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470" activeTab="1"/>
  </bookViews>
  <sheets>
    <sheet name="Assessor_Well_Output_Data_v2" sheetId="1" r:id="rId1"/>
    <sheet name="Sheet1" sheetId="2" r:id="rId2"/>
  </sheets>
  <definedNames>
    <definedName name="_xlnm._FilterDatabase" localSheetId="0" hidden="1">Assessor_Well_Output_Data_v2!$A$1:$V$286</definedName>
  </definedNames>
  <calcPr calcId="145621"/>
</workbook>
</file>

<file path=xl/calcChain.xml><?xml version="1.0" encoding="utf-8"?>
<calcChain xmlns="http://schemas.openxmlformats.org/spreadsheetml/2006/main">
  <c r="Q3" i="1" l="1"/>
  <c r="Q164" i="1"/>
  <c r="Q165" i="1"/>
  <c r="Q4" i="1"/>
  <c r="Q5" i="1"/>
  <c r="Q6" i="1"/>
  <c r="Q166" i="1"/>
  <c r="Q7" i="1"/>
  <c r="Q8" i="1"/>
  <c r="Q9" i="1"/>
  <c r="Q10" i="1"/>
  <c r="Q11" i="1"/>
  <c r="Q167" i="1"/>
  <c r="Q168" i="1"/>
  <c r="Q169" i="1"/>
  <c r="Q170" i="1"/>
  <c r="Q12" i="1"/>
  <c r="Q13" i="1"/>
  <c r="Q171" i="1"/>
  <c r="Q172" i="1"/>
  <c r="Q173" i="1"/>
  <c r="Q174" i="1"/>
  <c r="Q14" i="1"/>
  <c r="Q175" i="1"/>
  <c r="Q176" i="1"/>
  <c r="Q177" i="1"/>
  <c r="Q178" i="1"/>
  <c r="Q15" i="1"/>
  <c r="Q16" i="1"/>
  <c r="Q17" i="1"/>
  <c r="Q179" i="1"/>
  <c r="Q18" i="1"/>
  <c r="Q180" i="1"/>
  <c r="Q19" i="1"/>
  <c r="Q181" i="1"/>
  <c r="Q20" i="1"/>
  <c r="Q21" i="1"/>
  <c r="Q22" i="1"/>
  <c r="Q23" i="1"/>
  <c r="Q24" i="1"/>
  <c r="Q25" i="1"/>
  <c r="Q182" i="1"/>
  <c r="Q183" i="1"/>
  <c r="Q26" i="1"/>
  <c r="Q27" i="1"/>
  <c r="Q28" i="1"/>
  <c r="Q29" i="1"/>
  <c r="Q184" i="1"/>
  <c r="Q185" i="1"/>
  <c r="Q30" i="1"/>
  <c r="Q31" i="1"/>
  <c r="Q32" i="1"/>
  <c r="Q33" i="1"/>
  <c r="Q186" i="1"/>
  <c r="Q34" i="1"/>
  <c r="Q187" i="1"/>
  <c r="Q188" i="1"/>
  <c r="Q35" i="1"/>
  <c r="Q36" i="1"/>
  <c r="Q189" i="1"/>
  <c r="Q190" i="1"/>
  <c r="Q37" i="1"/>
  <c r="Q38" i="1"/>
  <c r="Q39" i="1"/>
  <c r="Q40" i="1"/>
  <c r="Q191" i="1"/>
  <c r="Q192" i="1"/>
  <c r="Q193" i="1"/>
  <c r="Q41" i="1"/>
  <c r="Q42" i="1"/>
  <c r="Q43" i="1"/>
  <c r="Q194" i="1"/>
  <c r="Q44" i="1"/>
  <c r="Q195" i="1"/>
  <c r="Q45" i="1"/>
  <c r="Q46" i="1"/>
  <c r="Q196" i="1"/>
  <c r="Q47" i="1"/>
  <c r="Q48" i="1"/>
  <c r="Q49" i="1"/>
  <c r="Q197" i="1"/>
  <c r="Q198" i="1"/>
  <c r="Q199" i="1"/>
  <c r="Q50" i="1"/>
  <c r="Q51" i="1"/>
  <c r="Q200" i="1"/>
  <c r="Q52" i="1"/>
  <c r="Q201" i="1"/>
  <c r="Q202" i="1"/>
  <c r="Q203" i="1"/>
  <c r="Q53" i="1"/>
  <c r="Q54" i="1"/>
  <c r="Q55" i="1"/>
  <c r="Q204" i="1"/>
  <c r="Q56" i="1"/>
  <c r="Q205" i="1"/>
  <c r="Q57" i="1"/>
  <c r="Q206" i="1"/>
  <c r="Q58" i="1"/>
  <c r="Q59" i="1"/>
  <c r="Q60" i="1"/>
  <c r="Q61" i="1"/>
  <c r="Q207" i="1"/>
  <c r="Q208" i="1"/>
  <c r="Q209" i="1"/>
  <c r="Q210" i="1"/>
  <c r="Q211" i="1"/>
  <c r="Q62" i="1"/>
  <c r="Q212" i="1"/>
  <c r="Q213" i="1"/>
  <c r="Q214" i="1"/>
  <c r="Q215" i="1"/>
  <c r="Q63" i="1"/>
  <c r="Q216" i="1"/>
  <c r="Q217" i="1"/>
  <c r="Q64" i="1"/>
  <c r="Q218" i="1"/>
  <c r="Q219" i="1"/>
  <c r="Q220" i="1"/>
  <c r="Q221" i="1"/>
  <c r="Q65" i="1"/>
  <c r="Q222" i="1"/>
  <c r="Q223" i="1"/>
  <c r="Q224" i="1"/>
  <c r="Q225" i="1"/>
  <c r="Q66" i="1"/>
  <c r="Q226" i="1"/>
  <c r="Q227" i="1"/>
  <c r="Q228" i="1"/>
  <c r="Q67" i="1"/>
  <c r="Q68" i="1"/>
  <c r="Q69" i="1"/>
  <c r="Q70" i="1"/>
  <c r="Q71" i="1"/>
  <c r="Q72" i="1"/>
  <c r="Q73" i="1"/>
  <c r="Q74" i="1"/>
  <c r="Q229" i="1"/>
  <c r="Q75" i="1"/>
  <c r="Q76" i="1"/>
  <c r="Q77" i="1"/>
  <c r="Q230" i="1"/>
  <c r="Q231" i="1"/>
  <c r="Q232" i="1"/>
  <c r="Q233" i="1"/>
  <c r="Q78" i="1"/>
  <c r="Q79" i="1"/>
  <c r="Q234" i="1"/>
  <c r="Q80" i="1"/>
  <c r="Q235" i="1"/>
  <c r="Q236" i="1"/>
  <c r="Q237" i="1"/>
  <c r="Q81" i="1"/>
  <c r="Q238" i="1"/>
  <c r="Q82" i="1"/>
  <c r="Q83" i="1"/>
  <c r="Q84" i="1"/>
  <c r="Q239" i="1"/>
  <c r="Q240" i="1"/>
  <c r="Q241" i="1"/>
  <c r="Q85" i="1"/>
  <c r="Q86" i="1"/>
  <c r="Q242" i="1"/>
  <c r="Q243" i="1"/>
  <c r="Q87" i="1"/>
  <c r="Q244" i="1"/>
  <c r="Q245" i="1"/>
  <c r="Q88" i="1"/>
  <c r="Q89" i="1"/>
  <c r="Q90" i="1"/>
  <c r="Q91" i="1"/>
  <c r="Q246" i="1"/>
  <c r="Q92" i="1"/>
  <c r="Q93" i="1"/>
  <c r="Q94" i="1"/>
  <c r="Q95" i="1"/>
  <c r="Q247" i="1"/>
  <c r="Q248" i="1"/>
  <c r="Q249" i="1"/>
  <c r="Q250" i="1"/>
  <c r="Q251" i="1"/>
  <c r="Q96" i="1"/>
  <c r="Q252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253" i="1"/>
  <c r="Q119" i="1"/>
  <c r="Q120" i="1"/>
  <c r="Q121" i="1"/>
  <c r="Q122" i="1"/>
  <c r="Q123" i="1"/>
  <c r="Q254" i="1"/>
  <c r="Q124" i="1"/>
  <c r="Q125" i="1"/>
  <c r="Q255" i="1"/>
  <c r="Q256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257" i="1"/>
  <c r="Q258" i="1"/>
  <c r="Q139" i="1"/>
  <c r="Q259" i="1"/>
  <c r="Q260" i="1"/>
  <c r="Q261" i="1"/>
  <c r="Q262" i="1"/>
  <c r="Q263" i="1"/>
  <c r="Q264" i="1"/>
  <c r="Q140" i="1"/>
  <c r="Q141" i="1"/>
  <c r="Q265" i="1"/>
  <c r="Q266" i="1"/>
  <c r="Q267" i="1"/>
  <c r="Q268" i="1"/>
  <c r="Q269" i="1"/>
  <c r="Q270" i="1"/>
  <c r="Q271" i="1"/>
  <c r="Q142" i="1"/>
  <c r="Q143" i="1"/>
  <c r="Q144" i="1"/>
  <c r="Q145" i="1"/>
  <c r="Q272" i="1"/>
  <c r="Q273" i="1"/>
  <c r="Q274" i="1"/>
  <c r="Q275" i="1"/>
  <c r="Q276" i="1"/>
  <c r="Q277" i="1"/>
  <c r="Q146" i="1"/>
  <c r="Q147" i="1"/>
  <c r="Q148" i="1"/>
  <c r="Q149" i="1"/>
  <c r="Q150" i="1"/>
  <c r="Q151" i="1"/>
  <c r="Q152" i="1"/>
  <c r="Q278" i="1"/>
  <c r="Q153" i="1"/>
  <c r="Q154" i="1"/>
  <c r="Q279" i="1"/>
  <c r="Q280" i="1"/>
  <c r="Q281" i="1"/>
  <c r="Q282" i="1"/>
  <c r="Q155" i="1"/>
  <c r="Q283" i="1"/>
  <c r="Q284" i="1"/>
  <c r="Q156" i="1"/>
  <c r="Q285" i="1"/>
  <c r="Q157" i="1"/>
  <c r="Q158" i="1"/>
  <c r="Q159" i="1"/>
  <c r="Q160" i="1"/>
  <c r="Q161" i="1"/>
  <c r="Q162" i="1"/>
  <c r="Q163" i="1"/>
  <c r="Q286" i="1"/>
  <c r="O164" i="1"/>
  <c r="P164" i="1" s="1"/>
  <c r="O165" i="1"/>
  <c r="P165" i="1" s="1"/>
  <c r="O4" i="1"/>
  <c r="P4" i="1" s="1"/>
  <c r="O8" i="1"/>
  <c r="P8" i="1" s="1"/>
  <c r="O10" i="1"/>
  <c r="P10" i="1" s="1"/>
  <c r="O169" i="1"/>
  <c r="P169" i="1" s="1"/>
  <c r="O170" i="1"/>
  <c r="P170" i="1" s="1"/>
  <c r="O12" i="1"/>
  <c r="P12" i="1" s="1"/>
  <c r="O174" i="1"/>
  <c r="P174" i="1" s="1"/>
  <c r="O14" i="1"/>
  <c r="P14" i="1" s="1"/>
  <c r="O175" i="1"/>
  <c r="P175" i="1" s="1"/>
  <c r="O176" i="1"/>
  <c r="P176" i="1" s="1"/>
  <c r="O177" i="1"/>
  <c r="P177" i="1" s="1"/>
  <c r="O178" i="1"/>
  <c r="P178" i="1" s="1"/>
  <c r="O15" i="1"/>
  <c r="P15" i="1" s="1"/>
  <c r="O16" i="1"/>
  <c r="P16" i="1" s="1"/>
  <c r="O17" i="1"/>
  <c r="P17" i="1" s="1"/>
  <c r="O18" i="1"/>
  <c r="P18" i="1" s="1"/>
  <c r="O180" i="1"/>
  <c r="P180" i="1" s="1"/>
  <c r="O22" i="1"/>
  <c r="P22" i="1" s="1"/>
  <c r="O23" i="1"/>
  <c r="P23" i="1" s="1"/>
  <c r="O25" i="1"/>
  <c r="P25" i="1" s="1"/>
  <c r="O182" i="1"/>
  <c r="P182" i="1" s="1"/>
  <c r="O183" i="1"/>
  <c r="P183" i="1" s="1"/>
  <c r="O26" i="1"/>
  <c r="P26" i="1" s="1"/>
  <c r="O27" i="1"/>
  <c r="P27" i="1" s="1"/>
  <c r="O29" i="1"/>
  <c r="P29" i="1" s="1"/>
  <c r="O184" i="1"/>
  <c r="P184" i="1" s="1"/>
  <c r="O36" i="1"/>
  <c r="P36" i="1" s="1"/>
  <c r="O37" i="1"/>
  <c r="P37" i="1" s="1"/>
  <c r="O39" i="1"/>
  <c r="P39" i="1" s="1"/>
  <c r="O40" i="1"/>
  <c r="P40" i="1" s="1"/>
  <c r="O41" i="1"/>
  <c r="P41" i="1" s="1"/>
  <c r="O44" i="1"/>
  <c r="P44" i="1" s="1"/>
  <c r="O45" i="1"/>
  <c r="P45" i="1" s="1"/>
  <c r="O48" i="1"/>
  <c r="P48" i="1" s="1"/>
  <c r="O198" i="1"/>
  <c r="P198" i="1" s="1"/>
  <c r="O50" i="1"/>
  <c r="P50" i="1" s="1"/>
  <c r="O51" i="1"/>
  <c r="P51" i="1" s="1"/>
  <c r="O200" i="1"/>
  <c r="P200" i="1" s="1"/>
  <c r="O52" i="1"/>
  <c r="P52" i="1" s="1"/>
  <c r="O201" i="1"/>
  <c r="P201" i="1" s="1"/>
  <c r="O203" i="1"/>
  <c r="P203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207" i="1"/>
  <c r="P207" i="1" s="1"/>
  <c r="O209" i="1"/>
  <c r="P209" i="1" s="1"/>
  <c r="O210" i="1"/>
  <c r="P210" i="1" s="1"/>
  <c r="O62" i="1"/>
  <c r="P62" i="1" s="1"/>
  <c r="O212" i="1"/>
  <c r="P212" i="1" s="1"/>
  <c r="O213" i="1"/>
  <c r="P213" i="1" s="1"/>
  <c r="O63" i="1"/>
  <c r="P63" i="1" s="1"/>
  <c r="O64" i="1"/>
  <c r="P64" i="1" s="1"/>
  <c r="O220" i="1"/>
  <c r="P220" i="1" s="1"/>
  <c r="O221" i="1"/>
  <c r="P221" i="1" s="1"/>
  <c r="O223" i="1"/>
  <c r="P223" i="1" s="1"/>
  <c r="O224" i="1"/>
  <c r="P224" i="1" s="1"/>
  <c r="O66" i="1"/>
  <c r="P66" i="1" s="1"/>
  <c r="O226" i="1"/>
  <c r="P226" i="1" s="1"/>
  <c r="O67" i="1"/>
  <c r="P67" i="1" s="1"/>
  <c r="O68" i="1"/>
  <c r="P68" i="1" s="1"/>
  <c r="O69" i="1"/>
  <c r="P69" i="1" s="1"/>
  <c r="O71" i="1"/>
  <c r="P71" i="1" s="1"/>
  <c r="O72" i="1"/>
  <c r="P72" i="1" s="1"/>
  <c r="O74" i="1"/>
  <c r="P74" i="1" s="1"/>
  <c r="O229" i="1"/>
  <c r="P229" i="1" s="1"/>
  <c r="O75" i="1"/>
  <c r="P75" i="1" s="1"/>
  <c r="O76" i="1"/>
  <c r="P76" i="1" s="1"/>
  <c r="O77" i="1"/>
  <c r="P77" i="1" s="1"/>
  <c r="O231" i="1"/>
  <c r="P231" i="1" s="1"/>
  <c r="O78" i="1"/>
  <c r="P78" i="1" s="1"/>
  <c r="O79" i="1"/>
  <c r="P79" i="1" s="1"/>
  <c r="O234" i="1"/>
  <c r="P234" i="1" s="1"/>
  <c r="O80" i="1"/>
  <c r="P80" i="1" s="1"/>
  <c r="O235" i="1"/>
  <c r="P235" i="1" s="1"/>
  <c r="O236" i="1"/>
  <c r="P236" i="1" s="1"/>
  <c r="O237" i="1"/>
  <c r="P237" i="1" s="1"/>
  <c r="O81" i="1"/>
  <c r="P81" i="1" s="1"/>
  <c r="O238" i="1"/>
  <c r="P238" i="1" s="1"/>
  <c r="O82" i="1"/>
  <c r="P82" i="1" s="1"/>
  <c r="O83" i="1"/>
  <c r="P83" i="1" s="1"/>
  <c r="O84" i="1"/>
  <c r="P84" i="1" s="1"/>
  <c r="O239" i="1"/>
  <c r="P239" i="1" s="1"/>
  <c r="O243" i="1"/>
  <c r="P243" i="1" s="1"/>
  <c r="O87" i="1"/>
  <c r="P87" i="1" s="1"/>
  <c r="O244" i="1"/>
  <c r="P244" i="1" s="1"/>
  <c r="O88" i="1"/>
  <c r="P88" i="1" s="1"/>
  <c r="O89" i="1"/>
  <c r="P89" i="1" s="1"/>
  <c r="O93" i="1"/>
  <c r="P93" i="1" s="1"/>
  <c r="O95" i="1"/>
  <c r="P95" i="1" s="1"/>
  <c r="O96" i="1"/>
  <c r="P96" i="1" s="1"/>
  <c r="O99" i="1"/>
  <c r="P99" i="1" s="1"/>
  <c r="O102" i="1"/>
  <c r="P102" i="1" s="1"/>
  <c r="O103" i="1"/>
  <c r="P103" i="1" s="1"/>
  <c r="O105" i="1"/>
  <c r="P105" i="1" s="1"/>
  <c r="O110" i="1"/>
  <c r="P110" i="1" s="1"/>
  <c r="O111" i="1"/>
  <c r="P111" i="1" s="1"/>
  <c r="O114" i="1"/>
  <c r="P114" i="1" s="1"/>
  <c r="O116" i="1"/>
  <c r="P116" i="1" s="1"/>
  <c r="O117" i="1"/>
  <c r="P117" i="1" s="1"/>
  <c r="O118" i="1"/>
  <c r="P118" i="1" s="1"/>
  <c r="O124" i="1"/>
  <c r="P124" i="1" s="1"/>
  <c r="O125" i="1"/>
  <c r="P125" i="1" s="1"/>
  <c r="O256" i="1"/>
  <c r="P256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5" i="1"/>
  <c r="P135" i="1" s="1"/>
  <c r="O137" i="1"/>
  <c r="P137" i="1" s="1"/>
  <c r="O140" i="1"/>
  <c r="P140" i="1" s="1"/>
  <c r="O141" i="1"/>
  <c r="P141" i="1" s="1"/>
  <c r="O144" i="1"/>
  <c r="P144" i="1" s="1"/>
  <c r="O145" i="1"/>
  <c r="P145" i="1" s="1"/>
  <c r="O275" i="1"/>
  <c r="P275" i="1" s="1"/>
  <c r="O276" i="1"/>
  <c r="P276" i="1" s="1"/>
  <c r="O277" i="1"/>
  <c r="P277" i="1" s="1"/>
  <c r="O153" i="1"/>
  <c r="P153" i="1" s="1"/>
  <c r="O154" i="1"/>
  <c r="P154" i="1" s="1"/>
  <c r="O279" i="1"/>
  <c r="P279" i="1" s="1"/>
  <c r="O280" i="1"/>
  <c r="P280" i="1" s="1"/>
  <c r="O281" i="1"/>
  <c r="P281" i="1" s="1"/>
  <c r="O282" i="1"/>
  <c r="P282" i="1" s="1"/>
  <c r="O155" i="1"/>
  <c r="P155" i="1" s="1"/>
  <c r="O283" i="1"/>
  <c r="P283" i="1" s="1"/>
  <c r="O284" i="1"/>
  <c r="P284" i="1" s="1"/>
  <c r="O285" i="1"/>
  <c r="P285" i="1" s="1"/>
  <c r="O157" i="1"/>
  <c r="P157" i="1" s="1"/>
  <c r="O158" i="1"/>
  <c r="P158" i="1" s="1"/>
  <c r="O161" i="1"/>
  <c r="P161" i="1" s="1"/>
  <c r="O286" i="1"/>
  <c r="P286" i="1" s="1"/>
  <c r="N3" i="1"/>
  <c r="R3" i="1" s="1"/>
  <c r="S3" i="1" s="1"/>
  <c r="N164" i="1"/>
  <c r="R164" i="1" s="1"/>
  <c r="S164" i="1" s="1"/>
  <c r="N165" i="1"/>
  <c r="R165" i="1" s="1"/>
  <c r="S165" i="1" s="1"/>
  <c r="N4" i="1"/>
  <c r="R4" i="1" s="1"/>
  <c r="S4" i="1" s="1"/>
  <c r="N5" i="1"/>
  <c r="R5" i="1" s="1"/>
  <c r="S5" i="1" s="1"/>
  <c r="N6" i="1"/>
  <c r="N166" i="1"/>
  <c r="N7" i="1"/>
  <c r="R7" i="1" s="1"/>
  <c r="S7" i="1" s="1"/>
  <c r="N8" i="1"/>
  <c r="R8" i="1" s="1"/>
  <c r="S8" i="1" s="1"/>
  <c r="N9" i="1"/>
  <c r="R9" i="1" s="1"/>
  <c r="S9" i="1" s="1"/>
  <c r="N10" i="1"/>
  <c r="R10" i="1" s="1"/>
  <c r="S10" i="1" s="1"/>
  <c r="N11" i="1"/>
  <c r="N167" i="1"/>
  <c r="R167" i="1" s="1"/>
  <c r="S167" i="1" s="1"/>
  <c r="N168" i="1"/>
  <c r="N169" i="1"/>
  <c r="R169" i="1" s="1"/>
  <c r="S169" i="1" s="1"/>
  <c r="N170" i="1"/>
  <c r="R170" i="1" s="1"/>
  <c r="S170" i="1" s="1"/>
  <c r="N12" i="1"/>
  <c r="R12" i="1" s="1"/>
  <c r="S12" i="1" s="1"/>
  <c r="N13" i="1"/>
  <c r="R13" i="1" s="1"/>
  <c r="S13" i="1" s="1"/>
  <c r="N171" i="1"/>
  <c r="R171" i="1" s="1"/>
  <c r="S171" i="1" s="1"/>
  <c r="N172" i="1"/>
  <c r="N173" i="1"/>
  <c r="R173" i="1" s="1"/>
  <c r="S173" i="1" s="1"/>
  <c r="N174" i="1"/>
  <c r="R174" i="1" s="1"/>
  <c r="S174" i="1" s="1"/>
  <c r="N14" i="1"/>
  <c r="R14" i="1" s="1"/>
  <c r="S14" i="1" s="1"/>
  <c r="N175" i="1"/>
  <c r="R175" i="1" s="1"/>
  <c r="S175" i="1" s="1"/>
  <c r="N176" i="1"/>
  <c r="R176" i="1" s="1"/>
  <c r="S176" i="1" s="1"/>
  <c r="N177" i="1"/>
  <c r="R177" i="1" s="1"/>
  <c r="S177" i="1" s="1"/>
  <c r="N178" i="1"/>
  <c r="R178" i="1" s="1"/>
  <c r="N15" i="1"/>
  <c r="R15" i="1" s="1"/>
  <c r="S15" i="1" s="1"/>
  <c r="N16" i="1"/>
  <c r="R16" i="1" s="1"/>
  <c r="S16" i="1" s="1"/>
  <c r="N17" i="1"/>
  <c r="R17" i="1" s="1"/>
  <c r="S17" i="1" s="1"/>
  <c r="N179" i="1"/>
  <c r="N18" i="1"/>
  <c r="R18" i="1" s="1"/>
  <c r="S18" i="1" s="1"/>
  <c r="N180" i="1"/>
  <c r="R180" i="1" s="1"/>
  <c r="S180" i="1" s="1"/>
  <c r="N19" i="1"/>
  <c r="R19" i="1" s="1"/>
  <c r="S19" i="1" s="1"/>
  <c r="N181" i="1"/>
  <c r="R181" i="1" s="1"/>
  <c r="S181" i="1" s="1"/>
  <c r="N20" i="1"/>
  <c r="N21" i="1"/>
  <c r="R21" i="1" s="1"/>
  <c r="S21" i="1" s="1"/>
  <c r="N22" i="1"/>
  <c r="R22" i="1" s="1"/>
  <c r="S22" i="1" s="1"/>
  <c r="N23" i="1"/>
  <c r="R23" i="1" s="1"/>
  <c r="S23" i="1" s="1"/>
  <c r="N24" i="1"/>
  <c r="R24" i="1" s="1"/>
  <c r="S24" i="1" s="1"/>
  <c r="N25" i="1"/>
  <c r="R25" i="1" s="1"/>
  <c r="S25" i="1" s="1"/>
  <c r="N182" i="1"/>
  <c r="R182" i="1" s="1"/>
  <c r="S182" i="1" s="1"/>
  <c r="N183" i="1"/>
  <c r="R183" i="1" s="1"/>
  <c r="N26" i="1"/>
  <c r="R26" i="1" s="1"/>
  <c r="S26" i="1" s="1"/>
  <c r="N27" i="1"/>
  <c r="R27" i="1" s="1"/>
  <c r="S27" i="1" s="1"/>
  <c r="N28" i="1"/>
  <c r="N29" i="1"/>
  <c r="R29" i="1" s="1"/>
  <c r="S29" i="1" s="1"/>
  <c r="N184" i="1"/>
  <c r="R184" i="1" s="1"/>
  <c r="S184" i="1" s="1"/>
  <c r="N185" i="1"/>
  <c r="R185" i="1" s="1"/>
  <c r="S185" i="1" s="1"/>
  <c r="N30" i="1"/>
  <c r="R30" i="1" s="1"/>
  <c r="S30" i="1" s="1"/>
  <c r="N31" i="1"/>
  <c r="R31" i="1" s="1"/>
  <c r="N32" i="1"/>
  <c r="N33" i="1"/>
  <c r="R33" i="1" s="1"/>
  <c r="S33" i="1" s="1"/>
  <c r="N186" i="1"/>
  <c r="N34" i="1"/>
  <c r="N187" i="1"/>
  <c r="R187" i="1" s="1"/>
  <c r="S187" i="1" s="1"/>
  <c r="N188" i="1"/>
  <c r="R188" i="1" s="1"/>
  <c r="S188" i="1" s="1"/>
  <c r="N35" i="1"/>
  <c r="R35" i="1" s="1"/>
  <c r="S35" i="1" s="1"/>
  <c r="N36" i="1"/>
  <c r="R36" i="1" s="1"/>
  <c r="N189" i="1"/>
  <c r="N190" i="1"/>
  <c r="R190" i="1" s="1"/>
  <c r="S190" i="1" s="1"/>
  <c r="N37" i="1"/>
  <c r="R37" i="1" s="1"/>
  <c r="S37" i="1" s="1"/>
  <c r="N38" i="1"/>
  <c r="O38" i="1" s="1"/>
  <c r="P38" i="1" s="1"/>
  <c r="N39" i="1"/>
  <c r="R39" i="1" s="1"/>
  <c r="S39" i="1" s="1"/>
  <c r="N40" i="1"/>
  <c r="R40" i="1" s="1"/>
  <c r="S40" i="1" s="1"/>
  <c r="N191" i="1"/>
  <c r="R191" i="1" s="1"/>
  <c r="S191" i="1" s="1"/>
  <c r="N192" i="1"/>
  <c r="R192" i="1" s="1"/>
  <c r="N193" i="1"/>
  <c r="N41" i="1"/>
  <c r="R41" i="1" s="1"/>
  <c r="S41" i="1" s="1"/>
  <c r="N42" i="1"/>
  <c r="N43" i="1"/>
  <c r="N194" i="1"/>
  <c r="R194" i="1" s="1"/>
  <c r="S194" i="1" s="1"/>
  <c r="N44" i="1"/>
  <c r="R44" i="1" s="1"/>
  <c r="S44" i="1" s="1"/>
  <c r="N195" i="1"/>
  <c r="R195" i="1" s="1"/>
  <c r="S195" i="1" s="1"/>
  <c r="N45" i="1"/>
  <c r="R45" i="1" s="1"/>
  <c r="S45" i="1" s="1"/>
  <c r="N46" i="1"/>
  <c r="N196" i="1"/>
  <c r="R196" i="1" s="1"/>
  <c r="S196" i="1" s="1"/>
  <c r="N47" i="1"/>
  <c r="N48" i="1"/>
  <c r="R48" i="1" s="1"/>
  <c r="S48" i="1" s="1"/>
  <c r="N49" i="1"/>
  <c r="R49" i="1" s="1"/>
  <c r="S49" i="1" s="1"/>
  <c r="N197" i="1"/>
  <c r="R197" i="1" s="1"/>
  <c r="S197" i="1" s="1"/>
  <c r="N198" i="1"/>
  <c r="R198" i="1" s="1"/>
  <c r="S198" i="1" s="1"/>
  <c r="N199" i="1"/>
  <c r="R199" i="1" s="1"/>
  <c r="S199" i="1" s="1"/>
  <c r="N50" i="1"/>
  <c r="R50" i="1" s="1"/>
  <c r="S50" i="1" s="1"/>
  <c r="N51" i="1"/>
  <c r="R51" i="1" s="1"/>
  <c r="S51" i="1" s="1"/>
  <c r="N200" i="1"/>
  <c r="R200" i="1" s="1"/>
  <c r="S200" i="1" s="1"/>
  <c r="N52" i="1"/>
  <c r="R52" i="1" s="1"/>
  <c r="S52" i="1" s="1"/>
  <c r="N201" i="1"/>
  <c r="R201" i="1" s="1"/>
  <c r="S201" i="1" s="1"/>
  <c r="N202" i="1"/>
  <c r="R202" i="1" s="1"/>
  <c r="S202" i="1" s="1"/>
  <c r="N203" i="1"/>
  <c r="R203" i="1" s="1"/>
  <c r="S203" i="1" s="1"/>
  <c r="N53" i="1"/>
  <c r="R53" i="1" s="1"/>
  <c r="S53" i="1" s="1"/>
  <c r="N54" i="1"/>
  <c r="R54" i="1" s="1"/>
  <c r="S54" i="1" s="1"/>
  <c r="N55" i="1"/>
  <c r="R55" i="1" s="1"/>
  <c r="S55" i="1" s="1"/>
  <c r="N204" i="1"/>
  <c r="N56" i="1"/>
  <c r="R56" i="1" s="1"/>
  <c r="S56" i="1" s="1"/>
  <c r="N205" i="1"/>
  <c r="R205" i="1" s="1"/>
  <c r="S205" i="1" s="1"/>
  <c r="N57" i="1"/>
  <c r="R57" i="1" s="1"/>
  <c r="S57" i="1" s="1"/>
  <c r="N206" i="1"/>
  <c r="R206" i="1" s="1"/>
  <c r="S206" i="1" s="1"/>
  <c r="N58" i="1"/>
  <c r="R58" i="1" s="1"/>
  <c r="S58" i="1" s="1"/>
  <c r="N59" i="1"/>
  <c r="R59" i="1" s="1"/>
  <c r="S59" i="1" s="1"/>
  <c r="N60" i="1"/>
  <c r="R60" i="1" s="1"/>
  <c r="S60" i="1" s="1"/>
  <c r="N61" i="1"/>
  <c r="R61" i="1" s="1"/>
  <c r="S61" i="1" s="1"/>
  <c r="N207" i="1"/>
  <c r="R207" i="1" s="1"/>
  <c r="S207" i="1" s="1"/>
  <c r="N208" i="1"/>
  <c r="R208" i="1" s="1"/>
  <c r="S208" i="1" s="1"/>
  <c r="N209" i="1"/>
  <c r="R209" i="1" s="1"/>
  <c r="S209" i="1" s="1"/>
  <c r="N210" i="1"/>
  <c r="R210" i="1" s="1"/>
  <c r="S210" i="1" s="1"/>
  <c r="N211" i="1"/>
  <c r="O211" i="1" s="1"/>
  <c r="P211" i="1" s="1"/>
  <c r="N62" i="1"/>
  <c r="R62" i="1" s="1"/>
  <c r="S62" i="1" s="1"/>
  <c r="N212" i="1"/>
  <c r="R212" i="1" s="1"/>
  <c r="S212" i="1" s="1"/>
  <c r="N213" i="1"/>
  <c r="R213" i="1" s="1"/>
  <c r="S213" i="1" s="1"/>
  <c r="N214" i="1"/>
  <c r="N215" i="1"/>
  <c r="R215" i="1" s="1"/>
  <c r="S215" i="1" s="1"/>
  <c r="N63" i="1"/>
  <c r="R63" i="1" s="1"/>
  <c r="S63" i="1" s="1"/>
  <c r="N216" i="1"/>
  <c r="R216" i="1" s="1"/>
  <c r="S216" i="1" s="1"/>
  <c r="N217" i="1"/>
  <c r="R217" i="1" s="1"/>
  <c r="S217" i="1" s="1"/>
  <c r="N64" i="1"/>
  <c r="R64" i="1" s="1"/>
  <c r="S64" i="1" s="1"/>
  <c r="N218" i="1"/>
  <c r="R218" i="1" s="1"/>
  <c r="S218" i="1" s="1"/>
  <c r="N219" i="1"/>
  <c r="N220" i="1"/>
  <c r="R220" i="1" s="1"/>
  <c r="S220" i="1" s="1"/>
  <c r="N221" i="1"/>
  <c r="R221" i="1" s="1"/>
  <c r="S221" i="1" s="1"/>
  <c r="N65" i="1"/>
  <c r="R65" i="1" s="1"/>
  <c r="S65" i="1" s="1"/>
  <c r="N222" i="1"/>
  <c r="R222" i="1" s="1"/>
  <c r="S222" i="1" s="1"/>
  <c r="N223" i="1"/>
  <c r="R223" i="1" s="1"/>
  <c r="N224" i="1"/>
  <c r="R224" i="1" s="1"/>
  <c r="S224" i="1" s="1"/>
  <c r="N225" i="1"/>
  <c r="R225" i="1" s="1"/>
  <c r="S225" i="1" s="1"/>
  <c r="N66" i="1"/>
  <c r="R66" i="1" s="1"/>
  <c r="S66" i="1" s="1"/>
  <c r="N226" i="1"/>
  <c r="R226" i="1" s="1"/>
  <c r="S226" i="1" s="1"/>
  <c r="N227" i="1"/>
  <c r="R227" i="1" s="1"/>
  <c r="S227" i="1" s="1"/>
  <c r="N228" i="1"/>
  <c r="R228" i="1" s="1"/>
  <c r="S228" i="1" s="1"/>
  <c r="N67" i="1"/>
  <c r="R67" i="1" s="1"/>
  <c r="S67" i="1" s="1"/>
  <c r="N68" i="1"/>
  <c r="R68" i="1" s="1"/>
  <c r="S68" i="1" s="1"/>
  <c r="N69" i="1"/>
  <c r="R69" i="1" s="1"/>
  <c r="S69" i="1" s="1"/>
  <c r="N70" i="1"/>
  <c r="R70" i="1" s="1"/>
  <c r="S70" i="1" s="1"/>
  <c r="N71" i="1"/>
  <c r="R71" i="1" s="1"/>
  <c r="S71" i="1" s="1"/>
  <c r="N72" i="1"/>
  <c r="R72" i="1" s="1"/>
  <c r="S72" i="1" s="1"/>
  <c r="N73" i="1"/>
  <c r="R73" i="1" s="1"/>
  <c r="S73" i="1" s="1"/>
  <c r="N74" i="1"/>
  <c r="R74" i="1" s="1"/>
  <c r="S74" i="1" s="1"/>
  <c r="N229" i="1"/>
  <c r="R229" i="1" s="1"/>
  <c r="S229" i="1" s="1"/>
  <c r="N75" i="1"/>
  <c r="R75" i="1" s="1"/>
  <c r="S75" i="1" s="1"/>
  <c r="N76" i="1"/>
  <c r="R76" i="1" s="1"/>
  <c r="S76" i="1" s="1"/>
  <c r="N77" i="1"/>
  <c r="R77" i="1" s="1"/>
  <c r="S77" i="1" s="1"/>
  <c r="N230" i="1"/>
  <c r="N231" i="1"/>
  <c r="R231" i="1" s="1"/>
  <c r="S231" i="1" s="1"/>
  <c r="N232" i="1"/>
  <c r="R232" i="1" s="1"/>
  <c r="S232" i="1" s="1"/>
  <c r="N233" i="1"/>
  <c r="R233" i="1" s="1"/>
  <c r="S233" i="1" s="1"/>
  <c r="N78" i="1"/>
  <c r="R78" i="1" s="1"/>
  <c r="S78" i="1" s="1"/>
  <c r="N79" i="1"/>
  <c r="R79" i="1" s="1"/>
  <c r="S79" i="1" s="1"/>
  <c r="N234" i="1"/>
  <c r="R234" i="1" s="1"/>
  <c r="S234" i="1" s="1"/>
  <c r="N80" i="1"/>
  <c r="R80" i="1" s="1"/>
  <c r="S80" i="1" s="1"/>
  <c r="N235" i="1"/>
  <c r="R235" i="1" s="1"/>
  <c r="S235" i="1" s="1"/>
  <c r="N236" i="1"/>
  <c r="R236" i="1" s="1"/>
  <c r="S236" i="1" s="1"/>
  <c r="N237" i="1"/>
  <c r="R237" i="1" s="1"/>
  <c r="S237" i="1" s="1"/>
  <c r="N81" i="1"/>
  <c r="R81" i="1" s="1"/>
  <c r="S81" i="1" s="1"/>
  <c r="N238" i="1"/>
  <c r="R238" i="1" s="1"/>
  <c r="S238" i="1" s="1"/>
  <c r="N82" i="1"/>
  <c r="R82" i="1" s="1"/>
  <c r="S82" i="1" s="1"/>
  <c r="N83" i="1"/>
  <c r="R83" i="1" s="1"/>
  <c r="S83" i="1" s="1"/>
  <c r="N84" i="1"/>
  <c r="R84" i="1" s="1"/>
  <c r="S84" i="1" s="1"/>
  <c r="N239" i="1"/>
  <c r="R239" i="1" s="1"/>
  <c r="S239" i="1" s="1"/>
  <c r="N240" i="1"/>
  <c r="N241" i="1"/>
  <c r="R241" i="1" s="1"/>
  <c r="S241" i="1" s="1"/>
  <c r="N85" i="1"/>
  <c r="R85" i="1" s="1"/>
  <c r="S85" i="1" s="1"/>
  <c r="N86" i="1"/>
  <c r="R86" i="1" s="1"/>
  <c r="S86" i="1" s="1"/>
  <c r="N242" i="1"/>
  <c r="R242" i="1" s="1"/>
  <c r="S242" i="1" s="1"/>
  <c r="N243" i="1"/>
  <c r="R243" i="1" s="1"/>
  <c r="S243" i="1" s="1"/>
  <c r="N87" i="1"/>
  <c r="R87" i="1" s="1"/>
  <c r="S87" i="1" s="1"/>
  <c r="N244" i="1"/>
  <c r="R244" i="1" s="1"/>
  <c r="S244" i="1" s="1"/>
  <c r="N245" i="1"/>
  <c r="N88" i="1"/>
  <c r="R88" i="1" s="1"/>
  <c r="S88" i="1" s="1"/>
  <c r="N89" i="1"/>
  <c r="R89" i="1" s="1"/>
  <c r="S89" i="1" s="1"/>
  <c r="N90" i="1"/>
  <c r="R90" i="1" s="1"/>
  <c r="S90" i="1" s="1"/>
  <c r="N91" i="1"/>
  <c r="R91" i="1" s="1"/>
  <c r="S91" i="1" s="1"/>
  <c r="N246" i="1"/>
  <c r="N92" i="1"/>
  <c r="R92" i="1" s="1"/>
  <c r="S92" i="1" s="1"/>
  <c r="N93" i="1"/>
  <c r="R93" i="1" s="1"/>
  <c r="S93" i="1" s="1"/>
  <c r="N94" i="1"/>
  <c r="N95" i="1"/>
  <c r="R95" i="1" s="1"/>
  <c r="S95" i="1" s="1"/>
  <c r="N247" i="1"/>
  <c r="R247" i="1" s="1"/>
  <c r="S247" i="1" s="1"/>
  <c r="N248" i="1"/>
  <c r="R248" i="1" s="1"/>
  <c r="S248" i="1" s="1"/>
  <c r="N249" i="1"/>
  <c r="R249" i="1" s="1"/>
  <c r="S249" i="1" s="1"/>
  <c r="N250" i="1"/>
  <c r="N251" i="1"/>
  <c r="R251" i="1" s="1"/>
  <c r="S251" i="1" s="1"/>
  <c r="N96" i="1"/>
  <c r="R96" i="1" s="1"/>
  <c r="S96" i="1" s="1"/>
  <c r="N252" i="1"/>
  <c r="N97" i="1"/>
  <c r="R97" i="1" s="1"/>
  <c r="S97" i="1" s="1"/>
  <c r="N98" i="1"/>
  <c r="R98" i="1" s="1"/>
  <c r="S98" i="1" s="1"/>
  <c r="N99" i="1"/>
  <c r="R99" i="1" s="1"/>
  <c r="S99" i="1" s="1"/>
  <c r="N100" i="1"/>
  <c r="R100" i="1" s="1"/>
  <c r="N101" i="1"/>
  <c r="N102" i="1"/>
  <c r="R102" i="1" s="1"/>
  <c r="S102" i="1" s="1"/>
  <c r="N103" i="1"/>
  <c r="R103" i="1" s="1"/>
  <c r="S103" i="1" s="1"/>
  <c r="N104" i="1"/>
  <c r="N105" i="1"/>
  <c r="R105" i="1" s="1"/>
  <c r="S105" i="1" s="1"/>
  <c r="N106" i="1"/>
  <c r="R106" i="1" s="1"/>
  <c r="S106" i="1" s="1"/>
  <c r="N107" i="1"/>
  <c r="O107" i="1" s="1"/>
  <c r="P107" i="1" s="1"/>
  <c r="N108" i="1"/>
  <c r="O108" i="1" s="1"/>
  <c r="P108" i="1" s="1"/>
  <c r="N109" i="1"/>
  <c r="N110" i="1"/>
  <c r="R110" i="1" s="1"/>
  <c r="S110" i="1" s="1"/>
  <c r="N111" i="1"/>
  <c r="R111" i="1" s="1"/>
  <c r="S111" i="1" s="1"/>
  <c r="N112" i="1"/>
  <c r="N113" i="1"/>
  <c r="R113" i="1" s="1"/>
  <c r="S113" i="1" s="1"/>
  <c r="N114" i="1"/>
  <c r="R114" i="1" s="1"/>
  <c r="S114" i="1" s="1"/>
  <c r="N115" i="1"/>
  <c r="R115" i="1" s="1"/>
  <c r="S115" i="1" s="1"/>
  <c r="N116" i="1"/>
  <c r="R116" i="1" s="1"/>
  <c r="S116" i="1" s="1"/>
  <c r="N117" i="1"/>
  <c r="R117" i="1" s="1"/>
  <c r="S117" i="1" s="1"/>
  <c r="N118" i="1"/>
  <c r="R118" i="1" s="1"/>
  <c r="S118" i="1" s="1"/>
  <c r="N253" i="1"/>
  <c r="N119" i="1"/>
  <c r="N120" i="1"/>
  <c r="R120" i="1" s="1"/>
  <c r="S120" i="1" s="1"/>
  <c r="N121" i="1"/>
  <c r="R121" i="1" s="1"/>
  <c r="S121" i="1" s="1"/>
  <c r="N122" i="1"/>
  <c r="R122" i="1" s="1"/>
  <c r="S122" i="1" s="1"/>
  <c r="N123" i="1"/>
  <c r="R123" i="1" s="1"/>
  <c r="S123" i="1" s="1"/>
  <c r="N254" i="1"/>
  <c r="O254" i="1" s="1"/>
  <c r="P254" i="1" s="1"/>
  <c r="N124" i="1"/>
  <c r="R124" i="1" s="1"/>
  <c r="S124" i="1" s="1"/>
  <c r="N125" i="1"/>
  <c r="R125" i="1" s="1"/>
  <c r="S125" i="1" s="1"/>
  <c r="N255" i="1"/>
  <c r="N256" i="1"/>
  <c r="R256" i="1" s="1"/>
  <c r="S256" i="1" s="1"/>
  <c r="N126" i="1"/>
  <c r="R126" i="1" s="1"/>
  <c r="S126" i="1" s="1"/>
  <c r="N127" i="1"/>
  <c r="R127" i="1" s="1"/>
  <c r="S127" i="1" s="1"/>
  <c r="N128" i="1"/>
  <c r="R128" i="1" s="1"/>
  <c r="S128" i="1" s="1"/>
  <c r="N129" i="1"/>
  <c r="R129" i="1" s="1"/>
  <c r="S129" i="1" s="1"/>
  <c r="N130" i="1"/>
  <c r="R130" i="1" s="1"/>
  <c r="S130" i="1" s="1"/>
  <c r="N131" i="1"/>
  <c r="R131" i="1" s="1"/>
  <c r="S131" i="1" s="1"/>
  <c r="N132" i="1"/>
  <c r="R132" i="1" s="1"/>
  <c r="S132" i="1" s="1"/>
  <c r="N133" i="1"/>
  <c r="R133" i="1" s="1"/>
  <c r="S133" i="1" s="1"/>
  <c r="N134" i="1"/>
  <c r="R134" i="1" s="1"/>
  <c r="S134" i="1" s="1"/>
  <c r="N135" i="1"/>
  <c r="R135" i="1" s="1"/>
  <c r="S135" i="1" s="1"/>
  <c r="N136" i="1"/>
  <c r="R136" i="1" s="1"/>
  <c r="S136" i="1" s="1"/>
  <c r="N137" i="1"/>
  <c r="R137" i="1" s="1"/>
  <c r="S137" i="1" s="1"/>
  <c r="N138" i="1"/>
  <c r="R138" i="1" s="1"/>
  <c r="S138" i="1" s="1"/>
  <c r="N257" i="1"/>
  <c r="N258" i="1"/>
  <c r="N139" i="1"/>
  <c r="R139" i="1" s="1"/>
  <c r="S139" i="1" s="1"/>
  <c r="N259" i="1"/>
  <c r="R259" i="1" s="1"/>
  <c r="S259" i="1" s="1"/>
  <c r="N260" i="1"/>
  <c r="R260" i="1" s="1"/>
  <c r="S260" i="1" s="1"/>
  <c r="N261" i="1"/>
  <c r="R261" i="1" s="1"/>
  <c r="S261" i="1" s="1"/>
  <c r="N262" i="1"/>
  <c r="N263" i="1"/>
  <c r="R263" i="1" s="1"/>
  <c r="S263" i="1" s="1"/>
  <c r="N264" i="1"/>
  <c r="N140" i="1"/>
  <c r="R140" i="1" s="1"/>
  <c r="S140" i="1" s="1"/>
  <c r="N141" i="1"/>
  <c r="R141" i="1" s="1"/>
  <c r="S141" i="1" s="1"/>
  <c r="N265" i="1"/>
  <c r="R265" i="1" s="1"/>
  <c r="S265" i="1" s="1"/>
  <c r="N266" i="1"/>
  <c r="R266" i="1" s="1"/>
  <c r="S266" i="1" s="1"/>
  <c r="N267" i="1"/>
  <c r="R267" i="1" s="1"/>
  <c r="S267" i="1" s="1"/>
  <c r="N268" i="1"/>
  <c r="N269" i="1"/>
  <c r="R269" i="1" s="1"/>
  <c r="S269" i="1" s="1"/>
  <c r="N270" i="1"/>
  <c r="N271" i="1"/>
  <c r="N142" i="1"/>
  <c r="R142" i="1" s="1"/>
  <c r="S142" i="1" s="1"/>
  <c r="N143" i="1"/>
  <c r="R143" i="1" s="1"/>
  <c r="S143" i="1" s="1"/>
  <c r="N144" i="1"/>
  <c r="R144" i="1" s="1"/>
  <c r="S144" i="1" s="1"/>
  <c r="N145" i="1"/>
  <c r="R145" i="1" s="1"/>
  <c r="N272" i="1"/>
  <c r="N273" i="1"/>
  <c r="N274" i="1"/>
  <c r="N275" i="1"/>
  <c r="R275" i="1" s="1"/>
  <c r="S275" i="1" s="1"/>
  <c r="N276" i="1"/>
  <c r="R276" i="1" s="1"/>
  <c r="S276" i="1" s="1"/>
  <c r="N277" i="1"/>
  <c r="R277" i="1" s="1"/>
  <c r="S277" i="1" s="1"/>
  <c r="N146" i="1"/>
  <c r="O146" i="1" s="1"/>
  <c r="P146" i="1" s="1"/>
  <c r="N147" i="1"/>
  <c r="O147" i="1" s="1"/>
  <c r="P147" i="1" s="1"/>
  <c r="N148" i="1"/>
  <c r="N149" i="1"/>
  <c r="N150" i="1"/>
  <c r="N151" i="1"/>
  <c r="N152" i="1"/>
  <c r="R152" i="1" s="1"/>
  <c r="S152" i="1" s="1"/>
  <c r="N278" i="1"/>
  <c r="R278" i="1" s="1"/>
  <c r="S278" i="1" s="1"/>
  <c r="N153" i="1"/>
  <c r="R153" i="1" s="1"/>
  <c r="S153" i="1" s="1"/>
  <c r="N154" i="1"/>
  <c r="R154" i="1" s="1"/>
  <c r="S154" i="1" s="1"/>
  <c r="N279" i="1"/>
  <c r="R279" i="1" s="1"/>
  <c r="S279" i="1" s="1"/>
  <c r="N280" i="1"/>
  <c r="R280" i="1" s="1"/>
  <c r="S280" i="1" s="1"/>
  <c r="N281" i="1"/>
  <c r="R281" i="1" s="1"/>
  <c r="S281" i="1" s="1"/>
  <c r="N282" i="1"/>
  <c r="R282" i="1" s="1"/>
  <c r="S282" i="1" s="1"/>
  <c r="N155" i="1"/>
  <c r="R155" i="1" s="1"/>
  <c r="S155" i="1" s="1"/>
  <c r="N283" i="1"/>
  <c r="R283" i="1" s="1"/>
  <c r="S283" i="1" s="1"/>
  <c r="N284" i="1"/>
  <c r="R284" i="1" s="1"/>
  <c r="S284" i="1" s="1"/>
  <c r="N156" i="1"/>
  <c r="R156" i="1" s="1"/>
  <c r="S156" i="1" s="1"/>
  <c r="N285" i="1"/>
  <c r="R285" i="1" s="1"/>
  <c r="S285" i="1" s="1"/>
  <c r="N157" i="1"/>
  <c r="R157" i="1" s="1"/>
  <c r="S157" i="1" s="1"/>
  <c r="N158" i="1"/>
  <c r="R158" i="1" s="1"/>
  <c r="S158" i="1" s="1"/>
  <c r="N159" i="1"/>
  <c r="N160" i="1"/>
  <c r="R160" i="1" s="1"/>
  <c r="S160" i="1" s="1"/>
  <c r="N161" i="1"/>
  <c r="R161" i="1" s="1"/>
  <c r="S161" i="1" s="1"/>
  <c r="N162" i="1"/>
  <c r="O162" i="1" s="1"/>
  <c r="P162" i="1" s="1"/>
  <c r="N163" i="1"/>
  <c r="R163" i="1" s="1"/>
  <c r="S163" i="1" s="1"/>
  <c r="N286" i="1"/>
  <c r="R286" i="1" s="1"/>
  <c r="S286" i="1" s="1"/>
  <c r="Q2" i="1"/>
  <c r="N2" i="1"/>
  <c r="R2" i="1" s="1"/>
  <c r="O261" i="1" l="1"/>
  <c r="P261" i="1" s="1"/>
  <c r="T261" i="1" s="1"/>
  <c r="U261" i="1" s="1"/>
  <c r="V261" i="1" s="1"/>
  <c r="O123" i="1"/>
  <c r="P123" i="1" s="1"/>
  <c r="T123" i="1" s="1"/>
  <c r="U123" i="1" s="1"/>
  <c r="V123" i="1" s="1"/>
  <c r="O113" i="1"/>
  <c r="P113" i="1" s="1"/>
  <c r="T113" i="1" s="1"/>
  <c r="U113" i="1" s="1"/>
  <c r="V113" i="1" s="1"/>
  <c r="O100" i="1"/>
  <c r="P100" i="1" s="1"/>
  <c r="O91" i="1"/>
  <c r="P91" i="1" s="1"/>
  <c r="T91" i="1" s="1"/>
  <c r="U91" i="1" s="1"/>
  <c r="V91" i="1" s="1"/>
  <c r="O86" i="1"/>
  <c r="P86" i="1" s="1"/>
  <c r="T86" i="1" s="1"/>
  <c r="U86" i="1" s="1"/>
  <c r="V86" i="1" s="1"/>
  <c r="T237" i="1"/>
  <c r="U237" i="1" s="1"/>
  <c r="V237" i="1" s="1"/>
  <c r="O215" i="1"/>
  <c r="P215" i="1" s="1"/>
  <c r="T215" i="1" s="1"/>
  <c r="U215" i="1" s="1"/>
  <c r="V215" i="1" s="1"/>
  <c r="O19" i="1"/>
  <c r="P19" i="1" s="1"/>
  <c r="T19" i="1" s="1"/>
  <c r="U19" i="1" s="1"/>
  <c r="V19" i="1" s="1"/>
  <c r="R162" i="1"/>
  <c r="S162" i="1" s="1"/>
  <c r="T162" i="1" s="1"/>
  <c r="U162" i="1" s="1"/>
  <c r="V162" i="1" s="1"/>
  <c r="R108" i="1"/>
  <c r="S108" i="1" s="1"/>
  <c r="T108" i="1" s="1"/>
  <c r="U108" i="1" s="1"/>
  <c r="V108" i="1" s="1"/>
  <c r="O156" i="1"/>
  <c r="P156" i="1" s="1"/>
  <c r="T156" i="1" s="1"/>
  <c r="U156" i="1" s="1"/>
  <c r="V156" i="1" s="1"/>
  <c r="O260" i="1"/>
  <c r="P260" i="1" s="1"/>
  <c r="T130" i="1"/>
  <c r="U130" i="1" s="1"/>
  <c r="V130" i="1" s="1"/>
  <c r="O122" i="1"/>
  <c r="P122" i="1" s="1"/>
  <c r="T122" i="1" s="1"/>
  <c r="U122" i="1" s="1"/>
  <c r="V122" i="1" s="1"/>
  <c r="O90" i="1"/>
  <c r="P90" i="1" s="1"/>
  <c r="T90" i="1" s="1"/>
  <c r="U90" i="1" s="1"/>
  <c r="V90" i="1" s="1"/>
  <c r="O241" i="1"/>
  <c r="P241" i="1" s="1"/>
  <c r="T241" i="1" s="1"/>
  <c r="U241" i="1" s="1"/>
  <c r="V241" i="1" s="1"/>
  <c r="O222" i="1"/>
  <c r="P222" i="1" s="1"/>
  <c r="T222" i="1" s="1"/>
  <c r="U222" i="1" s="1"/>
  <c r="V222" i="1" s="1"/>
  <c r="O194" i="1"/>
  <c r="P194" i="1" s="1"/>
  <c r="T194" i="1" s="1"/>
  <c r="U194" i="1" s="1"/>
  <c r="V194" i="1" s="1"/>
  <c r="O35" i="1"/>
  <c r="P35" i="1" s="1"/>
  <c r="T35" i="1" s="1"/>
  <c r="U35" i="1" s="1"/>
  <c r="V35" i="1" s="1"/>
  <c r="T175" i="1"/>
  <c r="U175" i="1" s="1"/>
  <c r="V175" i="1" s="1"/>
  <c r="R107" i="1"/>
  <c r="S107" i="1" s="1"/>
  <c r="T107" i="1" s="1"/>
  <c r="U107" i="1" s="1"/>
  <c r="V107" i="1" s="1"/>
  <c r="R211" i="1"/>
  <c r="S211" i="1" s="1"/>
  <c r="T211" i="1" s="1"/>
  <c r="U211" i="1" s="1"/>
  <c r="V211" i="1" s="1"/>
  <c r="O163" i="1"/>
  <c r="P163" i="1" s="1"/>
  <c r="T284" i="1"/>
  <c r="U284" i="1" s="1"/>
  <c r="V284" i="1" s="1"/>
  <c r="O139" i="1"/>
  <c r="P139" i="1" s="1"/>
  <c r="T139" i="1" s="1"/>
  <c r="U139" i="1" s="1"/>
  <c r="V139" i="1" s="1"/>
  <c r="O120" i="1"/>
  <c r="P120" i="1" s="1"/>
  <c r="T120" i="1" s="1"/>
  <c r="U120" i="1" s="1"/>
  <c r="V120" i="1" s="1"/>
  <c r="O97" i="1"/>
  <c r="P97" i="1" s="1"/>
  <c r="T97" i="1" s="1"/>
  <c r="U97" i="1" s="1"/>
  <c r="V97" i="1" s="1"/>
  <c r="T68" i="1"/>
  <c r="U68" i="1" s="1"/>
  <c r="V68" i="1" s="1"/>
  <c r="T221" i="1"/>
  <c r="U221" i="1" s="1"/>
  <c r="V221" i="1" s="1"/>
  <c r="O199" i="1"/>
  <c r="P199" i="1" s="1"/>
  <c r="T41" i="1"/>
  <c r="U41" i="1" s="1"/>
  <c r="V41" i="1" s="1"/>
  <c r="O187" i="1"/>
  <c r="P187" i="1" s="1"/>
  <c r="T187" i="1" s="1"/>
  <c r="U187" i="1" s="1"/>
  <c r="V187" i="1" s="1"/>
  <c r="T182" i="1"/>
  <c r="U182" i="1" s="1"/>
  <c r="V182" i="1" s="1"/>
  <c r="T18" i="1"/>
  <c r="U18" i="1" s="1"/>
  <c r="V18" i="1" s="1"/>
  <c r="O9" i="1"/>
  <c r="P9" i="1" s="1"/>
  <c r="T9" i="1" s="1"/>
  <c r="U9" i="1" s="1"/>
  <c r="V9" i="1" s="1"/>
  <c r="R147" i="1"/>
  <c r="S147" i="1" s="1"/>
  <c r="T147" i="1" s="1"/>
  <c r="U147" i="1" s="1"/>
  <c r="V147" i="1" s="1"/>
  <c r="S2" i="1"/>
  <c r="T283" i="1"/>
  <c r="U283" i="1" s="1"/>
  <c r="V283" i="1" s="1"/>
  <c r="O152" i="1"/>
  <c r="P152" i="1" s="1"/>
  <c r="T152" i="1" s="1"/>
  <c r="U152" i="1" s="1"/>
  <c r="V152" i="1" s="1"/>
  <c r="O142" i="1"/>
  <c r="P142" i="1" s="1"/>
  <c r="T142" i="1" s="1"/>
  <c r="U142" i="1" s="1"/>
  <c r="V142" i="1" s="1"/>
  <c r="T88" i="1"/>
  <c r="U88" i="1" s="1"/>
  <c r="V88" i="1" s="1"/>
  <c r="T67" i="1"/>
  <c r="U67" i="1" s="1"/>
  <c r="V67" i="1" s="1"/>
  <c r="T198" i="1"/>
  <c r="U198" i="1" s="1"/>
  <c r="V198" i="1" s="1"/>
  <c r="O192" i="1"/>
  <c r="P192" i="1" s="1"/>
  <c r="O31" i="1"/>
  <c r="P31" i="1" s="1"/>
  <c r="R146" i="1"/>
  <c r="S146" i="1" s="1"/>
  <c r="T146" i="1" s="1"/>
  <c r="U146" i="1" s="1"/>
  <c r="V146" i="1" s="1"/>
  <c r="T161" i="1"/>
  <c r="U161" i="1" s="1"/>
  <c r="V161" i="1" s="1"/>
  <c r="T155" i="1"/>
  <c r="U155" i="1" s="1"/>
  <c r="V155" i="1" s="1"/>
  <c r="O267" i="1"/>
  <c r="P267" i="1" s="1"/>
  <c r="T267" i="1" s="1"/>
  <c r="U267" i="1" s="1"/>
  <c r="V267" i="1" s="1"/>
  <c r="O136" i="1"/>
  <c r="P136" i="1" s="1"/>
  <c r="T136" i="1" s="1"/>
  <c r="U136" i="1" s="1"/>
  <c r="V136" i="1" s="1"/>
  <c r="O127" i="1"/>
  <c r="P127" i="1" s="1"/>
  <c r="T127" i="1" s="1"/>
  <c r="U127" i="1" s="1"/>
  <c r="V127" i="1" s="1"/>
  <c r="O249" i="1"/>
  <c r="P249" i="1" s="1"/>
  <c r="T249" i="1" s="1"/>
  <c r="U249" i="1" s="1"/>
  <c r="V249" i="1" s="1"/>
  <c r="T229" i="1"/>
  <c r="U229" i="1" s="1"/>
  <c r="V229" i="1" s="1"/>
  <c r="O227" i="1"/>
  <c r="P227" i="1" s="1"/>
  <c r="T227" i="1" s="1"/>
  <c r="U227" i="1" s="1"/>
  <c r="V227" i="1" s="1"/>
  <c r="T58" i="1"/>
  <c r="U58" i="1" s="1"/>
  <c r="V58" i="1" s="1"/>
  <c r="T203" i="1"/>
  <c r="U203" i="1" s="1"/>
  <c r="V203" i="1" s="1"/>
  <c r="O49" i="1"/>
  <c r="P49" i="1" s="1"/>
  <c r="T49" i="1" s="1"/>
  <c r="U49" i="1" s="1"/>
  <c r="V49" i="1" s="1"/>
  <c r="O191" i="1"/>
  <c r="P191" i="1" s="1"/>
  <c r="T191" i="1" s="1"/>
  <c r="U191" i="1" s="1"/>
  <c r="V191" i="1" s="1"/>
  <c r="O30" i="1"/>
  <c r="P30" i="1" s="1"/>
  <c r="T30" i="1" s="1"/>
  <c r="U30" i="1" s="1"/>
  <c r="V30" i="1" s="1"/>
  <c r="O24" i="1"/>
  <c r="P24" i="1" s="1"/>
  <c r="T24" i="1" s="1"/>
  <c r="U24" i="1" s="1"/>
  <c r="V24" i="1" s="1"/>
  <c r="O171" i="1"/>
  <c r="P171" i="1" s="1"/>
  <c r="T171" i="1" s="1"/>
  <c r="U171" i="1" s="1"/>
  <c r="V171" i="1" s="1"/>
  <c r="O7" i="1"/>
  <c r="P7" i="1" s="1"/>
  <c r="T7" i="1" s="1"/>
  <c r="U7" i="1" s="1"/>
  <c r="V7" i="1" s="1"/>
  <c r="O160" i="1"/>
  <c r="P160" i="1" s="1"/>
  <c r="T160" i="1" s="1"/>
  <c r="U160" i="1" s="1"/>
  <c r="V160" i="1" s="1"/>
  <c r="O266" i="1"/>
  <c r="P266" i="1" s="1"/>
  <c r="T266" i="1" s="1"/>
  <c r="U266" i="1" s="1"/>
  <c r="V266" i="1" s="1"/>
  <c r="T256" i="1"/>
  <c r="U256" i="1" s="1"/>
  <c r="V256" i="1" s="1"/>
  <c r="T105" i="1"/>
  <c r="U105" i="1" s="1"/>
  <c r="V105" i="1" s="1"/>
  <c r="O248" i="1"/>
  <c r="P248" i="1" s="1"/>
  <c r="O217" i="1"/>
  <c r="P217" i="1" s="1"/>
  <c r="T217" i="1" s="1"/>
  <c r="U217" i="1" s="1"/>
  <c r="V217" i="1" s="1"/>
  <c r="O206" i="1"/>
  <c r="P206" i="1" s="1"/>
  <c r="T206" i="1" s="1"/>
  <c r="U206" i="1" s="1"/>
  <c r="V206" i="1" s="1"/>
  <c r="T201" i="1"/>
  <c r="U201" i="1" s="1"/>
  <c r="V201" i="1" s="1"/>
  <c r="T184" i="1"/>
  <c r="U184" i="1" s="1"/>
  <c r="V184" i="1" s="1"/>
  <c r="O13" i="1"/>
  <c r="P13" i="1" s="1"/>
  <c r="T13" i="1" s="1"/>
  <c r="U13" i="1" s="1"/>
  <c r="V13" i="1" s="1"/>
  <c r="T277" i="1"/>
  <c r="U277" i="1" s="1"/>
  <c r="V277" i="1" s="1"/>
  <c r="T141" i="1"/>
  <c r="U141" i="1" s="1"/>
  <c r="V141" i="1" s="1"/>
  <c r="T133" i="1"/>
  <c r="U133" i="1" s="1"/>
  <c r="V133" i="1" s="1"/>
  <c r="O115" i="1"/>
  <c r="P115" i="1" s="1"/>
  <c r="T115" i="1" s="1"/>
  <c r="U115" i="1" s="1"/>
  <c r="V115" i="1" s="1"/>
  <c r="T95" i="1"/>
  <c r="U95" i="1" s="1"/>
  <c r="V95" i="1" s="1"/>
  <c r="T238" i="1"/>
  <c r="U238" i="1" s="1"/>
  <c r="V238" i="1" s="1"/>
  <c r="T78" i="1"/>
  <c r="U78" i="1" s="1"/>
  <c r="V78" i="1" s="1"/>
  <c r="O73" i="1"/>
  <c r="P73" i="1" s="1"/>
  <c r="T73" i="1" s="1"/>
  <c r="U73" i="1" s="1"/>
  <c r="V73" i="1" s="1"/>
  <c r="O216" i="1"/>
  <c r="P216" i="1" s="1"/>
  <c r="T216" i="1" s="1"/>
  <c r="U216" i="1" s="1"/>
  <c r="V216" i="1" s="1"/>
  <c r="T39" i="1"/>
  <c r="U39" i="1" s="1"/>
  <c r="V39" i="1" s="1"/>
  <c r="T165" i="1"/>
  <c r="U165" i="1" s="1"/>
  <c r="V165" i="1" s="1"/>
  <c r="T276" i="1"/>
  <c r="U276" i="1" s="1"/>
  <c r="V276" i="1" s="1"/>
  <c r="T124" i="1"/>
  <c r="U124" i="1" s="1"/>
  <c r="V124" i="1" s="1"/>
  <c r="O242" i="1"/>
  <c r="P242" i="1" s="1"/>
  <c r="T242" i="1" s="1"/>
  <c r="U242" i="1" s="1"/>
  <c r="V242" i="1" s="1"/>
  <c r="O232" i="1"/>
  <c r="P232" i="1" s="1"/>
  <c r="T232" i="1" s="1"/>
  <c r="U232" i="1" s="1"/>
  <c r="V232" i="1" s="1"/>
  <c r="O208" i="1"/>
  <c r="P208" i="1" s="1"/>
  <c r="T208" i="1" s="1"/>
  <c r="U208" i="1" s="1"/>
  <c r="V208" i="1" s="1"/>
  <c r="O205" i="1"/>
  <c r="P205" i="1" s="1"/>
  <c r="T205" i="1" s="1"/>
  <c r="U205" i="1" s="1"/>
  <c r="V205" i="1" s="1"/>
  <c r="O195" i="1"/>
  <c r="P195" i="1" s="1"/>
  <c r="O181" i="1"/>
  <c r="P181" i="1" s="1"/>
  <c r="T181" i="1" s="1"/>
  <c r="U181" i="1" s="1"/>
  <c r="V181" i="1" s="1"/>
  <c r="T177" i="1"/>
  <c r="U177" i="1" s="1"/>
  <c r="V177" i="1" s="1"/>
  <c r="T170" i="1"/>
  <c r="U170" i="1" s="1"/>
  <c r="V170" i="1" s="1"/>
  <c r="T164" i="1"/>
  <c r="U164" i="1" s="1"/>
  <c r="V164" i="1" s="1"/>
  <c r="R151" i="1"/>
  <c r="S151" i="1" s="1"/>
  <c r="O151" i="1"/>
  <c r="P151" i="1" s="1"/>
  <c r="R112" i="1"/>
  <c r="S112" i="1" s="1"/>
  <c r="O112" i="1"/>
  <c r="P112" i="1" s="1"/>
  <c r="R150" i="1"/>
  <c r="S150" i="1" s="1"/>
  <c r="O150" i="1"/>
  <c r="P150" i="1" s="1"/>
  <c r="R270" i="1"/>
  <c r="S270" i="1" s="1"/>
  <c r="O270" i="1"/>
  <c r="P270" i="1" s="1"/>
  <c r="R230" i="1"/>
  <c r="S230" i="1" s="1"/>
  <c r="O230" i="1"/>
  <c r="P230" i="1" s="1"/>
  <c r="R219" i="1"/>
  <c r="S219" i="1" s="1"/>
  <c r="O219" i="1"/>
  <c r="P219" i="1" s="1"/>
  <c r="R204" i="1"/>
  <c r="S204" i="1" s="1"/>
  <c r="O204" i="1"/>
  <c r="P204" i="1" s="1"/>
  <c r="R47" i="1"/>
  <c r="S47" i="1" s="1"/>
  <c r="O47" i="1"/>
  <c r="P47" i="1" s="1"/>
  <c r="R42" i="1"/>
  <c r="S42" i="1" s="1"/>
  <c r="O42" i="1"/>
  <c r="P42" i="1" s="1"/>
  <c r="R186" i="1"/>
  <c r="S186" i="1" s="1"/>
  <c r="O186" i="1"/>
  <c r="P186" i="1" s="1"/>
  <c r="R28" i="1"/>
  <c r="S28" i="1" s="1"/>
  <c r="O28" i="1"/>
  <c r="P28" i="1" s="1"/>
  <c r="R168" i="1"/>
  <c r="S168" i="1" s="1"/>
  <c r="O168" i="1"/>
  <c r="P168" i="1" s="1"/>
  <c r="R6" i="1"/>
  <c r="S6" i="1" s="1"/>
  <c r="O6" i="1"/>
  <c r="P6" i="1" s="1"/>
  <c r="T128" i="1"/>
  <c r="U128" i="1" s="1"/>
  <c r="V128" i="1" s="1"/>
  <c r="T96" i="1"/>
  <c r="U96" i="1" s="1"/>
  <c r="V96" i="1" s="1"/>
  <c r="T75" i="1"/>
  <c r="U75" i="1" s="1"/>
  <c r="V75" i="1" s="1"/>
  <c r="T59" i="1"/>
  <c r="U59" i="1" s="1"/>
  <c r="V59" i="1" s="1"/>
  <c r="T53" i="1"/>
  <c r="U53" i="1" s="1"/>
  <c r="V53" i="1" s="1"/>
  <c r="T17" i="1"/>
  <c r="U17" i="1" s="1"/>
  <c r="V17" i="1" s="1"/>
  <c r="T174" i="1"/>
  <c r="U174" i="1" s="1"/>
  <c r="V174" i="1" s="1"/>
  <c r="T285" i="1"/>
  <c r="U285" i="1" s="1"/>
  <c r="V285" i="1" s="1"/>
  <c r="T14" i="1"/>
  <c r="U14" i="1" s="1"/>
  <c r="V14" i="1" s="1"/>
  <c r="R159" i="1"/>
  <c r="S159" i="1" s="1"/>
  <c r="O159" i="1"/>
  <c r="P159" i="1" s="1"/>
  <c r="R271" i="1"/>
  <c r="S271" i="1" s="1"/>
  <c r="O271" i="1"/>
  <c r="P271" i="1" s="1"/>
  <c r="R255" i="1"/>
  <c r="S255" i="1" s="1"/>
  <c r="O255" i="1"/>
  <c r="P255" i="1" s="1"/>
  <c r="R274" i="1"/>
  <c r="S274" i="1" s="1"/>
  <c r="O274" i="1"/>
  <c r="P274" i="1" s="1"/>
  <c r="R264" i="1"/>
  <c r="S264" i="1" s="1"/>
  <c r="O264" i="1"/>
  <c r="P264" i="1" s="1"/>
  <c r="R257" i="1"/>
  <c r="S257" i="1" s="1"/>
  <c r="O257" i="1"/>
  <c r="P257" i="1" s="1"/>
  <c r="R253" i="1"/>
  <c r="S253" i="1" s="1"/>
  <c r="O253" i="1"/>
  <c r="P253" i="1" s="1"/>
  <c r="R149" i="1"/>
  <c r="S149" i="1" s="1"/>
  <c r="O149" i="1"/>
  <c r="P149" i="1" s="1"/>
  <c r="R273" i="1"/>
  <c r="S273" i="1" s="1"/>
  <c r="O273" i="1"/>
  <c r="P273" i="1" s="1"/>
  <c r="T244" i="1"/>
  <c r="U244" i="1" s="1"/>
  <c r="V244" i="1" s="1"/>
  <c r="T83" i="1"/>
  <c r="U83" i="1" s="1"/>
  <c r="V83" i="1" s="1"/>
  <c r="T282" i="1"/>
  <c r="U282" i="1" s="1"/>
  <c r="V282" i="1" s="1"/>
  <c r="T236" i="1"/>
  <c r="U236" i="1" s="1"/>
  <c r="V236" i="1" s="1"/>
  <c r="R254" i="1"/>
  <c r="S254" i="1" s="1"/>
  <c r="T254" i="1" s="1"/>
  <c r="U254" i="1" s="1"/>
  <c r="V254" i="1" s="1"/>
  <c r="O46" i="1"/>
  <c r="P46" i="1" s="1"/>
  <c r="R46" i="1"/>
  <c r="S46" i="1" s="1"/>
  <c r="R193" i="1"/>
  <c r="S193" i="1" s="1"/>
  <c r="O193" i="1"/>
  <c r="P193" i="1" s="1"/>
  <c r="R189" i="1"/>
  <c r="S189" i="1" s="1"/>
  <c r="O189" i="1"/>
  <c r="P189" i="1" s="1"/>
  <c r="O32" i="1"/>
  <c r="P32" i="1" s="1"/>
  <c r="R32" i="1"/>
  <c r="S32" i="1" s="1"/>
  <c r="O20" i="1"/>
  <c r="P20" i="1" s="1"/>
  <c r="R20" i="1"/>
  <c r="S20" i="1" s="1"/>
  <c r="R172" i="1"/>
  <c r="S172" i="1" s="1"/>
  <c r="O172" i="1"/>
  <c r="P172" i="1" s="1"/>
  <c r="R11" i="1"/>
  <c r="S11" i="1" s="1"/>
  <c r="O11" i="1"/>
  <c r="P11" i="1" s="1"/>
  <c r="T135" i="1"/>
  <c r="U135" i="1" s="1"/>
  <c r="V135" i="1" s="1"/>
  <c r="T116" i="1"/>
  <c r="U116" i="1" s="1"/>
  <c r="V116" i="1" s="1"/>
  <c r="T248" i="1"/>
  <c r="U248" i="1" s="1"/>
  <c r="V248" i="1" s="1"/>
  <c r="T82" i="1"/>
  <c r="U82" i="1" s="1"/>
  <c r="V82" i="1" s="1"/>
  <c r="T79" i="1"/>
  <c r="U79" i="1" s="1"/>
  <c r="V79" i="1" s="1"/>
  <c r="T210" i="1"/>
  <c r="U210" i="1" s="1"/>
  <c r="V210" i="1" s="1"/>
  <c r="T48" i="1"/>
  <c r="U48" i="1" s="1"/>
  <c r="V48" i="1" s="1"/>
  <c r="T23" i="1"/>
  <c r="U23" i="1" s="1"/>
  <c r="V23" i="1" s="1"/>
  <c r="T15" i="1"/>
  <c r="U15" i="1" s="1"/>
  <c r="V15" i="1" s="1"/>
  <c r="T4" i="1"/>
  <c r="U4" i="1" s="1"/>
  <c r="V4" i="1" s="1"/>
  <c r="T281" i="1"/>
  <c r="U281" i="1" s="1"/>
  <c r="V281" i="1" s="1"/>
  <c r="T137" i="1"/>
  <c r="U137" i="1" s="1"/>
  <c r="V137" i="1" s="1"/>
  <c r="T117" i="1"/>
  <c r="U117" i="1" s="1"/>
  <c r="V117" i="1" s="1"/>
  <c r="T93" i="1"/>
  <c r="U93" i="1" s="1"/>
  <c r="V93" i="1" s="1"/>
  <c r="T234" i="1"/>
  <c r="U234" i="1" s="1"/>
  <c r="V234" i="1" s="1"/>
  <c r="T220" i="1"/>
  <c r="U220" i="1" s="1"/>
  <c r="V220" i="1" s="1"/>
  <c r="T52" i="1"/>
  <c r="U52" i="1" s="1"/>
  <c r="V52" i="1" s="1"/>
  <c r="R38" i="1"/>
  <c r="S38" i="1" s="1"/>
  <c r="T38" i="1" s="1"/>
  <c r="U38" i="1" s="1"/>
  <c r="V38" i="1" s="1"/>
  <c r="O101" i="1"/>
  <c r="P101" i="1" s="1"/>
  <c r="R101" i="1"/>
  <c r="S101" i="1" s="1"/>
  <c r="R246" i="1"/>
  <c r="S246" i="1" s="1"/>
  <c r="O246" i="1"/>
  <c r="P246" i="1" s="1"/>
  <c r="T103" i="1"/>
  <c r="U103" i="1" s="1"/>
  <c r="V103" i="1" s="1"/>
  <c r="T243" i="1"/>
  <c r="U243" i="1" s="1"/>
  <c r="V243" i="1" s="1"/>
  <c r="T66" i="1"/>
  <c r="U66" i="1" s="1"/>
  <c r="V66" i="1" s="1"/>
  <c r="T45" i="1"/>
  <c r="U45" i="1" s="1"/>
  <c r="V45" i="1" s="1"/>
  <c r="T29" i="1"/>
  <c r="U29" i="1" s="1"/>
  <c r="V29" i="1" s="1"/>
  <c r="T22" i="1"/>
  <c r="U22" i="1" s="1"/>
  <c r="V22" i="1" s="1"/>
  <c r="T279" i="1"/>
  <c r="U279" i="1" s="1"/>
  <c r="V279" i="1" s="1"/>
  <c r="T132" i="1"/>
  <c r="U132" i="1" s="1"/>
  <c r="V132" i="1" s="1"/>
  <c r="T50" i="1"/>
  <c r="U50" i="1" s="1"/>
  <c r="V50" i="1" s="1"/>
  <c r="O272" i="1"/>
  <c r="P272" i="1" s="1"/>
  <c r="R272" i="1"/>
  <c r="S272" i="1" s="1"/>
  <c r="R262" i="1"/>
  <c r="S262" i="1" s="1"/>
  <c r="O262" i="1"/>
  <c r="P262" i="1" s="1"/>
  <c r="R109" i="1"/>
  <c r="S109" i="1" s="1"/>
  <c r="O109" i="1"/>
  <c r="P109" i="1" s="1"/>
  <c r="T157" i="1"/>
  <c r="U157" i="1" s="1"/>
  <c r="V157" i="1" s="1"/>
  <c r="T280" i="1"/>
  <c r="U280" i="1" s="1"/>
  <c r="V280" i="1" s="1"/>
  <c r="T72" i="1"/>
  <c r="U72" i="1" s="1"/>
  <c r="V72" i="1" s="1"/>
  <c r="T224" i="1"/>
  <c r="U224" i="1" s="1"/>
  <c r="V224" i="1" s="1"/>
  <c r="T200" i="1"/>
  <c r="U200" i="1" s="1"/>
  <c r="V200" i="1" s="1"/>
  <c r="T195" i="1"/>
  <c r="U195" i="1" s="1"/>
  <c r="V195" i="1" s="1"/>
  <c r="T37" i="1"/>
  <c r="U37" i="1" s="1"/>
  <c r="V37" i="1" s="1"/>
  <c r="T131" i="1"/>
  <c r="U131" i="1" s="1"/>
  <c r="V131" i="1" s="1"/>
  <c r="T76" i="1"/>
  <c r="U76" i="1" s="1"/>
  <c r="V76" i="1" s="1"/>
  <c r="T213" i="1"/>
  <c r="U213" i="1" s="1"/>
  <c r="V213" i="1" s="1"/>
  <c r="T26" i="1"/>
  <c r="U26" i="1" s="1"/>
  <c r="V26" i="1" s="1"/>
  <c r="R148" i="1"/>
  <c r="S148" i="1" s="1"/>
  <c r="O148" i="1"/>
  <c r="P148" i="1" s="1"/>
  <c r="O268" i="1"/>
  <c r="P268" i="1" s="1"/>
  <c r="R268" i="1"/>
  <c r="S268" i="1" s="1"/>
  <c r="O250" i="1"/>
  <c r="P250" i="1" s="1"/>
  <c r="R250" i="1"/>
  <c r="S250" i="1" s="1"/>
  <c r="O2" i="1"/>
  <c r="P2" i="1" s="1"/>
  <c r="T231" i="1"/>
  <c r="U231" i="1" s="1"/>
  <c r="V231" i="1" s="1"/>
  <c r="T71" i="1"/>
  <c r="U71" i="1" s="1"/>
  <c r="V71" i="1" s="1"/>
  <c r="T207" i="1"/>
  <c r="U207" i="1" s="1"/>
  <c r="V207" i="1" s="1"/>
  <c r="T169" i="1"/>
  <c r="U169" i="1" s="1"/>
  <c r="V169" i="1" s="1"/>
  <c r="T286" i="1"/>
  <c r="U286" i="1" s="1"/>
  <c r="V286" i="1" s="1"/>
  <c r="T140" i="1"/>
  <c r="U140" i="1" s="1"/>
  <c r="V140" i="1" s="1"/>
  <c r="T129" i="1"/>
  <c r="U129" i="1" s="1"/>
  <c r="V129" i="1" s="1"/>
  <c r="T62" i="1"/>
  <c r="U62" i="1" s="1"/>
  <c r="V62" i="1" s="1"/>
  <c r="T154" i="1"/>
  <c r="U154" i="1" s="1"/>
  <c r="V154" i="1" s="1"/>
  <c r="T260" i="1"/>
  <c r="U260" i="1" s="1"/>
  <c r="V260" i="1" s="1"/>
  <c r="T111" i="1"/>
  <c r="U111" i="1" s="1"/>
  <c r="V111" i="1" s="1"/>
  <c r="T99" i="1"/>
  <c r="U99" i="1" s="1"/>
  <c r="V99" i="1" s="1"/>
  <c r="T69" i="1"/>
  <c r="U69" i="1" s="1"/>
  <c r="V69" i="1" s="1"/>
  <c r="T61" i="1"/>
  <c r="U61" i="1" s="1"/>
  <c r="V61" i="1" s="1"/>
  <c r="T10" i="1"/>
  <c r="U10" i="1" s="1"/>
  <c r="V10" i="1" s="1"/>
  <c r="R258" i="1"/>
  <c r="S258" i="1" s="1"/>
  <c r="O258" i="1"/>
  <c r="P258" i="1" s="1"/>
  <c r="R119" i="1"/>
  <c r="S119" i="1" s="1"/>
  <c r="O119" i="1"/>
  <c r="P119" i="1" s="1"/>
  <c r="R104" i="1"/>
  <c r="S104" i="1" s="1"/>
  <c r="O104" i="1"/>
  <c r="P104" i="1" s="1"/>
  <c r="R252" i="1"/>
  <c r="S252" i="1" s="1"/>
  <c r="O252" i="1"/>
  <c r="P252" i="1" s="1"/>
  <c r="R94" i="1"/>
  <c r="S94" i="1" s="1"/>
  <c r="O94" i="1"/>
  <c r="P94" i="1" s="1"/>
  <c r="R245" i="1"/>
  <c r="S245" i="1" s="1"/>
  <c r="O245" i="1"/>
  <c r="P245" i="1" s="1"/>
  <c r="R240" i="1"/>
  <c r="S240" i="1" s="1"/>
  <c r="O240" i="1"/>
  <c r="P240" i="1" s="1"/>
  <c r="R214" i="1"/>
  <c r="S214" i="1" s="1"/>
  <c r="O214" i="1"/>
  <c r="P214" i="1" s="1"/>
  <c r="R43" i="1"/>
  <c r="S43" i="1" s="1"/>
  <c r="O43" i="1"/>
  <c r="P43" i="1" s="1"/>
  <c r="T43" i="1" s="1"/>
  <c r="U43" i="1" s="1"/>
  <c r="V43" i="1" s="1"/>
  <c r="R34" i="1"/>
  <c r="S34" i="1" s="1"/>
  <c r="O34" i="1"/>
  <c r="P34" i="1" s="1"/>
  <c r="R179" i="1"/>
  <c r="S179" i="1" s="1"/>
  <c r="O179" i="1"/>
  <c r="P179" i="1" s="1"/>
  <c r="R166" i="1"/>
  <c r="S166" i="1" s="1"/>
  <c r="O166" i="1"/>
  <c r="P166" i="1" s="1"/>
  <c r="T163" i="1"/>
  <c r="U163" i="1" s="1"/>
  <c r="V163" i="1" s="1"/>
  <c r="T153" i="1"/>
  <c r="U153" i="1" s="1"/>
  <c r="V153" i="1" s="1"/>
  <c r="T144" i="1"/>
  <c r="U144" i="1" s="1"/>
  <c r="V144" i="1" s="1"/>
  <c r="T239" i="1"/>
  <c r="U239" i="1" s="1"/>
  <c r="V239" i="1" s="1"/>
  <c r="T235" i="1"/>
  <c r="U235" i="1" s="1"/>
  <c r="V235" i="1" s="1"/>
  <c r="T54" i="1"/>
  <c r="U54" i="1" s="1"/>
  <c r="V54" i="1" s="1"/>
  <c r="T199" i="1"/>
  <c r="U199" i="1" s="1"/>
  <c r="V199" i="1" s="1"/>
  <c r="T158" i="1"/>
  <c r="U158" i="1" s="1"/>
  <c r="V158" i="1" s="1"/>
  <c r="T275" i="1"/>
  <c r="U275" i="1" s="1"/>
  <c r="V275" i="1" s="1"/>
  <c r="T125" i="1"/>
  <c r="U125" i="1" s="1"/>
  <c r="V125" i="1" s="1"/>
  <c r="O278" i="1"/>
  <c r="P278" i="1" s="1"/>
  <c r="T278" i="1" s="1"/>
  <c r="U278" i="1" s="1"/>
  <c r="V278" i="1" s="1"/>
  <c r="O143" i="1"/>
  <c r="P143" i="1" s="1"/>
  <c r="T143" i="1" s="1"/>
  <c r="U143" i="1" s="1"/>
  <c r="V143" i="1" s="1"/>
  <c r="O265" i="1"/>
  <c r="P265" i="1" s="1"/>
  <c r="T265" i="1" s="1"/>
  <c r="U265" i="1" s="1"/>
  <c r="V265" i="1" s="1"/>
  <c r="O259" i="1"/>
  <c r="P259" i="1" s="1"/>
  <c r="T259" i="1" s="1"/>
  <c r="U259" i="1" s="1"/>
  <c r="V259" i="1" s="1"/>
  <c r="O134" i="1"/>
  <c r="P134" i="1" s="1"/>
  <c r="T134" i="1" s="1"/>
  <c r="U134" i="1" s="1"/>
  <c r="V134" i="1" s="1"/>
  <c r="O126" i="1"/>
  <c r="P126" i="1" s="1"/>
  <c r="T126" i="1" s="1"/>
  <c r="U126" i="1" s="1"/>
  <c r="V126" i="1" s="1"/>
  <c r="O121" i="1"/>
  <c r="P121" i="1" s="1"/>
  <c r="T121" i="1" s="1"/>
  <c r="U121" i="1" s="1"/>
  <c r="V121" i="1" s="1"/>
  <c r="T114" i="1"/>
  <c r="U114" i="1" s="1"/>
  <c r="V114" i="1" s="1"/>
  <c r="O106" i="1"/>
  <c r="P106" i="1" s="1"/>
  <c r="T106" i="1" s="1"/>
  <c r="U106" i="1" s="1"/>
  <c r="V106" i="1" s="1"/>
  <c r="O98" i="1"/>
  <c r="P98" i="1" s="1"/>
  <c r="T98" i="1" s="1"/>
  <c r="U98" i="1" s="1"/>
  <c r="V98" i="1" s="1"/>
  <c r="O247" i="1"/>
  <c r="P247" i="1" s="1"/>
  <c r="T247" i="1" s="1"/>
  <c r="U247" i="1" s="1"/>
  <c r="V247" i="1" s="1"/>
  <c r="T89" i="1"/>
  <c r="U89" i="1" s="1"/>
  <c r="V89" i="1" s="1"/>
  <c r="O85" i="1"/>
  <c r="P85" i="1" s="1"/>
  <c r="T85" i="1" s="1"/>
  <c r="U85" i="1" s="1"/>
  <c r="V85" i="1" s="1"/>
  <c r="T81" i="1"/>
  <c r="U81" i="1" s="1"/>
  <c r="V81" i="1" s="1"/>
  <c r="O233" i="1"/>
  <c r="P233" i="1" s="1"/>
  <c r="T233" i="1" s="1"/>
  <c r="U233" i="1" s="1"/>
  <c r="V233" i="1" s="1"/>
  <c r="T74" i="1"/>
  <c r="U74" i="1" s="1"/>
  <c r="V74" i="1" s="1"/>
  <c r="O228" i="1"/>
  <c r="P228" i="1" s="1"/>
  <c r="T228" i="1" s="1"/>
  <c r="U228" i="1" s="1"/>
  <c r="V228" i="1" s="1"/>
  <c r="O65" i="1"/>
  <c r="P65" i="1" s="1"/>
  <c r="T65" i="1" s="1"/>
  <c r="U65" i="1" s="1"/>
  <c r="V65" i="1" s="1"/>
  <c r="T63" i="1"/>
  <c r="U63" i="1" s="1"/>
  <c r="V63" i="1" s="1"/>
  <c r="T209" i="1"/>
  <c r="U209" i="1" s="1"/>
  <c r="V209" i="1" s="1"/>
  <c r="T57" i="1"/>
  <c r="U57" i="1" s="1"/>
  <c r="V57" i="1" s="1"/>
  <c r="O202" i="1"/>
  <c r="P202" i="1" s="1"/>
  <c r="T202" i="1" s="1"/>
  <c r="U202" i="1" s="1"/>
  <c r="V202" i="1" s="1"/>
  <c r="O197" i="1"/>
  <c r="P197" i="1" s="1"/>
  <c r="T197" i="1" s="1"/>
  <c r="U197" i="1" s="1"/>
  <c r="V197" i="1" s="1"/>
  <c r="T44" i="1"/>
  <c r="U44" i="1" s="1"/>
  <c r="V44" i="1" s="1"/>
  <c r="T40" i="1"/>
  <c r="U40" i="1" s="1"/>
  <c r="V40" i="1" s="1"/>
  <c r="O188" i="1"/>
  <c r="P188" i="1" s="1"/>
  <c r="T188" i="1" s="1"/>
  <c r="U188" i="1" s="1"/>
  <c r="V188" i="1" s="1"/>
  <c r="O185" i="1"/>
  <c r="P185" i="1" s="1"/>
  <c r="T185" i="1" s="1"/>
  <c r="U185" i="1" s="1"/>
  <c r="V185" i="1" s="1"/>
  <c r="T25" i="1"/>
  <c r="U25" i="1" s="1"/>
  <c r="V25" i="1" s="1"/>
  <c r="T180" i="1"/>
  <c r="U180" i="1" s="1"/>
  <c r="V180" i="1" s="1"/>
  <c r="T176" i="1"/>
  <c r="U176" i="1" s="1"/>
  <c r="V176" i="1" s="1"/>
  <c r="T12" i="1"/>
  <c r="U12" i="1" s="1"/>
  <c r="V12" i="1" s="1"/>
  <c r="T8" i="1"/>
  <c r="U8" i="1" s="1"/>
  <c r="V8" i="1" s="1"/>
  <c r="O3" i="1"/>
  <c r="P3" i="1" s="1"/>
  <c r="T3" i="1" s="1"/>
  <c r="U3" i="1" s="1"/>
  <c r="V3" i="1" s="1"/>
  <c r="T64" i="1"/>
  <c r="U64" i="1" s="1"/>
  <c r="V64" i="1" s="1"/>
  <c r="S31" i="1"/>
  <c r="T226" i="1"/>
  <c r="U226" i="1" s="1"/>
  <c r="V226" i="1" s="1"/>
  <c r="S145" i="1"/>
  <c r="T145" i="1" s="1"/>
  <c r="U145" i="1" s="1"/>
  <c r="V145" i="1" s="1"/>
  <c r="S100" i="1"/>
  <c r="T100" i="1" s="1"/>
  <c r="U100" i="1" s="1"/>
  <c r="V100" i="1" s="1"/>
  <c r="S223" i="1"/>
  <c r="T223" i="1" s="1"/>
  <c r="U223" i="1" s="1"/>
  <c r="V223" i="1" s="1"/>
  <c r="S192" i="1"/>
  <c r="T192" i="1" s="1"/>
  <c r="U192" i="1" s="1"/>
  <c r="V192" i="1" s="1"/>
  <c r="S36" i="1"/>
  <c r="T36" i="1" s="1"/>
  <c r="U36" i="1" s="1"/>
  <c r="V36" i="1" s="1"/>
  <c r="S183" i="1"/>
  <c r="T183" i="1" s="1"/>
  <c r="U183" i="1" s="1"/>
  <c r="V183" i="1" s="1"/>
  <c r="S178" i="1"/>
  <c r="T178" i="1" s="1"/>
  <c r="U178" i="1" s="1"/>
  <c r="V178" i="1" s="1"/>
  <c r="T56" i="1"/>
  <c r="U56" i="1" s="1"/>
  <c r="V56" i="1" s="1"/>
  <c r="O269" i="1"/>
  <c r="P269" i="1" s="1"/>
  <c r="T269" i="1" s="1"/>
  <c r="U269" i="1" s="1"/>
  <c r="V269" i="1" s="1"/>
  <c r="O263" i="1"/>
  <c r="P263" i="1" s="1"/>
  <c r="T263" i="1" s="1"/>
  <c r="U263" i="1" s="1"/>
  <c r="V263" i="1" s="1"/>
  <c r="O138" i="1"/>
  <c r="P138" i="1" s="1"/>
  <c r="T138" i="1" s="1"/>
  <c r="U138" i="1" s="1"/>
  <c r="V138" i="1" s="1"/>
  <c r="T118" i="1"/>
  <c r="U118" i="1" s="1"/>
  <c r="V118" i="1" s="1"/>
  <c r="T110" i="1"/>
  <c r="U110" i="1" s="1"/>
  <c r="V110" i="1" s="1"/>
  <c r="T102" i="1"/>
  <c r="U102" i="1" s="1"/>
  <c r="V102" i="1" s="1"/>
  <c r="O251" i="1"/>
  <c r="P251" i="1" s="1"/>
  <c r="T251" i="1" s="1"/>
  <c r="U251" i="1" s="1"/>
  <c r="V251" i="1" s="1"/>
  <c r="O92" i="1"/>
  <c r="P92" i="1" s="1"/>
  <c r="T92" i="1" s="1"/>
  <c r="U92" i="1" s="1"/>
  <c r="V92" i="1" s="1"/>
  <c r="T87" i="1"/>
  <c r="U87" i="1" s="1"/>
  <c r="V87" i="1" s="1"/>
  <c r="T84" i="1"/>
  <c r="U84" i="1" s="1"/>
  <c r="V84" i="1" s="1"/>
  <c r="T80" i="1"/>
  <c r="U80" i="1" s="1"/>
  <c r="V80" i="1" s="1"/>
  <c r="T77" i="1"/>
  <c r="U77" i="1" s="1"/>
  <c r="V77" i="1" s="1"/>
  <c r="O70" i="1"/>
  <c r="P70" i="1" s="1"/>
  <c r="T70" i="1" s="1"/>
  <c r="U70" i="1" s="1"/>
  <c r="V70" i="1" s="1"/>
  <c r="O225" i="1"/>
  <c r="P225" i="1" s="1"/>
  <c r="T225" i="1" s="1"/>
  <c r="U225" i="1" s="1"/>
  <c r="V225" i="1" s="1"/>
  <c r="O218" i="1"/>
  <c r="P218" i="1" s="1"/>
  <c r="T218" i="1" s="1"/>
  <c r="U218" i="1" s="1"/>
  <c r="V218" i="1" s="1"/>
  <c r="T212" i="1"/>
  <c r="U212" i="1" s="1"/>
  <c r="V212" i="1" s="1"/>
  <c r="T60" i="1"/>
  <c r="U60" i="1" s="1"/>
  <c r="V60" i="1" s="1"/>
  <c r="T55" i="1"/>
  <c r="U55" i="1" s="1"/>
  <c r="V55" i="1" s="1"/>
  <c r="T51" i="1"/>
  <c r="U51" i="1" s="1"/>
  <c r="V51" i="1" s="1"/>
  <c r="O196" i="1"/>
  <c r="P196" i="1" s="1"/>
  <c r="T196" i="1" s="1"/>
  <c r="U196" i="1" s="1"/>
  <c r="V196" i="1" s="1"/>
  <c r="O190" i="1"/>
  <c r="P190" i="1" s="1"/>
  <c r="T190" i="1" s="1"/>
  <c r="U190" i="1" s="1"/>
  <c r="V190" i="1" s="1"/>
  <c r="O33" i="1"/>
  <c r="P33" i="1" s="1"/>
  <c r="T33" i="1" s="1"/>
  <c r="U33" i="1" s="1"/>
  <c r="V33" i="1" s="1"/>
  <c r="T27" i="1"/>
  <c r="U27" i="1" s="1"/>
  <c r="V27" i="1" s="1"/>
  <c r="O21" i="1"/>
  <c r="P21" i="1" s="1"/>
  <c r="T21" i="1" s="1"/>
  <c r="U21" i="1" s="1"/>
  <c r="V21" i="1" s="1"/>
  <c r="T16" i="1"/>
  <c r="U16" i="1" s="1"/>
  <c r="V16" i="1" s="1"/>
  <c r="O173" i="1"/>
  <c r="P173" i="1" s="1"/>
  <c r="T173" i="1" s="1"/>
  <c r="U173" i="1" s="1"/>
  <c r="V173" i="1" s="1"/>
  <c r="O167" i="1"/>
  <c r="P167" i="1" s="1"/>
  <c r="T167" i="1" s="1"/>
  <c r="U167" i="1" s="1"/>
  <c r="V167" i="1" s="1"/>
  <c r="O5" i="1"/>
  <c r="P5" i="1" s="1"/>
  <c r="T5" i="1" s="1"/>
  <c r="U5" i="1" s="1"/>
  <c r="V5" i="1" s="1"/>
  <c r="T2" i="1" l="1"/>
  <c r="U2" i="1" s="1"/>
  <c r="V2" i="1" s="1"/>
  <c r="T31" i="1"/>
  <c r="U31" i="1" s="1"/>
  <c r="V31" i="1" s="1"/>
  <c r="T94" i="1"/>
  <c r="U94" i="1" s="1"/>
  <c r="V94" i="1" s="1"/>
  <c r="T258" i="1"/>
  <c r="U258" i="1" s="1"/>
  <c r="V258" i="1" s="1"/>
  <c r="T32" i="1"/>
  <c r="U32" i="1" s="1"/>
  <c r="V32" i="1" s="1"/>
  <c r="T6" i="1"/>
  <c r="U6" i="1" s="1"/>
  <c r="V6" i="1" s="1"/>
  <c r="T42" i="1"/>
  <c r="U42" i="1" s="1"/>
  <c r="V42" i="1" s="1"/>
  <c r="T246" i="1"/>
  <c r="U246" i="1" s="1"/>
  <c r="V246" i="1" s="1"/>
  <c r="T20" i="1"/>
  <c r="U20" i="1" s="1"/>
  <c r="V20" i="1" s="1"/>
  <c r="T46" i="1"/>
  <c r="U46" i="1" s="1"/>
  <c r="V46" i="1" s="1"/>
  <c r="T272" i="1"/>
  <c r="U272" i="1" s="1"/>
  <c r="V272" i="1" s="1"/>
  <c r="T179" i="1"/>
  <c r="U179" i="1" s="1"/>
  <c r="V179" i="1" s="1"/>
  <c r="T230" i="1"/>
  <c r="U230" i="1" s="1"/>
  <c r="V230" i="1" s="1"/>
  <c r="T151" i="1"/>
  <c r="U151" i="1" s="1"/>
  <c r="V151" i="1" s="1"/>
  <c r="T250" i="1"/>
  <c r="U250" i="1" s="1"/>
  <c r="V250" i="1" s="1"/>
  <c r="T262" i="1"/>
  <c r="U262" i="1" s="1"/>
  <c r="V262" i="1" s="1"/>
  <c r="T172" i="1"/>
  <c r="U172" i="1" s="1"/>
  <c r="V172" i="1" s="1"/>
  <c r="T193" i="1"/>
  <c r="U193" i="1" s="1"/>
  <c r="V193" i="1" s="1"/>
  <c r="T253" i="1"/>
  <c r="U253" i="1" s="1"/>
  <c r="V253" i="1" s="1"/>
  <c r="T255" i="1"/>
  <c r="U255" i="1" s="1"/>
  <c r="V255" i="1" s="1"/>
  <c r="T101" i="1"/>
  <c r="U101" i="1" s="1"/>
  <c r="V101" i="1" s="1"/>
  <c r="T240" i="1"/>
  <c r="U240" i="1" s="1"/>
  <c r="V240" i="1" s="1"/>
  <c r="T104" i="1"/>
  <c r="U104" i="1" s="1"/>
  <c r="V104" i="1" s="1"/>
  <c r="T166" i="1"/>
  <c r="U166" i="1" s="1"/>
  <c r="V166" i="1" s="1"/>
  <c r="T214" i="1"/>
  <c r="U214" i="1" s="1"/>
  <c r="V214" i="1" s="1"/>
  <c r="T252" i="1"/>
  <c r="U252" i="1" s="1"/>
  <c r="V252" i="1" s="1"/>
  <c r="T109" i="1"/>
  <c r="U109" i="1" s="1"/>
  <c r="V109" i="1" s="1"/>
  <c r="T11" i="1"/>
  <c r="U11" i="1" s="1"/>
  <c r="V11" i="1" s="1"/>
  <c r="T189" i="1"/>
  <c r="U189" i="1" s="1"/>
  <c r="V189" i="1" s="1"/>
  <c r="T149" i="1"/>
  <c r="U149" i="1" s="1"/>
  <c r="V149" i="1" s="1"/>
  <c r="T274" i="1"/>
  <c r="U274" i="1" s="1"/>
  <c r="V274" i="1" s="1"/>
  <c r="T186" i="1"/>
  <c r="U186" i="1" s="1"/>
  <c r="V186" i="1" s="1"/>
  <c r="T219" i="1"/>
  <c r="U219" i="1" s="1"/>
  <c r="V219" i="1" s="1"/>
  <c r="T112" i="1"/>
  <c r="U112" i="1" s="1"/>
  <c r="V112" i="1" s="1"/>
  <c r="T268" i="1"/>
  <c r="U268" i="1" s="1"/>
  <c r="V268" i="1" s="1"/>
  <c r="T34" i="1"/>
  <c r="U34" i="1" s="1"/>
  <c r="V34" i="1" s="1"/>
  <c r="T245" i="1"/>
  <c r="U245" i="1" s="1"/>
  <c r="V245" i="1" s="1"/>
  <c r="T119" i="1"/>
  <c r="U119" i="1" s="1"/>
  <c r="V119" i="1" s="1"/>
  <c r="T148" i="1"/>
  <c r="U148" i="1" s="1"/>
  <c r="V148" i="1" s="1"/>
  <c r="T257" i="1"/>
  <c r="U257" i="1" s="1"/>
  <c r="V257" i="1" s="1"/>
  <c r="T271" i="1"/>
  <c r="U271" i="1" s="1"/>
  <c r="V271" i="1" s="1"/>
  <c r="T168" i="1"/>
  <c r="U168" i="1" s="1"/>
  <c r="V168" i="1" s="1"/>
  <c r="T47" i="1"/>
  <c r="U47" i="1" s="1"/>
  <c r="V47" i="1" s="1"/>
  <c r="T270" i="1"/>
  <c r="U270" i="1" s="1"/>
  <c r="V270" i="1" s="1"/>
  <c r="T273" i="1"/>
  <c r="U273" i="1" s="1"/>
  <c r="V273" i="1" s="1"/>
  <c r="T264" i="1"/>
  <c r="U264" i="1" s="1"/>
  <c r="V264" i="1" s="1"/>
  <c r="T159" i="1"/>
  <c r="U159" i="1" s="1"/>
  <c r="V159" i="1" s="1"/>
  <c r="T28" i="1"/>
  <c r="U28" i="1" s="1"/>
  <c r="V28" i="1" s="1"/>
  <c r="T204" i="1"/>
  <c r="U204" i="1" s="1"/>
  <c r="V204" i="1" s="1"/>
  <c r="T150" i="1"/>
  <c r="U150" i="1" s="1"/>
  <c r="V150" i="1" s="1"/>
</calcChain>
</file>

<file path=xl/sharedStrings.xml><?xml version="1.0" encoding="utf-8"?>
<sst xmlns="http://schemas.openxmlformats.org/spreadsheetml/2006/main" count="882" uniqueCount="318">
  <si>
    <t>Well_API</t>
  </si>
  <si>
    <t>Well_ID</t>
  </si>
  <si>
    <t>Well_Status</t>
  </si>
  <si>
    <t>Oil_Sales</t>
  </si>
  <si>
    <t>Gas_Sales</t>
  </si>
  <si>
    <t>Stripper_flg</t>
  </si>
  <si>
    <t>Well_Tot_Mill</t>
  </si>
  <si>
    <t>Well_Asd_Val</t>
  </si>
  <si>
    <t>H1000</t>
  </si>
  <si>
    <t>H5280</t>
  </si>
  <si>
    <t>Well_PTax</t>
  </si>
  <si>
    <t>Sum_Home_Asd_Val</t>
  </si>
  <si>
    <t>Sum_Home_PTax</t>
  </si>
  <si>
    <t>05-013-06017</t>
  </si>
  <si>
    <t>SI</t>
  </si>
  <si>
    <t>Y</t>
  </si>
  <si>
    <t>05-013-06020</t>
  </si>
  <si>
    <t>N</t>
  </si>
  <si>
    <t>05-013-06021</t>
  </si>
  <si>
    <t>PA</t>
  </si>
  <si>
    <t>05-013-06023</t>
  </si>
  <si>
    <t>05-013-06026</t>
  </si>
  <si>
    <t>05-013-06029</t>
  </si>
  <si>
    <t>05-013-06033</t>
  </si>
  <si>
    <t>05-013-06036</t>
  </si>
  <si>
    <t>05-013-06047</t>
  </si>
  <si>
    <t>05-013-06048</t>
  </si>
  <si>
    <t>TA</t>
  </si>
  <si>
    <t>05-013-06049</t>
  </si>
  <si>
    <t>05-013-06054</t>
  </si>
  <si>
    <t>05-013-06057</t>
  </si>
  <si>
    <t>05-013-06058</t>
  </si>
  <si>
    <t>05-013-06061</t>
  </si>
  <si>
    <t>05-013-06062</t>
  </si>
  <si>
    <t>05-013-06063</t>
  </si>
  <si>
    <t>PR</t>
  </si>
  <si>
    <t>05-013-06068</t>
  </si>
  <si>
    <t>05-013-06069</t>
  </si>
  <si>
    <t>05-013-06072</t>
  </si>
  <si>
    <t>05-013-06073</t>
  </si>
  <si>
    <t>05-013-06076</t>
  </si>
  <si>
    <t>05-013-06077</t>
  </si>
  <si>
    <t>05-013-06080</t>
  </si>
  <si>
    <t>05-013-06081</t>
  </si>
  <si>
    <t>05-013-06084</t>
  </si>
  <si>
    <t>05-013-06085</t>
  </si>
  <si>
    <t>05-013-06086</t>
  </si>
  <si>
    <t>05-013-06087</t>
  </si>
  <si>
    <t>05-013-06088</t>
  </si>
  <si>
    <t>05-013-06090</t>
  </si>
  <si>
    <t>05-013-06091</t>
  </si>
  <si>
    <t>05-013-06092</t>
  </si>
  <si>
    <t>05-013-06094</t>
  </si>
  <si>
    <t>05-013-06095</t>
  </si>
  <si>
    <t>05-013-06098</t>
  </si>
  <si>
    <t>05-013-06100</t>
  </si>
  <si>
    <t>05-013-06101</t>
  </si>
  <si>
    <t>05-013-06102</t>
  </si>
  <si>
    <t>05-013-06103</t>
  </si>
  <si>
    <t>05-013-06104</t>
  </si>
  <si>
    <t>05-013-06105</t>
  </si>
  <si>
    <t>05-013-06107</t>
  </si>
  <si>
    <t>05-013-06108</t>
  </si>
  <si>
    <t>05-013-06109</t>
  </si>
  <si>
    <t>05-013-06110</t>
  </si>
  <si>
    <t>05-013-06111</t>
  </si>
  <si>
    <t>05-013-06112</t>
  </si>
  <si>
    <t>05-013-06113</t>
  </si>
  <si>
    <t>05-013-06114</t>
  </si>
  <si>
    <t>05-013-06115</t>
  </si>
  <si>
    <t>05-013-06122</t>
  </si>
  <si>
    <t>05-013-06123</t>
  </si>
  <si>
    <t>05-013-06125</t>
  </si>
  <si>
    <t>05-013-06127</t>
  </si>
  <si>
    <t>05-013-06128</t>
  </si>
  <si>
    <t>05-013-06134</t>
  </si>
  <si>
    <t>05-013-06135</t>
  </si>
  <si>
    <t>05-013-06137</t>
  </si>
  <si>
    <t>05-013-06145</t>
  </si>
  <si>
    <t>05-013-06150</t>
  </si>
  <si>
    <t>05-013-06151</t>
  </si>
  <si>
    <t>05-013-06152</t>
  </si>
  <si>
    <t>05-013-06156</t>
  </si>
  <si>
    <t>05-013-06157</t>
  </si>
  <si>
    <t>05-013-06164</t>
  </si>
  <si>
    <t>05-013-06165</t>
  </si>
  <si>
    <t>05-013-06166</t>
  </si>
  <si>
    <t>05-013-06169</t>
  </si>
  <si>
    <t>05-013-06178</t>
  </si>
  <si>
    <t>05-013-06180</t>
  </si>
  <si>
    <t>05-013-06181</t>
  </si>
  <si>
    <t>05-013-06182</t>
  </si>
  <si>
    <t>05-013-06183</t>
  </si>
  <si>
    <t>05-013-06187</t>
  </si>
  <si>
    <t>05-013-06189</t>
  </si>
  <si>
    <t>05-013-06190</t>
  </si>
  <si>
    <t>05-013-06199</t>
  </si>
  <si>
    <t>05-013-06204</t>
  </si>
  <si>
    <t>05-013-06208</t>
  </si>
  <si>
    <t>05-013-06210</t>
  </si>
  <si>
    <t>05-013-06224</t>
  </si>
  <si>
    <t>05-013-06232</t>
  </si>
  <si>
    <t>05-013-06236</t>
  </si>
  <si>
    <t>05-013-06238</t>
  </si>
  <si>
    <t>05-013-06240</t>
  </si>
  <si>
    <t>05-013-06243</t>
  </si>
  <si>
    <t>05-013-06244</t>
  </si>
  <si>
    <t>05-013-06245</t>
  </si>
  <si>
    <t>05-013-06246</t>
  </si>
  <si>
    <t>05-013-06247</t>
  </si>
  <si>
    <t>05-013-06248</t>
  </si>
  <si>
    <t>05-013-06249</t>
  </si>
  <si>
    <t>05-013-06250</t>
  </si>
  <si>
    <t>05-013-06252</t>
  </si>
  <si>
    <t>05-013-06253</t>
  </si>
  <si>
    <t>05-013-06254</t>
  </si>
  <si>
    <t>05-013-06256</t>
  </si>
  <si>
    <t>05-013-06259</t>
  </si>
  <si>
    <t>05-013-06260</t>
  </si>
  <si>
    <t>05-013-06261</t>
  </si>
  <si>
    <t>05-013-06262</t>
  </si>
  <si>
    <t>05-013-06263</t>
  </si>
  <si>
    <t>05-013-06270</t>
  </si>
  <si>
    <t>05-013-06271</t>
  </si>
  <si>
    <t>05-013-06273</t>
  </si>
  <si>
    <t>05-013-06274</t>
  </si>
  <si>
    <t>05-013-06275</t>
  </si>
  <si>
    <t>05-013-06277</t>
  </si>
  <si>
    <t>05-013-06278</t>
  </si>
  <si>
    <t>05-013-06279</t>
  </si>
  <si>
    <t>05-013-06280</t>
  </si>
  <si>
    <t>05-013-06281</t>
  </si>
  <si>
    <t>05-013-06282</t>
  </si>
  <si>
    <t>05-013-06284</t>
  </si>
  <si>
    <t>05-013-06285</t>
  </si>
  <si>
    <t>05-013-06286</t>
  </si>
  <si>
    <t>05-013-06290</t>
  </si>
  <si>
    <t>05-013-06291</t>
  </si>
  <si>
    <t>05-013-06292</t>
  </si>
  <si>
    <t>05-013-06293</t>
  </si>
  <si>
    <t>05-013-06294</t>
  </si>
  <si>
    <t>05-013-06295</t>
  </si>
  <si>
    <t>05-013-06302</t>
  </si>
  <si>
    <t>05-013-06303</t>
  </si>
  <si>
    <t>05-013-06305</t>
  </si>
  <si>
    <t>05-013-06306</t>
  </si>
  <si>
    <t>05-013-06320</t>
  </si>
  <si>
    <t>05-013-06321</t>
  </si>
  <si>
    <t>05-013-06322</t>
  </si>
  <si>
    <t>05-013-06335</t>
  </si>
  <si>
    <t>05-013-06336</t>
  </si>
  <si>
    <t>05-013-06337</t>
  </si>
  <si>
    <t>05-013-06340</t>
  </si>
  <si>
    <t>05-013-06341</t>
  </si>
  <si>
    <t>05-013-06342</t>
  </si>
  <si>
    <t>05-013-06343</t>
  </si>
  <si>
    <t>05-013-06346</t>
  </si>
  <si>
    <t>05-013-06348</t>
  </si>
  <si>
    <t>05-013-06351</t>
  </si>
  <si>
    <t>05-013-06352</t>
  </si>
  <si>
    <t>05-013-06353</t>
  </si>
  <si>
    <t>05-013-06354</t>
  </si>
  <si>
    <t>05-013-06355</t>
  </si>
  <si>
    <t>05-013-06358</t>
  </si>
  <si>
    <t>05-013-06361</t>
  </si>
  <si>
    <t>05-013-06368</t>
  </si>
  <si>
    <t>05-013-06371</t>
  </si>
  <si>
    <t>05-013-06372</t>
  </si>
  <si>
    <t>05-013-06373</t>
  </si>
  <si>
    <t>05-013-06374</t>
  </si>
  <si>
    <t>05-013-06383</t>
  </si>
  <si>
    <t>05-013-06384</t>
  </si>
  <si>
    <t>05-013-06385</t>
  </si>
  <si>
    <t>05-013-06395</t>
  </si>
  <si>
    <t>05-013-06396</t>
  </si>
  <si>
    <t>05-013-06397</t>
  </si>
  <si>
    <t>05-013-06398</t>
  </si>
  <si>
    <t>05-013-06409</t>
  </si>
  <si>
    <t>05-013-06414</t>
  </si>
  <si>
    <t>05-013-06415</t>
  </si>
  <si>
    <t>05-013-06416</t>
  </si>
  <si>
    <t>05-013-06418</t>
  </si>
  <si>
    <t>05-013-06421</t>
  </si>
  <si>
    <t>05-013-06422</t>
  </si>
  <si>
    <t>05-013-06423</t>
  </si>
  <si>
    <t>05-013-06424</t>
  </si>
  <si>
    <t>05-013-06426</t>
  </si>
  <si>
    <t>05-013-06431</t>
  </si>
  <si>
    <t>05-013-06433</t>
  </si>
  <si>
    <t>05-013-06437</t>
  </si>
  <si>
    <t>05-013-06441</t>
  </si>
  <si>
    <t>05-013-06442</t>
  </si>
  <si>
    <t>05-013-06443</t>
  </si>
  <si>
    <t>05-013-06447</t>
  </si>
  <si>
    <t>05-013-06448</t>
  </si>
  <si>
    <t>05-013-06449</t>
  </si>
  <si>
    <t>05-013-06454</t>
  </si>
  <si>
    <t>05-013-06457</t>
  </si>
  <si>
    <t>05-013-06458</t>
  </si>
  <si>
    <t>05-013-06460</t>
  </si>
  <si>
    <t>05-013-06463</t>
  </si>
  <si>
    <t>05-013-06464</t>
  </si>
  <si>
    <t>05-013-06466</t>
  </si>
  <si>
    <t>05-013-06473</t>
  </si>
  <si>
    <t>05-013-06483</t>
  </si>
  <si>
    <t>05-013-06500</t>
  </si>
  <si>
    <t>05-013-06501</t>
  </si>
  <si>
    <t>05-013-06503</t>
  </si>
  <si>
    <t>05-013-06504</t>
  </si>
  <si>
    <t>05-013-06505</t>
  </si>
  <si>
    <t>05-013-06506</t>
  </si>
  <si>
    <t>05-013-06507</t>
  </si>
  <si>
    <t>05-013-06508</t>
  </si>
  <si>
    <t>05-013-06509</t>
  </si>
  <si>
    <t>05-013-06510</t>
  </si>
  <si>
    <t>05-013-06511</t>
  </si>
  <si>
    <t>05-013-06512</t>
  </si>
  <si>
    <t>05-013-06513</t>
  </si>
  <si>
    <t>05-013-06516</t>
  </si>
  <si>
    <t>05-013-06517</t>
  </si>
  <si>
    <t>05-013-06518</t>
  </si>
  <si>
    <t>05-013-06519</t>
  </si>
  <si>
    <t>05-013-06520</t>
  </si>
  <si>
    <t>05-013-06521</t>
  </si>
  <si>
    <t>05-013-06522</t>
  </si>
  <si>
    <t>05-013-06524</t>
  </si>
  <si>
    <t>05-013-06525</t>
  </si>
  <si>
    <t>05-013-06526</t>
  </si>
  <si>
    <t>05-013-06531</t>
  </si>
  <si>
    <t>05-013-06533</t>
  </si>
  <si>
    <t>05-013-06534</t>
  </si>
  <si>
    <t>05-013-06536</t>
  </si>
  <si>
    <t>05-013-06537</t>
  </si>
  <si>
    <t>05-013-06538</t>
  </si>
  <si>
    <t>05-013-06539</t>
  </si>
  <si>
    <t>05-013-06540</t>
  </si>
  <si>
    <t>05-013-06541</t>
  </si>
  <si>
    <t>05-013-06543</t>
  </si>
  <si>
    <t>05-013-06544</t>
  </si>
  <si>
    <t>05-013-06545</t>
  </si>
  <si>
    <t>05-013-06546</t>
  </si>
  <si>
    <t>05-013-06547</t>
  </si>
  <si>
    <t>05-013-06548</t>
  </si>
  <si>
    <t>05-013-06549</t>
  </si>
  <si>
    <t>05-013-06550</t>
  </si>
  <si>
    <t>05-013-06551</t>
  </si>
  <si>
    <t>05-013-06552</t>
  </si>
  <si>
    <t>05-013-06553</t>
  </si>
  <si>
    <t>05-013-06554</t>
  </si>
  <si>
    <t>05-013-06555</t>
  </si>
  <si>
    <t>05-013-06556</t>
  </si>
  <si>
    <t>05-013-06557</t>
  </si>
  <si>
    <t>05-013-06558</t>
  </si>
  <si>
    <t>05-013-06559</t>
  </si>
  <si>
    <t>05-013-06560</t>
  </si>
  <si>
    <t>05-013-06561</t>
  </si>
  <si>
    <t>05-013-06562</t>
  </si>
  <si>
    <t>05-013-06564</t>
  </si>
  <si>
    <t>05-013-06566</t>
  </si>
  <si>
    <t>05-013-06568</t>
  </si>
  <si>
    <t>05-013-06571</t>
  </si>
  <si>
    <t>05-013-06572</t>
  </si>
  <si>
    <t>05-013-06573</t>
  </si>
  <si>
    <t>05-013-06574</t>
  </si>
  <si>
    <t>05-013-06575</t>
  </si>
  <si>
    <t>05-013-06576</t>
  </si>
  <si>
    <t>05-013-06577</t>
  </si>
  <si>
    <t>05-013-06578</t>
  </si>
  <si>
    <t>05-013-06579</t>
  </si>
  <si>
    <t>05-013-06580</t>
  </si>
  <si>
    <t>05-013-06581</t>
  </si>
  <si>
    <t>05-013-06582</t>
  </si>
  <si>
    <t>05-013-06583</t>
  </si>
  <si>
    <t>05-013-06588</t>
  </si>
  <si>
    <t>05-013-06591</t>
  </si>
  <si>
    <t>05-013-06592</t>
  </si>
  <si>
    <t>05-013-06594</t>
  </si>
  <si>
    <t>05-013-06595</t>
  </si>
  <si>
    <t>05-013-06596</t>
  </si>
  <si>
    <t>05-013-06597</t>
  </si>
  <si>
    <t>05-013-06598</t>
  </si>
  <si>
    <t>05-013-06599</t>
  </si>
  <si>
    <t>05-013-06600</t>
  </si>
  <si>
    <t>05-013-06611</t>
  </si>
  <si>
    <t>05-013-06621</t>
  </si>
  <si>
    <t>05-013-06625</t>
  </si>
  <si>
    <t>05-013-06626</t>
  </si>
  <si>
    <t>05-013-06627</t>
  </si>
  <si>
    <t>05-013-06629</t>
  </si>
  <si>
    <t>05-013-06630</t>
  </si>
  <si>
    <t>05-013-06631</t>
  </si>
  <si>
    <t>05-013-06632</t>
  </si>
  <si>
    <t>05-013-06633</t>
  </si>
  <si>
    <t>05-013-06634</t>
  </si>
  <si>
    <t>05-013-06635</t>
  </si>
  <si>
    <t>05-013-06636</t>
  </si>
  <si>
    <t>05-013-06637</t>
  </si>
  <si>
    <t>05-013-06638</t>
  </si>
  <si>
    <t>05-013-06639</t>
  </si>
  <si>
    <t>05-013-06640</t>
  </si>
  <si>
    <t>05-013-06641</t>
  </si>
  <si>
    <t>05-013-06647</t>
  </si>
  <si>
    <t>05-013-06648</t>
  </si>
  <si>
    <t>05-013-06667</t>
  </si>
  <si>
    <t>Avg_PTax_Home</t>
  </si>
  <si>
    <t>Avg_H1000_NoWell</t>
  </si>
  <si>
    <t>H1000_Effect</t>
  </si>
  <si>
    <t>Well_in_View</t>
  </si>
  <si>
    <t>Avg_H5280_NoWell</t>
  </si>
  <si>
    <t>H5280_Effect</t>
  </si>
  <si>
    <t>Ptax_Effect</t>
  </si>
  <si>
    <t>Net_Difference</t>
  </si>
  <si>
    <t>PA_Candidate</t>
  </si>
  <si>
    <t>Well Category</t>
  </si>
  <si>
    <t>Positive Effect</t>
  </si>
  <si>
    <t>Negative Effect</t>
  </si>
  <si>
    <t>Effect on Property Tax Revenue</t>
  </si>
  <si>
    <t>Overall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</si>
</sst>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Property</a:t>
            </a:r>
            <a:r>
              <a:rPr lang="en-US" baseline="0"/>
              <a:t> Tax Revenue Effect of Oil&amp;Gas Wells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Positive Effect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3"/>
                <c:pt idx="0">
                  <c:v>Positive Effect</c:v>
                </c:pt>
                <c:pt idx="1">
                  <c:v>Negative Effect</c:v>
                </c:pt>
                <c:pt idx="2">
                  <c:v>Overall Effect</c:v>
                </c:pt>
              </c:strCache>
            </c:strRef>
          </c:cat>
          <c:val>
            <c:numRef>
              <c:f>Sheet1!$B$2</c:f>
              <c:numCache>
                <c:formatCode>"$"#,##0</c:formatCode>
                <c:ptCount val="1"/>
                <c:pt idx="0">
                  <c:v>418472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Negative Effect</c:v>
                </c:pt>
              </c:strCache>
            </c:strRef>
          </c:tx>
          <c:invertIfNegative val="0"/>
          <c:val>
            <c:numRef>
              <c:f>Sheet1!$B$3</c:f>
              <c:numCache>
                <c:formatCode>"$"#,##0</c:formatCode>
                <c:ptCount val="1"/>
                <c:pt idx="0">
                  <c:v>-535784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Overall Effect</c:v>
                </c:pt>
              </c:strCache>
            </c:strRef>
          </c:tx>
          <c:invertIfNegative val="0"/>
          <c:val>
            <c:numRef>
              <c:f>Sheet1!$B$4</c:f>
              <c:numCache>
                <c:formatCode>"$"#,##0</c:formatCode>
                <c:ptCount val="1"/>
                <c:pt idx="0">
                  <c:v>-117312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499456"/>
        <c:axId val="260809280"/>
      </c:barChart>
      <c:catAx>
        <c:axId val="140499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60809280"/>
        <c:crosses val="autoZero"/>
        <c:auto val="1"/>
        <c:lblAlgn val="ctr"/>
        <c:lblOffset val="100"/>
        <c:noMultiLvlLbl val="0"/>
      </c:catAx>
      <c:valAx>
        <c:axId val="26080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US Dollars ($)</a:t>
                </a:r>
                <a:endParaRPr lang="en-US"/>
              </a:p>
            </c:rich>
          </c:tx>
          <c:layout/>
          <c:overlay val="0"/>
        </c:title>
        <c:numFmt formatCode="&quot;$&quot;#,##0" sourceLinked="1"/>
        <c:majorTickMark val="none"/>
        <c:minorTickMark val="none"/>
        <c:tickLblPos val="nextTo"/>
        <c:crossAx val="14049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142875</xdr:rowOff>
    </xdr:from>
    <xdr:to>
      <xdr:col>14</xdr:col>
      <xdr:colOff>161925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zoomScaleNormal="100" workbookViewId="0">
      <pane xSplit="3" ySplit="1" topLeftCell="M265" activePane="bottomRight" state="frozen"/>
      <selection pane="topRight" activeCell="D1" sqref="D1"/>
      <selection pane="bottomLeft" activeCell="A2" sqref="A2"/>
      <selection pane="bottomRight" activeCell="U2" sqref="U2:U286"/>
    </sheetView>
  </sheetViews>
  <sheetFormatPr defaultRowHeight="15" x14ac:dyDescent="0.25"/>
  <cols>
    <col min="1" max="1" width="12.42578125" bestFit="1" customWidth="1"/>
    <col min="2" max="2" width="8" bestFit="1" customWidth="1"/>
    <col min="3" max="3" width="11.5703125" bestFit="1" customWidth="1"/>
    <col min="5" max="5" width="9.7109375" bestFit="1" customWidth="1"/>
    <col min="6" max="6" width="11.42578125" bestFit="1" customWidth="1"/>
    <col min="7" max="7" width="13.5703125" bestFit="1" customWidth="1"/>
    <col min="8" max="8" width="13.42578125" bestFit="1" customWidth="1"/>
    <col min="9" max="10" width="6.28515625" bestFit="1" customWidth="1"/>
    <col min="11" max="11" width="12" bestFit="1" customWidth="1"/>
    <col min="12" max="12" width="19.5703125" bestFit="1" customWidth="1"/>
    <col min="13" max="13" width="16.42578125" bestFit="1" customWidth="1"/>
    <col min="14" max="14" width="15.5703125" bestFit="1" customWidth="1"/>
    <col min="15" max="15" width="18.5703125" bestFit="1" customWidth="1"/>
    <col min="16" max="16" width="12.42578125" bestFit="1" customWidth="1"/>
    <col min="17" max="17" width="13.5703125" bestFit="1" customWidth="1"/>
    <col min="18" max="18" width="18.5703125" bestFit="1" customWidth="1"/>
    <col min="19" max="19" width="12.42578125" bestFit="1" customWidth="1"/>
    <col min="20" max="20" width="11" bestFit="1" customWidth="1"/>
    <col min="21" max="21" width="14.85546875" bestFit="1" customWidth="1"/>
    <col min="22" max="22" width="13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304</v>
      </c>
      <c r="O1" s="1" t="s">
        <v>305</v>
      </c>
      <c r="P1" s="1" t="s">
        <v>306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</row>
    <row r="2" spans="1:22" x14ac:dyDescent="0.25">
      <c r="A2" t="s">
        <v>13</v>
      </c>
      <c r="B2">
        <v>6017</v>
      </c>
      <c r="C2" t="s">
        <v>14</v>
      </c>
      <c r="E2">
        <v>6</v>
      </c>
      <c r="F2" t="s">
        <v>15</v>
      </c>
      <c r="G2">
        <v>101.27800000000001</v>
      </c>
      <c r="H2">
        <v>33641</v>
      </c>
      <c r="I2">
        <v>1</v>
      </c>
      <c r="J2">
        <v>31</v>
      </c>
      <c r="K2">
        <v>3407.093198</v>
      </c>
      <c r="L2">
        <v>33213780</v>
      </c>
      <c r="M2">
        <v>214206.01</v>
      </c>
      <c r="N2">
        <f>M2/J2</f>
        <v>6909.8712903225805</v>
      </c>
      <c r="O2">
        <f>IF(I2&gt;0,(N2+(((N2*I2)*0.008)/I2)),0)</f>
        <v>6965.1502606451613</v>
      </c>
      <c r="P2">
        <f>O2*(I2*0.008)</f>
        <v>55.721202085161295</v>
      </c>
      <c r="Q2">
        <f>IF(I2&gt;0, 1, 0)</f>
        <v>1</v>
      </c>
      <c r="R2">
        <f>IF(I2&gt;0, N2+((N2*((J2-I2)*0.001))/(J2-I2)), N2 +((N2*(J2*0.001))/J2))</f>
        <v>6916.7811616129029</v>
      </c>
      <c r="S2">
        <f>R2*((J2-Q2)*0.001)</f>
        <v>207.50343484838709</v>
      </c>
      <c r="T2">
        <f>SUM(P2,S2)</f>
        <v>263.22463693354837</v>
      </c>
      <c r="U2">
        <f>K2-T2</f>
        <v>3143.8685610664515</v>
      </c>
      <c r="V2">
        <f>IF(U2&lt;0, 1, 0)</f>
        <v>0</v>
      </c>
    </row>
    <row r="3" spans="1:22" x14ac:dyDescent="0.25">
      <c r="A3" t="s">
        <v>16</v>
      </c>
      <c r="B3">
        <v>6020</v>
      </c>
      <c r="C3" t="s">
        <v>14</v>
      </c>
      <c r="E3">
        <v>3</v>
      </c>
      <c r="F3" t="s">
        <v>17</v>
      </c>
      <c r="G3">
        <v>101.27800000000001</v>
      </c>
      <c r="H3">
        <v>27276</v>
      </c>
      <c r="I3">
        <v>2</v>
      </c>
      <c r="J3">
        <v>13</v>
      </c>
      <c r="K3">
        <v>2762.4587280000001</v>
      </c>
      <c r="L3">
        <v>11473670</v>
      </c>
      <c r="M3">
        <v>79219.62</v>
      </c>
      <c r="N3">
        <f>M3/J3</f>
        <v>6093.8169230769226</v>
      </c>
      <c r="O3">
        <f>IF(I3&gt;0,(N3+(((N3*I3)*0.008)/I3)),0)</f>
        <v>6142.5674584615381</v>
      </c>
      <c r="P3">
        <f>O3*(I3*0.008)</f>
        <v>98.281079335384618</v>
      </c>
      <c r="Q3">
        <f>IF(I3&gt;0, 1, 0)</f>
        <v>1</v>
      </c>
      <c r="R3">
        <f>IF(I3&gt;0, N3+((N3*((J3-I3)*0.001))/(J3-I3)), N3 +((N3*(J3*0.001))/J3))</f>
        <v>6099.9107399999994</v>
      </c>
      <c r="S3">
        <f>R3*((J3-Q3)*0.001)</f>
        <v>73.198928879999997</v>
      </c>
      <c r="T3">
        <f>SUM(P3,S3)</f>
        <v>171.4800082153846</v>
      </c>
      <c r="U3">
        <f>K3-T3</f>
        <v>2590.9787197846154</v>
      </c>
      <c r="V3">
        <f>IF(U3&lt;0, 1, 0)</f>
        <v>0</v>
      </c>
    </row>
    <row r="4" spans="1:22" x14ac:dyDescent="0.25">
      <c r="A4" t="s">
        <v>21</v>
      </c>
      <c r="B4">
        <v>6026</v>
      </c>
      <c r="C4" t="s">
        <v>14</v>
      </c>
      <c r="E4">
        <v>119</v>
      </c>
      <c r="F4" t="s">
        <v>17</v>
      </c>
      <c r="G4">
        <v>98.673000000000002</v>
      </c>
      <c r="H4">
        <v>34093</v>
      </c>
      <c r="I4">
        <v>0</v>
      </c>
      <c r="J4">
        <v>65</v>
      </c>
      <c r="K4">
        <v>3364.0585890000002</v>
      </c>
      <c r="L4">
        <v>109184234</v>
      </c>
      <c r="M4">
        <v>692425.23</v>
      </c>
      <c r="N4">
        <f>M4/J4</f>
        <v>10652.695846153845</v>
      </c>
      <c r="O4">
        <f>IF(I4&gt;0,(N4+(((N4*I4)*0.008)/I4)),0)</f>
        <v>0</v>
      </c>
      <c r="P4">
        <f>O4*(I4*0.008)</f>
        <v>0</v>
      </c>
      <c r="Q4">
        <f>IF(I4&gt;0, 1, 0)</f>
        <v>0</v>
      </c>
      <c r="R4">
        <f>IF(I4&gt;0, N4+((N4*((J4-I4)*0.001))/(J4-I4)), N4 +((N4*(J4*0.001))/J4))</f>
        <v>10663.348542</v>
      </c>
      <c r="S4">
        <f>R4*((J4-Q4)*0.001)</f>
        <v>693.11765522999997</v>
      </c>
      <c r="T4">
        <f>SUM(P4,S4)</f>
        <v>693.11765522999997</v>
      </c>
      <c r="U4">
        <f>K4-T4</f>
        <v>2670.9409337700004</v>
      </c>
      <c r="V4">
        <f>IF(U4&lt;0, 1, 0)</f>
        <v>0</v>
      </c>
    </row>
    <row r="5" spans="1:22" x14ac:dyDescent="0.25">
      <c r="A5" t="s">
        <v>22</v>
      </c>
      <c r="B5">
        <v>6029</v>
      </c>
      <c r="C5" t="s">
        <v>14</v>
      </c>
      <c r="D5">
        <v>86</v>
      </c>
      <c r="E5">
        <v>1398</v>
      </c>
      <c r="F5" t="s">
        <v>17</v>
      </c>
      <c r="G5">
        <v>93.962999999999994</v>
      </c>
      <c r="H5">
        <v>23767</v>
      </c>
      <c r="I5">
        <v>1</v>
      </c>
      <c r="J5">
        <v>352</v>
      </c>
      <c r="K5">
        <v>2233.218621</v>
      </c>
      <c r="L5">
        <v>214266900</v>
      </c>
      <c r="M5">
        <v>1629282.3</v>
      </c>
      <c r="N5">
        <f>M5/J5</f>
        <v>4628.6428977272726</v>
      </c>
      <c r="O5">
        <f>IF(I5&gt;0,(N5+(((N5*I5)*0.008)/I5)),0)</f>
        <v>4665.6720409090904</v>
      </c>
      <c r="P5">
        <f>O5*(I5*0.008)</f>
        <v>37.325376327272721</v>
      </c>
      <c r="Q5">
        <f>IF(I5&gt;0, 1, 0)</f>
        <v>1</v>
      </c>
      <c r="R5">
        <f>IF(I5&gt;0, N5+((N5*((J5-I5)*0.001))/(J5-I5)), N5 +((N5*(J5*0.001))/J5))</f>
        <v>4633.2715406249999</v>
      </c>
      <c r="S5">
        <f>R5*((J5-Q5)*0.001)</f>
        <v>1626.2783107593752</v>
      </c>
      <c r="T5">
        <f>SUM(P5,S5)</f>
        <v>1663.6036870866481</v>
      </c>
      <c r="U5">
        <f>K5-T5</f>
        <v>569.61493391335193</v>
      </c>
      <c r="V5">
        <f>IF(U5&lt;0, 1, 0)</f>
        <v>0</v>
      </c>
    </row>
    <row r="6" spans="1:22" x14ac:dyDescent="0.25">
      <c r="A6" t="s">
        <v>23</v>
      </c>
      <c r="B6">
        <v>6033</v>
      </c>
      <c r="C6" t="s">
        <v>14</v>
      </c>
      <c r="D6">
        <v>161</v>
      </c>
      <c r="E6">
        <v>94</v>
      </c>
      <c r="F6" t="s">
        <v>17</v>
      </c>
      <c r="G6">
        <v>93.962999999999994</v>
      </c>
      <c r="H6">
        <v>27278</v>
      </c>
      <c r="I6">
        <v>2</v>
      </c>
      <c r="J6">
        <v>47</v>
      </c>
      <c r="K6">
        <v>2563.1227140000001</v>
      </c>
      <c r="L6">
        <v>46158930</v>
      </c>
      <c r="M6">
        <v>294831.68</v>
      </c>
      <c r="N6">
        <f>M6/J6</f>
        <v>6273.0144680851063</v>
      </c>
      <c r="O6">
        <f>IF(I6&gt;0,(N6+(((N6*I6)*0.008)/I6)),0)</f>
        <v>6323.1985838297869</v>
      </c>
      <c r="P6">
        <f>O6*(I6*0.008)</f>
        <v>101.17117734127659</v>
      </c>
      <c r="Q6">
        <f>IF(I6&gt;0, 1, 0)</f>
        <v>1</v>
      </c>
      <c r="R6">
        <f>IF(I6&gt;0, N6+((N6*((J6-I6)*0.001))/(J6-I6)), N6 +((N6*(J6*0.001))/J6))</f>
        <v>6279.2874825531917</v>
      </c>
      <c r="S6">
        <f>R6*((J6-Q6)*0.001)</f>
        <v>288.84722419744679</v>
      </c>
      <c r="T6">
        <f>SUM(P6,S6)</f>
        <v>390.01840153872337</v>
      </c>
      <c r="U6">
        <f>K6-T6</f>
        <v>2173.1043124612765</v>
      </c>
      <c r="V6">
        <f>IF(U6&lt;0, 1, 0)</f>
        <v>0</v>
      </c>
    </row>
    <row r="7" spans="1:22" x14ac:dyDescent="0.25">
      <c r="A7" t="s">
        <v>25</v>
      </c>
      <c r="B7">
        <v>6047</v>
      </c>
      <c r="C7" t="s">
        <v>14</v>
      </c>
      <c r="F7" t="s">
        <v>17</v>
      </c>
      <c r="G7">
        <v>101.27800000000001</v>
      </c>
      <c r="H7">
        <v>21947</v>
      </c>
      <c r="I7">
        <v>2</v>
      </c>
      <c r="J7">
        <v>17</v>
      </c>
      <c r="K7">
        <v>2222.7482660000001</v>
      </c>
      <c r="L7">
        <v>15765059</v>
      </c>
      <c r="M7">
        <v>106559.23</v>
      </c>
      <c r="N7">
        <f>M7/J7</f>
        <v>6268.19</v>
      </c>
      <c r="O7">
        <f>IF(I7&gt;0,(N7+(((N7*I7)*0.008)/I7)),0)</f>
        <v>6318.3355199999996</v>
      </c>
      <c r="P7">
        <f>O7*(I7*0.008)</f>
        <v>101.09336832</v>
      </c>
      <c r="Q7">
        <f>IF(I7&gt;0, 1, 0)</f>
        <v>1</v>
      </c>
      <c r="R7">
        <f>IF(I7&gt;0, N7+((N7*((J7-I7)*0.001))/(J7-I7)), N7 +((N7*(J7*0.001))/J7))</f>
        <v>6274.4581899999994</v>
      </c>
      <c r="S7">
        <f>R7*((J7-Q7)*0.001)</f>
        <v>100.39133104</v>
      </c>
      <c r="T7">
        <f>SUM(P7,S7)</f>
        <v>201.48469935999998</v>
      </c>
      <c r="U7">
        <f>K7-T7</f>
        <v>2021.2635666400001</v>
      </c>
      <c r="V7">
        <f>IF(U7&lt;0, 1, 0)</f>
        <v>0</v>
      </c>
    </row>
    <row r="8" spans="1:22" x14ac:dyDescent="0.25">
      <c r="A8" t="s">
        <v>26</v>
      </c>
      <c r="B8">
        <v>6048</v>
      </c>
      <c r="C8" t="s">
        <v>27</v>
      </c>
      <c r="D8">
        <v>70</v>
      </c>
      <c r="E8">
        <v>39</v>
      </c>
      <c r="F8" t="s">
        <v>17</v>
      </c>
      <c r="G8">
        <v>97.673000000000002</v>
      </c>
      <c r="H8">
        <v>26539</v>
      </c>
      <c r="I8">
        <v>0</v>
      </c>
      <c r="J8">
        <v>40</v>
      </c>
      <c r="K8">
        <v>2592.1437470000001</v>
      </c>
      <c r="L8">
        <v>67573119</v>
      </c>
      <c r="M8">
        <v>422829.73</v>
      </c>
      <c r="N8">
        <f>M8/J8</f>
        <v>10570.74325</v>
      </c>
      <c r="O8">
        <f>IF(I8&gt;0,(N8+(((N8*I8)*0.008)/I8)),0)</f>
        <v>0</v>
      </c>
      <c r="P8">
        <f>O8*(I8*0.008)</f>
        <v>0</v>
      </c>
      <c r="Q8">
        <f>IF(I8&gt;0, 1, 0)</f>
        <v>0</v>
      </c>
      <c r="R8">
        <f>IF(I8&gt;0, N8+((N8*((J8-I8)*0.001))/(J8-I8)), N8 +((N8*(J8*0.001))/J8))</f>
        <v>10581.31399325</v>
      </c>
      <c r="S8">
        <f>R8*((J8-Q8)*0.001)</f>
        <v>423.25255973000003</v>
      </c>
      <c r="T8">
        <f>SUM(P8,S8)</f>
        <v>423.25255973000003</v>
      </c>
      <c r="U8">
        <f>K8-T8</f>
        <v>2168.89118727</v>
      </c>
      <c r="V8">
        <f>IF(U8&lt;0, 1, 0)</f>
        <v>0</v>
      </c>
    </row>
    <row r="9" spans="1:22" x14ac:dyDescent="0.25">
      <c r="A9" t="s">
        <v>28</v>
      </c>
      <c r="B9">
        <v>6049</v>
      </c>
      <c r="C9" t="s">
        <v>14</v>
      </c>
      <c r="D9">
        <v>115</v>
      </c>
      <c r="E9">
        <v>6</v>
      </c>
      <c r="F9" t="s">
        <v>17</v>
      </c>
      <c r="G9">
        <v>76.715999999999994</v>
      </c>
      <c r="H9">
        <v>26531</v>
      </c>
      <c r="I9">
        <v>5</v>
      </c>
      <c r="J9">
        <v>244</v>
      </c>
      <c r="K9">
        <v>2035.352196</v>
      </c>
      <c r="L9">
        <v>198337660</v>
      </c>
      <c r="M9">
        <v>1307526.42</v>
      </c>
      <c r="N9">
        <f>M9/J9</f>
        <v>5358.7148360655738</v>
      </c>
      <c r="O9">
        <f>IF(I9&gt;0,(N9+(((N9*I9)*0.008)/I9)),0)</f>
        <v>5401.5845547540985</v>
      </c>
      <c r="P9">
        <f>O9*(I9*0.008)</f>
        <v>216.06338219016394</v>
      </c>
      <c r="Q9">
        <f>IF(I9&gt;0, 1, 0)</f>
        <v>1</v>
      </c>
      <c r="R9">
        <f>IF(I9&gt;0, N9+((N9*((J9-I9)*0.001))/(J9-I9)), N9 +((N9*(J9*0.001))/J9))</f>
        <v>5364.0735509016395</v>
      </c>
      <c r="S9">
        <f>R9*((J9-Q9)*0.001)</f>
        <v>1303.4698728690983</v>
      </c>
      <c r="T9">
        <f>SUM(P9,S9)</f>
        <v>1519.5332550592623</v>
      </c>
      <c r="U9">
        <f>K9-T9</f>
        <v>515.81894094073778</v>
      </c>
      <c r="V9">
        <f>IF(U9&lt;0, 1, 0)</f>
        <v>0</v>
      </c>
    </row>
    <row r="10" spans="1:22" x14ac:dyDescent="0.25">
      <c r="A10" t="s">
        <v>29</v>
      </c>
      <c r="B10">
        <v>6054</v>
      </c>
      <c r="C10" t="s">
        <v>27</v>
      </c>
      <c r="D10">
        <v>15</v>
      </c>
      <c r="E10">
        <v>346</v>
      </c>
      <c r="F10" t="s">
        <v>17</v>
      </c>
      <c r="G10">
        <v>101.27800000000001</v>
      </c>
      <c r="H10">
        <v>22475</v>
      </c>
      <c r="I10">
        <v>0</v>
      </c>
      <c r="J10">
        <v>55</v>
      </c>
      <c r="K10">
        <v>2276.2230500000001</v>
      </c>
      <c r="L10">
        <v>46403903</v>
      </c>
      <c r="M10">
        <v>314712.71999999997</v>
      </c>
      <c r="N10">
        <f>M10/J10</f>
        <v>5722.049454545454</v>
      </c>
      <c r="O10">
        <f>IF(I10&gt;0,(N10+(((N10*I10)*0.008)/I10)),0)</f>
        <v>0</v>
      </c>
      <c r="P10">
        <f>O10*(I10*0.008)</f>
        <v>0</v>
      </c>
      <c r="Q10">
        <f>IF(I10&gt;0, 1, 0)</f>
        <v>0</v>
      </c>
      <c r="R10">
        <f>IF(I10&gt;0, N10+((N10*((J10-I10)*0.001))/(J10-I10)), N10 +((N10*(J10*0.001))/J10))</f>
        <v>5727.7715039999994</v>
      </c>
      <c r="S10">
        <f>R10*((J10-Q10)*0.001)</f>
        <v>315.02743271999998</v>
      </c>
      <c r="T10">
        <f>SUM(P10,S10)</f>
        <v>315.02743271999998</v>
      </c>
      <c r="U10">
        <f>K10-T10</f>
        <v>1961.1956172800001</v>
      </c>
      <c r="V10">
        <f>IF(U10&lt;0, 1, 0)</f>
        <v>0</v>
      </c>
    </row>
    <row r="11" spans="1:22" x14ac:dyDescent="0.25">
      <c r="A11" t="s">
        <v>30</v>
      </c>
      <c r="B11">
        <v>6057</v>
      </c>
      <c r="C11" t="s">
        <v>14</v>
      </c>
      <c r="D11">
        <v>23</v>
      </c>
      <c r="E11">
        <v>1217</v>
      </c>
      <c r="F11" t="s">
        <v>17</v>
      </c>
      <c r="G11">
        <v>93.962999999999994</v>
      </c>
      <c r="H11">
        <v>23281</v>
      </c>
      <c r="I11">
        <v>2</v>
      </c>
      <c r="J11">
        <v>50</v>
      </c>
      <c r="K11">
        <v>2187.5526030000001</v>
      </c>
      <c r="L11">
        <v>59270962</v>
      </c>
      <c r="M11">
        <v>367969.77</v>
      </c>
      <c r="N11">
        <f>M11/J11</f>
        <v>7359.3954000000003</v>
      </c>
      <c r="O11">
        <f>IF(I11&gt;0,(N11+(((N11*I11)*0.008)/I11)),0)</f>
        <v>7418.2705632000007</v>
      </c>
      <c r="P11">
        <f>O11*(I11*0.008)</f>
        <v>118.69232901120002</v>
      </c>
      <c r="Q11">
        <f>IF(I11&gt;0, 1, 0)</f>
        <v>1</v>
      </c>
      <c r="R11">
        <f>IF(I11&gt;0, N11+((N11*((J11-I11)*0.001))/(J11-I11)), N11 +((N11*(J11*0.001))/J11))</f>
        <v>7366.7547954000001</v>
      </c>
      <c r="S11">
        <f>R11*((J11-Q11)*0.001)</f>
        <v>360.97098497460001</v>
      </c>
      <c r="T11">
        <f>SUM(P11,S11)</f>
        <v>479.66331398580002</v>
      </c>
      <c r="U11">
        <f>K11-T11</f>
        <v>1707.8892890142001</v>
      </c>
      <c r="V11">
        <f>IF(U11&lt;0, 1, 0)</f>
        <v>0</v>
      </c>
    </row>
    <row r="12" spans="1:22" x14ac:dyDescent="0.25">
      <c r="A12" t="s">
        <v>36</v>
      </c>
      <c r="B12">
        <v>6068</v>
      </c>
      <c r="C12" t="s">
        <v>19</v>
      </c>
      <c r="F12" t="s">
        <v>17</v>
      </c>
      <c r="G12">
        <v>93.962999999999994</v>
      </c>
      <c r="H12">
        <v>23736</v>
      </c>
      <c r="I12">
        <v>0</v>
      </c>
      <c r="J12">
        <v>122</v>
      </c>
      <c r="K12">
        <v>2230.3057680000002</v>
      </c>
      <c r="L12">
        <v>125868399</v>
      </c>
      <c r="M12">
        <v>779753.28</v>
      </c>
      <c r="N12">
        <f>M12/J12</f>
        <v>6391.4203278688528</v>
      </c>
      <c r="O12">
        <f>IF(I12&gt;0,(N12+(((N12*I12)*0.008)/I12)),0)</f>
        <v>0</v>
      </c>
      <c r="P12">
        <f>O12*(I12*0.008)</f>
        <v>0</v>
      </c>
      <c r="Q12">
        <f>IF(I12&gt;0, 1, 0)</f>
        <v>0</v>
      </c>
      <c r="R12">
        <f>IF(I12&gt;0, N12+((N12*((J12-I12)*0.001))/(J12-I12)), N12 +((N12*(J12*0.001))/J12))</f>
        <v>6397.811748196722</v>
      </c>
      <c r="S12">
        <f>R12*((J12-Q12)*0.001)</f>
        <v>780.53303328000004</v>
      </c>
      <c r="T12">
        <f>SUM(P12,S12)</f>
        <v>780.53303328000004</v>
      </c>
      <c r="U12">
        <f>K12-T12</f>
        <v>1449.7727347200002</v>
      </c>
      <c r="V12">
        <f>IF(U12&lt;0, 1, 0)</f>
        <v>0</v>
      </c>
    </row>
    <row r="13" spans="1:22" x14ac:dyDescent="0.25">
      <c r="A13" t="s">
        <v>37</v>
      </c>
      <c r="B13">
        <v>6069</v>
      </c>
      <c r="C13" t="s">
        <v>14</v>
      </c>
      <c r="E13">
        <v>25</v>
      </c>
      <c r="F13" t="s">
        <v>17</v>
      </c>
      <c r="G13">
        <v>88.302000000000007</v>
      </c>
      <c r="H13">
        <v>26985</v>
      </c>
      <c r="I13">
        <v>3</v>
      </c>
      <c r="J13">
        <v>95</v>
      </c>
      <c r="K13">
        <v>2382.8294700000001</v>
      </c>
      <c r="L13">
        <v>93798730</v>
      </c>
      <c r="M13">
        <v>607582.41</v>
      </c>
      <c r="N13">
        <f>M13/J13</f>
        <v>6395.6043157894737</v>
      </c>
      <c r="O13">
        <f>IF(I13&gt;0,(N13+(((N13*I13)*0.008)/I13)),0)</f>
        <v>6446.7691503157894</v>
      </c>
      <c r="P13">
        <f>O13*(I13*0.008)</f>
        <v>154.72245960757894</v>
      </c>
      <c r="Q13">
        <f>IF(I13&gt;0, 1, 0)</f>
        <v>1</v>
      </c>
      <c r="R13">
        <f>IF(I13&gt;0, N13+((N13*((J13-I13)*0.001))/(J13-I13)), N13 +((N13*(J13*0.001))/J13))</f>
        <v>6401.9999201052633</v>
      </c>
      <c r="S13">
        <f>R13*((J13-Q13)*0.001)</f>
        <v>601.7879924898948</v>
      </c>
      <c r="T13">
        <f>SUM(P13,S13)</f>
        <v>756.51045209747372</v>
      </c>
      <c r="U13">
        <f>K13-T13</f>
        <v>1626.3190179025264</v>
      </c>
      <c r="V13">
        <f>IF(U13&lt;0, 1, 0)</f>
        <v>0</v>
      </c>
    </row>
    <row r="14" spans="1:22" x14ac:dyDescent="0.25">
      <c r="A14" t="s">
        <v>42</v>
      </c>
      <c r="B14">
        <v>6080</v>
      </c>
      <c r="C14" t="s">
        <v>14</v>
      </c>
      <c r="E14">
        <v>6</v>
      </c>
      <c r="F14" t="s">
        <v>17</v>
      </c>
      <c r="G14">
        <v>101.27800000000001</v>
      </c>
      <c r="H14">
        <v>28595</v>
      </c>
      <c r="I14">
        <v>0</v>
      </c>
      <c r="J14">
        <v>25</v>
      </c>
      <c r="K14">
        <v>2896.04441</v>
      </c>
      <c r="L14">
        <v>28282050</v>
      </c>
      <c r="M14">
        <v>187312.93</v>
      </c>
      <c r="N14">
        <f>M14/J14</f>
        <v>7492.5171999999993</v>
      </c>
      <c r="O14">
        <f>IF(I14&gt;0,(N14+(((N14*I14)*0.008)/I14)),0)</f>
        <v>0</v>
      </c>
      <c r="P14">
        <f>O14*(I14*0.008)</f>
        <v>0</v>
      </c>
      <c r="Q14">
        <f>IF(I14&gt;0, 1, 0)</f>
        <v>0</v>
      </c>
      <c r="R14">
        <f>IF(I14&gt;0, N14+((N14*((J14-I14)*0.001))/(J14-I14)), N14 +((N14*(J14*0.001))/J14))</f>
        <v>7500.0097171999996</v>
      </c>
      <c r="S14">
        <f>R14*((J14-Q14)*0.001)</f>
        <v>187.50024293000001</v>
      </c>
      <c r="T14">
        <f>SUM(P14,S14)</f>
        <v>187.50024293000001</v>
      </c>
      <c r="U14">
        <f>K14-T14</f>
        <v>2708.5441670700002</v>
      </c>
      <c r="V14">
        <f>IF(U14&lt;0, 1, 0)</f>
        <v>0</v>
      </c>
    </row>
    <row r="15" spans="1:22" x14ac:dyDescent="0.25">
      <c r="A15" t="s">
        <v>47</v>
      </c>
      <c r="B15">
        <v>6087</v>
      </c>
      <c r="C15" t="s">
        <v>14</v>
      </c>
      <c r="E15">
        <v>4</v>
      </c>
      <c r="F15" t="s">
        <v>17</v>
      </c>
      <c r="G15">
        <v>93.962999999999994</v>
      </c>
      <c r="H15">
        <v>26959</v>
      </c>
      <c r="I15">
        <v>0</v>
      </c>
      <c r="J15">
        <v>125</v>
      </c>
      <c r="K15">
        <v>2533.1485170000001</v>
      </c>
      <c r="L15">
        <v>110911044</v>
      </c>
      <c r="M15">
        <v>696626.8</v>
      </c>
      <c r="N15">
        <f>M15/J15</f>
        <v>5573.0144</v>
      </c>
      <c r="O15">
        <f>IF(I15&gt;0,(N15+(((N15*I15)*0.008)/I15)),0)</f>
        <v>0</v>
      </c>
      <c r="P15">
        <f>O15*(I15*0.008)</f>
        <v>0</v>
      </c>
      <c r="Q15">
        <f>IF(I15&gt;0, 1, 0)</f>
        <v>0</v>
      </c>
      <c r="R15">
        <f>IF(I15&gt;0, N15+((N15*((J15-I15)*0.001))/(J15-I15)), N15 +((N15*(J15*0.001))/J15))</f>
        <v>5578.5874143999999</v>
      </c>
      <c r="S15">
        <f>R15*((J15-Q15)*0.001)</f>
        <v>697.32342679999999</v>
      </c>
      <c r="T15">
        <f>SUM(P15,S15)</f>
        <v>697.32342679999999</v>
      </c>
      <c r="U15">
        <f>K15-T15</f>
        <v>1835.8250902</v>
      </c>
      <c r="V15">
        <f>IF(U15&lt;0, 1, 0)</f>
        <v>0</v>
      </c>
    </row>
    <row r="16" spans="1:22" x14ac:dyDescent="0.25">
      <c r="A16" t="s">
        <v>48</v>
      </c>
      <c r="B16">
        <v>6088</v>
      </c>
      <c r="C16" t="s">
        <v>14</v>
      </c>
      <c r="E16">
        <v>10</v>
      </c>
      <c r="F16" t="s">
        <v>17</v>
      </c>
      <c r="G16">
        <v>101.27800000000001</v>
      </c>
      <c r="H16">
        <v>27067</v>
      </c>
      <c r="I16">
        <v>0</v>
      </c>
      <c r="J16">
        <v>8</v>
      </c>
      <c r="K16">
        <v>2741.2916260000002</v>
      </c>
      <c r="L16">
        <v>5140590</v>
      </c>
      <c r="M16">
        <v>31944.44</v>
      </c>
      <c r="N16">
        <f>M16/J16</f>
        <v>3993.0549999999998</v>
      </c>
      <c r="O16">
        <f>IF(I16&gt;0,(N16+(((N16*I16)*0.008)/I16)),0)</f>
        <v>0</v>
      </c>
      <c r="P16">
        <f>O16*(I16*0.008)</f>
        <v>0</v>
      </c>
      <c r="Q16">
        <f>IF(I16&gt;0, 1, 0)</f>
        <v>0</v>
      </c>
      <c r="R16">
        <f>IF(I16&gt;0, N16+((N16*((J16-I16)*0.001))/(J16-I16)), N16 +((N16*(J16*0.001))/J16))</f>
        <v>3997.0480549999997</v>
      </c>
      <c r="S16">
        <f>R16*((J16-Q16)*0.001)</f>
        <v>31.97638444</v>
      </c>
      <c r="T16">
        <f>SUM(P16,S16)</f>
        <v>31.97638444</v>
      </c>
      <c r="U16">
        <f>K16-T16</f>
        <v>2709.3152415600002</v>
      </c>
      <c r="V16">
        <f>IF(U16&lt;0, 1, 0)</f>
        <v>0</v>
      </c>
    </row>
    <row r="17" spans="1:22" x14ac:dyDescent="0.25">
      <c r="A17" t="s">
        <v>49</v>
      </c>
      <c r="B17">
        <v>6090</v>
      </c>
      <c r="C17" t="s">
        <v>14</v>
      </c>
      <c r="E17">
        <v>5</v>
      </c>
      <c r="F17" t="s">
        <v>17</v>
      </c>
      <c r="G17">
        <v>98.673000000000002</v>
      </c>
      <c r="H17">
        <v>28595</v>
      </c>
      <c r="I17">
        <v>0</v>
      </c>
      <c r="J17">
        <v>74</v>
      </c>
      <c r="K17">
        <v>2821.554435</v>
      </c>
      <c r="L17">
        <v>137408380</v>
      </c>
      <c r="M17">
        <v>859330.69</v>
      </c>
      <c r="N17">
        <f>M17/J17</f>
        <v>11612.576891891891</v>
      </c>
      <c r="O17">
        <f>IF(I17&gt;0,(N17+(((N17*I17)*0.008)/I17)),0)</f>
        <v>0</v>
      </c>
      <c r="P17">
        <f>O17*(I17*0.008)</f>
        <v>0</v>
      </c>
      <c r="Q17">
        <f>IF(I17&gt;0, 1, 0)</f>
        <v>0</v>
      </c>
      <c r="R17">
        <f>IF(I17&gt;0, N17+((N17*((J17-I17)*0.001))/(J17-I17)), N17 +((N17*(J17*0.001))/J17))</f>
        <v>11624.189468783783</v>
      </c>
      <c r="S17">
        <f>R17*((J17-Q17)*0.001)</f>
        <v>860.19002068999987</v>
      </c>
      <c r="T17">
        <f>SUM(P17,S17)</f>
        <v>860.19002068999987</v>
      </c>
      <c r="U17">
        <f>K17-T17</f>
        <v>1961.36441431</v>
      </c>
      <c r="V17">
        <f>IF(U17&lt;0, 1, 0)</f>
        <v>0</v>
      </c>
    </row>
    <row r="18" spans="1:22" x14ac:dyDescent="0.25">
      <c r="A18" t="s">
        <v>51</v>
      </c>
      <c r="B18">
        <v>6092</v>
      </c>
      <c r="C18" t="s">
        <v>14</v>
      </c>
      <c r="E18">
        <v>6</v>
      </c>
      <c r="F18" t="s">
        <v>17</v>
      </c>
      <c r="G18">
        <v>101.27800000000001</v>
      </c>
      <c r="H18">
        <v>23506</v>
      </c>
      <c r="I18">
        <v>0</v>
      </c>
      <c r="J18">
        <v>8</v>
      </c>
      <c r="K18">
        <v>2380.640668</v>
      </c>
      <c r="L18">
        <v>7117020</v>
      </c>
      <c r="M18">
        <v>49239.95</v>
      </c>
      <c r="N18">
        <f>M18/J18</f>
        <v>6154.9937499999996</v>
      </c>
      <c r="O18">
        <f>IF(I18&gt;0,(N18+(((N18*I18)*0.008)/I18)),0)</f>
        <v>0</v>
      </c>
      <c r="P18">
        <f>O18*(I18*0.008)</f>
        <v>0</v>
      </c>
      <c r="Q18">
        <f>IF(I18&gt;0, 1, 0)</f>
        <v>0</v>
      </c>
      <c r="R18">
        <f>IF(I18&gt;0, N18+((N18*((J18-I18)*0.001))/(J18-I18)), N18 +((N18*(J18*0.001))/J18))</f>
        <v>6161.14874375</v>
      </c>
      <c r="S18">
        <f>R18*((J18-Q18)*0.001)</f>
        <v>49.289189950000001</v>
      </c>
      <c r="T18">
        <f>SUM(P18,S18)</f>
        <v>49.289189950000001</v>
      </c>
      <c r="U18">
        <f>K18-T18</f>
        <v>2331.35147805</v>
      </c>
      <c r="V18">
        <f>IF(U18&lt;0, 1, 0)</f>
        <v>0</v>
      </c>
    </row>
    <row r="19" spans="1:22" x14ac:dyDescent="0.25">
      <c r="A19" t="s">
        <v>53</v>
      </c>
      <c r="B19">
        <v>6095</v>
      </c>
      <c r="C19" t="s">
        <v>19</v>
      </c>
      <c r="F19" t="s">
        <v>17</v>
      </c>
      <c r="G19">
        <v>101.27800000000001</v>
      </c>
      <c r="H19">
        <v>22028</v>
      </c>
      <c r="I19">
        <v>1</v>
      </c>
      <c r="J19">
        <v>54</v>
      </c>
      <c r="K19">
        <v>2230.9517839999999</v>
      </c>
      <c r="L19">
        <v>43791132</v>
      </c>
      <c r="M19">
        <v>295229.94</v>
      </c>
      <c r="N19">
        <f>M19/J19</f>
        <v>5467.221111111111</v>
      </c>
      <c r="O19">
        <f>IF(I19&gt;0,(N19+(((N19*I19)*0.008)/I19)),0)</f>
        <v>5510.9588800000001</v>
      </c>
      <c r="P19">
        <f>O19*(I19*0.008)</f>
        <v>44.087671040000004</v>
      </c>
      <c r="Q19">
        <f>IF(I19&gt;0, 1, 0)</f>
        <v>1</v>
      </c>
      <c r="R19">
        <f>IF(I19&gt;0, N19+((N19*((J19-I19)*0.001))/(J19-I19)), N19 +((N19*(J19*0.001))/J19))</f>
        <v>5472.688332222222</v>
      </c>
      <c r="S19">
        <f>R19*((J19-Q19)*0.001)</f>
        <v>290.05248160777774</v>
      </c>
      <c r="T19">
        <f>SUM(P19,S19)</f>
        <v>334.14015264777777</v>
      </c>
      <c r="U19">
        <f>K19-T19</f>
        <v>1896.8116313522221</v>
      </c>
      <c r="V19">
        <f>IF(U19&lt;0, 1, 0)</f>
        <v>0</v>
      </c>
    </row>
    <row r="20" spans="1:22" x14ac:dyDescent="0.25">
      <c r="A20" t="s">
        <v>55</v>
      </c>
      <c r="B20">
        <v>6100</v>
      </c>
      <c r="C20" t="s">
        <v>14</v>
      </c>
      <c r="D20">
        <v>149</v>
      </c>
      <c r="E20">
        <v>18</v>
      </c>
      <c r="F20" t="s">
        <v>17</v>
      </c>
      <c r="G20">
        <v>93.962999999999994</v>
      </c>
      <c r="H20">
        <v>32897</v>
      </c>
      <c r="I20">
        <v>7</v>
      </c>
      <c r="J20">
        <v>86</v>
      </c>
      <c r="K20">
        <v>3091.1008109999998</v>
      </c>
      <c r="L20">
        <v>129646566</v>
      </c>
      <c r="M20">
        <v>810519.58</v>
      </c>
      <c r="N20">
        <f>M20/J20</f>
        <v>9424.6462790697678</v>
      </c>
      <c r="O20">
        <f>IF(I20&gt;0,(N20+(((N20*I20)*0.008)/I20)),0)</f>
        <v>9500.0434493023258</v>
      </c>
      <c r="P20">
        <f>O20*(I20*0.008)</f>
        <v>532.00243316093031</v>
      </c>
      <c r="Q20">
        <f>IF(I20&gt;0, 1, 0)</f>
        <v>1</v>
      </c>
      <c r="R20">
        <f>IF(I20&gt;0, N20+((N20*((J20-I20)*0.001))/(J20-I20)), N20 +((N20*(J20*0.001))/J20))</f>
        <v>9434.0709253488385</v>
      </c>
      <c r="S20">
        <f>R20*((J20-Q20)*0.001)</f>
        <v>801.89602865465133</v>
      </c>
      <c r="T20">
        <f>SUM(P20,S20)</f>
        <v>1333.8984618155816</v>
      </c>
      <c r="U20">
        <f>K20-T20</f>
        <v>1757.2023491844182</v>
      </c>
      <c r="V20">
        <f>IF(U20&lt;0, 1, 0)</f>
        <v>0</v>
      </c>
    </row>
    <row r="21" spans="1:22" x14ac:dyDescent="0.25">
      <c r="A21" t="s">
        <v>56</v>
      </c>
      <c r="B21">
        <v>6101</v>
      </c>
      <c r="C21" t="s">
        <v>14</v>
      </c>
      <c r="E21">
        <v>7</v>
      </c>
      <c r="F21" t="s">
        <v>17</v>
      </c>
      <c r="G21">
        <v>101.27800000000001</v>
      </c>
      <c r="H21">
        <v>27296</v>
      </c>
      <c r="I21">
        <v>1</v>
      </c>
      <c r="J21">
        <v>6</v>
      </c>
      <c r="K21">
        <v>2764.4842880000001</v>
      </c>
      <c r="L21">
        <v>4485870</v>
      </c>
      <c r="M21">
        <v>30998.16</v>
      </c>
      <c r="N21">
        <f>M21/J21</f>
        <v>5166.3599999999997</v>
      </c>
      <c r="O21">
        <f>IF(I21&gt;0,(N21+(((N21*I21)*0.008)/I21)),0)</f>
        <v>5207.6908800000001</v>
      </c>
      <c r="P21">
        <f>O21*(I21*0.008)</f>
        <v>41.661527040000003</v>
      </c>
      <c r="Q21">
        <f>IF(I21&gt;0, 1, 0)</f>
        <v>1</v>
      </c>
      <c r="R21">
        <f>IF(I21&gt;0, N21+((N21*((J21-I21)*0.001))/(J21-I21)), N21 +((N21*(J21*0.001))/J21))</f>
        <v>5171.5263599999998</v>
      </c>
      <c r="S21">
        <f>R21*((J21-Q21)*0.001)</f>
        <v>25.8576318</v>
      </c>
      <c r="T21">
        <f>SUM(P21,S21)</f>
        <v>67.519158840000003</v>
      </c>
      <c r="U21">
        <f>K21-T21</f>
        <v>2696.9651291600003</v>
      </c>
      <c r="V21">
        <f>IF(U21&lt;0, 1, 0)</f>
        <v>0</v>
      </c>
    </row>
    <row r="22" spans="1:22" x14ac:dyDescent="0.25">
      <c r="A22" t="s">
        <v>57</v>
      </c>
      <c r="B22">
        <v>6102</v>
      </c>
      <c r="C22" t="s">
        <v>35</v>
      </c>
      <c r="E22">
        <v>5</v>
      </c>
      <c r="F22" t="s">
        <v>17</v>
      </c>
      <c r="G22">
        <v>93.962999999999994</v>
      </c>
      <c r="H22">
        <v>25221</v>
      </c>
      <c r="I22">
        <v>0</v>
      </c>
      <c r="J22">
        <v>43</v>
      </c>
      <c r="K22">
        <v>2369.840823</v>
      </c>
      <c r="L22">
        <v>55728444</v>
      </c>
      <c r="M22">
        <v>345173.49</v>
      </c>
      <c r="N22">
        <f>M22/J22</f>
        <v>8027.2904651162789</v>
      </c>
      <c r="O22">
        <f>IF(I22&gt;0,(N22+(((N22*I22)*0.008)/I22)),0)</f>
        <v>0</v>
      </c>
      <c r="P22">
        <f>O22*(I22*0.008)</f>
        <v>0</v>
      </c>
      <c r="Q22">
        <f>IF(I22&gt;0, 1, 0)</f>
        <v>0</v>
      </c>
      <c r="R22">
        <f>IF(I22&gt;0, N22+((N22*((J22-I22)*0.001))/(J22-I22)), N22 +((N22*(J22*0.001))/J22))</f>
        <v>8035.3177555813954</v>
      </c>
      <c r="S22">
        <f>R22*((J22-Q22)*0.001)</f>
        <v>345.51866349000005</v>
      </c>
      <c r="T22">
        <f>SUM(P22,S22)</f>
        <v>345.51866349000005</v>
      </c>
      <c r="U22">
        <f>K22-T22</f>
        <v>2024.3221595099999</v>
      </c>
      <c r="V22">
        <f>IF(U22&lt;0, 1, 0)</f>
        <v>0</v>
      </c>
    </row>
    <row r="23" spans="1:22" x14ac:dyDescent="0.25">
      <c r="A23" t="s">
        <v>58</v>
      </c>
      <c r="B23">
        <v>6103</v>
      </c>
      <c r="C23" t="s">
        <v>35</v>
      </c>
      <c r="E23">
        <v>2</v>
      </c>
      <c r="F23" t="s">
        <v>17</v>
      </c>
      <c r="G23">
        <v>101.27800000000001</v>
      </c>
      <c r="H23">
        <v>22108</v>
      </c>
      <c r="I23">
        <v>0</v>
      </c>
      <c r="J23">
        <v>19</v>
      </c>
      <c r="K23">
        <v>2239.054024</v>
      </c>
      <c r="L23">
        <v>15624590</v>
      </c>
      <c r="M23">
        <v>99714.69</v>
      </c>
      <c r="N23">
        <f>M23/J23</f>
        <v>5248.1415789473685</v>
      </c>
      <c r="O23">
        <f>IF(I23&gt;0,(N23+(((N23*I23)*0.008)/I23)),0)</f>
        <v>0</v>
      </c>
      <c r="P23">
        <f>O23*(I23*0.008)</f>
        <v>0</v>
      </c>
      <c r="Q23">
        <f>IF(I23&gt;0, 1, 0)</f>
        <v>0</v>
      </c>
      <c r="R23">
        <f>IF(I23&gt;0, N23+((N23*((J23-I23)*0.001))/(J23-I23)), N23 +((N23*(J23*0.001))/J23))</f>
        <v>5253.3897205263156</v>
      </c>
      <c r="S23">
        <f>R23*((J23-Q23)*0.001)</f>
        <v>99.814404689999989</v>
      </c>
      <c r="T23">
        <f>SUM(P23,S23)</f>
        <v>99.814404689999989</v>
      </c>
      <c r="U23">
        <f>K23-T23</f>
        <v>2139.2396193099999</v>
      </c>
      <c r="V23">
        <f>IF(U23&lt;0, 1, 0)</f>
        <v>0</v>
      </c>
    </row>
    <row r="24" spans="1:22" x14ac:dyDescent="0.25">
      <c r="A24" t="s">
        <v>59</v>
      </c>
      <c r="B24">
        <v>6104</v>
      </c>
      <c r="C24" t="s">
        <v>14</v>
      </c>
      <c r="D24">
        <v>94</v>
      </c>
      <c r="E24">
        <v>1428</v>
      </c>
      <c r="F24" t="s">
        <v>17</v>
      </c>
      <c r="G24">
        <v>93.962999999999994</v>
      </c>
      <c r="H24">
        <v>23701</v>
      </c>
      <c r="I24">
        <v>2</v>
      </c>
      <c r="J24">
        <v>60</v>
      </c>
      <c r="K24">
        <v>2227.0170629999998</v>
      </c>
      <c r="L24">
        <v>53308010</v>
      </c>
      <c r="M24">
        <v>347336.36</v>
      </c>
      <c r="N24">
        <f>M24/J24</f>
        <v>5788.9393333333328</v>
      </c>
      <c r="O24">
        <f>IF(I24&gt;0,(N24+(((N24*I24)*0.008)/I24)),0)</f>
        <v>5835.2508479999997</v>
      </c>
      <c r="P24">
        <f>O24*(I24*0.008)</f>
        <v>93.36401356799999</v>
      </c>
      <c r="Q24">
        <f>IF(I24&gt;0, 1, 0)</f>
        <v>1</v>
      </c>
      <c r="R24">
        <f>IF(I24&gt;0, N24+((N24*((J24-I24)*0.001))/(J24-I24)), N24 +((N24*(J24*0.001))/J24))</f>
        <v>5794.7282726666663</v>
      </c>
      <c r="S24">
        <f>R24*((J24-Q24)*0.001)</f>
        <v>341.88896808733335</v>
      </c>
      <c r="T24">
        <f>SUM(P24,S24)</f>
        <v>435.25298165533331</v>
      </c>
      <c r="U24">
        <f>K24-T24</f>
        <v>1791.7640813446665</v>
      </c>
      <c r="V24">
        <f>IF(U24&lt;0, 1, 0)</f>
        <v>0</v>
      </c>
    </row>
    <row r="25" spans="1:22" x14ac:dyDescent="0.25">
      <c r="A25" t="s">
        <v>60</v>
      </c>
      <c r="B25">
        <v>6105</v>
      </c>
      <c r="C25" t="s">
        <v>14</v>
      </c>
      <c r="D25">
        <v>81</v>
      </c>
      <c r="E25">
        <v>1824</v>
      </c>
      <c r="F25" t="s">
        <v>17</v>
      </c>
      <c r="G25">
        <v>101.27800000000001</v>
      </c>
      <c r="H25">
        <v>24403</v>
      </c>
      <c r="I25">
        <v>0</v>
      </c>
      <c r="J25">
        <v>318</v>
      </c>
      <c r="K25">
        <v>2471.4870340000002</v>
      </c>
      <c r="L25">
        <v>194012687</v>
      </c>
      <c r="M25">
        <v>1360368.75</v>
      </c>
      <c r="N25">
        <f>M25/J25</f>
        <v>4277.8891509433961</v>
      </c>
      <c r="O25">
        <f>IF(I25&gt;0,(N25+(((N25*I25)*0.008)/I25)),0)</f>
        <v>0</v>
      </c>
      <c r="P25">
        <f>O25*(I25*0.008)</f>
        <v>0</v>
      </c>
      <c r="Q25">
        <f>IF(I25&gt;0, 1, 0)</f>
        <v>0</v>
      </c>
      <c r="R25">
        <f>IF(I25&gt;0, N25+((N25*((J25-I25)*0.001))/(J25-I25)), N25 +((N25*(J25*0.001))/J25))</f>
        <v>4282.1670400943394</v>
      </c>
      <c r="S25">
        <f>R25*((J25-Q25)*0.001)</f>
        <v>1361.72911875</v>
      </c>
      <c r="T25">
        <f>SUM(P25,S25)</f>
        <v>1361.72911875</v>
      </c>
      <c r="U25">
        <f>K25-T25</f>
        <v>1109.7579152500002</v>
      </c>
      <c r="V25">
        <f>IF(U25&lt;0, 1, 0)</f>
        <v>0</v>
      </c>
    </row>
    <row r="26" spans="1:22" x14ac:dyDescent="0.25">
      <c r="A26" t="s">
        <v>63</v>
      </c>
      <c r="B26">
        <v>6109</v>
      </c>
      <c r="C26" t="s">
        <v>19</v>
      </c>
      <c r="F26" t="s">
        <v>17</v>
      </c>
      <c r="G26">
        <v>101.27800000000001</v>
      </c>
      <c r="H26">
        <v>2038</v>
      </c>
      <c r="I26">
        <v>0</v>
      </c>
      <c r="J26">
        <v>15</v>
      </c>
      <c r="K26">
        <v>206.40456399999999</v>
      </c>
      <c r="L26">
        <v>12040109</v>
      </c>
      <c r="M26">
        <v>79442.25</v>
      </c>
      <c r="N26">
        <f>M26/J26</f>
        <v>5296.15</v>
      </c>
      <c r="O26">
        <f>IF(I26&gt;0,(N26+(((N26*I26)*0.008)/I26)),0)</f>
        <v>0</v>
      </c>
      <c r="P26">
        <f>O26*(I26*0.008)</f>
        <v>0</v>
      </c>
      <c r="Q26">
        <f>IF(I26&gt;0, 1, 0)</f>
        <v>0</v>
      </c>
      <c r="R26">
        <f>IF(I26&gt;0, N26+((N26*((J26-I26)*0.001))/(J26-I26)), N26 +((N26*(J26*0.001))/J26))</f>
        <v>5301.4461499999998</v>
      </c>
      <c r="S26">
        <f>R26*((J26-Q26)*0.001)</f>
        <v>79.521692249999987</v>
      </c>
      <c r="T26">
        <f>SUM(P26,S26)</f>
        <v>79.521692249999987</v>
      </c>
      <c r="U26">
        <f>K26-T26</f>
        <v>126.88287175000001</v>
      </c>
      <c r="V26">
        <f>IF(U26&lt;0, 1, 0)</f>
        <v>0</v>
      </c>
    </row>
    <row r="27" spans="1:22" x14ac:dyDescent="0.25">
      <c r="A27" t="s">
        <v>64</v>
      </c>
      <c r="B27">
        <v>6110</v>
      </c>
      <c r="C27" t="s">
        <v>14</v>
      </c>
      <c r="D27">
        <v>5</v>
      </c>
      <c r="E27">
        <v>494</v>
      </c>
      <c r="F27" t="s">
        <v>17</v>
      </c>
      <c r="G27">
        <v>101.27800000000001</v>
      </c>
      <c r="H27">
        <v>22276</v>
      </c>
      <c r="I27">
        <v>0</v>
      </c>
      <c r="J27">
        <v>48</v>
      </c>
      <c r="K27">
        <v>2256.0687280000002</v>
      </c>
      <c r="L27">
        <v>40593543</v>
      </c>
      <c r="M27">
        <v>276202.33</v>
      </c>
      <c r="N27">
        <f>M27/J27</f>
        <v>5754.215208333334</v>
      </c>
      <c r="O27">
        <f>IF(I27&gt;0,(N27+(((N27*I27)*0.008)/I27)),0)</f>
        <v>0</v>
      </c>
      <c r="P27">
        <f>O27*(I27*0.008)</f>
        <v>0</v>
      </c>
      <c r="Q27">
        <f>IF(I27&gt;0, 1, 0)</f>
        <v>0</v>
      </c>
      <c r="R27">
        <f>IF(I27&gt;0, N27+((N27*((J27-I27)*0.001))/(J27-I27)), N27 +((N27*(J27*0.001))/J27))</f>
        <v>5759.9694235416673</v>
      </c>
      <c r="S27">
        <f>R27*((J27-Q27)*0.001)</f>
        <v>276.47853233000006</v>
      </c>
      <c r="T27">
        <f>SUM(P27,S27)</f>
        <v>276.47853233000006</v>
      </c>
      <c r="U27">
        <f>K27-T27</f>
        <v>1979.5901956700002</v>
      </c>
      <c r="V27">
        <f>IF(U27&lt;0, 1, 0)</f>
        <v>0</v>
      </c>
    </row>
    <row r="28" spans="1:22" x14ac:dyDescent="0.25">
      <c r="A28" t="s">
        <v>65</v>
      </c>
      <c r="B28">
        <v>6111</v>
      </c>
      <c r="C28" t="s">
        <v>14</v>
      </c>
      <c r="F28" t="s">
        <v>17</v>
      </c>
      <c r="G28">
        <v>101.27800000000001</v>
      </c>
      <c r="H28">
        <v>21948</v>
      </c>
      <c r="I28">
        <v>1</v>
      </c>
      <c r="J28">
        <v>48</v>
      </c>
      <c r="K28">
        <v>2222.8495440000002</v>
      </c>
      <c r="L28">
        <v>38856543</v>
      </c>
      <c r="M28">
        <v>262016.29</v>
      </c>
      <c r="N28">
        <f>M28/J28</f>
        <v>5458.6727083333335</v>
      </c>
      <c r="O28">
        <f>IF(I28&gt;0,(N28+(((N28*I28)*0.008)/I28)),0)</f>
        <v>5502.3420900000001</v>
      </c>
      <c r="P28">
        <f>O28*(I28*0.008)</f>
        <v>44.01873672</v>
      </c>
      <c r="Q28">
        <f>IF(I28&gt;0, 1, 0)</f>
        <v>1</v>
      </c>
      <c r="R28">
        <f>IF(I28&gt;0, N28+((N28*((J28-I28)*0.001))/(J28-I28)), N28 +((N28*(J28*0.001))/J28))</f>
        <v>5464.1313810416668</v>
      </c>
      <c r="S28">
        <f>R28*((J28-Q28)*0.001)</f>
        <v>256.81417490895836</v>
      </c>
      <c r="T28">
        <f>SUM(P28,S28)</f>
        <v>300.83291162895836</v>
      </c>
      <c r="U28">
        <f>K28-T28</f>
        <v>1922.0166323710419</v>
      </c>
      <c r="V28">
        <f>IF(U28&lt;0, 1, 0)</f>
        <v>0</v>
      </c>
    </row>
    <row r="29" spans="1:22" x14ac:dyDescent="0.25">
      <c r="A29" t="s">
        <v>66</v>
      </c>
      <c r="B29">
        <v>6112</v>
      </c>
      <c r="C29" t="s">
        <v>19</v>
      </c>
      <c r="E29">
        <v>580</v>
      </c>
      <c r="F29" t="s">
        <v>17</v>
      </c>
      <c r="G29">
        <v>98.673000000000002</v>
      </c>
      <c r="H29">
        <v>28595</v>
      </c>
      <c r="I29">
        <v>0</v>
      </c>
      <c r="J29">
        <v>60</v>
      </c>
      <c r="K29">
        <v>2821.554435</v>
      </c>
      <c r="L29">
        <v>119223318</v>
      </c>
      <c r="M29">
        <v>748578.95</v>
      </c>
      <c r="N29">
        <f>M29/J29</f>
        <v>12476.315833333332</v>
      </c>
      <c r="O29">
        <f>IF(I29&gt;0,(N29+(((N29*I29)*0.008)/I29)),0)</f>
        <v>0</v>
      </c>
      <c r="P29">
        <f>O29*(I29*0.008)</f>
        <v>0</v>
      </c>
      <c r="Q29">
        <f>IF(I29&gt;0, 1, 0)</f>
        <v>0</v>
      </c>
      <c r="R29">
        <f>IF(I29&gt;0, N29+((N29*((J29-I29)*0.001))/(J29-I29)), N29 +((N29*(J29*0.001))/J29))</f>
        <v>12488.792149166666</v>
      </c>
      <c r="S29">
        <f>R29*((J29-Q29)*0.001)</f>
        <v>749.32752894999987</v>
      </c>
      <c r="T29">
        <f>SUM(P29,S29)</f>
        <v>749.32752894999987</v>
      </c>
      <c r="U29">
        <f>K29-T29</f>
        <v>2072.2269060500003</v>
      </c>
      <c r="V29">
        <f>IF(U29&lt;0, 1, 0)</f>
        <v>0</v>
      </c>
    </row>
    <row r="30" spans="1:22" x14ac:dyDescent="0.25">
      <c r="A30" t="s">
        <v>69</v>
      </c>
      <c r="B30">
        <v>6115</v>
      </c>
      <c r="C30" t="s">
        <v>14</v>
      </c>
      <c r="E30">
        <v>44</v>
      </c>
      <c r="F30" t="s">
        <v>17</v>
      </c>
      <c r="G30">
        <v>101.27800000000001</v>
      </c>
      <c r="H30">
        <v>17153</v>
      </c>
      <c r="I30">
        <v>1</v>
      </c>
      <c r="J30">
        <v>54</v>
      </c>
      <c r="K30">
        <v>1737.221534</v>
      </c>
      <c r="L30">
        <v>67957874</v>
      </c>
      <c r="M30">
        <v>421832.8</v>
      </c>
      <c r="N30">
        <f>M30/J30</f>
        <v>7811.7185185185181</v>
      </c>
      <c r="O30">
        <f>IF(I30&gt;0,(N30+(((N30*I30)*0.008)/I30)),0)</f>
        <v>7874.2122666666664</v>
      </c>
      <c r="P30">
        <f>O30*(I30*0.008)</f>
        <v>62.993698133333332</v>
      </c>
      <c r="Q30">
        <f>IF(I30&gt;0, 1, 0)</f>
        <v>1</v>
      </c>
      <c r="R30">
        <f>IF(I30&gt;0, N30+((N30*((J30-I30)*0.001))/(J30-I30)), N30 +((N30*(J30*0.001))/J30))</f>
        <v>7819.5302370370364</v>
      </c>
      <c r="S30">
        <f>R30*((J30-Q30)*0.001)</f>
        <v>414.43510256296292</v>
      </c>
      <c r="T30">
        <f>SUM(P30,S30)</f>
        <v>477.42880069629626</v>
      </c>
      <c r="U30">
        <f>K30-T30</f>
        <v>1259.7927333037037</v>
      </c>
      <c r="V30">
        <f>IF(U30&lt;0, 1, 0)</f>
        <v>0</v>
      </c>
    </row>
    <row r="31" spans="1:22" x14ac:dyDescent="0.25">
      <c r="A31" t="s">
        <v>70</v>
      </c>
      <c r="B31">
        <v>6122</v>
      </c>
      <c r="C31" t="s">
        <v>14</v>
      </c>
      <c r="D31">
        <v>30</v>
      </c>
      <c r="E31">
        <v>498</v>
      </c>
      <c r="F31" t="s">
        <v>17</v>
      </c>
      <c r="G31">
        <v>101.27800000000001</v>
      </c>
      <c r="H31">
        <v>22571</v>
      </c>
      <c r="I31">
        <v>1</v>
      </c>
      <c r="J31">
        <v>21</v>
      </c>
      <c r="K31">
        <v>2285.9457379999999</v>
      </c>
      <c r="L31">
        <v>20568070</v>
      </c>
      <c r="M31">
        <v>140546.85999999999</v>
      </c>
      <c r="N31">
        <f>M31/J31</f>
        <v>6692.7076190476182</v>
      </c>
      <c r="O31">
        <f>IF(I31&gt;0,(N31+(((N31*I31)*0.008)/I31)),0)</f>
        <v>6746.2492799999991</v>
      </c>
      <c r="P31">
        <f>O31*(I31*0.008)</f>
        <v>53.969994239999991</v>
      </c>
      <c r="Q31">
        <f>IF(I31&gt;0, 1, 0)</f>
        <v>1</v>
      </c>
      <c r="R31">
        <f>IF(I31&gt;0, N31+((N31*((J31-I31)*0.001))/(J31-I31)), N31 +((N31*(J31*0.001))/J31))</f>
        <v>6699.4003266666659</v>
      </c>
      <c r="S31">
        <f>R31*((J31-Q31)*0.001)</f>
        <v>133.98800653333333</v>
      </c>
      <c r="T31">
        <f>SUM(P31,S31)</f>
        <v>187.95800077333331</v>
      </c>
      <c r="U31">
        <f>K31-T31</f>
        <v>2097.9877372266665</v>
      </c>
      <c r="V31">
        <f>IF(U31&lt;0, 1, 0)</f>
        <v>0</v>
      </c>
    </row>
    <row r="32" spans="1:22" x14ac:dyDescent="0.25">
      <c r="A32" t="s">
        <v>71</v>
      </c>
      <c r="B32">
        <v>6123</v>
      </c>
      <c r="C32" t="s">
        <v>14</v>
      </c>
      <c r="D32">
        <v>97</v>
      </c>
      <c r="E32">
        <v>1215</v>
      </c>
      <c r="F32" t="s">
        <v>17</v>
      </c>
      <c r="G32">
        <v>101.27800000000001</v>
      </c>
      <c r="H32">
        <v>24804</v>
      </c>
      <c r="I32">
        <v>1</v>
      </c>
      <c r="J32">
        <v>44</v>
      </c>
      <c r="K32">
        <v>2512.0995119999998</v>
      </c>
      <c r="L32">
        <v>36627613</v>
      </c>
      <c r="M32">
        <v>247261</v>
      </c>
      <c r="N32">
        <f>M32/J32</f>
        <v>5619.568181818182</v>
      </c>
      <c r="O32">
        <f>IF(I32&gt;0,(N32+(((N32*I32)*0.008)/I32)),0)</f>
        <v>5664.5247272727274</v>
      </c>
      <c r="P32">
        <f>O32*(I32*0.008)</f>
        <v>45.31619781818182</v>
      </c>
      <c r="Q32">
        <f>IF(I32&gt;0, 1, 0)</f>
        <v>1</v>
      </c>
      <c r="R32">
        <f>IF(I32&gt;0, N32+((N32*((J32-I32)*0.001))/(J32-I32)), N32 +((N32*(J32*0.001))/J32))</f>
        <v>5625.1877500000001</v>
      </c>
      <c r="S32">
        <f>R32*((J32-Q32)*0.001)</f>
        <v>241.88307325000002</v>
      </c>
      <c r="T32">
        <f>SUM(P32,S32)</f>
        <v>287.19927106818182</v>
      </c>
      <c r="U32">
        <f>K32-T32</f>
        <v>2224.9002409318182</v>
      </c>
      <c r="V32">
        <f>IF(U32&lt;0, 1, 0)</f>
        <v>0</v>
      </c>
    </row>
    <row r="33" spans="1:22" x14ac:dyDescent="0.25">
      <c r="A33" t="s">
        <v>72</v>
      </c>
      <c r="B33">
        <v>6125</v>
      </c>
      <c r="C33" t="s">
        <v>35</v>
      </c>
      <c r="E33">
        <v>16</v>
      </c>
      <c r="F33" t="s">
        <v>17</v>
      </c>
      <c r="G33">
        <v>101.27800000000001</v>
      </c>
      <c r="H33">
        <v>24814</v>
      </c>
      <c r="I33">
        <v>1</v>
      </c>
      <c r="J33">
        <v>15</v>
      </c>
      <c r="K33">
        <v>2513.1122919999998</v>
      </c>
      <c r="L33">
        <v>17458410</v>
      </c>
      <c r="M33">
        <v>120714.97</v>
      </c>
      <c r="N33">
        <f>M33/J33</f>
        <v>8047.6646666666666</v>
      </c>
      <c r="O33">
        <f>IF(I33&gt;0,(N33+(((N33*I33)*0.008)/I33)),0)</f>
        <v>8112.0459840000003</v>
      </c>
      <c r="P33">
        <f>O33*(I33*0.008)</f>
        <v>64.896367871999999</v>
      </c>
      <c r="Q33">
        <f>IF(I33&gt;0, 1, 0)</f>
        <v>1</v>
      </c>
      <c r="R33">
        <f>IF(I33&gt;0, N33+((N33*((J33-I33)*0.001))/(J33-I33)), N33 +((N33*(J33*0.001))/J33))</f>
        <v>8055.7123313333332</v>
      </c>
      <c r="S33">
        <f>R33*((J33-Q33)*0.001)</f>
        <v>112.77997263866666</v>
      </c>
      <c r="T33">
        <f>SUM(P33,S33)</f>
        <v>177.67634051066665</v>
      </c>
      <c r="U33">
        <f>K33-T33</f>
        <v>2335.4359514893331</v>
      </c>
      <c r="V33">
        <f>IF(U33&lt;0, 1, 0)</f>
        <v>0</v>
      </c>
    </row>
    <row r="34" spans="1:22" x14ac:dyDescent="0.25">
      <c r="A34" t="s">
        <v>74</v>
      </c>
      <c r="B34">
        <v>6128</v>
      </c>
      <c r="C34" t="s">
        <v>35</v>
      </c>
      <c r="E34">
        <v>31</v>
      </c>
      <c r="F34" t="s">
        <v>15</v>
      </c>
      <c r="G34">
        <v>79.215999999999994</v>
      </c>
      <c r="H34">
        <v>41645</v>
      </c>
      <c r="I34">
        <v>4</v>
      </c>
      <c r="J34">
        <v>412</v>
      </c>
      <c r="K34">
        <v>3298.9503199999999</v>
      </c>
      <c r="L34">
        <v>149273435</v>
      </c>
      <c r="M34">
        <v>888600.21</v>
      </c>
      <c r="N34">
        <f>M34/J34</f>
        <v>2156.7966262135919</v>
      </c>
      <c r="O34">
        <f>IF(I34&gt;0,(N34+(((N34*I34)*0.008)/I34)),0)</f>
        <v>2174.0509992233006</v>
      </c>
      <c r="P34">
        <f>O34*(I34*0.008)</f>
        <v>69.569631975145626</v>
      </c>
      <c r="Q34">
        <f>IF(I34&gt;0, 1, 0)</f>
        <v>1</v>
      </c>
      <c r="R34">
        <f>IF(I34&gt;0, N34+((N34*((J34-I34)*0.001))/(J34-I34)), N34 +((N34*(J34*0.001))/J34))</f>
        <v>2158.9534228398056</v>
      </c>
      <c r="S34">
        <f>R34*((J34-Q34)*0.001)</f>
        <v>887.32985678716022</v>
      </c>
      <c r="T34">
        <f>SUM(P34,S34)</f>
        <v>956.89948876230585</v>
      </c>
      <c r="U34">
        <f>K34-T34</f>
        <v>2342.0508312376942</v>
      </c>
      <c r="V34">
        <f>IF(U34&lt;0, 1, 0)</f>
        <v>0</v>
      </c>
    </row>
    <row r="35" spans="1:22" x14ac:dyDescent="0.25">
      <c r="A35" t="s">
        <v>77</v>
      </c>
      <c r="B35">
        <v>6137</v>
      </c>
      <c r="C35" t="s">
        <v>14</v>
      </c>
      <c r="D35">
        <v>62</v>
      </c>
      <c r="E35">
        <v>2360</v>
      </c>
      <c r="F35" t="s">
        <v>17</v>
      </c>
      <c r="G35">
        <v>101.27800000000001</v>
      </c>
      <c r="H35">
        <v>40045</v>
      </c>
      <c r="I35">
        <v>2</v>
      </c>
      <c r="J35">
        <v>28</v>
      </c>
      <c r="K35">
        <v>4055.67751</v>
      </c>
      <c r="L35">
        <v>30555520</v>
      </c>
      <c r="M35">
        <v>197661.74</v>
      </c>
      <c r="N35">
        <f>M35/J35</f>
        <v>7059.3478571428568</v>
      </c>
      <c r="O35">
        <f>IF(I35&gt;0,(N35+(((N35*I35)*0.008)/I35)),0)</f>
        <v>7115.8226399999994</v>
      </c>
      <c r="P35">
        <f>O35*(I35*0.008)</f>
        <v>113.85316223999999</v>
      </c>
      <c r="Q35">
        <f>IF(I35&gt;0, 1, 0)</f>
        <v>1</v>
      </c>
      <c r="R35">
        <f>IF(I35&gt;0, N35+((N35*((J35-I35)*0.001))/(J35-I35)), N35 +((N35*(J35*0.001))/J35))</f>
        <v>7066.4072049999995</v>
      </c>
      <c r="S35">
        <f>R35*((J35-Q35)*0.001)</f>
        <v>190.79299453499999</v>
      </c>
      <c r="T35">
        <f>SUM(P35,S35)</f>
        <v>304.64615677500001</v>
      </c>
      <c r="U35">
        <f>K35-T35</f>
        <v>3751.0313532250002</v>
      </c>
      <c r="V35">
        <f>IF(U35&lt;0, 1, 0)</f>
        <v>0</v>
      </c>
    </row>
    <row r="36" spans="1:22" x14ac:dyDescent="0.25">
      <c r="A36" t="s">
        <v>78</v>
      </c>
      <c r="B36">
        <v>6145</v>
      </c>
      <c r="C36" t="s">
        <v>14</v>
      </c>
      <c r="D36">
        <v>65</v>
      </c>
      <c r="E36">
        <v>7</v>
      </c>
      <c r="F36" t="s">
        <v>17</v>
      </c>
      <c r="G36">
        <v>93.962999999999994</v>
      </c>
      <c r="H36">
        <v>25212</v>
      </c>
      <c r="I36">
        <v>0</v>
      </c>
      <c r="J36">
        <v>192</v>
      </c>
      <c r="K36">
        <v>2368.995156</v>
      </c>
      <c r="L36">
        <v>160749736</v>
      </c>
      <c r="M36">
        <v>1007917.72</v>
      </c>
      <c r="N36">
        <f>M36/J36</f>
        <v>5249.5714583333329</v>
      </c>
      <c r="O36">
        <f>IF(I36&gt;0,(N36+(((N36*I36)*0.008)/I36)),0)</f>
        <v>0</v>
      </c>
      <c r="P36">
        <f>O36*(I36*0.008)</f>
        <v>0</v>
      </c>
      <c r="Q36">
        <f>IF(I36&gt;0, 1, 0)</f>
        <v>0</v>
      </c>
      <c r="R36">
        <f>IF(I36&gt;0, N36+((N36*((J36-I36)*0.001))/(J36-I36)), N36 +((N36*(J36*0.001))/J36))</f>
        <v>5254.8210297916667</v>
      </c>
      <c r="S36">
        <f>R36*((J36-Q36)*0.001)</f>
        <v>1008.9256377200001</v>
      </c>
      <c r="T36">
        <f>SUM(P36,S36)</f>
        <v>1008.9256377200001</v>
      </c>
      <c r="U36">
        <f>K36-T36</f>
        <v>1360.06951828</v>
      </c>
      <c r="V36">
        <f>IF(U36&lt;0, 1, 0)</f>
        <v>0</v>
      </c>
    </row>
    <row r="37" spans="1:22" x14ac:dyDescent="0.25">
      <c r="A37" t="s">
        <v>81</v>
      </c>
      <c r="B37">
        <v>6152</v>
      </c>
      <c r="C37" t="s">
        <v>14</v>
      </c>
      <c r="F37" t="s">
        <v>15</v>
      </c>
      <c r="G37">
        <v>101.78400000000001</v>
      </c>
      <c r="H37">
        <v>20341</v>
      </c>
      <c r="I37">
        <v>0</v>
      </c>
      <c r="J37">
        <v>6</v>
      </c>
      <c r="K37">
        <v>2070.388344</v>
      </c>
      <c r="L37">
        <v>3743464</v>
      </c>
      <c r="M37">
        <v>24778.880000000001</v>
      </c>
      <c r="N37">
        <f>M37/J37</f>
        <v>4129.8133333333335</v>
      </c>
      <c r="O37">
        <f>IF(I37&gt;0,(N37+(((N37*I37)*0.008)/I37)),0)</f>
        <v>0</v>
      </c>
      <c r="P37">
        <f>O37*(I37*0.008)</f>
        <v>0</v>
      </c>
      <c r="Q37">
        <f>IF(I37&gt;0, 1, 0)</f>
        <v>0</v>
      </c>
      <c r="R37">
        <f>IF(I37&gt;0, N37+((N37*((J37-I37)*0.001))/(J37-I37)), N37 +((N37*(J37*0.001))/J37))</f>
        <v>4133.9431466666665</v>
      </c>
      <c r="S37">
        <f>R37*((J37-Q37)*0.001)</f>
        <v>24.80365888</v>
      </c>
      <c r="T37">
        <f>SUM(P37,S37)</f>
        <v>24.80365888</v>
      </c>
      <c r="U37">
        <f>K37-T37</f>
        <v>2045.5846851199999</v>
      </c>
      <c r="V37">
        <f>IF(U37&lt;0, 1, 0)</f>
        <v>0</v>
      </c>
    </row>
    <row r="38" spans="1:22" x14ac:dyDescent="0.25">
      <c r="A38" t="s">
        <v>82</v>
      </c>
      <c r="B38">
        <v>6156</v>
      </c>
      <c r="C38" t="s">
        <v>14</v>
      </c>
      <c r="E38">
        <v>5</v>
      </c>
      <c r="F38" t="s">
        <v>17</v>
      </c>
      <c r="G38">
        <v>101.27800000000001</v>
      </c>
      <c r="H38">
        <v>23495</v>
      </c>
      <c r="I38">
        <v>2</v>
      </c>
      <c r="J38">
        <v>189</v>
      </c>
      <c r="K38">
        <v>2379.5266099999999</v>
      </c>
      <c r="L38">
        <v>213633963</v>
      </c>
      <c r="M38">
        <v>1453850.52</v>
      </c>
      <c r="N38">
        <f>M38/J38</f>
        <v>7692.3307936507936</v>
      </c>
      <c r="O38">
        <f>IF(I38&gt;0,(N38+(((N38*I38)*0.008)/I38)),0)</f>
        <v>7753.8694399999995</v>
      </c>
      <c r="P38">
        <f>O38*(I38*0.008)</f>
        <v>124.06191104</v>
      </c>
      <c r="Q38">
        <f>IF(I38&gt;0, 1, 0)</f>
        <v>1</v>
      </c>
      <c r="R38">
        <f>IF(I38&gt;0, N38+((N38*((J38-I38)*0.001))/(J38-I38)), N38 +((N38*(J38*0.001))/J38))</f>
        <v>7700.023124444444</v>
      </c>
      <c r="S38">
        <f>R38*((J38-Q38)*0.001)</f>
        <v>1447.6043473955556</v>
      </c>
      <c r="T38">
        <f>SUM(P38,S38)</f>
        <v>1571.6662584355556</v>
      </c>
      <c r="U38">
        <f>K38-T38</f>
        <v>807.86035156444427</v>
      </c>
      <c r="V38">
        <f>IF(U38&lt;0, 1, 0)</f>
        <v>0</v>
      </c>
    </row>
    <row r="39" spans="1:22" x14ac:dyDescent="0.25">
      <c r="A39" t="s">
        <v>83</v>
      </c>
      <c r="B39">
        <v>6157</v>
      </c>
      <c r="C39" t="s">
        <v>14</v>
      </c>
      <c r="E39">
        <v>6</v>
      </c>
      <c r="F39" t="s">
        <v>17</v>
      </c>
      <c r="G39">
        <v>101.78400000000001</v>
      </c>
      <c r="H39">
        <v>26366</v>
      </c>
      <c r="I39">
        <v>0</v>
      </c>
      <c r="J39">
        <v>81</v>
      </c>
      <c r="K39">
        <v>2683.6369439999999</v>
      </c>
      <c r="L39">
        <v>88683820</v>
      </c>
      <c r="M39">
        <v>603901.1</v>
      </c>
      <c r="N39">
        <f>M39/J39</f>
        <v>7455.5691358024687</v>
      </c>
      <c r="O39">
        <f>IF(I39&gt;0,(N39+(((N39*I39)*0.008)/I39)),0)</f>
        <v>0</v>
      </c>
      <c r="P39">
        <f>O39*(I39*0.008)</f>
        <v>0</v>
      </c>
      <c r="Q39">
        <f>IF(I39&gt;0, 1, 0)</f>
        <v>0</v>
      </c>
      <c r="R39">
        <f>IF(I39&gt;0, N39+((N39*((J39-I39)*0.001))/(J39-I39)), N39 +((N39*(J39*0.001))/J39))</f>
        <v>7463.0247049382715</v>
      </c>
      <c r="S39">
        <f>R39*((J39-Q39)*0.001)</f>
        <v>604.50500109999996</v>
      </c>
      <c r="T39">
        <f>SUM(P39,S39)</f>
        <v>604.50500109999996</v>
      </c>
      <c r="U39">
        <f>K39-T39</f>
        <v>2079.1319429</v>
      </c>
      <c r="V39">
        <f>IF(U39&lt;0, 1, 0)</f>
        <v>0</v>
      </c>
    </row>
    <row r="40" spans="1:22" x14ac:dyDescent="0.25">
      <c r="A40" t="s">
        <v>84</v>
      </c>
      <c r="B40">
        <v>6164</v>
      </c>
      <c r="C40" t="s">
        <v>14</v>
      </c>
      <c r="D40">
        <v>206</v>
      </c>
      <c r="E40">
        <v>1757</v>
      </c>
      <c r="F40" t="s">
        <v>17</v>
      </c>
      <c r="G40">
        <v>101.27800000000001</v>
      </c>
      <c r="H40">
        <v>56057</v>
      </c>
      <c r="I40">
        <v>0</v>
      </c>
      <c r="J40">
        <v>57</v>
      </c>
      <c r="K40">
        <v>5677.3408460000001</v>
      </c>
      <c r="L40">
        <v>43443133</v>
      </c>
      <c r="M40">
        <v>292338.96999999997</v>
      </c>
      <c r="N40">
        <f>M40/J40</f>
        <v>5128.7538596491222</v>
      </c>
      <c r="O40">
        <f>IF(I40&gt;0,(N40+(((N40*I40)*0.008)/I40)),0)</f>
        <v>0</v>
      </c>
      <c r="P40">
        <f>O40*(I40*0.008)</f>
        <v>0</v>
      </c>
      <c r="Q40">
        <f>IF(I40&gt;0, 1, 0)</f>
        <v>0</v>
      </c>
      <c r="R40">
        <f>IF(I40&gt;0, N40+((N40*((J40-I40)*0.001))/(J40-I40)), N40 +((N40*(J40*0.001))/J40))</f>
        <v>5133.8826135087711</v>
      </c>
      <c r="S40">
        <f>R40*((J40-Q40)*0.001)</f>
        <v>292.63130896999996</v>
      </c>
      <c r="T40">
        <f>SUM(P40,S40)</f>
        <v>292.63130896999996</v>
      </c>
      <c r="U40">
        <f>K40-T40</f>
        <v>5384.7095370300003</v>
      </c>
      <c r="V40">
        <f>IF(U40&lt;0, 1, 0)</f>
        <v>0</v>
      </c>
    </row>
    <row r="41" spans="1:22" x14ac:dyDescent="0.25">
      <c r="A41" t="s">
        <v>88</v>
      </c>
      <c r="B41">
        <v>6178</v>
      </c>
      <c r="C41" t="s">
        <v>14</v>
      </c>
      <c r="F41" t="s">
        <v>17</v>
      </c>
      <c r="G41">
        <v>101.27800000000001</v>
      </c>
      <c r="H41">
        <v>26338</v>
      </c>
      <c r="I41">
        <v>0</v>
      </c>
      <c r="J41">
        <v>43</v>
      </c>
      <c r="K41">
        <v>2667.4599640000001</v>
      </c>
      <c r="L41">
        <v>35474783</v>
      </c>
      <c r="M41">
        <v>239821.24</v>
      </c>
      <c r="N41">
        <f>M41/J41</f>
        <v>5577.2381395348839</v>
      </c>
      <c r="O41">
        <f>IF(I41&gt;0,(N41+(((N41*I41)*0.008)/I41)),0)</f>
        <v>0</v>
      </c>
      <c r="P41">
        <f>O41*(I41*0.008)</f>
        <v>0</v>
      </c>
      <c r="Q41">
        <f>IF(I41&gt;0, 1, 0)</f>
        <v>0</v>
      </c>
      <c r="R41">
        <f>IF(I41&gt;0, N41+((N41*((J41-I41)*0.001))/(J41-I41)), N41 +((N41*(J41*0.001))/J41))</f>
        <v>5582.8153776744184</v>
      </c>
      <c r="S41">
        <f>R41*((J41-Q41)*0.001)</f>
        <v>240.06106124000002</v>
      </c>
      <c r="T41">
        <f>SUM(P41,S41)</f>
        <v>240.06106124000002</v>
      </c>
      <c r="U41">
        <f>K41-T41</f>
        <v>2427.3989027600001</v>
      </c>
      <c r="V41">
        <f>IF(U41&lt;0, 1, 0)</f>
        <v>0</v>
      </c>
    </row>
    <row r="42" spans="1:22" x14ac:dyDescent="0.25">
      <c r="A42" t="s">
        <v>89</v>
      </c>
      <c r="B42">
        <v>6180</v>
      </c>
      <c r="C42" t="s">
        <v>14</v>
      </c>
      <c r="E42">
        <v>12</v>
      </c>
      <c r="F42" t="s">
        <v>17</v>
      </c>
      <c r="G42">
        <v>79.215999999999994</v>
      </c>
      <c r="H42">
        <v>26357</v>
      </c>
      <c r="I42">
        <v>6</v>
      </c>
      <c r="J42">
        <v>573</v>
      </c>
      <c r="K42">
        <v>2087.8961119999999</v>
      </c>
      <c r="L42">
        <v>181140188</v>
      </c>
      <c r="M42">
        <v>1080196.4099999999</v>
      </c>
      <c r="N42">
        <f>M42/J42</f>
        <v>1885.1595287958114</v>
      </c>
      <c r="O42">
        <f>IF(I42&gt;0,(N42+(((N42*I42)*0.008)/I42)),0)</f>
        <v>1900.2408050261779</v>
      </c>
      <c r="P42">
        <f>O42*(I42*0.008)</f>
        <v>91.211558641256545</v>
      </c>
      <c r="Q42">
        <f>IF(I42&gt;0, 1, 0)</f>
        <v>1</v>
      </c>
      <c r="R42">
        <f>IF(I42&gt;0, N42+((N42*((J42-I42)*0.001))/(J42-I42)), N42 +((N42*(J42*0.001))/J42))</f>
        <v>1887.0446883246073</v>
      </c>
      <c r="S42">
        <f>R42*((J42-Q42)*0.001)</f>
        <v>1079.3895617216754</v>
      </c>
      <c r="T42">
        <f>SUM(P42,S42)</f>
        <v>1170.6011203629319</v>
      </c>
      <c r="U42">
        <f>K42-T42</f>
        <v>917.29499163706805</v>
      </c>
      <c r="V42">
        <f>IF(U42&lt;0, 1, 0)</f>
        <v>0</v>
      </c>
    </row>
    <row r="43" spans="1:22" x14ac:dyDescent="0.25">
      <c r="A43" t="s">
        <v>90</v>
      </c>
      <c r="B43">
        <v>6181</v>
      </c>
      <c r="C43" t="s">
        <v>14</v>
      </c>
      <c r="E43">
        <v>40</v>
      </c>
      <c r="F43" t="s">
        <v>17</v>
      </c>
      <c r="G43">
        <v>118.36799999999999</v>
      </c>
      <c r="H43">
        <v>32995</v>
      </c>
      <c r="I43">
        <v>2</v>
      </c>
      <c r="J43">
        <v>112</v>
      </c>
      <c r="K43">
        <v>3905.5521600000002</v>
      </c>
      <c r="L43">
        <v>120767776</v>
      </c>
      <c r="M43">
        <v>738782.86</v>
      </c>
      <c r="N43">
        <f>M43/J43</f>
        <v>6596.275535714286</v>
      </c>
      <c r="O43">
        <f>IF(I43&gt;0,(N43+(((N43*I43)*0.008)/I43)),0)</f>
        <v>6649.0457400000005</v>
      </c>
      <c r="P43">
        <f>O43*(I43*0.008)</f>
        <v>106.38473184000001</v>
      </c>
      <c r="Q43">
        <f>IF(I43&gt;0, 1, 0)</f>
        <v>1</v>
      </c>
      <c r="R43">
        <f>IF(I43&gt;0, N43+((N43*((J43-I43)*0.001))/(J43-I43)), N43 +((N43*(J43*0.001))/J43))</f>
        <v>6602.8718112500001</v>
      </c>
      <c r="S43">
        <f>R43*((J43-Q43)*0.001)</f>
        <v>732.91877104875005</v>
      </c>
      <c r="T43">
        <f>SUM(P43,S43)</f>
        <v>839.30350288875002</v>
      </c>
      <c r="U43">
        <f>K43-T43</f>
        <v>3066.2486571112504</v>
      </c>
      <c r="V43">
        <f>IF(U43&lt;0, 1, 0)</f>
        <v>0</v>
      </c>
    </row>
    <row r="44" spans="1:22" x14ac:dyDescent="0.25">
      <c r="A44" t="s">
        <v>92</v>
      </c>
      <c r="B44">
        <v>6183</v>
      </c>
      <c r="C44" t="s">
        <v>14</v>
      </c>
      <c r="E44">
        <v>9</v>
      </c>
      <c r="F44" t="s">
        <v>17</v>
      </c>
      <c r="G44">
        <v>101.78400000000001</v>
      </c>
      <c r="H44">
        <v>20341</v>
      </c>
      <c r="I44">
        <v>0</v>
      </c>
      <c r="J44">
        <v>14</v>
      </c>
      <c r="K44">
        <v>2070.388344</v>
      </c>
      <c r="L44">
        <v>8582624</v>
      </c>
      <c r="M44">
        <v>56593.81</v>
      </c>
      <c r="N44">
        <f>M44/J44</f>
        <v>4042.415</v>
      </c>
      <c r="O44">
        <f>IF(I44&gt;0,(N44+(((N44*I44)*0.008)/I44)),0)</f>
        <v>0</v>
      </c>
      <c r="P44">
        <f>O44*(I44*0.008)</f>
        <v>0</v>
      </c>
      <c r="Q44">
        <f>IF(I44&gt;0, 1, 0)</f>
        <v>0</v>
      </c>
      <c r="R44">
        <f>IF(I44&gt;0, N44+((N44*((J44-I44)*0.001))/(J44-I44)), N44 +((N44*(J44*0.001))/J44))</f>
        <v>4046.4574149999999</v>
      </c>
      <c r="S44">
        <f>R44*((J44-Q44)*0.001)</f>
        <v>56.65040381</v>
      </c>
      <c r="T44">
        <f>SUM(P44,S44)</f>
        <v>56.65040381</v>
      </c>
      <c r="U44">
        <f>K44-T44</f>
        <v>2013.73794019</v>
      </c>
      <c r="V44">
        <f>IF(U44&lt;0, 1, 0)</f>
        <v>0</v>
      </c>
    </row>
    <row r="45" spans="1:22" x14ac:dyDescent="0.25">
      <c r="A45" t="s">
        <v>94</v>
      </c>
      <c r="B45">
        <v>6189</v>
      </c>
      <c r="C45" t="s">
        <v>35</v>
      </c>
      <c r="E45">
        <v>28</v>
      </c>
      <c r="F45" t="s">
        <v>17</v>
      </c>
      <c r="G45">
        <v>97.673000000000002</v>
      </c>
      <c r="H45">
        <v>26601</v>
      </c>
      <c r="I45">
        <v>0</v>
      </c>
      <c r="J45">
        <v>160</v>
      </c>
      <c r="K45">
        <v>2598.1994730000001</v>
      </c>
      <c r="L45">
        <v>223319667</v>
      </c>
      <c r="M45">
        <v>1431045.46</v>
      </c>
      <c r="N45">
        <f>M45/J45</f>
        <v>8944.0341250000001</v>
      </c>
      <c r="O45">
        <f>IF(I45&gt;0,(N45+(((N45*I45)*0.008)/I45)),0)</f>
        <v>0</v>
      </c>
      <c r="P45">
        <f>O45*(I45*0.008)</f>
        <v>0</v>
      </c>
      <c r="Q45">
        <f>IF(I45&gt;0, 1, 0)</f>
        <v>0</v>
      </c>
      <c r="R45">
        <f>IF(I45&gt;0, N45+((N45*((J45-I45)*0.001))/(J45-I45)), N45 +((N45*(J45*0.001))/J45))</f>
        <v>8952.9781591249994</v>
      </c>
      <c r="S45">
        <f>R45*((J45-Q45)*0.001)</f>
        <v>1432.47650546</v>
      </c>
      <c r="T45">
        <f>SUM(P45,S45)</f>
        <v>1432.47650546</v>
      </c>
      <c r="U45">
        <f>K45-T45</f>
        <v>1165.7229675400001</v>
      </c>
      <c r="V45">
        <f>IF(U45&lt;0, 1, 0)</f>
        <v>0</v>
      </c>
    </row>
    <row r="46" spans="1:22" x14ac:dyDescent="0.25">
      <c r="A46" t="s">
        <v>95</v>
      </c>
      <c r="B46">
        <v>6190</v>
      </c>
      <c r="C46" t="s">
        <v>14</v>
      </c>
      <c r="E46">
        <v>31</v>
      </c>
      <c r="F46" t="s">
        <v>17</v>
      </c>
      <c r="G46">
        <v>101.78400000000001</v>
      </c>
      <c r="H46">
        <v>20341</v>
      </c>
      <c r="I46">
        <v>1</v>
      </c>
      <c r="J46">
        <v>26</v>
      </c>
      <c r="K46">
        <v>2070.388344</v>
      </c>
      <c r="L46">
        <v>16056384</v>
      </c>
      <c r="M46">
        <v>107365.73</v>
      </c>
      <c r="N46">
        <f>M46/J46</f>
        <v>4129.4511538461538</v>
      </c>
      <c r="O46">
        <f>IF(I46&gt;0,(N46+(((N46*I46)*0.008)/I46)),0)</f>
        <v>4162.4867630769231</v>
      </c>
      <c r="P46">
        <f>O46*(I46*0.008)</f>
        <v>33.299894104615383</v>
      </c>
      <c r="Q46">
        <f>IF(I46&gt;0, 1, 0)</f>
        <v>1</v>
      </c>
      <c r="R46">
        <f>IF(I46&gt;0, N46+((N46*((J46-I46)*0.001))/(J46-I46)), N46 +((N46*(J46*0.001))/J46))</f>
        <v>4133.5806050000001</v>
      </c>
      <c r="S46">
        <f>R46*((J46-Q46)*0.001)</f>
        <v>103.33951512500001</v>
      </c>
      <c r="T46">
        <f>SUM(P46,S46)</f>
        <v>136.63940922961538</v>
      </c>
      <c r="U46">
        <f>K46-T46</f>
        <v>1933.7489347703845</v>
      </c>
      <c r="V46">
        <f>IF(U46&lt;0, 1, 0)</f>
        <v>0</v>
      </c>
    </row>
    <row r="47" spans="1:22" x14ac:dyDescent="0.25">
      <c r="A47" t="s">
        <v>97</v>
      </c>
      <c r="B47">
        <v>6204</v>
      </c>
      <c r="C47" t="s">
        <v>14</v>
      </c>
      <c r="E47">
        <v>20</v>
      </c>
      <c r="F47" t="s">
        <v>17</v>
      </c>
      <c r="G47">
        <v>101.27800000000001</v>
      </c>
      <c r="H47">
        <v>21028</v>
      </c>
      <c r="I47">
        <v>4</v>
      </c>
      <c r="J47">
        <v>316</v>
      </c>
      <c r="K47">
        <v>2129.6737840000001</v>
      </c>
      <c r="L47">
        <v>234127520</v>
      </c>
      <c r="M47">
        <v>1550867.84</v>
      </c>
      <c r="N47">
        <f>M47/J47</f>
        <v>4907.8096202531651</v>
      </c>
      <c r="O47">
        <f>IF(I47&gt;0,(N47+(((N47*I47)*0.008)/I47)),0)</f>
        <v>4947.0720972151903</v>
      </c>
      <c r="P47">
        <f>O47*(I47*0.008)</f>
        <v>158.30630711088608</v>
      </c>
      <c r="Q47">
        <f>IF(I47&gt;0, 1, 0)</f>
        <v>1</v>
      </c>
      <c r="R47">
        <f>IF(I47&gt;0, N47+((N47*((J47-I47)*0.001))/(J47-I47)), N47 +((N47*(J47*0.001))/J47))</f>
        <v>4912.717429873418</v>
      </c>
      <c r="S47">
        <f>R47*((J47-Q47)*0.001)</f>
        <v>1547.5059904101267</v>
      </c>
      <c r="T47">
        <f>SUM(P47,S47)</f>
        <v>1705.8122975210129</v>
      </c>
      <c r="U47">
        <f>K47-T47</f>
        <v>423.86148647898722</v>
      </c>
      <c r="V47">
        <f>IF(U47&lt;0, 1, 0)</f>
        <v>0</v>
      </c>
    </row>
    <row r="48" spans="1:22" x14ac:dyDescent="0.25">
      <c r="A48" t="s">
        <v>98</v>
      </c>
      <c r="B48">
        <v>6208</v>
      </c>
      <c r="C48" t="s">
        <v>14</v>
      </c>
      <c r="E48">
        <v>21</v>
      </c>
      <c r="F48" t="s">
        <v>17</v>
      </c>
      <c r="G48">
        <v>101.27800000000001</v>
      </c>
      <c r="H48">
        <v>20341</v>
      </c>
      <c r="I48">
        <v>0</v>
      </c>
      <c r="J48">
        <v>24</v>
      </c>
      <c r="K48">
        <v>2060.0957979999998</v>
      </c>
      <c r="L48">
        <v>23046119</v>
      </c>
      <c r="M48">
        <v>154504.01999999999</v>
      </c>
      <c r="N48">
        <f>M48/J48</f>
        <v>6437.6674999999996</v>
      </c>
      <c r="O48">
        <f>IF(I48&gt;0,(N48+(((N48*I48)*0.008)/I48)),0)</f>
        <v>0</v>
      </c>
      <c r="P48">
        <f>O48*(I48*0.008)</f>
        <v>0</v>
      </c>
      <c r="Q48">
        <f>IF(I48&gt;0, 1, 0)</f>
        <v>0</v>
      </c>
      <c r="R48">
        <f>IF(I48&gt;0, N48+((N48*((J48-I48)*0.001))/(J48-I48)), N48 +((N48*(J48*0.001))/J48))</f>
        <v>6444.1051674999999</v>
      </c>
      <c r="S48">
        <f>R48*((J48-Q48)*0.001)</f>
        <v>154.65852401999999</v>
      </c>
      <c r="T48">
        <f>SUM(P48,S48)</f>
        <v>154.65852401999999</v>
      </c>
      <c r="U48">
        <f>K48-T48</f>
        <v>1905.4372739799999</v>
      </c>
      <c r="V48">
        <f>IF(U48&lt;0, 1, 0)</f>
        <v>0</v>
      </c>
    </row>
    <row r="49" spans="1:22" x14ac:dyDescent="0.25">
      <c r="A49" t="s">
        <v>99</v>
      </c>
      <c r="B49">
        <v>6210</v>
      </c>
      <c r="C49" t="s">
        <v>14</v>
      </c>
      <c r="E49">
        <v>28</v>
      </c>
      <c r="F49" t="s">
        <v>17</v>
      </c>
      <c r="G49">
        <v>97.673000000000002</v>
      </c>
      <c r="H49">
        <v>25219</v>
      </c>
      <c r="I49">
        <v>2</v>
      </c>
      <c r="J49">
        <v>100</v>
      </c>
      <c r="K49">
        <v>2463.2153870000002</v>
      </c>
      <c r="L49">
        <v>160537573</v>
      </c>
      <c r="M49">
        <v>1020561.5</v>
      </c>
      <c r="N49">
        <f>M49/J49</f>
        <v>10205.615</v>
      </c>
      <c r="O49">
        <f>IF(I49&gt;0,(N49+(((N49*I49)*0.008)/I49)),0)</f>
        <v>10287.25992</v>
      </c>
      <c r="P49">
        <f>O49*(I49*0.008)</f>
        <v>164.59615872000001</v>
      </c>
      <c r="Q49">
        <f>IF(I49&gt;0, 1, 0)</f>
        <v>1</v>
      </c>
      <c r="R49">
        <f>IF(I49&gt;0, N49+((N49*((J49-I49)*0.001))/(J49-I49)), N49 +((N49*(J49*0.001))/J49))</f>
        <v>10215.820615000001</v>
      </c>
      <c r="S49">
        <f>R49*((J49-Q49)*0.001)</f>
        <v>1011.3662408850001</v>
      </c>
      <c r="T49">
        <f>SUM(P49,S49)</f>
        <v>1175.9623996050002</v>
      </c>
      <c r="U49">
        <f>K49-T49</f>
        <v>1287.252987395</v>
      </c>
      <c r="V49">
        <f>IF(U49&lt;0, 1, 0)</f>
        <v>0</v>
      </c>
    </row>
    <row r="50" spans="1:22" x14ac:dyDescent="0.25">
      <c r="A50" t="s">
        <v>103</v>
      </c>
      <c r="B50">
        <v>6238</v>
      </c>
      <c r="C50" t="s">
        <v>35</v>
      </c>
      <c r="E50">
        <v>5</v>
      </c>
      <c r="F50" t="s">
        <v>17</v>
      </c>
      <c r="G50">
        <v>101.27800000000001</v>
      </c>
      <c r="H50">
        <v>26543</v>
      </c>
      <c r="I50">
        <v>0</v>
      </c>
      <c r="J50">
        <v>7</v>
      </c>
      <c r="K50">
        <v>2688.2219540000001</v>
      </c>
      <c r="L50">
        <v>6650480</v>
      </c>
      <c r="M50">
        <v>41824.870000000003</v>
      </c>
      <c r="N50">
        <f>M50/J50</f>
        <v>5974.9814285714292</v>
      </c>
      <c r="O50">
        <f>IF(I50&gt;0,(N50+(((N50*I50)*0.008)/I50)),0)</f>
        <v>0</v>
      </c>
      <c r="P50">
        <f>O50*(I50*0.008)</f>
        <v>0</v>
      </c>
      <c r="Q50">
        <f>IF(I50&gt;0, 1, 0)</f>
        <v>0</v>
      </c>
      <c r="R50">
        <f>IF(I50&gt;0, N50+((N50*((J50-I50)*0.001))/(J50-I50)), N50 +((N50*(J50*0.001))/J50))</f>
        <v>5980.9564100000007</v>
      </c>
      <c r="S50">
        <f>R50*((J50-Q50)*0.001)</f>
        <v>41.866694870000003</v>
      </c>
      <c r="T50">
        <f>SUM(P50,S50)</f>
        <v>41.866694870000003</v>
      </c>
      <c r="U50">
        <f>K50-T50</f>
        <v>2646.3552591299999</v>
      </c>
      <c r="V50">
        <f>IF(U50&lt;0, 1, 0)</f>
        <v>0</v>
      </c>
    </row>
    <row r="51" spans="1:22" x14ac:dyDescent="0.25">
      <c r="A51" t="s">
        <v>104</v>
      </c>
      <c r="B51">
        <v>6240</v>
      </c>
      <c r="C51" t="s">
        <v>14</v>
      </c>
      <c r="E51">
        <v>201</v>
      </c>
      <c r="F51" t="s">
        <v>17</v>
      </c>
      <c r="G51">
        <v>101.27800000000001</v>
      </c>
      <c r="H51">
        <v>7360</v>
      </c>
      <c r="I51">
        <v>0</v>
      </c>
      <c r="J51">
        <v>22</v>
      </c>
      <c r="K51">
        <v>745.40607999999997</v>
      </c>
      <c r="L51">
        <v>25041850</v>
      </c>
      <c r="M51">
        <v>169775.14</v>
      </c>
      <c r="N51">
        <f>M51/J51</f>
        <v>7717.0518181818188</v>
      </c>
      <c r="O51">
        <f>IF(I51&gt;0,(N51+(((N51*I51)*0.008)/I51)),0)</f>
        <v>0</v>
      </c>
      <c r="P51">
        <f>O51*(I51*0.008)</f>
        <v>0</v>
      </c>
      <c r="Q51">
        <f>IF(I51&gt;0, 1, 0)</f>
        <v>0</v>
      </c>
      <c r="R51">
        <f>IF(I51&gt;0, N51+((N51*((J51-I51)*0.001))/(J51-I51)), N51 +((N51*(J51*0.001))/J51))</f>
        <v>7724.7688700000008</v>
      </c>
      <c r="S51">
        <f>R51*((J51-Q51)*0.001)</f>
        <v>169.94491514000001</v>
      </c>
      <c r="T51">
        <f>SUM(P51,S51)</f>
        <v>169.94491514000001</v>
      </c>
      <c r="U51">
        <f>K51-T51</f>
        <v>575.46116485999994</v>
      </c>
      <c r="V51">
        <f>IF(U51&lt;0, 1, 0)</f>
        <v>0</v>
      </c>
    </row>
    <row r="52" spans="1:22" x14ac:dyDescent="0.25">
      <c r="A52" t="s">
        <v>106</v>
      </c>
      <c r="B52">
        <v>6244</v>
      </c>
      <c r="C52" t="s">
        <v>14</v>
      </c>
      <c r="F52" t="s">
        <v>17</v>
      </c>
      <c r="G52">
        <v>101.27800000000001</v>
      </c>
      <c r="H52">
        <v>27276</v>
      </c>
      <c r="I52">
        <v>0</v>
      </c>
      <c r="J52">
        <v>9</v>
      </c>
      <c r="K52">
        <v>2762.4587280000001</v>
      </c>
      <c r="L52">
        <v>8533430</v>
      </c>
      <c r="M52">
        <v>59239.13</v>
      </c>
      <c r="N52">
        <f>M52/J52</f>
        <v>6582.1255555555554</v>
      </c>
      <c r="O52">
        <f>IF(I52&gt;0,(N52+(((N52*I52)*0.008)/I52)),0)</f>
        <v>0</v>
      </c>
      <c r="P52">
        <f>O52*(I52*0.008)</f>
        <v>0</v>
      </c>
      <c r="Q52">
        <f>IF(I52&gt;0, 1, 0)</f>
        <v>0</v>
      </c>
      <c r="R52">
        <f>IF(I52&gt;0, N52+((N52*((J52-I52)*0.001))/(J52-I52)), N52 +((N52*(J52*0.001))/J52))</f>
        <v>6588.707681111111</v>
      </c>
      <c r="S52">
        <f>R52*((J52-Q52)*0.001)</f>
        <v>59.298369130000005</v>
      </c>
      <c r="T52">
        <f>SUM(P52,S52)</f>
        <v>59.298369130000005</v>
      </c>
      <c r="U52">
        <f>K52-T52</f>
        <v>2703.16035887</v>
      </c>
      <c r="V52">
        <f>IF(U52&lt;0, 1, 0)</f>
        <v>0</v>
      </c>
    </row>
    <row r="53" spans="1:22" x14ac:dyDescent="0.25">
      <c r="A53" t="s">
        <v>110</v>
      </c>
      <c r="B53">
        <v>6248</v>
      </c>
      <c r="C53" t="s">
        <v>14</v>
      </c>
      <c r="E53">
        <v>10</v>
      </c>
      <c r="F53" t="s">
        <v>17</v>
      </c>
      <c r="G53">
        <v>101.27800000000001</v>
      </c>
      <c r="H53">
        <v>5453</v>
      </c>
      <c r="I53">
        <v>0</v>
      </c>
      <c r="J53">
        <v>35</v>
      </c>
      <c r="K53">
        <v>552.26893399999994</v>
      </c>
      <c r="L53">
        <v>38121090</v>
      </c>
      <c r="M53">
        <v>245038.67</v>
      </c>
      <c r="N53">
        <f>M53/J53</f>
        <v>7001.1048571428573</v>
      </c>
      <c r="O53">
        <f>IF(I53&gt;0,(N53+(((N53*I53)*0.008)/I53)),0)</f>
        <v>0</v>
      </c>
      <c r="P53">
        <f>O53*(I53*0.008)</f>
        <v>0</v>
      </c>
      <c r="Q53">
        <f>IF(I53&gt;0, 1, 0)</f>
        <v>0</v>
      </c>
      <c r="R53">
        <f>IF(I53&gt;0, N53+((N53*((J53-I53)*0.001))/(J53-I53)), N53 +((N53*(J53*0.001))/J53))</f>
        <v>7008.1059620000005</v>
      </c>
      <c r="S53">
        <f>R53*((J53-Q53)*0.001)</f>
        <v>245.28370867000004</v>
      </c>
      <c r="T53">
        <f>SUM(P53,S53)</f>
        <v>245.28370867000004</v>
      </c>
      <c r="U53">
        <f>K53-T53</f>
        <v>306.98522532999993</v>
      </c>
      <c r="V53">
        <f>IF(U53&lt;0, 1, 0)</f>
        <v>0</v>
      </c>
    </row>
    <row r="54" spans="1:22" x14ac:dyDescent="0.25">
      <c r="A54" t="s">
        <v>111</v>
      </c>
      <c r="B54">
        <v>6249</v>
      </c>
      <c r="C54" t="s">
        <v>14</v>
      </c>
      <c r="E54">
        <v>2</v>
      </c>
      <c r="F54" t="s">
        <v>17</v>
      </c>
      <c r="G54">
        <v>101.27800000000001</v>
      </c>
      <c r="H54">
        <v>27284</v>
      </c>
      <c r="I54">
        <v>0</v>
      </c>
      <c r="J54">
        <v>22</v>
      </c>
      <c r="K54">
        <v>2763.2689519999999</v>
      </c>
      <c r="L54">
        <v>25313610</v>
      </c>
      <c r="M54">
        <v>166118.96</v>
      </c>
      <c r="N54">
        <f>M54/J54</f>
        <v>7550.8618181818174</v>
      </c>
      <c r="O54">
        <f>IF(I54&gt;0,(N54+(((N54*I54)*0.008)/I54)),0)</f>
        <v>0</v>
      </c>
      <c r="P54">
        <f>O54*(I54*0.008)</f>
        <v>0</v>
      </c>
      <c r="Q54">
        <f>IF(I54&gt;0, 1, 0)</f>
        <v>0</v>
      </c>
      <c r="R54">
        <f>IF(I54&gt;0, N54+((N54*((J54-I54)*0.001))/(J54-I54)), N54 +((N54*(J54*0.001))/J54))</f>
        <v>7558.4126799999995</v>
      </c>
      <c r="S54">
        <f>R54*((J54-Q54)*0.001)</f>
        <v>166.28507895999996</v>
      </c>
      <c r="T54">
        <f>SUM(P54,S54)</f>
        <v>166.28507895999996</v>
      </c>
      <c r="U54">
        <f>K54-T54</f>
        <v>2596.9838730399997</v>
      </c>
      <c r="V54">
        <f>IF(U54&lt;0, 1, 0)</f>
        <v>0</v>
      </c>
    </row>
    <row r="55" spans="1:22" x14ac:dyDescent="0.25">
      <c r="A55" t="s">
        <v>112</v>
      </c>
      <c r="B55">
        <v>6250</v>
      </c>
      <c r="C55" t="s">
        <v>14</v>
      </c>
      <c r="E55">
        <v>332</v>
      </c>
      <c r="F55" t="s">
        <v>17</v>
      </c>
      <c r="G55">
        <v>101.27800000000001</v>
      </c>
      <c r="H55">
        <v>26338</v>
      </c>
      <c r="I55">
        <v>0</v>
      </c>
      <c r="J55">
        <v>15</v>
      </c>
      <c r="K55">
        <v>2667.4599640000001</v>
      </c>
      <c r="L55">
        <v>15105720</v>
      </c>
      <c r="M55">
        <v>105138.06</v>
      </c>
      <c r="N55">
        <f>M55/J55</f>
        <v>7009.2039999999997</v>
      </c>
      <c r="O55">
        <f>IF(I55&gt;0,(N55+(((N55*I55)*0.008)/I55)),0)</f>
        <v>0</v>
      </c>
      <c r="P55">
        <f>O55*(I55*0.008)</f>
        <v>0</v>
      </c>
      <c r="Q55">
        <f>IF(I55&gt;0, 1, 0)</f>
        <v>0</v>
      </c>
      <c r="R55">
        <f>IF(I55&gt;0, N55+((N55*((J55-I55)*0.001))/(J55-I55)), N55 +((N55*(J55*0.001))/J55))</f>
        <v>7016.2132039999997</v>
      </c>
      <c r="S55">
        <f>R55*((J55-Q55)*0.001)</f>
        <v>105.24319806</v>
      </c>
      <c r="T55">
        <f>SUM(P55,S55)</f>
        <v>105.24319806</v>
      </c>
      <c r="U55">
        <f>K55-T55</f>
        <v>2562.2167659400002</v>
      </c>
      <c r="V55">
        <f>IF(U55&lt;0, 1, 0)</f>
        <v>0</v>
      </c>
    </row>
    <row r="56" spans="1:22" x14ac:dyDescent="0.25">
      <c r="A56" t="s">
        <v>114</v>
      </c>
      <c r="B56">
        <v>6253</v>
      </c>
      <c r="C56" t="s">
        <v>14</v>
      </c>
      <c r="D56">
        <v>27</v>
      </c>
      <c r="E56">
        <v>21</v>
      </c>
      <c r="F56" t="s">
        <v>17</v>
      </c>
      <c r="G56">
        <v>79.215999999999994</v>
      </c>
      <c r="H56">
        <v>29856</v>
      </c>
      <c r="I56">
        <v>0</v>
      </c>
      <c r="J56">
        <v>45</v>
      </c>
      <c r="K56">
        <v>2365.0728960000001</v>
      </c>
      <c r="L56">
        <v>25369840</v>
      </c>
      <c r="M56">
        <v>131907.64000000001</v>
      </c>
      <c r="N56">
        <f>M56/J56</f>
        <v>2931.2808888888894</v>
      </c>
      <c r="O56">
        <f>IF(I56&gt;0,(N56+(((N56*I56)*0.008)/I56)),0)</f>
        <v>0</v>
      </c>
      <c r="P56">
        <f>O56*(I56*0.008)</f>
        <v>0</v>
      </c>
      <c r="Q56">
        <f>IF(I56&gt;0, 1, 0)</f>
        <v>0</v>
      </c>
      <c r="R56">
        <f>IF(I56&gt;0, N56+((N56*((J56-I56)*0.001))/(J56-I56)), N56 +((N56*(J56*0.001))/J56))</f>
        <v>2934.2121697777784</v>
      </c>
      <c r="S56">
        <f>R56*((J56-Q56)*0.001)</f>
        <v>132.03954764000002</v>
      </c>
      <c r="T56">
        <f>SUM(P56,S56)</f>
        <v>132.03954764000002</v>
      </c>
      <c r="U56">
        <f>K56-T56</f>
        <v>2233.0333483600002</v>
      </c>
      <c r="V56">
        <f>IF(U56&lt;0, 1, 0)</f>
        <v>0</v>
      </c>
    </row>
    <row r="57" spans="1:22" x14ac:dyDescent="0.25">
      <c r="A57" t="s">
        <v>116</v>
      </c>
      <c r="B57">
        <v>6256</v>
      </c>
      <c r="C57" t="s">
        <v>14</v>
      </c>
      <c r="F57" t="s">
        <v>17</v>
      </c>
      <c r="G57">
        <v>79.215999999999994</v>
      </c>
      <c r="H57">
        <v>26338</v>
      </c>
      <c r="I57">
        <v>0</v>
      </c>
      <c r="J57">
        <v>824</v>
      </c>
      <c r="K57">
        <v>2086.3910080000001</v>
      </c>
      <c r="L57">
        <v>306088467</v>
      </c>
      <c r="M57">
        <v>1876586.08</v>
      </c>
      <c r="N57">
        <f>M57/J57</f>
        <v>2277.4102912621361</v>
      </c>
      <c r="O57">
        <f>IF(I57&gt;0,(N57+(((N57*I57)*0.008)/I57)),0)</f>
        <v>0</v>
      </c>
      <c r="P57">
        <f>O57*(I57*0.008)</f>
        <v>0</v>
      </c>
      <c r="Q57">
        <f>IF(I57&gt;0, 1, 0)</f>
        <v>0</v>
      </c>
      <c r="R57">
        <f>IF(I57&gt;0, N57+((N57*((J57-I57)*0.001))/(J57-I57)), N57 +((N57*(J57*0.001))/J57))</f>
        <v>2279.6877015533983</v>
      </c>
      <c r="S57">
        <f>R57*((J57-Q57)*0.001)</f>
        <v>1878.4626660800004</v>
      </c>
      <c r="T57">
        <f>SUM(P57,S57)</f>
        <v>1878.4626660800004</v>
      </c>
      <c r="U57">
        <f>K57-T57</f>
        <v>207.92834191999964</v>
      </c>
      <c r="V57">
        <f>IF(U57&lt;0, 1, 0)</f>
        <v>0</v>
      </c>
    </row>
    <row r="58" spans="1:22" x14ac:dyDescent="0.25">
      <c r="A58" t="s">
        <v>118</v>
      </c>
      <c r="B58">
        <v>6260</v>
      </c>
      <c r="C58" t="s">
        <v>19</v>
      </c>
      <c r="F58" t="s">
        <v>15</v>
      </c>
      <c r="G58">
        <v>96.432000000000002</v>
      </c>
      <c r="H58">
        <v>34958</v>
      </c>
      <c r="I58">
        <v>0</v>
      </c>
      <c r="J58">
        <v>29</v>
      </c>
      <c r="K58">
        <v>3371.0698560000001</v>
      </c>
      <c r="L58">
        <v>15880240</v>
      </c>
      <c r="M58">
        <v>81658.86</v>
      </c>
      <c r="N58">
        <f>M58/J58</f>
        <v>2815.8227586206895</v>
      </c>
      <c r="O58">
        <f>IF(I58&gt;0,(N58+(((N58*I58)*0.008)/I58)),0)</f>
        <v>0</v>
      </c>
      <c r="P58">
        <f>O58*(I58*0.008)</f>
        <v>0</v>
      </c>
      <c r="Q58">
        <f>IF(I58&gt;0, 1, 0)</f>
        <v>0</v>
      </c>
      <c r="R58">
        <f>IF(I58&gt;0, N58+((N58*((J58-I58)*0.001))/(J58-I58)), N58 +((N58*(J58*0.001))/J58))</f>
        <v>2818.6385813793099</v>
      </c>
      <c r="S58">
        <f>R58*((J58-Q58)*0.001)</f>
        <v>81.740518859999995</v>
      </c>
      <c r="T58">
        <f>SUM(P58,S58)</f>
        <v>81.740518859999995</v>
      </c>
      <c r="U58">
        <f>K58-T58</f>
        <v>3289.32933714</v>
      </c>
      <c r="V58">
        <f>IF(U58&lt;0, 1, 0)</f>
        <v>0</v>
      </c>
    </row>
    <row r="59" spans="1:22" x14ac:dyDescent="0.25">
      <c r="A59" t="s">
        <v>119</v>
      </c>
      <c r="B59">
        <v>6261</v>
      </c>
      <c r="C59" t="s">
        <v>19</v>
      </c>
      <c r="F59" t="s">
        <v>17</v>
      </c>
      <c r="G59">
        <v>91.453999999999994</v>
      </c>
      <c r="H59">
        <v>77467</v>
      </c>
      <c r="I59">
        <v>0</v>
      </c>
      <c r="J59">
        <v>62</v>
      </c>
      <c r="K59">
        <v>7084.6670180000001</v>
      </c>
      <c r="L59">
        <v>60725519</v>
      </c>
      <c r="M59">
        <v>361594.42</v>
      </c>
      <c r="N59">
        <f>M59/J59</f>
        <v>5832.1680645161287</v>
      </c>
      <c r="O59">
        <f>IF(I59&gt;0,(N59+(((N59*I59)*0.008)/I59)),0)</f>
        <v>0</v>
      </c>
      <c r="P59">
        <f>O59*(I59*0.008)</f>
        <v>0</v>
      </c>
      <c r="Q59">
        <f>IF(I59&gt;0, 1, 0)</f>
        <v>0</v>
      </c>
      <c r="R59">
        <f>IF(I59&gt;0, N59+((N59*((J59-I59)*0.001))/(J59-I59)), N59 +((N59*(J59*0.001))/J59))</f>
        <v>5838.0002325806445</v>
      </c>
      <c r="S59">
        <f>R59*((J59-Q59)*0.001)</f>
        <v>361.95601441999997</v>
      </c>
      <c r="T59">
        <f>SUM(P59,S59)</f>
        <v>361.95601441999997</v>
      </c>
      <c r="U59">
        <f>K59-T59</f>
        <v>6722.7110035799997</v>
      </c>
      <c r="V59">
        <f>IF(U59&lt;0, 1, 0)</f>
        <v>0</v>
      </c>
    </row>
    <row r="60" spans="1:22" x14ac:dyDescent="0.25">
      <c r="A60" t="s">
        <v>120</v>
      </c>
      <c r="B60">
        <v>6262</v>
      </c>
      <c r="C60" t="s">
        <v>19</v>
      </c>
      <c r="F60" t="s">
        <v>17</v>
      </c>
      <c r="G60">
        <v>79.215999999999994</v>
      </c>
      <c r="H60">
        <v>34093</v>
      </c>
      <c r="I60">
        <v>0</v>
      </c>
      <c r="J60">
        <v>181</v>
      </c>
      <c r="K60">
        <v>2700.711088</v>
      </c>
      <c r="L60">
        <v>100264812</v>
      </c>
      <c r="M60">
        <v>614930.11</v>
      </c>
      <c r="N60">
        <f>M60/J60</f>
        <v>3397.4039226519335</v>
      </c>
      <c r="O60">
        <f>IF(I60&gt;0,(N60+(((N60*I60)*0.008)/I60)),0)</f>
        <v>0</v>
      </c>
      <c r="P60">
        <f>O60*(I60*0.008)</f>
        <v>0</v>
      </c>
      <c r="Q60">
        <f>IF(I60&gt;0, 1, 0)</f>
        <v>0</v>
      </c>
      <c r="R60">
        <f>IF(I60&gt;0, N60+((N60*((J60-I60)*0.001))/(J60-I60)), N60 +((N60*(J60*0.001))/J60))</f>
        <v>3400.8013265745853</v>
      </c>
      <c r="S60">
        <f>R60*((J60-Q60)*0.001)</f>
        <v>615.54504010999995</v>
      </c>
      <c r="T60">
        <f>SUM(P60,S60)</f>
        <v>615.54504010999995</v>
      </c>
      <c r="U60">
        <f>K60-T60</f>
        <v>2085.1660478900003</v>
      </c>
      <c r="V60">
        <f>IF(U60&lt;0, 1, 0)</f>
        <v>0</v>
      </c>
    </row>
    <row r="61" spans="1:22" x14ac:dyDescent="0.25">
      <c r="A61" t="s">
        <v>121</v>
      </c>
      <c r="B61">
        <v>6263</v>
      </c>
      <c r="C61" t="s">
        <v>14</v>
      </c>
      <c r="E61">
        <v>8</v>
      </c>
      <c r="F61" t="s">
        <v>17</v>
      </c>
      <c r="G61">
        <v>91.453999999999994</v>
      </c>
      <c r="H61">
        <v>6179</v>
      </c>
      <c r="I61">
        <v>0</v>
      </c>
      <c r="J61">
        <v>94</v>
      </c>
      <c r="K61">
        <v>565.09426599999995</v>
      </c>
      <c r="L61">
        <v>67990309</v>
      </c>
      <c r="M61">
        <v>413489.88</v>
      </c>
      <c r="N61">
        <f>M61/J61</f>
        <v>4398.8285106382982</v>
      </c>
      <c r="O61">
        <f>IF(I61&gt;0,(N61+(((N61*I61)*0.008)/I61)),0)</f>
        <v>0</v>
      </c>
      <c r="P61">
        <f>O61*(I61*0.008)</f>
        <v>0</v>
      </c>
      <c r="Q61">
        <f>IF(I61&gt;0, 1, 0)</f>
        <v>0</v>
      </c>
      <c r="R61">
        <f>IF(I61&gt;0, N61+((N61*((J61-I61)*0.001))/(J61-I61)), N61 +((N61*(J61*0.001))/J61))</f>
        <v>4403.2273391489362</v>
      </c>
      <c r="S61">
        <f>R61*((J61-Q61)*0.001)</f>
        <v>413.90336988000001</v>
      </c>
      <c r="T61">
        <f>SUM(P61,S61)</f>
        <v>413.90336988000001</v>
      </c>
      <c r="U61">
        <f>K61-T61</f>
        <v>151.19089611999993</v>
      </c>
      <c r="V61">
        <f>IF(U61&lt;0, 1, 0)</f>
        <v>0</v>
      </c>
    </row>
    <row r="62" spans="1:22" x14ac:dyDescent="0.25">
      <c r="A62" t="s">
        <v>127</v>
      </c>
      <c r="B62">
        <v>6277</v>
      </c>
      <c r="C62" t="s">
        <v>14</v>
      </c>
      <c r="E62">
        <v>6</v>
      </c>
      <c r="F62" t="s">
        <v>17</v>
      </c>
      <c r="G62">
        <v>87.302000000000007</v>
      </c>
      <c r="H62">
        <v>25255</v>
      </c>
      <c r="I62">
        <v>0</v>
      </c>
      <c r="J62">
        <v>190</v>
      </c>
      <c r="K62">
        <v>2204.8120100000001</v>
      </c>
      <c r="L62">
        <v>136572610</v>
      </c>
      <c r="M62">
        <v>837951.93</v>
      </c>
      <c r="N62">
        <f>M62/J62</f>
        <v>4410.2733157894736</v>
      </c>
      <c r="O62">
        <f>IF(I62&gt;0,(N62+(((N62*I62)*0.008)/I62)),0)</f>
        <v>0</v>
      </c>
      <c r="P62">
        <f>O62*(I62*0.008)</f>
        <v>0</v>
      </c>
      <c r="Q62">
        <f>IF(I62&gt;0, 1, 0)</f>
        <v>0</v>
      </c>
      <c r="R62">
        <f>IF(I62&gt;0, N62+((N62*((J62-I62)*0.001))/(J62-I62)), N62 +((N62*(J62*0.001))/J62))</f>
        <v>4414.6835891052633</v>
      </c>
      <c r="S62">
        <f>R62*((J62-Q62)*0.001)</f>
        <v>838.78988193000009</v>
      </c>
      <c r="T62">
        <f>SUM(P62,S62)</f>
        <v>838.78988193000009</v>
      </c>
      <c r="U62">
        <f>K62-T62</f>
        <v>1366.02212807</v>
      </c>
      <c r="V62">
        <f>IF(U62&lt;0, 1, 0)</f>
        <v>0</v>
      </c>
    </row>
    <row r="63" spans="1:22" x14ac:dyDescent="0.25">
      <c r="A63" t="s">
        <v>132</v>
      </c>
      <c r="B63">
        <v>6282</v>
      </c>
      <c r="C63" t="s">
        <v>14</v>
      </c>
      <c r="E63">
        <v>3</v>
      </c>
      <c r="F63" t="s">
        <v>17</v>
      </c>
      <c r="G63">
        <v>96.962999999999994</v>
      </c>
      <c r="H63">
        <v>25212</v>
      </c>
      <c r="I63">
        <v>0</v>
      </c>
      <c r="J63">
        <v>8</v>
      </c>
      <c r="K63">
        <v>2444.6311559999999</v>
      </c>
      <c r="L63">
        <v>6343420</v>
      </c>
      <c r="M63">
        <v>36647.78</v>
      </c>
      <c r="N63">
        <f>M63/J63</f>
        <v>4580.9724999999999</v>
      </c>
      <c r="O63">
        <f>IF(I63&gt;0,(N63+(((N63*I63)*0.008)/I63)),0)</f>
        <v>0</v>
      </c>
      <c r="P63">
        <f>O63*(I63*0.008)</f>
        <v>0</v>
      </c>
      <c r="Q63">
        <f>IF(I63&gt;0, 1, 0)</f>
        <v>0</v>
      </c>
      <c r="R63">
        <f>IF(I63&gt;0, N63+((N63*((J63-I63)*0.001))/(J63-I63)), N63 +((N63*(J63*0.001))/J63))</f>
        <v>4585.5534724999998</v>
      </c>
      <c r="S63">
        <f>R63*((J63-Q63)*0.001)</f>
        <v>36.68442778</v>
      </c>
      <c r="T63">
        <f>SUM(P63,S63)</f>
        <v>36.68442778</v>
      </c>
      <c r="U63">
        <f>K63-T63</f>
        <v>2407.9467282199998</v>
      </c>
      <c r="V63">
        <f>IF(U63&lt;0, 1, 0)</f>
        <v>0</v>
      </c>
    </row>
    <row r="64" spans="1:22" x14ac:dyDescent="0.25">
      <c r="A64" t="s">
        <v>135</v>
      </c>
      <c r="B64">
        <v>6286</v>
      </c>
      <c r="C64" t="s">
        <v>14</v>
      </c>
      <c r="E64">
        <v>13</v>
      </c>
      <c r="F64" t="s">
        <v>17</v>
      </c>
      <c r="G64">
        <v>91.453999999999994</v>
      </c>
      <c r="H64">
        <v>25354</v>
      </c>
      <c r="I64">
        <v>0</v>
      </c>
      <c r="J64">
        <v>11</v>
      </c>
      <c r="K64">
        <v>2318.7247160000002</v>
      </c>
      <c r="L64">
        <v>12040859</v>
      </c>
      <c r="M64">
        <v>71731.69</v>
      </c>
      <c r="N64">
        <f>M64/J64</f>
        <v>6521.0627272727279</v>
      </c>
      <c r="O64">
        <f>IF(I64&gt;0,(N64+(((N64*I64)*0.008)/I64)),0)</f>
        <v>0</v>
      </c>
      <c r="P64">
        <f>O64*(I64*0.008)</f>
        <v>0</v>
      </c>
      <c r="Q64">
        <f>IF(I64&gt;0, 1, 0)</f>
        <v>0</v>
      </c>
      <c r="R64">
        <f>IF(I64&gt;0, N64+((N64*((J64-I64)*0.001))/(J64-I64)), N64 +((N64*(J64*0.001))/J64))</f>
        <v>6527.5837900000006</v>
      </c>
      <c r="S64">
        <f>R64*((J64-Q64)*0.001)</f>
        <v>71.803421690000008</v>
      </c>
      <c r="T64">
        <f>SUM(P64,S64)</f>
        <v>71.803421690000008</v>
      </c>
      <c r="U64">
        <f>K64-T64</f>
        <v>2246.9212943100001</v>
      </c>
      <c r="V64">
        <f>IF(U64&lt;0, 1, 0)</f>
        <v>0</v>
      </c>
    </row>
    <row r="65" spans="1:22" x14ac:dyDescent="0.25">
      <c r="A65" t="s">
        <v>140</v>
      </c>
      <c r="B65">
        <v>6294</v>
      </c>
      <c r="C65" t="s">
        <v>14</v>
      </c>
      <c r="E65">
        <v>3</v>
      </c>
      <c r="F65" t="s">
        <v>17</v>
      </c>
      <c r="G65">
        <v>87.302000000000007</v>
      </c>
      <c r="H65">
        <v>25212</v>
      </c>
      <c r="I65">
        <v>1</v>
      </c>
      <c r="J65">
        <v>8</v>
      </c>
      <c r="K65">
        <v>2201.0580239999999</v>
      </c>
      <c r="L65">
        <v>6178910</v>
      </c>
      <c r="M65">
        <v>36394.51</v>
      </c>
      <c r="N65">
        <f>M65/J65</f>
        <v>4549.3137500000003</v>
      </c>
      <c r="O65">
        <f>IF(I65&gt;0,(N65+(((N65*I65)*0.008)/I65)),0)</f>
        <v>4585.7082600000003</v>
      </c>
      <c r="P65">
        <f>O65*(I65*0.008)</f>
        <v>36.685666080000004</v>
      </c>
      <c r="Q65">
        <f>IF(I65&gt;0, 1, 0)</f>
        <v>1</v>
      </c>
      <c r="R65">
        <f>IF(I65&gt;0, N65+((N65*((J65-I65)*0.001))/(J65-I65)), N65 +((N65*(J65*0.001))/J65))</f>
        <v>4553.86306375</v>
      </c>
      <c r="S65">
        <f>R65*((J65-Q65)*0.001)</f>
        <v>31.877041446250001</v>
      </c>
      <c r="T65">
        <f>SUM(P65,S65)</f>
        <v>68.562707526250009</v>
      </c>
      <c r="U65">
        <f>K65-T65</f>
        <v>2132.4953164737499</v>
      </c>
      <c r="V65">
        <f>IF(U65&lt;0, 1, 0)</f>
        <v>0</v>
      </c>
    </row>
    <row r="66" spans="1:22" x14ac:dyDescent="0.25">
      <c r="A66" t="s">
        <v>145</v>
      </c>
      <c r="B66">
        <v>6306</v>
      </c>
      <c r="C66" t="s">
        <v>14</v>
      </c>
      <c r="E66">
        <v>38</v>
      </c>
      <c r="F66" t="s">
        <v>17</v>
      </c>
      <c r="G66">
        <v>98.673000000000002</v>
      </c>
      <c r="H66">
        <v>21477</v>
      </c>
      <c r="I66">
        <v>0</v>
      </c>
      <c r="J66">
        <v>53</v>
      </c>
      <c r="K66">
        <v>2119.2000210000001</v>
      </c>
      <c r="L66">
        <v>89109280</v>
      </c>
      <c r="M66">
        <v>565940.53</v>
      </c>
      <c r="N66">
        <f>M66/J66</f>
        <v>10678.123207547171</v>
      </c>
      <c r="O66">
        <f>IF(I66&gt;0,(N66+(((N66*I66)*0.008)/I66)),0)</f>
        <v>0</v>
      </c>
      <c r="P66">
        <f>O66*(I66*0.008)</f>
        <v>0</v>
      </c>
      <c r="Q66">
        <f>IF(I66&gt;0, 1, 0)</f>
        <v>0</v>
      </c>
      <c r="R66">
        <f>IF(I66&gt;0, N66+((N66*((J66-I66)*0.001))/(J66-I66)), N66 +((N66*(J66*0.001))/J66))</f>
        <v>10688.801330754717</v>
      </c>
      <c r="S66">
        <f>R66*((J66-Q66)*0.001)</f>
        <v>566.50647053</v>
      </c>
      <c r="T66">
        <f>SUM(P66,S66)</f>
        <v>566.50647053</v>
      </c>
      <c r="U66">
        <f>K66-T66</f>
        <v>1552.69355047</v>
      </c>
      <c r="V66">
        <f>IF(U66&lt;0, 1, 0)</f>
        <v>0</v>
      </c>
    </row>
    <row r="67" spans="1:22" x14ac:dyDescent="0.25">
      <c r="A67" t="s">
        <v>149</v>
      </c>
      <c r="B67">
        <v>6335</v>
      </c>
      <c r="C67" t="s">
        <v>14</v>
      </c>
      <c r="D67">
        <v>28</v>
      </c>
      <c r="E67">
        <v>2</v>
      </c>
      <c r="F67" t="s">
        <v>17</v>
      </c>
      <c r="G67">
        <v>88.302000000000007</v>
      </c>
      <c r="H67">
        <v>27792</v>
      </c>
      <c r="I67">
        <v>0</v>
      </c>
      <c r="J67">
        <v>85</v>
      </c>
      <c r="K67">
        <v>2454.0891839999999</v>
      </c>
      <c r="L67">
        <v>135512740</v>
      </c>
      <c r="M67">
        <v>841227.23</v>
      </c>
      <c r="N67">
        <f>M67/J67</f>
        <v>9896.7909411764704</v>
      </c>
      <c r="O67">
        <f>IF(I67&gt;0,(N67+(((N67*I67)*0.008)/I67)),0)</f>
        <v>0</v>
      </c>
      <c r="P67">
        <f>O67*(I67*0.008)</f>
        <v>0</v>
      </c>
      <c r="Q67">
        <f>IF(I67&gt;0, 1, 0)</f>
        <v>0</v>
      </c>
      <c r="R67">
        <f>IF(I67&gt;0, N67+((N67*((J67-I67)*0.001))/(J67-I67)), N67 +((N67*(J67*0.001))/J67))</f>
        <v>9906.6877321176471</v>
      </c>
      <c r="S67">
        <f>R67*((J67-Q67)*0.001)</f>
        <v>842.06845723000004</v>
      </c>
      <c r="T67">
        <f>SUM(P67,S67)</f>
        <v>842.06845723000004</v>
      </c>
      <c r="U67">
        <f>K67-T67</f>
        <v>1612.0207267699998</v>
      </c>
      <c r="V67">
        <f>IF(U67&lt;0, 1, 0)</f>
        <v>0</v>
      </c>
    </row>
    <row r="68" spans="1:22" x14ac:dyDescent="0.25">
      <c r="A68" t="s">
        <v>150</v>
      </c>
      <c r="B68">
        <v>6336</v>
      </c>
      <c r="C68" t="s">
        <v>14</v>
      </c>
      <c r="E68">
        <v>2</v>
      </c>
      <c r="F68" t="s">
        <v>15</v>
      </c>
      <c r="G68">
        <v>79.215999999999994</v>
      </c>
      <c r="H68">
        <v>6041</v>
      </c>
      <c r="I68">
        <v>0</v>
      </c>
      <c r="J68">
        <v>10</v>
      </c>
      <c r="K68">
        <v>478.54385600000001</v>
      </c>
      <c r="L68">
        <v>13077180</v>
      </c>
      <c r="M68">
        <v>77774.600000000006</v>
      </c>
      <c r="N68">
        <f>M68/J68</f>
        <v>7777.4600000000009</v>
      </c>
      <c r="O68">
        <f>IF(I68&gt;0,(N68+(((N68*I68)*0.008)/I68)),0)</f>
        <v>0</v>
      </c>
      <c r="P68">
        <f>O68*(I68*0.008)</f>
        <v>0</v>
      </c>
      <c r="Q68">
        <f>IF(I68&gt;0, 1, 0)</f>
        <v>0</v>
      </c>
      <c r="R68">
        <f>IF(I68&gt;0, N68+((N68*((J68-I68)*0.001))/(J68-I68)), N68 +((N68*(J68*0.001))/J68))</f>
        <v>7785.2374600000012</v>
      </c>
      <c r="S68">
        <f>R68*((J68-Q68)*0.001)</f>
        <v>77.852374600000019</v>
      </c>
      <c r="T68">
        <f>SUM(P68,S68)</f>
        <v>77.852374600000019</v>
      </c>
      <c r="U68">
        <f>K68-T68</f>
        <v>400.69148139999999</v>
      </c>
      <c r="V68">
        <f>IF(U68&lt;0, 1, 0)</f>
        <v>0</v>
      </c>
    </row>
    <row r="69" spans="1:22" x14ac:dyDescent="0.25">
      <c r="A69" t="s">
        <v>151</v>
      </c>
      <c r="B69">
        <v>6337</v>
      </c>
      <c r="C69" t="s">
        <v>14</v>
      </c>
      <c r="D69">
        <v>181</v>
      </c>
      <c r="F69" t="s">
        <v>17</v>
      </c>
      <c r="G69">
        <v>91.453999999999994</v>
      </c>
      <c r="H69">
        <v>27302</v>
      </c>
      <c r="I69">
        <v>0</v>
      </c>
      <c r="J69">
        <v>157</v>
      </c>
      <c r="K69">
        <v>2496.8771080000001</v>
      </c>
      <c r="L69">
        <v>76307709</v>
      </c>
      <c r="M69">
        <v>459489.04</v>
      </c>
      <c r="N69">
        <f>M69/J69</f>
        <v>2926.6817834394901</v>
      </c>
      <c r="O69">
        <f>IF(I69&gt;0,(N69+(((N69*I69)*0.008)/I69)),0)</f>
        <v>0</v>
      </c>
      <c r="P69">
        <f>O69*(I69*0.008)</f>
        <v>0</v>
      </c>
      <c r="Q69">
        <f>IF(I69&gt;0, 1, 0)</f>
        <v>0</v>
      </c>
      <c r="R69">
        <f>IF(I69&gt;0, N69+((N69*((J69-I69)*0.001))/(J69-I69)), N69 +((N69*(J69*0.001))/J69))</f>
        <v>2929.6084652229297</v>
      </c>
      <c r="S69">
        <f>R69*((J69-Q69)*0.001)</f>
        <v>459.94852903999998</v>
      </c>
      <c r="T69">
        <f>SUM(P69,S69)</f>
        <v>459.94852903999998</v>
      </c>
      <c r="U69">
        <f>K69-T69</f>
        <v>2036.9285789600001</v>
      </c>
      <c r="V69">
        <f>IF(U69&lt;0, 1, 0)</f>
        <v>0</v>
      </c>
    </row>
    <row r="70" spans="1:22" x14ac:dyDescent="0.25">
      <c r="A70" t="s">
        <v>152</v>
      </c>
      <c r="B70">
        <v>6340</v>
      </c>
      <c r="C70" t="s">
        <v>14</v>
      </c>
      <c r="F70" t="s">
        <v>17</v>
      </c>
      <c r="G70">
        <v>79.215999999999994</v>
      </c>
      <c r="H70">
        <v>7360</v>
      </c>
      <c r="I70">
        <v>5</v>
      </c>
      <c r="J70">
        <v>49</v>
      </c>
      <c r="K70">
        <v>583.02976000000001</v>
      </c>
      <c r="L70">
        <v>29168960</v>
      </c>
      <c r="M70">
        <v>156763.31</v>
      </c>
      <c r="N70">
        <f>M70/J70</f>
        <v>3199.2512244897957</v>
      </c>
      <c r="O70">
        <f>IF(I70&gt;0,(N70+(((N70*I70)*0.008)/I70)),0)</f>
        <v>3224.845234285714</v>
      </c>
      <c r="P70">
        <f>O70*(I70*0.008)</f>
        <v>128.99380937142857</v>
      </c>
      <c r="Q70">
        <f>IF(I70&gt;0, 1, 0)</f>
        <v>1</v>
      </c>
      <c r="R70">
        <f>IF(I70&gt;0, N70+((N70*((J70-I70)*0.001))/(J70-I70)), N70 +((N70*(J70*0.001))/J70))</f>
        <v>3202.4504757142854</v>
      </c>
      <c r="S70">
        <f>R70*((J70-Q70)*0.001)</f>
        <v>153.71762283428569</v>
      </c>
      <c r="T70">
        <f>SUM(P70,S70)</f>
        <v>282.71143220571423</v>
      </c>
      <c r="U70">
        <f>K70-T70</f>
        <v>300.31832779428578</v>
      </c>
      <c r="V70">
        <f>IF(U70&lt;0, 1, 0)</f>
        <v>0</v>
      </c>
    </row>
    <row r="71" spans="1:22" x14ac:dyDescent="0.25">
      <c r="A71" t="s">
        <v>153</v>
      </c>
      <c r="B71">
        <v>6341</v>
      </c>
      <c r="C71" t="s">
        <v>14</v>
      </c>
      <c r="D71">
        <v>18</v>
      </c>
      <c r="E71">
        <v>23</v>
      </c>
      <c r="F71" t="s">
        <v>17</v>
      </c>
      <c r="G71">
        <v>79.215999999999994</v>
      </c>
      <c r="H71">
        <v>6041</v>
      </c>
      <c r="I71">
        <v>0</v>
      </c>
      <c r="J71">
        <v>43</v>
      </c>
      <c r="K71">
        <v>478.54385600000001</v>
      </c>
      <c r="L71">
        <v>24475140</v>
      </c>
      <c r="M71">
        <v>126817.26</v>
      </c>
      <c r="N71">
        <f>M71/J71</f>
        <v>2949.2386046511629</v>
      </c>
      <c r="O71">
        <f>IF(I71&gt;0,(N71+(((N71*I71)*0.008)/I71)),0)</f>
        <v>0</v>
      </c>
      <c r="P71">
        <f>O71*(I71*0.008)</f>
        <v>0</v>
      </c>
      <c r="Q71">
        <f>IF(I71&gt;0, 1, 0)</f>
        <v>0</v>
      </c>
      <c r="R71">
        <f>IF(I71&gt;0, N71+((N71*((J71-I71)*0.001))/(J71-I71)), N71 +((N71*(J71*0.001))/J71))</f>
        <v>2952.1878432558142</v>
      </c>
      <c r="S71">
        <f>R71*((J71-Q71)*0.001)</f>
        <v>126.94407726000001</v>
      </c>
      <c r="T71">
        <f>SUM(P71,S71)</f>
        <v>126.94407726000001</v>
      </c>
      <c r="U71">
        <f>K71-T71</f>
        <v>351.59977873999998</v>
      </c>
      <c r="V71">
        <f>IF(U71&lt;0, 1, 0)</f>
        <v>0</v>
      </c>
    </row>
    <row r="72" spans="1:22" x14ac:dyDescent="0.25">
      <c r="A72" t="s">
        <v>154</v>
      </c>
      <c r="B72">
        <v>6342</v>
      </c>
      <c r="C72" t="s">
        <v>14</v>
      </c>
      <c r="D72">
        <v>35</v>
      </c>
      <c r="E72">
        <v>5</v>
      </c>
      <c r="F72" t="s">
        <v>17</v>
      </c>
      <c r="G72">
        <v>79.215999999999994</v>
      </c>
      <c r="H72">
        <v>6041</v>
      </c>
      <c r="I72">
        <v>0</v>
      </c>
      <c r="J72">
        <v>89</v>
      </c>
      <c r="K72">
        <v>478.54385600000001</v>
      </c>
      <c r="L72">
        <v>28318420</v>
      </c>
      <c r="M72">
        <v>148981</v>
      </c>
      <c r="N72">
        <f>M72/J72</f>
        <v>1673.943820224719</v>
      </c>
      <c r="O72">
        <f>IF(I72&gt;0,(N72+(((N72*I72)*0.008)/I72)),0)</f>
        <v>0</v>
      </c>
      <c r="P72">
        <f>O72*(I72*0.008)</f>
        <v>0</v>
      </c>
      <c r="Q72">
        <f>IF(I72&gt;0, 1, 0)</f>
        <v>0</v>
      </c>
      <c r="R72">
        <f>IF(I72&gt;0, N72+((N72*((J72-I72)*0.001))/(J72-I72)), N72 +((N72*(J72*0.001))/J72))</f>
        <v>1675.6177640449437</v>
      </c>
      <c r="S72">
        <f>R72*((J72-Q72)*0.001)</f>
        <v>149.12998099999999</v>
      </c>
      <c r="T72">
        <f>SUM(P72,S72)</f>
        <v>149.12998099999999</v>
      </c>
      <c r="U72">
        <f>K72-T72</f>
        <v>329.41387500000002</v>
      </c>
      <c r="V72">
        <f>IF(U72&lt;0, 1, 0)</f>
        <v>0</v>
      </c>
    </row>
    <row r="73" spans="1:22" x14ac:dyDescent="0.25">
      <c r="A73" t="s">
        <v>155</v>
      </c>
      <c r="B73">
        <v>6343</v>
      </c>
      <c r="C73" t="s">
        <v>19</v>
      </c>
      <c r="D73">
        <v>42</v>
      </c>
      <c r="F73" t="s">
        <v>17</v>
      </c>
      <c r="G73">
        <v>79.215999999999994</v>
      </c>
      <c r="H73">
        <v>6048</v>
      </c>
      <c r="I73">
        <v>2</v>
      </c>
      <c r="J73">
        <v>89</v>
      </c>
      <c r="K73">
        <v>479.09836799999999</v>
      </c>
      <c r="L73">
        <v>30366930</v>
      </c>
      <c r="M73">
        <v>160917.51999999999</v>
      </c>
      <c r="N73">
        <f>M73/J73</f>
        <v>1808.06202247191</v>
      </c>
      <c r="O73">
        <f>IF(I73&gt;0,(N73+(((N73*I73)*0.008)/I73)),0)</f>
        <v>1822.5265186516854</v>
      </c>
      <c r="P73">
        <f>O73*(I73*0.008)</f>
        <v>29.160424298426967</v>
      </c>
      <c r="Q73">
        <f>IF(I73&gt;0, 1, 0)</f>
        <v>1</v>
      </c>
      <c r="R73">
        <f>IF(I73&gt;0, N73+((N73*((J73-I73)*0.001))/(J73-I73)), N73 +((N73*(J73*0.001))/J73))</f>
        <v>1809.8700844943819</v>
      </c>
      <c r="S73">
        <f>R73*((J73-Q73)*0.001)</f>
        <v>159.26856743550559</v>
      </c>
      <c r="T73">
        <f>SUM(P73,S73)</f>
        <v>188.42899173393255</v>
      </c>
      <c r="U73">
        <f>K73-T73</f>
        <v>290.66937626606745</v>
      </c>
      <c r="V73">
        <f>IF(U73&lt;0, 1, 0)</f>
        <v>0</v>
      </c>
    </row>
    <row r="74" spans="1:22" x14ac:dyDescent="0.25">
      <c r="A74" t="s">
        <v>156</v>
      </c>
      <c r="B74">
        <v>6346</v>
      </c>
      <c r="C74" t="s">
        <v>14</v>
      </c>
      <c r="E74">
        <v>2</v>
      </c>
      <c r="F74" t="s">
        <v>17</v>
      </c>
      <c r="G74">
        <v>96.432000000000002</v>
      </c>
      <c r="H74">
        <v>42465</v>
      </c>
      <c r="I74">
        <v>0</v>
      </c>
      <c r="J74">
        <v>35</v>
      </c>
      <c r="K74">
        <v>4094.98488</v>
      </c>
      <c r="L74">
        <v>19845710</v>
      </c>
      <c r="M74">
        <v>101369.25</v>
      </c>
      <c r="N74">
        <f>M74/J74</f>
        <v>2896.2642857142855</v>
      </c>
      <c r="O74">
        <f>IF(I74&gt;0,(N74+(((N74*I74)*0.008)/I74)),0)</f>
        <v>0</v>
      </c>
      <c r="P74">
        <f>O74*(I74*0.008)</f>
        <v>0</v>
      </c>
      <c r="Q74">
        <f>IF(I74&gt;0, 1, 0)</f>
        <v>0</v>
      </c>
      <c r="R74">
        <f>IF(I74&gt;0, N74+((N74*((J74-I74)*0.001))/(J74-I74)), N74 +((N74*(J74*0.001))/J74))</f>
        <v>2899.1605499999996</v>
      </c>
      <c r="S74">
        <f>R74*((J74-Q74)*0.001)</f>
        <v>101.47061925</v>
      </c>
      <c r="T74">
        <f>SUM(P74,S74)</f>
        <v>101.47061925</v>
      </c>
      <c r="U74">
        <f>K74-T74</f>
        <v>3993.5142607500002</v>
      </c>
      <c r="V74">
        <f>IF(U74&lt;0, 1, 0)</f>
        <v>0</v>
      </c>
    </row>
    <row r="75" spans="1:22" x14ac:dyDescent="0.25">
      <c r="A75" t="s">
        <v>158</v>
      </c>
      <c r="B75">
        <v>6351</v>
      </c>
      <c r="C75" t="s">
        <v>14</v>
      </c>
      <c r="E75">
        <v>1</v>
      </c>
      <c r="F75" t="s">
        <v>17</v>
      </c>
      <c r="G75">
        <v>96.432000000000002</v>
      </c>
      <c r="H75">
        <v>5453</v>
      </c>
      <c r="I75">
        <v>0</v>
      </c>
      <c r="J75">
        <v>12</v>
      </c>
      <c r="K75">
        <v>525.84369600000002</v>
      </c>
      <c r="L75">
        <v>7051690</v>
      </c>
      <c r="M75">
        <v>36446.17</v>
      </c>
      <c r="N75">
        <f>M75/J75</f>
        <v>3037.1808333333333</v>
      </c>
      <c r="O75">
        <f>IF(I75&gt;0,(N75+(((N75*I75)*0.008)/I75)),0)</f>
        <v>0</v>
      </c>
      <c r="P75">
        <f>O75*(I75*0.008)</f>
        <v>0</v>
      </c>
      <c r="Q75">
        <f>IF(I75&gt;0, 1, 0)</f>
        <v>0</v>
      </c>
      <c r="R75">
        <f>IF(I75&gt;0, N75+((N75*((J75-I75)*0.001))/(J75-I75)), N75 +((N75*(J75*0.001))/J75))</f>
        <v>3040.2180141666668</v>
      </c>
      <c r="S75">
        <f>R75*((J75-Q75)*0.001)</f>
        <v>36.48261617</v>
      </c>
      <c r="T75">
        <f>SUM(P75,S75)</f>
        <v>36.48261617</v>
      </c>
      <c r="U75">
        <f>K75-T75</f>
        <v>489.36107982999999</v>
      </c>
      <c r="V75">
        <f>IF(U75&lt;0, 1, 0)</f>
        <v>0</v>
      </c>
    </row>
    <row r="76" spans="1:22" x14ac:dyDescent="0.25">
      <c r="A76" t="s">
        <v>159</v>
      </c>
      <c r="B76">
        <v>6352</v>
      </c>
      <c r="C76" t="s">
        <v>14</v>
      </c>
      <c r="E76">
        <v>2</v>
      </c>
      <c r="F76" t="s">
        <v>17</v>
      </c>
      <c r="G76">
        <v>101.27800000000001</v>
      </c>
      <c r="H76">
        <v>6061</v>
      </c>
      <c r="I76">
        <v>0</v>
      </c>
      <c r="J76">
        <v>18</v>
      </c>
      <c r="K76">
        <v>613.845958</v>
      </c>
      <c r="L76">
        <v>20620520</v>
      </c>
      <c r="M76">
        <v>140752.69</v>
      </c>
      <c r="N76">
        <f>M76/J76</f>
        <v>7819.5938888888886</v>
      </c>
      <c r="O76">
        <f>IF(I76&gt;0,(N76+(((N76*I76)*0.008)/I76)),0)</f>
        <v>0</v>
      </c>
      <c r="P76">
        <f>O76*(I76*0.008)</f>
        <v>0</v>
      </c>
      <c r="Q76">
        <f>IF(I76&gt;0, 1, 0)</f>
        <v>0</v>
      </c>
      <c r="R76">
        <f>IF(I76&gt;0, N76+((N76*((J76-I76)*0.001))/(J76-I76)), N76 +((N76*(J76*0.001))/J76))</f>
        <v>7827.4134827777771</v>
      </c>
      <c r="S76">
        <f>R76*((J76-Q76)*0.001)</f>
        <v>140.89344269</v>
      </c>
      <c r="T76">
        <f>SUM(P76,S76)</f>
        <v>140.89344269</v>
      </c>
      <c r="U76">
        <f>K76-T76</f>
        <v>472.95251530999997</v>
      </c>
      <c r="V76">
        <f>IF(U76&lt;0, 1, 0)</f>
        <v>0</v>
      </c>
    </row>
    <row r="77" spans="1:22" x14ac:dyDescent="0.25">
      <c r="A77" t="s">
        <v>160</v>
      </c>
      <c r="B77">
        <v>6353</v>
      </c>
      <c r="C77" t="s">
        <v>14</v>
      </c>
      <c r="E77">
        <v>4</v>
      </c>
      <c r="F77" t="s">
        <v>17</v>
      </c>
      <c r="G77">
        <v>101.27800000000001</v>
      </c>
      <c r="H77">
        <v>6041</v>
      </c>
      <c r="I77">
        <v>0</v>
      </c>
      <c r="J77">
        <v>22</v>
      </c>
      <c r="K77">
        <v>611.82039799999995</v>
      </c>
      <c r="L77">
        <v>25041850</v>
      </c>
      <c r="M77">
        <v>169775.14</v>
      </c>
      <c r="N77">
        <f>M77/J77</f>
        <v>7717.0518181818188</v>
      </c>
      <c r="O77">
        <f>IF(I77&gt;0,(N77+(((N77*I77)*0.008)/I77)),0)</f>
        <v>0</v>
      </c>
      <c r="P77">
        <f>O77*(I77*0.008)</f>
        <v>0</v>
      </c>
      <c r="Q77">
        <f>IF(I77&gt;0, 1, 0)</f>
        <v>0</v>
      </c>
      <c r="R77">
        <f>IF(I77&gt;0, N77+((N77*((J77-I77)*0.001))/(J77-I77)), N77 +((N77*(J77*0.001))/J77))</f>
        <v>7724.7688700000008</v>
      </c>
      <c r="S77">
        <f>R77*((J77-Q77)*0.001)</f>
        <v>169.94491514000001</v>
      </c>
      <c r="T77">
        <f>SUM(P77,S77)</f>
        <v>169.94491514000001</v>
      </c>
      <c r="U77">
        <f>K77-T77</f>
        <v>441.87548285999992</v>
      </c>
      <c r="V77">
        <f>IF(U77&lt;0, 1, 0)</f>
        <v>0</v>
      </c>
    </row>
    <row r="78" spans="1:22" x14ac:dyDescent="0.25">
      <c r="A78" t="s">
        <v>165</v>
      </c>
      <c r="B78">
        <v>6368</v>
      </c>
      <c r="C78" t="s">
        <v>14</v>
      </c>
      <c r="F78" t="s">
        <v>17</v>
      </c>
      <c r="G78">
        <v>91.453999999999994</v>
      </c>
      <c r="H78">
        <v>3977</v>
      </c>
      <c r="I78">
        <v>0</v>
      </c>
      <c r="J78">
        <v>62</v>
      </c>
      <c r="K78">
        <v>363.712558</v>
      </c>
      <c r="L78">
        <v>60725519</v>
      </c>
      <c r="M78">
        <v>361594.42</v>
      </c>
      <c r="N78">
        <f>M78/J78</f>
        <v>5832.1680645161287</v>
      </c>
      <c r="O78">
        <f>IF(I78&gt;0,(N78+(((N78*I78)*0.008)/I78)),0)</f>
        <v>0</v>
      </c>
      <c r="P78">
        <f>O78*(I78*0.008)</f>
        <v>0</v>
      </c>
      <c r="Q78">
        <f>IF(I78&gt;0, 1, 0)</f>
        <v>0</v>
      </c>
      <c r="R78">
        <f>IF(I78&gt;0, N78+((N78*((J78-I78)*0.001))/(J78-I78)), N78 +((N78*(J78*0.001))/J78))</f>
        <v>5838.0002325806445</v>
      </c>
      <c r="S78">
        <f>R78*((J78-Q78)*0.001)</f>
        <v>361.95601441999997</v>
      </c>
      <c r="T78">
        <f>SUM(P78,S78)</f>
        <v>361.95601441999997</v>
      </c>
      <c r="U78">
        <f>K78-T78</f>
        <v>1.7565435800000273</v>
      </c>
      <c r="V78">
        <f>IF(U78&lt;0, 1, 0)</f>
        <v>0</v>
      </c>
    </row>
    <row r="79" spans="1:22" x14ac:dyDescent="0.25">
      <c r="A79" t="s">
        <v>166</v>
      </c>
      <c r="B79">
        <v>6371</v>
      </c>
      <c r="C79" t="s">
        <v>35</v>
      </c>
      <c r="E79">
        <v>6</v>
      </c>
      <c r="F79" t="s">
        <v>17</v>
      </c>
      <c r="G79">
        <v>101.27800000000001</v>
      </c>
      <c r="H79">
        <v>5466</v>
      </c>
      <c r="I79">
        <v>0</v>
      </c>
      <c r="J79">
        <v>13</v>
      </c>
      <c r="K79">
        <v>553.58554800000002</v>
      </c>
      <c r="L79">
        <v>16851445</v>
      </c>
      <c r="M79">
        <v>116187.31</v>
      </c>
      <c r="N79">
        <f>M79/J79</f>
        <v>8937.4853846153837</v>
      </c>
      <c r="O79">
        <f>IF(I79&gt;0,(N79+(((N79*I79)*0.008)/I79)),0)</f>
        <v>0</v>
      </c>
      <c r="P79">
        <f>O79*(I79*0.008)</f>
        <v>0</v>
      </c>
      <c r="Q79">
        <f>IF(I79&gt;0, 1, 0)</f>
        <v>0</v>
      </c>
      <c r="R79">
        <f>IF(I79&gt;0, N79+((N79*((J79-I79)*0.001))/(J79-I79)), N79 +((N79*(J79*0.001))/J79))</f>
        <v>8946.4228699999985</v>
      </c>
      <c r="S79">
        <f>R79*((J79-Q79)*0.001)</f>
        <v>116.30349731</v>
      </c>
      <c r="T79">
        <f>SUM(P79,S79)</f>
        <v>116.30349731</v>
      </c>
      <c r="U79">
        <f>K79-T79</f>
        <v>437.28205069000001</v>
      </c>
      <c r="V79">
        <f>IF(U79&lt;0, 1, 0)</f>
        <v>0</v>
      </c>
    </row>
    <row r="80" spans="1:22" x14ac:dyDescent="0.25">
      <c r="A80" t="s">
        <v>168</v>
      </c>
      <c r="B80">
        <v>6373</v>
      </c>
      <c r="C80" t="s">
        <v>35</v>
      </c>
      <c r="E80">
        <v>14</v>
      </c>
      <c r="F80" t="s">
        <v>17</v>
      </c>
      <c r="G80">
        <v>93.962999999999994</v>
      </c>
      <c r="H80">
        <v>5454</v>
      </c>
      <c r="I80">
        <v>0</v>
      </c>
      <c r="J80">
        <v>28</v>
      </c>
      <c r="K80">
        <v>512.47420199999999</v>
      </c>
      <c r="L80">
        <v>44393720</v>
      </c>
      <c r="M80">
        <v>300195.03999999998</v>
      </c>
      <c r="N80">
        <f>M80/J80</f>
        <v>10721.251428571428</v>
      </c>
      <c r="O80">
        <f>IF(I80&gt;0,(N80+(((N80*I80)*0.008)/I80)),0)</f>
        <v>0</v>
      </c>
      <c r="P80">
        <f>O80*(I80*0.008)</f>
        <v>0</v>
      </c>
      <c r="Q80">
        <f>IF(I80&gt;0, 1, 0)</f>
        <v>0</v>
      </c>
      <c r="R80">
        <f>IF(I80&gt;0, N80+((N80*((J80-I80)*0.001))/(J80-I80)), N80 +((N80*(J80*0.001))/J80))</f>
        <v>10731.972679999999</v>
      </c>
      <c r="S80">
        <f>R80*((J80-Q80)*0.001)</f>
        <v>300.49523503999995</v>
      </c>
      <c r="T80">
        <f>SUM(P80,S80)</f>
        <v>300.49523503999995</v>
      </c>
      <c r="U80">
        <f>K80-T80</f>
        <v>211.97896696000004</v>
      </c>
      <c r="V80">
        <f>IF(U80&lt;0, 1, 0)</f>
        <v>0</v>
      </c>
    </row>
    <row r="81" spans="1:22" x14ac:dyDescent="0.25">
      <c r="A81" t="s">
        <v>172</v>
      </c>
      <c r="B81">
        <v>6385</v>
      </c>
      <c r="C81" t="s">
        <v>14</v>
      </c>
      <c r="E81">
        <v>6</v>
      </c>
      <c r="F81" t="s">
        <v>17</v>
      </c>
      <c r="G81">
        <v>104.77800000000001</v>
      </c>
      <c r="H81">
        <v>21431</v>
      </c>
      <c r="I81">
        <v>0</v>
      </c>
      <c r="J81">
        <v>58</v>
      </c>
      <c r="K81">
        <v>2245.4973180000002</v>
      </c>
      <c r="L81">
        <v>51554950</v>
      </c>
      <c r="M81">
        <v>321887.81</v>
      </c>
      <c r="N81">
        <f>M81/J81</f>
        <v>5549.7898275862071</v>
      </c>
      <c r="O81">
        <f>IF(I81&gt;0,(N81+(((N81*I81)*0.008)/I81)),0)</f>
        <v>0</v>
      </c>
      <c r="P81">
        <f>O81*(I81*0.008)</f>
        <v>0</v>
      </c>
      <c r="Q81">
        <f>IF(I81&gt;0, 1, 0)</f>
        <v>0</v>
      </c>
      <c r="R81">
        <f>IF(I81&gt;0, N81+((N81*((J81-I81)*0.001))/(J81-I81)), N81 +((N81*(J81*0.001))/J81))</f>
        <v>5555.3396174137933</v>
      </c>
      <c r="S81">
        <f>R81*((J81-Q81)*0.001)</f>
        <v>322.20969781000002</v>
      </c>
      <c r="T81">
        <f>SUM(P81,S81)</f>
        <v>322.20969781000002</v>
      </c>
      <c r="U81">
        <f>K81-T81</f>
        <v>1923.2876201900001</v>
      </c>
      <c r="V81">
        <f>IF(U81&lt;0, 1, 0)</f>
        <v>0</v>
      </c>
    </row>
    <row r="82" spans="1:22" x14ac:dyDescent="0.25">
      <c r="A82" t="s">
        <v>174</v>
      </c>
      <c r="B82">
        <v>6396</v>
      </c>
      <c r="C82" t="s">
        <v>14</v>
      </c>
      <c r="E82">
        <v>8</v>
      </c>
      <c r="F82" t="s">
        <v>17</v>
      </c>
      <c r="G82">
        <v>91.453999999999994</v>
      </c>
      <c r="H82">
        <v>4247</v>
      </c>
      <c r="I82">
        <v>0</v>
      </c>
      <c r="J82">
        <v>79</v>
      </c>
      <c r="K82">
        <v>388.40513800000002</v>
      </c>
      <c r="L82">
        <v>64244309</v>
      </c>
      <c r="M82">
        <v>385991.6</v>
      </c>
      <c r="N82">
        <f>M82/J82</f>
        <v>4885.9696202531641</v>
      </c>
      <c r="O82">
        <f>IF(I82&gt;0,(N82+(((N82*I82)*0.008)/I82)),0)</f>
        <v>0</v>
      </c>
      <c r="P82">
        <f>O82*(I82*0.008)</f>
        <v>0</v>
      </c>
      <c r="Q82">
        <f>IF(I82&gt;0, 1, 0)</f>
        <v>0</v>
      </c>
      <c r="R82">
        <f>IF(I82&gt;0, N82+((N82*((J82-I82)*0.001))/(J82-I82)), N82 +((N82*(J82*0.001))/J82))</f>
        <v>4890.8555898734176</v>
      </c>
      <c r="S82">
        <f>R82*((J82-Q82)*0.001)</f>
        <v>386.37759160000002</v>
      </c>
      <c r="T82">
        <f>SUM(P82,S82)</f>
        <v>386.37759160000002</v>
      </c>
      <c r="U82">
        <f>K82-T82</f>
        <v>2.0275464000000056</v>
      </c>
      <c r="V82">
        <f>IF(U82&lt;0, 1, 0)</f>
        <v>0</v>
      </c>
    </row>
    <row r="83" spans="1:22" x14ac:dyDescent="0.25">
      <c r="A83" t="s">
        <v>175</v>
      </c>
      <c r="B83">
        <v>6397</v>
      </c>
      <c r="C83" t="s">
        <v>14</v>
      </c>
      <c r="E83">
        <v>10</v>
      </c>
      <c r="F83" t="s">
        <v>17</v>
      </c>
      <c r="G83">
        <v>91.453999999999994</v>
      </c>
      <c r="H83">
        <v>27666</v>
      </c>
      <c r="I83">
        <v>0</v>
      </c>
      <c r="J83">
        <v>325</v>
      </c>
      <c r="K83">
        <v>2530.1663640000002</v>
      </c>
      <c r="L83">
        <v>177443092</v>
      </c>
      <c r="M83">
        <v>1087761.26</v>
      </c>
      <c r="N83">
        <f>M83/J83</f>
        <v>3346.9577230769232</v>
      </c>
      <c r="O83">
        <f>IF(I83&gt;0,(N83+(((N83*I83)*0.008)/I83)),0)</f>
        <v>0</v>
      </c>
      <c r="P83">
        <f>O83*(I83*0.008)</f>
        <v>0</v>
      </c>
      <c r="Q83">
        <f>IF(I83&gt;0, 1, 0)</f>
        <v>0</v>
      </c>
      <c r="R83">
        <f>IF(I83&gt;0, N83+((N83*((J83-I83)*0.001))/(J83-I83)), N83 +((N83*(J83*0.001))/J83))</f>
        <v>3350.3046808000004</v>
      </c>
      <c r="S83">
        <f>R83*((J83-Q83)*0.001)</f>
        <v>1088.8490212600002</v>
      </c>
      <c r="T83">
        <f>SUM(P83,S83)</f>
        <v>1088.8490212600002</v>
      </c>
      <c r="U83">
        <f>K83-T83</f>
        <v>1441.31734274</v>
      </c>
      <c r="V83">
        <f>IF(U83&lt;0, 1, 0)</f>
        <v>0</v>
      </c>
    </row>
    <row r="84" spans="1:22" x14ac:dyDescent="0.25">
      <c r="A84" t="s">
        <v>176</v>
      </c>
      <c r="B84">
        <v>6398</v>
      </c>
      <c r="C84" t="s">
        <v>14</v>
      </c>
      <c r="E84">
        <v>8</v>
      </c>
      <c r="F84" t="s">
        <v>17</v>
      </c>
      <c r="G84">
        <v>91.453999999999994</v>
      </c>
      <c r="H84">
        <v>32210</v>
      </c>
      <c r="I84">
        <v>0</v>
      </c>
      <c r="J84">
        <v>52</v>
      </c>
      <c r="K84">
        <v>2945.7333400000002</v>
      </c>
      <c r="L84">
        <v>51356059</v>
      </c>
      <c r="M84">
        <v>305530.12</v>
      </c>
      <c r="N84">
        <f>M84/J84</f>
        <v>5875.5792307692309</v>
      </c>
      <c r="O84">
        <f>IF(I84&gt;0,(N84+(((N84*I84)*0.008)/I84)),0)</f>
        <v>0</v>
      </c>
      <c r="P84">
        <f>O84*(I84*0.008)</f>
        <v>0</v>
      </c>
      <c r="Q84">
        <f>IF(I84&gt;0, 1, 0)</f>
        <v>0</v>
      </c>
      <c r="R84">
        <f>IF(I84&gt;0, N84+((N84*((J84-I84)*0.001))/(J84-I84)), N84 +((N84*(J84*0.001))/J84))</f>
        <v>5881.4548100000002</v>
      </c>
      <c r="S84">
        <f>R84*((J84-Q84)*0.001)</f>
        <v>305.83565012000003</v>
      </c>
      <c r="T84">
        <f>SUM(P84,S84)</f>
        <v>305.83565012000003</v>
      </c>
      <c r="U84">
        <f>K84-T84</f>
        <v>2639.8976898800001</v>
      </c>
      <c r="V84">
        <f>IF(U84&lt;0, 1, 0)</f>
        <v>0</v>
      </c>
    </row>
    <row r="85" spans="1:22" x14ac:dyDescent="0.25">
      <c r="A85" t="s">
        <v>180</v>
      </c>
      <c r="B85">
        <v>6416</v>
      </c>
      <c r="C85" t="s">
        <v>14</v>
      </c>
      <c r="E85">
        <v>2</v>
      </c>
      <c r="F85" t="s">
        <v>17</v>
      </c>
      <c r="G85">
        <v>88.302000000000007</v>
      </c>
      <c r="H85">
        <v>29905</v>
      </c>
      <c r="I85">
        <v>3</v>
      </c>
      <c r="J85">
        <v>30</v>
      </c>
      <c r="K85">
        <v>2640.6713100000002</v>
      </c>
      <c r="L85">
        <v>45669406</v>
      </c>
      <c r="M85">
        <v>276146.02</v>
      </c>
      <c r="N85">
        <f>M85/J85</f>
        <v>9204.8673333333336</v>
      </c>
      <c r="O85">
        <f>IF(I85&gt;0,(N85+(((N85*I85)*0.008)/I85)),0)</f>
        <v>9278.5062720000005</v>
      </c>
      <c r="P85">
        <f>O85*(I85*0.008)</f>
        <v>222.684150528</v>
      </c>
      <c r="Q85">
        <f>IF(I85&gt;0, 1, 0)</f>
        <v>1</v>
      </c>
      <c r="R85">
        <f>IF(I85&gt;0, N85+((N85*((J85-I85)*0.001))/(J85-I85)), N85 +((N85*(J85*0.001))/J85))</f>
        <v>9214.0722006666674</v>
      </c>
      <c r="S85">
        <f>R85*((J85-Q85)*0.001)</f>
        <v>267.20809381933338</v>
      </c>
      <c r="T85">
        <f>SUM(P85,S85)</f>
        <v>489.89224434733342</v>
      </c>
      <c r="U85">
        <f>K85-T85</f>
        <v>2150.7790656526668</v>
      </c>
      <c r="V85">
        <f>IF(U85&lt;0, 1, 0)</f>
        <v>0</v>
      </c>
    </row>
    <row r="86" spans="1:22" x14ac:dyDescent="0.25">
      <c r="A86" t="s">
        <v>181</v>
      </c>
      <c r="B86">
        <v>6418</v>
      </c>
      <c r="C86" t="s">
        <v>19</v>
      </c>
      <c r="F86" t="s">
        <v>17</v>
      </c>
      <c r="G86">
        <v>101.27800000000001</v>
      </c>
      <c r="H86">
        <v>5453</v>
      </c>
      <c r="I86">
        <v>2</v>
      </c>
      <c r="J86">
        <v>33</v>
      </c>
      <c r="K86">
        <v>552.26893399999994</v>
      </c>
      <c r="L86">
        <v>36752180</v>
      </c>
      <c r="M86">
        <v>236051.66</v>
      </c>
      <c r="N86">
        <f>M86/J86</f>
        <v>7153.0806060606064</v>
      </c>
      <c r="O86">
        <f>IF(I86&gt;0,(N86+(((N86*I86)*0.008)/I86)),0)</f>
        <v>7210.3052509090912</v>
      </c>
      <c r="P86">
        <f>O86*(I86*0.008)</f>
        <v>115.36488401454547</v>
      </c>
      <c r="Q86">
        <f>IF(I86&gt;0, 1, 0)</f>
        <v>1</v>
      </c>
      <c r="R86">
        <f>IF(I86&gt;0, N86+((N86*((J86-I86)*0.001))/(J86-I86)), N86 +((N86*(J86*0.001))/J86))</f>
        <v>7160.2336866666674</v>
      </c>
      <c r="S86">
        <f>R86*((J86-Q86)*0.001)</f>
        <v>229.12747797333336</v>
      </c>
      <c r="T86">
        <f>SUM(P86,S86)</f>
        <v>344.49236198787884</v>
      </c>
      <c r="U86">
        <f>K86-T86</f>
        <v>207.77657201212111</v>
      </c>
      <c r="V86">
        <f>IF(U86&lt;0, 1, 0)</f>
        <v>0</v>
      </c>
    </row>
    <row r="87" spans="1:22" x14ac:dyDescent="0.25">
      <c r="A87" t="s">
        <v>184</v>
      </c>
      <c r="B87">
        <v>6423</v>
      </c>
      <c r="C87" t="s">
        <v>35</v>
      </c>
      <c r="E87">
        <v>12</v>
      </c>
      <c r="F87" t="s">
        <v>17</v>
      </c>
      <c r="G87">
        <v>101.27800000000001</v>
      </c>
      <c r="H87">
        <v>6082</v>
      </c>
      <c r="I87">
        <v>0</v>
      </c>
      <c r="J87">
        <v>36</v>
      </c>
      <c r="K87">
        <v>615.97279600000002</v>
      </c>
      <c r="L87">
        <v>37615300</v>
      </c>
      <c r="M87">
        <v>255718.65</v>
      </c>
      <c r="N87">
        <f>M87/J87</f>
        <v>7103.2958333333336</v>
      </c>
      <c r="O87">
        <f>IF(I87&gt;0,(N87+(((N87*I87)*0.008)/I87)),0)</f>
        <v>0</v>
      </c>
      <c r="P87">
        <f>O87*(I87*0.008)</f>
        <v>0</v>
      </c>
      <c r="Q87">
        <f>IF(I87&gt;0, 1, 0)</f>
        <v>0</v>
      </c>
      <c r="R87">
        <f>IF(I87&gt;0, N87+((N87*((J87-I87)*0.001))/(J87-I87)), N87 +((N87*(J87*0.001))/J87))</f>
        <v>7110.3991291666671</v>
      </c>
      <c r="S87">
        <f>R87*((J87-Q87)*0.001)</f>
        <v>255.97436865000003</v>
      </c>
      <c r="T87">
        <f>SUM(P87,S87)</f>
        <v>255.97436865000003</v>
      </c>
      <c r="U87">
        <f>K87-T87</f>
        <v>359.99842734999999</v>
      </c>
      <c r="V87">
        <f>IF(U87&lt;0, 1, 0)</f>
        <v>0</v>
      </c>
    </row>
    <row r="88" spans="1:22" x14ac:dyDescent="0.25">
      <c r="A88" t="s">
        <v>187</v>
      </c>
      <c r="B88">
        <v>6431</v>
      </c>
      <c r="C88" t="s">
        <v>19</v>
      </c>
      <c r="F88" t="s">
        <v>17</v>
      </c>
      <c r="G88">
        <v>101.27800000000001</v>
      </c>
      <c r="H88">
        <v>24082</v>
      </c>
      <c r="I88">
        <v>0</v>
      </c>
      <c r="J88">
        <v>5</v>
      </c>
      <c r="K88">
        <v>2438.9767959999999</v>
      </c>
      <c r="L88">
        <v>4001470</v>
      </c>
      <c r="M88">
        <v>28292.42</v>
      </c>
      <c r="N88">
        <f>M88/J88</f>
        <v>5658.4839999999995</v>
      </c>
      <c r="O88">
        <f>IF(I88&gt;0,(N88+(((N88*I88)*0.008)/I88)),0)</f>
        <v>0</v>
      </c>
      <c r="P88">
        <f>O88*(I88*0.008)</f>
        <v>0</v>
      </c>
      <c r="Q88">
        <f>IF(I88&gt;0, 1, 0)</f>
        <v>0</v>
      </c>
      <c r="R88">
        <f>IF(I88&gt;0, N88+((N88*((J88-I88)*0.001))/(J88-I88)), N88 +((N88*(J88*0.001))/J88))</f>
        <v>5664.1424839999991</v>
      </c>
      <c r="S88">
        <f>R88*((J88-Q88)*0.001)</f>
        <v>28.320712419999996</v>
      </c>
      <c r="T88">
        <f>SUM(P88,S88)</f>
        <v>28.320712419999996</v>
      </c>
      <c r="U88">
        <f>K88-T88</f>
        <v>2410.6560835800001</v>
      </c>
      <c r="V88">
        <f>IF(U88&lt;0, 1, 0)</f>
        <v>0</v>
      </c>
    </row>
    <row r="89" spans="1:22" x14ac:dyDescent="0.25">
      <c r="A89" t="s">
        <v>188</v>
      </c>
      <c r="B89">
        <v>6433</v>
      </c>
      <c r="C89" t="s">
        <v>19</v>
      </c>
      <c r="F89" t="s">
        <v>17</v>
      </c>
      <c r="G89">
        <v>101.27800000000001</v>
      </c>
      <c r="H89">
        <v>4005</v>
      </c>
      <c r="I89">
        <v>0</v>
      </c>
      <c r="J89">
        <v>14</v>
      </c>
      <c r="K89">
        <v>405.61838999999998</v>
      </c>
      <c r="L89">
        <v>16893630</v>
      </c>
      <c r="M89">
        <v>116799.29</v>
      </c>
      <c r="N89">
        <f>M89/J89</f>
        <v>8342.8064285714281</v>
      </c>
      <c r="O89">
        <f>IF(I89&gt;0,(N89+(((N89*I89)*0.008)/I89)),0)</f>
        <v>0</v>
      </c>
      <c r="P89">
        <f>O89*(I89*0.008)</f>
        <v>0</v>
      </c>
      <c r="Q89">
        <f>IF(I89&gt;0, 1, 0)</f>
        <v>0</v>
      </c>
      <c r="R89">
        <f>IF(I89&gt;0, N89+((N89*((J89-I89)*0.001))/(J89-I89)), N89 +((N89*(J89*0.001))/J89))</f>
        <v>8351.149234999999</v>
      </c>
      <c r="S89">
        <f>R89*((J89-Q89)*0.001)</f>
        <v>116.91608928999999</v>
      </c>
      <c r="T89">
        <f>SUM(P89,S89)</f>
        <v>116.91608928999999</v>
      </c>
      <c r="U89">
        <f>K89-T89</f>
        <v>288.70230070999997</v>
      </c>
      <c r="V89">
        <f>IF(U89&lt;0, 1, 0)</f>
        <v>0</v>
      </c>
    </row>
    <row r="90" spans="1:22" x14ac:dyDescent="0.25">
      <c r="A90" t="s">
        <v>189</v>
      </c>
      <c r="B90">
        <v>6437</v>
      </c>
      <c r="C90" t="s">
        <v>14</v>
      </c>
      <c r="E90">
        <v>7</v>
      </c>
      <c r="F90" t="s">
        <v>17</v>
      </c>
      <c r="G90">
        <v>101.27800000000001</v>
      </c>
      <c r="H90">
        <v>6041</v>
      </c>
      <c r="I90">
        <v>1</v>
      </c>
      <c r="J90">
        <v>5</v>
      </c>
      <c r="K90">
        <v>611.82039799999995</v>
      </c>
      <c r="L90">
        <v>2494670</v>
      </c>
      <c r="M90">
        <v>17193.259999999998</v>
      </c>
      <c r="N90">
        <f>M90/J90</f>
        <v>3438.6519999999996</v>
      </c>
      <c r="O90">
        <f>IF(I90&gt;0,(N90+(((N90*I90)*0.008)/I90)),0)</f>
        <v>3466.1612159999995</v>
      </c>
      <c r="P90">
        <f>O90*(I90*0.008)</f>
        <v>27.729289727999998</v>
      </c>
      <c r="Q90">
        <f>IF(I90&gt;0, 1, 0)</f>
        <v>1</v>
      </c>
      <c r="R90">
        <f>IF(I90&gt;0, N90+((N90*((J90-I90)*0.001))/(J90-I90)), N90 +((N90*(J90*0.001))/J90))</f>
        <v>3442.0906519999994</v>
      </c>
      <c r="S90">
        <f>R90*((J90-Q90)*0.001)</f>
        <v>13.768362607999999</v>
      </c>
      <c r="T90">
        <f>SUM(P90,S90)</f>
        <v>41.497652335999994</v>
      </c>
      <c r="U90">
        <f>K90-T90</f>
        <v>570.32274566399997</v>
      </c>
      <c r="V90">
        <f>IF(U90&lt;0, 1, 0)</f>
        <v>0</v>
      </c>
    </row>
    <row r="91" spans="1:22" x14ac:dyDescent="0.25">
      <c r="A91" t="s">
        <v>190</v>
      </c>
      <c r="B91">
        <v>6441</v>
      </c>
      <c r="C91" t="s">
        <v>14</v>
      </c>
      <c r="E91">
        <v>9</v>
      </c>
      <c r="F91" t="s">
        <v>17</v>
      </c>
      <c r="G91">
        <v>101.27800000000001</v>
      </c>
      <c r="H91">
        <v>6041</v>
      </c>
      <c r="I91">
        <v>1</v>
      </c>
      <c r="J91">
        <v>7</v>
      </c>
      <c r="K91">
        <v>611.82039799999995</v>
      </c>
      <c r="L91">
        <v>4220110</v>
      </c>
      <c r="M91">
        <v>28170.73</v>
      </c>
      <c r="N91">
        <f>M91/J91</f>
        <v>4024.39</v>
      </c>
      <c r="O91">
        <f>IF(I91&gt;0,(N91+(((N91*I91)*0.008)/I91)),0)</f>
        <v>4056.5851199999997</v>
      </c>
      <c r="P91">
        <f>O91*(I91*0.008)</f>
        <v>32.452680959999995</v>
      </c>
      <c r="Q91">
        <f>IF(I91&gt;0, 1, 0)</f>
        <v>1</v>
      </c>
      <c r="R91">
        <f>IF(I91&gt;0, N91+((N91*((J91-I91)*0.001))/(J91-I91)), N91 +((N91*(J91*0.001))/J91))</f>
        <v>4028.4143899999999</v>
      </c>
      <c r="S91">
        <f>R91*((J91-Q91)*0.001)</f>
        <v>24.17048634</v>
      </c>
      <c r="T91">
        <f>SUM(P91,S91)</f>
        <v>56.623167299999992</v>
      </c>
      <c r="U91">
        <f>K91-T91</f>
        <v>555.19723069999998</v>
      </c>
      <c r="V91">
        <f>IF(U91&lt;0, 1, 0)</f>
        <v>0</v>
      </c>
    </row>
    <row r="92" spans="1:22" x14ac:dyDescent="0.25">
      <c r="A92" t="s">
        <v>192</v>
      </c>
      <c r="B92">
        <v>6443</v>
      </c>
      <c r="C92" t="s">
        <v>14</v>
      </c>
      <c r="D92">
        <v>25</v>
      </c>
      <c r="E92">
        <v>3</v>
      </c>
      <c r="F92" t="s">
        <v>17</v>
      </c>
      <c r="G92">
        <v>79.215999999999994</v>
      </c>
      <c r="H92">
        <v>7360</v>
      </c>
      <c r="I92">
        <v>5</v>
      </c>
      <c r="J92">
        <v>49</v>
      </c>
      <c r="K92">
        <v>583.02976000000001</v>
      </c>
      <c r="L92">
        <v>29168960</v>
      </c>
      <c r="M92">
        <v>156763.31</v>
      </c>
      <c r="N92">
        <f>M92/J92</f>
        <v>3199.2512244897957</v>
      </c>
      <c r="O92">
        <f>IF(I92&gt;0,(N92+(((N92*I92)*0.008)/I92)),0)</f>
        <v>3224.845234285714</v>
      </c>
      <c r="P92">
        <f>O92*(I92*0.008)</f>
        <v>128.99380937142857</v>
      </c>
      <c r="Q92">
        <f>IF(I92&gt;0, 1, 0)</f>
        <v>1</v>
      </c>
      <c r="R92">
        <f>IF(I92&gt;0, N92+((N92*((J92-I92)*0.001))/(J92-I92)), N92 +((N92*(J92*0.001))/J92))</f>
        <v>3202.4504757142854</v>
      </c>
      <c r="S92">
        <f>R92*((J92-Q92)*0.001)</f>
        <v>153.71762283428569</v>
      </c>
      <c r="T92">
        <f>SUM(P92,S92)</f>
        <v>282.71143220571423</v>
      </c>
      <c r="U92">
        <f>K92-T92</f>
        <v>300.31832779428578</v>
      </c>
      <c r="V92">
        <f>IF(U92&lt;0, 1, 0)</f>
        <v>0</v>
      </c>
    </row>
    <row r="93" spans="1:22" x14ac:dyDescent="0.25">
      <c r="A93" t="s">
        <v>193</v>
      </c>
      <c r="B93">
        <v>6447</v>
      </c>
      <c r="C93" t="s">
        <v>14</v>
      </c>
      <c r="E93">
        <v>1</v>
      </c>
      <c r="F93" t="s">
        <v>17</v>
      </c>
      <c r="G93">
        <v>101.27800000000001</v>
      </c>
      <c r="H93">
        <v>23495</v>
      </c>
      <c r="I93">
        <v>0</v>
      </c>
      <c r="J93">
        <v>11</v>
      </c>
      <c r="K93">
        <v>2379.5266099999999</v>
      </c>
      <c r="L93">
        <v>8726810</v>
      </c>
      <c r="M93">
        <v>57228.160000000003</v>
      </c>
      <c r="N93">
        <f>M93/J93</f>
        <v>5202.5600000000004</v>
      </c>
      <c r="O93">
        <f>IF(I93&gt;0,(N93+(((N93*I93)*0.008)/I93)),0)</f>
        <v>0</v>
      </c>
      <c r="P93">
        <f>O93*(I93*0.008)</f>
        <v>0</v>
      </c>
      <c r="Q93">
        <f>IF(I93&gt;0, 1, 0)</f>
        <v>0</v>
      </c>
      <c r="R93">
        <f>IF(I93&gt;0, N93+((N93*((J93-I93)*0.001))/(J93-I93)), N93 +((N93*(J93*0.001))/J93))</f>
        <v>5207.7625600000001</v>
      </c>
      <c r="S93">
        <f>R93*((J93-Q93)*0.001)</f>
        <v>57.285388159999997</v>
      </c>
      <c r="T93">
        <f>SUM(P93,S93)</f>
        <v>57.285388159999997</v>
      </c>
      <c r="U93">
        <f>K93-T93</f>
        <v>2322.24122184</v>
      </c>
      <c r="V93">
        <f>IF(U93&lt;0, 1, 0)</f>
        <v>0</v>
      </c>
    </row>
    <row r="94" spans="1:22" x14ac:dyDescent="0.25">
      <c r="A94" t="s">
        <v>194</v>
      </c>
      <c r="B94">
        <v>6448</v>
      </c>
      <c r="C94" t="s">
        <v>19</v>
      </c>
      <c r="F94" t="s">
        <v>17</v>
      </c>
      <c r="G94">
        <v>79.215999999999994</v>
      </c>
      <c r="H94">
        <v>34831</v>
      </c>
      <c r="I94">
        <v>20</v>
      </c>
      <c r="J94">
        <v>1191</v>
      </c>
      <c r="K94">
        <v>2759.1724960000001</v>
      </c>
      <c r="L94">
        <v>385610373</v>
      </c>
      <c r="M94">
        <v>2330077.87</v>
      </c>
      <c r="N94">
        <f>M94/J94</f>
        <v>1956.4045927791772</v>
      </c>
      <c r="O94">
        <f>IF(I94&gt;0,(N94+(((N94*I94)*0.008)/I94)),0)</f>
        <v>1972.0558295214105</v>
      </c>
      <c r="P94">
        <f>O94*(I94*0.008)</f>
        <v>315.52893272342567</v>
      </c>
      <c r="Q94">
        <f>IF(I94&gt;0, 1, 0)</f>
        <v>1</v>
      </c>
      <c r="R94">
        <f>IF(I94&gt;0, N94+((N94*((J94-I94)*0.001))/(J94-I94)), N94 +((N94*(J94*0.001))/J94))</f>
        <v>1958.3609973719563</v>
      </c>
      <c r="S94">
        <f>R94*((J94-Q94)*0.001)</f>
        <v>2330.4495868726281</v>
      </c>
      <c r="T94">
        <f>SUM(P94,S94)</f>
        <v>2645.978519596054</v>
      </c>
      <c r="U94">
        <f>K94-T94</f>
        <v>113.19397640394618</v>
      </c>
      <c r="V94">
        <f>IF(U94&lt;0, 1, 0)</f>
        <v>0</v>
      </c>
    </row>
    <row r="95" spans="1:22" x14ac:dyDescent="0.25">
      <c r="A95" t="s">
        <v>195</v>
      </c>
      <c r="B95">
        <v>6449</v>
      </c>
      <c r="C95" t="s">
        <v>35</v>
      </c>
      <c r="D95">
        <v>588</v>
      </c>
      <c r="E95">
        <v>10208</v>
      </c>
      <c r="F95" t="s">
        <v>17</v>
      </c>
      <c r="G95">
        <v>101.27800000000001</v>
      </c>
      <c r="H95">
        <v>69905</v>
      </c>
      <c r="I95">
        <v>0</v>
      </c>
      <c r="J95">
        <v>9</v>
      </c>
      <c r="K95">
        <v>7079.8385900000003</v>
      </c>
      <c r="L95">
        <v>10367890</v>
      </c>
      <c r="M95">
        <v>70716.84</v>
      </c>
      <c r="N95">
        <f>M95/J95</f>
        <v>7857.4266666666663</v>
      </c>
      <c r="O95">
        <f>IF(I95&gt;0,(N95+(((N95*I95)*0.008)/I95)),0)</f>
        <v>0</v>
      </c>
      <c r="P95">
        <f>O95*(I95*0.008)</f>
        <v>0</v>
      </c>
      <c r="Q95">
        <f>IF(I95&gt;0, 1, 0)</f>
        <v>0</v>
      </c>
      <c r="R95">
        <f>IF(I95&gt;0, N95+((N95*((J95-I95)*0.001))/(J95-I95)), N95 +((N95*(J95*0.001))/J95))</f>
        <v>7865.2840933333327</v>
      </c>
      <c r="S95">
        <f>R95*((J95-Q95)*0.001)</f>
        <v>70.787556840000008</v>
      </c>
      <c r="T95">
        <f>SUM(P95,S95)</f>
        <v>70.787556840000008</v>
      </c>
      <c r="U95">
        <f>K95-T95</f>
        <v>7009.0510331599999</v>
      </c>
      <c r="V95">
        <f>IF(U95&lt;0, 1, 0)</f>
        <v>0</v>
      </c>
    </row>
    <row r="96" spans="1:22" x14ac:dyDescent="0.25">
      <c r="A96" t="s">
        <v>201</v>
      </c>
      <c r="B96">
        <v>6464</v>
      </c>
      <c r="C96" t="s">
        <v>14</v>
      </c>
      <c r="E96">
        <v>3</v>
      </c>
      <c r="F96" t="s">
        <v>17</v>
      </c>
      <c r="G96">
        <v>96.432000000000002</v>
      </c>
      <c r="H96">
        <v>5453</v>
      </c>
      <c r="I96">
        <v>0</v>
      </c>
      <c r="J96">
        <v>133</v>
      </c>
      <c r="K96">
        <v>525.84369600000002</v>
      </c>
      <c r="L96">
        <v>34761950</v>
      </c>
      <c r="M96">
        <v>187428.07</v>
      </c>
      <c r="N96">
        <f>M96/J96</f>
        <v>1409.2336090225565</v>
      </c>
      <c r="O96">
        <f>IF(I96&gt;0,(N96+(((N96*I96)*0.008)/I96)),0)</f>
        <v>0</v>
      </c>
      <c r="P96">
        <f>O96*(I96*0.008)</f>
        <v>0</v>
      </c>
      <c r="Q96">
        <f>IF(I96&gt;0, 1, 0)</f>
        <v>0</v>
      </c>
      <c r="R96">
        <f>IF(I96&gt;0, N96+((N96*((J96-I96)*0.001))/(J96-I96)), N96 +((N96*(J96*0.001))/J96))</f>
        <v>1410.642842631579</v>
      </c>
      <c r="S96">
        <f>R96*((J96-Q96)*0.001)</f>
        <v>187.61549807000003</v>
      </c>
      <c r="T96">
        <f>SUM(P96,S96)</f>
        <v>187.61549807000003</v>
      </c>
      <c r="U96">
        <f>K96-T96</f>
        <v>338.22819792999996</v>
      </c>
      <c r="V96">
        <f>IF(U96&lt;0, 1, 0)</f>
        <v>0</v>
      </c>
    </row>
    <row r="97" spans="1:22" x14ac:dyDescent="0.25">
      <c r="A97" t="s">
        <v>203</v>
      </c>
      <c r="B97">
        <v>6473</v>
      </c>
      <c r="C97" t="s">
        <v>19</v>
      </c>
      <c r="F97" t="s">
        <v>17</v>
      </c>
      <c r="G97">
        <v>93.962999999999994</v>
      </c>
      <c r="H97">
        <v>23690</v>
      </c>
      <c r="I97">
        <v>4</v>
      </c>
      <c r="J97">
        <v>35</v>
      </c>
      <c r="K97">
        <v>2225.9834700000001</v>
      </c>
      <c r="L97">
        <v>36853140</v>
      </c>
      <c r="M97">
        <v>228383.18</v>
      </c>
      <c r="N97">
        <f>M97/J97</f>
        <v>6525.2337142857141</v>
      </c>
      <c r="O97">
        <f>IF(I97&gt;0,(N97+(((N97*I97)*0.008)/I97)),0)</f>
        <v>6577.4355839999998</v>
      </c>
      <c r="P97">
        <f>O97*(I97*0.008)</f>
        <v>210.47793868799999</v>
      </c>
      <c r="Q97">
        <f>IF(I97&gt;0, 1, 0)</f>
        <v>1</v>
      </c>
      <c r="R97">
        <f>IF(I97&gt;0, N97+((N97*((J97-I97)*0.001))/(J97-I97)), N97 +((N97*(J97*0.001))/J97))</f>
        <v>6531.7589479999997</v>
      </c>
      <c r="S97">
        <f>R97*((J97-Q97)*0.001)</f>
        <v>222.07980423200001</v>
      </c>
      <c r="T97">
        <f>SUM(P97,S97)</f>
        <v>432.55774292000001</v>
      </c>
      <c r="U97">
        <f>K97-T97</f>
        <v>1793.4257270800001</v>
      </c>
      <c r="V97">
        <f>IF(U97&lt;0, 1, 0)</f>
        <v>0</v>
      </c>
    </row>
    <row r="98" spans="1:22" x14ac:dyDescent="0.25">
      <c r="A98" t="s">
        <v>204</v>
      </c>
      <c r="B98">
        <v>6483</v>
      </c>
      <c r="C98" t="s">
        <v>19</v>
      </c>
      <c r="F98" t="s">
        <v>15</v>
      </c>
      <c r="G98">
        <v>88.302000000000007</v>
      </c>
      <c r="H98">
        <v>16981</v>
      </c>
      <c r="I98">
        <v>5</v>
      </c>
      <c r="J98">
        <v>128</v>
      </c>
      <c r="K98">
        <v>1499.4562619999999</v>
      </c>
      <c r="L98">
        <v>143737406</v>
      </c>
      <c r="M98">
        <v>881670.48</v>
      </c>
      <c r="N98">
        <f>M98/J98</f>
        <v>6888.0506249999999</v>
      </c>
      <c r="O98">
        <f>IF(I98&gt;0,(N98+(((N98*I98)*0.008)/I98)),0)</f>
        <v>6943.1550299999999</v>
      </c>
      <c r="P98">
        <f>O98*(I98*0.008)</f>
        <v>277.72620119999999</v>
      </c>
      <c r="Q98">
        <f>IF(I98&gt;0, 1, 0)</f>
        <v>1</v>
      </c>
      <c r="R98">
        <f>IF(I98&gt;0, N98+((N98*((J98-I98)*0.001))/(J98-I98)), N98 +((N98*(J98*0.001))/J98))</f>
        <v>6894.9386756249996</v>
      </c>
      <c r="S98">
        <f>R98*((J98-Q98)*0.001)</f>
        <v>875.65721180437492</v>
      </c>
      <c r="T98">
        <f>SUM(P98,S98)</f>
        <v>1153.3834130043749</v>
      </c>
      <c r="U98">
        <f>K98-T98</f>
        <v>346.07284899562501</v>
      </c>
      <c r="V98">
        <f>IF(U98&lt;0, 1, 0)</f>
        <v>0</v>
      </c>
    </row>
    <row r="99" spans="1:22" x14ac:dyDescent="0.25">
      <c r="A99" t="s">
        <v>205</v>
      </c>
      <c r="B99">
        <v>6500</v>
      </c>
      <c r="C99" t="s">
        <v>14</v>
      </c>
      <c r="F99" t="s">
        <v>17</v>
      </c>
      <c r="G99">
        <v>101.27800000000001</v>
      </c>
      <c r="H99">
        <v>23242</v>
      </c>
      <c r="I99">
        <v>0</v>
      </c>
      <c r="J99">
        <v>147</v>
      </c>
      <c r="K99">
        <v>2353.903276</v>
      </c>
      <c r="L99">
        <v>103042470</v>
      </c>
      <c r="M99">
        <v>816340.08</v>
      </c>
      <c r="N99">
        <f>M99/J99</f>
        <v>5553.3338775510201</v>
      </c>
      <c r="O99">
        <f>IF(I99&gt;0,(N99+(((N99*I99)*0.008)/I99)),0)</f>
        <v>0</v>
      </c>
      <c r="P99">
        <f>O99*(I99*0.008)</f>
        <v>0</v>
      </c>
      <c r="Q99">
        <f>IF(I99&gt;0, 1, 0)</f>
        <v>0</v>
      </c>
      <c r="R99">
        <f>IF(I99&gt;0, N99+((N99*((J99-I99)*0.001))/(J99-I99)), N99 +((N99*(J99*0.001))/J99))</f>
        <v>5558.8872114285714</v>
      </c>
      <c r="S99">
        <f>R99*((J99-Q99)*0.001)</f>
        <v>817.15642007999998</v>
      </c>
      <c r="T99">
        <f>SUM(P99,S99)</f>
        <v>817.15642007999998</v>
      </c>
      <c r="U99">
        <f>K99-T99</f>
        <v>1536.7468559200001</v>
      </c>
      <c r="V99">
        <f>IF(U99&lt;0, 1, 0)</f>
        <v>0</v>
      </c>
    </row>
    <row r="100" spans="1:22" x14ac:dyDescent="0.25">
      <c r="A100" t="s">
        <v>206</v>
      </c>
      <c r="B100">
        <v>6501</v>
      </c>
      <c r="C100" t="s">
        <v>14</v>
      </c>
      <c r="D100">
        <v>40</v>
      </c>
      <c r="E100">
        <v>760</v>
      </c>
      <c r="F100" t="s">
        <v>17</v>
      </c>
      <c r="G100">
        <v>101.27800000000001</v>
      </c>
      <c r="H100">
        <v>22922</v>
      </c>
      <c r="I100">
        <v>1</v>
      </c>
      <c r="J100">
        <v>57</v>
      </c>
      <c r="K100">
        <v>2321.4943159999998</v>
      </c>
      <c r="L100">
        <v>47394692</v>
      </c>
      <c r="M100">
        <v>319665.2</v>
      </c>
      <c r="N100">
        <f>M100/J100</f>
        <v>5608.1614035087723</v>
      </c>
      <c r="O100">
        <f>IF(I100&gt;0,(N100+(((N100*I100)*0.008)/I100)),0)</f>
        <v>5653.0266947368427</v>
      </c>
      <c r="P100">
        <f>O100*(I100*0.008)</f>
        <v>45.224213557894743</v>
      </c>
      <c r="Q100">
        <f>IF(I100&gt;0, 1, 0)</f>
        <v>1</v>
      </c>
      <c r="R100">
        <f>IF(I100&gt;0, N100+((N100*((J100-I100)*0.001))/(J100-I100)), N100 +((N100*(J100*0.001))/J100))</f>
        <v>5613.7695649122807</v>
      </c>
      <c r="S100">
        <f>R100*((J100-Q100)*0.001)</f>
        <v>314.37109563508773</v>
      </c>
      <c r="T100">
        <f>SUM(P100,S100)</f>
        <v>359.59530919298248</v>
      </c>
      <c r="U100">
        <f>K100-T100</f>
        <v>1961.8990068070173</v>
      </c>
      <c r="V100">
        <f>IF(U100&lt;0, 1, 0)</f>
        <v>0</v>
      </c>
    </row>
    <row r="101" spans="1:22" x14ac:dyDescent="0.25">
      <c r="A101" t="s">
        <v>207</v>
      </c>
      <c r="B101">
        <v>6503</v>
      </c>
      <c r="C101" t="s">
        <v>14</v>
      </c>
      <c r="D101">
        <v>66</v>
      </c>
      <c r="E101">
        <v>1111</v>
      </c>
      <c r="F101" t="s">
        <v>17</v>
      </c>
      <c r="G101">
        <v>101.27800000000001</v>
      </c>
      <c r="H101">
        <v>22834</v>
      </c>
      <c r="I101">
        <v>1</v>
      </c>
      <c r="J101">
        <v>48</v>
      </c>
      <c r="K101">
        <v>2312.5818519999998</v>
      </c>
      <c r="L101">
        <v>39362683</v>
      </c>
      <c r="M101">
        <v>267657.36</v>
      </c>
      <c r="N101">
        <f>M101/J101</f>
        <v>5576.1949999999997</v>
      </c>
      <c r="O101">
        <f>IF(I101&gt;0,(N101+(((N101*I101)*0.008)/I101)),0)</f>
        <v>5620.8045599999996</v>
      </c>
      <c r="P101">
        <f>O101*(I101*0.008)</f>
        <v>44.966436479999999</v>
      </c>
      <c r="Q101">
        <f>IF(I101&gt;0, 1, 0)</f>
        <v>1</v>
      </c>
      <c r="R101">
        <f>IF(I101&gt;0, N101+((N101*((J101-I101)*0.001))/(J101-I101)), N101 +((N101*(J101*0.001))/J101))</f>
        <v>5581.7711949999994</v>
      </c>
      <c r="S101">
        <f>R101*((J101-Q101)*0.001)</f>
        <v>262.34324616499998</v>
      </c>
      <c r="T101">
        <f>SUM(P101,S101)</f>
        <v>307.30968264499995</v>
      </c>
      <c r="U101">
        <f>K101-T101</f>
        <v>2005.2721693549997</v>
      </c>
      <c r="V101">
        <f>IF(U101&lt;0, 1, 0)</f>
        <v>0</v>
      </c>
    </row>
    <row r="102" spans="1:22" x14ac:dyDescent="0.25">
      <c r="A102" t="s">
        <v>208</v>
      </c>
      <c r="B102">
        <v>6504</v>
      </c>
      <c r="C102" t="s">
        <v>14</v>
      </c>
      <c r="D102">
        <v>7</v>
      </c>
      <c r="E102">
        <v>78</v>
      </c>
      <c r="F102" t="s">
        <v>17</v>
      </c>
      <c r="G102">
        <v>101.27800000000001</v>
      </c>
      <c r="H102">
        <v>21968</v>
      </c>
      <c r="I102">
        <v>0</v>
      </c>
      <c r="J102">
        <v>8</v>
      </c>
      <c r="K102">
        <v>2224.8751040000002</v>
      </c>
      <c r="L102">
        <v>5258509</v>
      </c>
      <c r="M102">
        <v>33354.46</v>
      </c>
      <c r="N102">
        <f>M102/J102</f>
        <v>4169.3074999999999</v>
      </c>
      <c r="O102">
        <f>IF(I102&gt;0,(N102+(((N102*I102)*0.008)/I102)),0)</f>
        <v>0</v>
      </c>
      <c r="P102">
        <f>O102*(I102*0.008)</f>
        <v>0</v>
      </c>
      <c r="Q102">
        <f>IF(I102&gt;0, 1, 0)</f>
        <v>0</v>
      </c>
      <c r="R102">
        <f>IF(I102&gt;0, N102+((N102*((J102-I102)*0.001))/(J102-I102)), N102 +((N102*(J102*0.001))/J102))</f>
        <v>4173.4768075000002</v>
      </c>
      <c r="S102">
        <f>R102*((J102-Q102)*0.001)</f>
        <v>33.387814460000001</v>
      </c>
      <c r="T102">
        <f>SUM(P102,S102)</f>
        <v>33.387814460000001</v>
      </c>
      <c r="U102">
        <f>K102-T102</f>
        <v>2191.4872895400003</v>
      </c>
      <c r="V102">
        <f>IF(U102&lt;0, 1, 0)</f>
        <v>0</v>
      </c>
    </row>
    <row r="103" spans="1:22" x14ac:dyDescent="0.25">
      <c r="A103" t="s">
        <v>209</v>
      </c>
      <c r="B103">
        <v>6505</v>
      </c>
      <c r="C103" t="s">
        <v>14</v>
      </c>
      <c r="D103">
        <v>90</v>
      </c>
      <c r="E103">
        <v>1474</v>
      </c>
      <c r="F103" t="s">
        <v>17</v>
      </c>
      <c r="G103">
        <v>101.27800000000001</v>
      </c>
      <c r="H103">
        <v>61661</v>
      </c>
      <c r="I103">
        <v>0</v>
      </c>
      <c r="J103">
        <v>29</v>
      </c>
      <c r="K103">
        <v>6244.9027580000002</v>
      </c>
      <c r="L103">
        <v>25900323</v>
      </c>
      <c r="M103">
        <v>176278.94</v>
      </c>
      <c r="N103">
        <f>M103/J103</f>
        <v>6078.584137931035</v>
      </c>
      <c r="O103">
        <f>IF(I103&gt;0,(N103+(((N103*I103)*0.008)/I103)),0)</f>
        <v>0</v>
      </c>
      <c r="P103">
        <f>O103*(I103*0.008)</f>
        <v>0</v>
      </c>
      <c r="Q103">
        <f>IF(I103&gt;0, 1, 0)</f>
        <v>0</v>
      </c>
      <c r="R103">
        <f>IF(I103&gt;0, N103+((N103*((J103-I103)*0.001))/(J103-I103)), N103 +((N103*(J103*0.001))/J103))</f>
        <v>6084.6627220689661</v>
      </c>
      <c r="S103">
        <f>R103*((J103-Q103)*0.001)</f>
        <v>176.45521894000004</v>
      </c>
      <c r="T103">
        <f>SUM(P103,S103)</f>
        <v>176.45521894000004</v>
      </c>
      <c r="U103">
        <f>K103-T103</f>
        <v>6068.4475390600001</v>
      </c>
      <c r="V103">
        <f>IF(U103&lt;0, 1, 0)</f>
        <v>0</v>
      </c>
    </row>
    <row r="104" spans="1:22" x14ac:dyDescent="0.25">
      <c r="A104" t="s">
        <v>210</v>
      </c>
      <c r="B104">
        <v>6506</v>
      </c>
      <c r="C104" t="s">
        <v>35</v>
      </c>
      <c r="D104">
        <v>967</v>
      </c>
      <c r="E104">
        <v>5040</v>
      </c>
      <c r="F104" t="s">
        <v>17</v>
      </c>
      <c r="G104">
        <v>118.36799999999999</v>
      </c>
      <c r="H104">
        <v>130219</v>
      </c>
      <c r="I104">
        <v>17</v>
      </c>
      <c r="J104">
        <v>729</v>
      </c>
      <c r="K104">
        <v>15413.76259</v>
      </c>
      <c r="L104">
        <v>417654026</v>
      </c>
      <c r="M104">
        <v>3539067.96</v>
      </c>
      <c r="N104">
        <f>M104/J104</f>
        <v>4854.6885596707816</v>
      </c>
      <c r="O104">
        <f>IF(I104&gt;0,(N104+(((N104*I104)*0.008)/I104)),0)</f>
        <v>4893.5260681481477</v>
      </c>
      <c r="P104">
        <f>O104*(I104*0.008)</f>
        <v>665.51954526814814</v>
      </c>
      <c r="Q104">
        <f>IF(I104&gt;0, 1, 0)</f>
        <v>1</v>
      </c>
      <c r="R104">
        <f>IF(I104&gt;0, N104+((N104*((J104-I104)*0.001))/(J104-I104)), N104 +((N104*(J104*0.001))/J104))</f>
        <v>4859.5432482304523</v>
      </c>
      <c r="S104">
        <f>R104*((J104-Q104)*0.001)</f>
        <v>3537.7474847117692</v>
      </c>
      <c r="T104">
        <f>SUM(P104,S104)</f>
        <v>4203.2670299799174</v>
      </c>
      <c r="U104">
        <f>K104-T104</f>
        <v>11210.495560020083</v>
      </c>
      <c r="V104">
        <f>IF(U104&lt;0, 1, 0)</f>
        <v>0</v>
      </c>
    </row>
    <row r="105" spans="1:22" x14ac:dyDescent="0.25">
      <c r="A105" t="s">
        <v>211</v>
      </c>
      <c r="B105">
        <v>6507</v>
      </c>
      <c r="C105" t="s">
        <v>35</v>
      </c>
      <c r="D105">
        <v>415</v>
      </c>
      <c r="E105">
        <v>7021</v>
      </c>
      <c r="F105" t="s">
        <v>17</v>
      </c>
      <c r="G105">
        <v>101.27800000000001</v>
      </c>
      <c r="H105">
        <v>44484</v>
      </c>
      <c r="I105">
        <v>0</v>
      </c>
      <c r="J105">
        <v>19</v>
      </c>
      <c r="K105">
        <v>4505.2505520000004</v>
      </c>
      <c r="L105">
        <v>20891590</v>
      </c>
      <c r="M105">
        <v>145201.25</v>
      </c>
      <c r="N105">
        <f>M105/J105</f>
        <v>7642.1710526315792</v>
      </c>
      <c r="O105">
        <f>IF(I105&gt;0,(N105+(((N105*I105)*0.008)/I105)),0)</f>
        <v>0</v>
      </c>
      <c r="P105">
        <f>O105*(I105*0.008)</f>
        <v>0</v>
      </c>
      <c r="Q105">
        <f>IF(I105&gt;0, 1, 0)</f>
        <v>0</v>
      </c>
      <c r="R105">
        <f>IF(I105&gt;0, N105+((N105*((J105-I105)*0.001))/(J105-I105)), N105 +((N105*(J105*0.001))/J105))</f>
        <v>7649.8132236842112</v>
      </c>
      <c r="S105">
        <f>R105*((J105-Q105)*0.001)</f>
        <v>145.34645125</v>
      </c>
      <c r="T105">
        <f>SUM(P105,S105)</f>
        <v>145.34645125</v>
      </c>
      <c r="U105">
        <f>K105-T105</f>
        <v>4359.90410075</v>
      </c>
      <c r="V105">
        <f>IF(U105&lt;0, 1, 0)</f>
        <v>0</v>
      </c>
    </row>
    <row r="106" spans="1:22" x14ac:dyDescent="0.25">
      <c r="A106" t="s">
        <v>212</v>
      </c>
      <c r="B106">
        <v>6508</v>
      </c>
      <c r="C106" t="s">
        <v>14</v>
      </c>
      <c r="D106">
        <v>165</v>
      </c>
      <c r="E106">
        <v>3864</v>
      </c>
      <c r="F106" t="s">
        <v>17</v>
      </c>
      <c r="G106">
        <v>101.27800000000001</v>
      </c>
      <c r="H106">
        <v>42076</v>
      </c>
      <c r="I106">
        <v>1</v>
      </c>
      <c r="J106">
        <v>21</v>
      </c>
      <c r="K106">
        <v>4261.3731280000002</v>
      </c>
      <c r="L106">
        <v>19210569</v>
      </c>
      <c r="M106">
        <v>130389.83</v>
      </c>
      <c r="N106">
        <f>M106/J106</f>
        <v>6209.0395238095243</v>
      </c>
      <c r="O106">
        <f>IF(I106&gt;0,(N106+(((N106*I106)*0.008)/I106)),0)</f>
        <v>6258.7118400000008</v>
      </c>
      <c r="P106">
        <f>O106*(I106*0.008)</f>
        <v>50.069694720000008</v>
      </c>
      <c r="Q106">
        <f>IF(I106&gt;0, 1, 0)</f>
        <v>1</v>
      </c>
      <c r="R106">
        <f>IF(I106&gt;0, N106+((N106*((J106-I106)*0.001))/(J106-I106)), N106 +((N106*(J106*0.001))/J106))</f>
        <v>6215.2485633333335</v>
      </c>
      <c r="S106">
        <f>R106*((J106-Q106)*0.001)</f>
        <v>124.30497126666667</v>
      </c>
      <c r="T106">
        <f>SUM(P106,S106)</f>
        <v>174.37466598666668</v>
      </c>
      <c r="U106">
        <f>K106-T106</f>
        <v>4086.9984620133337</v>
      </c>
      <c r="V106">
        <f>IF(U106&lt;0, 1, 0)</f>
        <v>0</v>
      </c>
    </row>
    <row r="107" spans="1:22" x14ac:dyDescent="0.25">
      <c r="A107" t="s">
        <v>213</v>
      </c>
      <c r="B107">
        <v>6509</v>
      </c>
      <c r="C107" t="s">
        <v>14</v>
      </c>
      <c r="D107">
        <v>110</v>
      </c>
      <c r="E107">
        <v>1837</v>
      </c>
      <c r="F107" t="s">
        <v>17</v>
      </c>
      <c r="G107">
        <v>101.27800000000001</v>
      </c>
      <c r="H107">
        <v>42880</v>
      </c>
      <c r="I107">
        <v>2</v>
      </c>
      <c r="J107">
        <v>35</v>
      </c>
      <c r="K107">
        <v>4342.8006400000004</v>
      </c>
      <c r="L107">
        <v>37555250</v>
      </c>
      <c r="M107">
        <v>240765.97</v>
      </c>
      <c r="N107">
        <f>M107/J107</f>
        <v>6879.027714285714</v>
      </c>
      <c r="O107">
        <f>IF(I107&gt;0,(N107+(((N107*I107)*0.008)/I107)),0)</f>
        <v>6934.0599359999997</v>
      </c>
      <c r="P107">
        <f>O107*(I107*0.008)</f>
        <v>110.944958976</v>
      </c>
      <c r="Q107">
        <f>IF(I107&gt;0, 1, 0)</f>
        <v>1</v>
      </c>
      <c r="R107">
        <f>IF(I107&gt;0, N107+((N107*((J107-I107)*0.001))/(J107-I107)), N107 +((N107*(J107*0.001))/J107))</f>
        <v>6885.9067420000001</v>
      </c>
      <c r="S107">
        <f>R107*((J107-Q107)*0.001)</f>
        <v>234.12082922800002</v>
      </c>
      <c r="T107">
        <f>SUM(P107,S107)</f>
        <v>345.065788204</v>
      </c>
      <c r="U107">
        <f>K107-T107</f>
        <v>3997.7348517960004</v>
      </c>
      <c r="V107">
        <f>IF(U107&lt;0, 1, 0)</f>
        <v>0</v>
      </c>
    </row>
    <row r="108" spans="1:22" x14ac:dyDescent="0.25">
      <c r="A108" t="s">
        <v>214</v>
      </c>
      <c r="B108">
        <v>6510</v>
      </c>
      <c r="C108" t="s">
        <v>14</v>
      </c>
      <c r="D108">
        <v>212</v>
      </c>
      <c r="E108">
        <v>3203</v>
      </c>
      <c r="F108" t="s">
        <v>17</v>
      </c>
      <c r="G108">
        <v>93.962999999999994</v>
      </c>
      <c r="H108">
        <v>50668</v>
      </c>
      <c r="I108">
        <v>5</v>
      </c>
      <c r="J108">
        <v>62</v>
      </c>
      <c r="K108">
        <v>4760.9172840000001</v>
      </c>
      <c r="L108">
        <v>56173240</v>
      </c>
      <c r="M108">
        <v>366268.78</v>
      </c>
      <c r="N108">
        <f>M108/J108</f>
        <v>5907.5609677419361</v>
      </c>
      <c r="O108">
        <f>IF(I108&gt;0,(N108+(((N108*I108)*0.008)/I108)),0)</f>
        <v>5954.8214554838714</v>
      </c>
      <c r="P108">
        <f>O108*(I108*0.008)</f>
        <v>238.19285821935486</v>
      </c>
      <c r="Q108">
        <f>IF(I108&gt;0, 1, 0)</f>
        <v>1</v>
      </c>
      <c r="R108">
        <f>IF(I108&gt;0, N108+((N108*((J108-I108)*0.001))/(J108-I108)), N108 +((N108*(J108*0.001))/J108))</f>
        <v>5913.4685287096781</v>
      </c>
      <c r="S108">
        <f>R108*((J108-Q108)*0.001)</f>
        <v>360.72158025129033</v>
      </c>
      <c r="T108">
        <f>SUM(P108,S108)</f>
        <v>598.91443847064522</v>
      </c>
      <c r="U108">
        <f>K108-T108</f>
        <v>4162.002845529355</v>
      </c>
      <c r="V108">
        <f>IF(U108&lt;0, 1, 0)</f>
        <v>0</v>
      </c>
    </row>
    <row r="109" spans="1:22" x14ac:dyDescent="0.25">
      <c r="A109" t="s">
        <v>215</v>
      </c>
      <c r="B109">
        <v>6511</v>
      </c>
      <c r="C109" t="s">
        <v>14</v>
      </c>
      <c r="D109">
        <v>538</v>
      </c>
      <c r="E109">
        <v>5028</v>
      </c>
      <c r="F109" t="s">
        <v>17</v>
      </c>
      <c r="G109">
        <v>101.27800000000001</v>
      </c>
      <c r="H109">
        <v>88141</v>
      </c>
      <c r="I109">
        <v>13</v>
      </c>
      <c r="J109">
        <v>46</v>
      </c>
      <c r="K109">
        <v>8926.7441980000003</v>
      </c>
      <c r="L109">
        <v>38174813</v>
      </c>
      <c r="M109">
        <v>257987.86</v>
      </c>
      <c r="N109">
        <f>M109/J109</f>
        <v>5608.4317391304348</v>
      </c>
      <c r="O109">
        <f>IF(I109&gt;0,(N109+(((N109*I109)*0.008)/I109)),0)</f>
        <v>5653.2991930434782</v>
      </c>
      <c r="P109">
        <f>O109*(I109*0.008)</f>
        <v>587.94311607652173</v>
      </c>
      <c r="Q109">
        <f>IF(I109&gt;0, 1, 0)</f>
        <v>1</v>
      </c>
      <c r="R109">
        <f>IF(I109&gt;0, N109+((N109*((J109-I109)*0.001))/(J109-I109)), N109 +((N109*(J109*0.001))/J109))</f>
        <v>5614.0401708695654</v>
      </c>
      <c r="S109">
        <f>R109*((J109-Q109)*0.001)</f>
        <v>252.63180768913043</v>
      </c>
      <c r="T109">
        <f>SUM(P109,S109)</f>
        <v>840.5749237656521</v>
      </c>
      <c r="U109">
        <f>K109-T109</f>
        <v>8086.1692742343484</v>
      </c>
      <c r="V109">
        <f>IF(U109&lt;0, 1, 0)</f>
        <v>0</v>
      </c>
    </row>
    <row r="110" spans="1:22" x14ac:dyDescent="0.25">
      <c r="A110" t="s">
        <v>216</v>
      </c>
      <c r="B110">
        <v>6512</v>
      </c>
      <c r="C110" t="s">
        <v>14</v>
      </c>
      <c r="D110">
        <v>57</v>
      </c>
      <c r="E110">
        <v>526</v>
      </c>
      <c r="F110" t="s">
        <v>17</v>
      </c>
      <c r="G110">
        <v>101.27800000000001</v>
      </c>
      <c r="H110">
        <v>22750</v>
      </c>
      <c r="I110">
        <v>0</v>
      </c>
      <c r="J110">
        <v>56</v>
      </c>
      <c r="K110">
        <v>2304.0745000000002</v>
      </c>
      <c r="L110">
        <v>48077303</v>
      </c>
      <c r="M110">
        <v>326314.43</v>
      </c>
      <c r="N110">
        <f>M110/J110</f>
        <v>5827.0433928571429</v>
      </c>
      <c r="O110">
        <f>IF(I110&gt;0,(N110+(((N110*I110)*0.008)/I110)),0)</f>
        <v>0</v>
      </c>
      <c r="P110">
        <f>O110*(I110*0.008)</f>
        <v>0</v>
      </c>
      <c r="Q110">
        <f>IF(I110&gt;0, 1, 0)</f>
        <v>0</v>
      </c>
      <c r="R110">
        <f>IF(I110&gt;0, N110+((N110*((J110-I110)*0.001))/(J110-I110)), N110 +((N110*(J110*0.001))/J110))</f>
        <v>5832.8704362500002</v>
      </c>
      <c r="S110">
        <f>R110*((J110-Q110)*0.001)</f>
        <v>326.64074443000004</v>
      </c>
      <c r="T110">
        <f>SUM(P110,S110)</f>
        <v>326.64074443000004</v>
      </c>
      <c r="U110">
        <f>K110-T110</f>
        <v>1977.4337555700001</v>
      </c>
      <c r="V110">
        <f>IF(U110&lt;0, 1, 0)</f>
        <v>0</v>
      </c>
    </row>
    <row r="111" spans="1:22" x14ac:dyDescent="0.25">
      <c r="A111" t="s">
        <v>217</v>
      </c>
      <c r="B111">
        <v>6513</v>
      </c>
      <c r="C111" t="s">
        <v>14</v>
      </c>
      <c r="E111">
        <v>9</v>
      </c>
      <c r="F111" t="s">
        <v>17</v>
      </c>
      <c r="G111">
        <v>101.27800000000001</v>
      </c>
      <c r="H111">
        <v>27554</v>
      </c>
      <c r="I111">
        <v>0</v>
      </c>
      <c r="J111">
        <v>54</v>
      </c>
      <c r="K111">
        <v>2790.614012</v>
      </c>
      <c r="L111">
        <v>89739403</v>
      </c>
      <c r="M111">
        <v>620912.68000000005</v>
      </c>
      <c r="N111">
        <f>M111/J111</f>
        <v>11498.382962962964</v>
      </c>
      <c r="O111">
        <f>IF(I111&gt;0,(N111+(((N111*I111)*0.008)/I111)),0)</f>
        <v>0</v>
      </c>
      <c r="P111">
        <f>O111*(I111*0.008)</f>
        <v>0</v>
      </c>
      <c r="Q111">
        <f>IF(I111&gt;0, 1, 0)</f>
        <v>0</v>
      </c>
      <c r="R111">
        <f>IF(I111&gt;0, N111+((N111*((J111-I111)*0.001))/(J111-I111)), N111 +((N111*(J111*0.001))/J111))</f>
        <v>11509.881345925927</v>
      </c>
      <c r="S111">
        <f>R111*((J111-Q111)*0.001)</f>
        <v>621.53359268000008</v>
      </c>
      <c r="T111">
        <f>SUM(P111,S111)</f>
        <v>621.53359268000008</v>
      </c>
      <c r="U111">
        <f>K111-T111</f>
        <v>2169.0804193200001</v>
      </c>
      <c r="V111">
        <f>IF(U111&lt;0, 1, 0)</f>
        <v>0</v>
      </c>
    </row>
    <row r="112" spans="1:22" x14ac:dyDescent="0.25">
      <c r="A112" t="s">
        <v>218</v>
      </c>
      <c r="B112">
        <v>6516</v>
      </c>
      <c r="C112" t="s">
        <v>14</v>
      </c>
      <c r="F112" t="s">
        <v>17</v>
      </c>
      <c r="G112">
        <v>101.27800000000001</v>
      </c>
      <c r="H112">
        <v>21988</v>
      </c>
      <c r="I112">
        <v>1</v>
      </c>
      <c r="J112">
        <v>21</v>
      </c>
      <c r="K112">
        <v>2226.9006639999998</v>
      </c>
      <c r="L112">
        <v>19210569</v>
      </c>
      <c r="M112">
        <v>130389.83</v>
      </c>
      <c r="N112">
        <f>M112/J112</f>
        <v>6209.0395238095243</v>
      </c>
      <c r="O112">
        <f>IF(I112&gt;0,(N112+(((N112*I112)*0.008)/I112)),0)</f>
        <v>6258.7118400000008</v>
      </c>
      <c r="P112">
        <f>O112*(I112*0.008)</f>
        <v>50.069694720000008</v>
      </c>
      <c r="Q112">
        <f>IF(I112&gt;0, 1, 0)</f>
        <v>1</v>
      </c>
      <c r="R112">
        <f>IF(I112&gt;0, N112+((N112*((J112-I112)*0.001))/(J112-I112)), N112 +((N112*(J112*0.001))/J112))</f>
        <v>6215.2485633333335</v>
      </c>
      <c r="S112">
        <f>R112*((J112-Q112)*0.001)</f>
        <v>124.30497126666667</v>
      </c>
      <c r="T112">
        <f>SUM(P112,S112)</f>
        <v>174.37466598666668</v>
      </c>
      <c r="U112">
        <f>K112-T112</f>
        <v>2052.5259980133333</v>
      </c>
      <c r="V112">
        <f>IF(U112&lt;0, 1, 0)</f>
        <v>0</v>
      </c>
    </row>
    <row r="113" spans="1:22" x14ac:dyDescent="0.25">
      <c r="A113" t="s">
        <v>219</v>
      </c>
      <c r="B113">
        <v>6517</v>
      </c>
      <c r="C113" t="s">
        <v>19</v>
      </c>
      <c r="F113" t="s">
        <v>17</v>
      </c>
      <c r="G113">
        <v>101.27800000000001</v>
      </c>
      <c r="H113">
        <v>22286</v>
      </c>
      <c r="I113">
        <v>2</v>
      </c>
      <c r="J113">
        <v>55</v>
      </c>
      <c r="K113">
        <v>2257.0815080000002</v>
      </c>
      <c r="L113">
        <v>44284092</v>
      </c>
      <c r="M113">
        <v>297929.7</v>
      </c>
      <c r="N113">
        <f>M113/J113</f>
        <v>5416.9036363636369</v>
      </c>
      <c r="O113">
        <f>IF(I113&gt;0,(N113+(((N113*I113)*0.008)/I113)),0)</f>
        <v>5460.2388654545457</v>
      </c>
      <c r="P113">
        <f>O113*(I113*0.008)</f>
        <v>87.363821847272732</v>
      </c>
      <c r="Q113">
        <f>IF(I113&gt;0, 1, 0)</f>
        <v>1</v>
      </c>
      <c r="R113">
        <f>IF(I113&gt;0, N113+((N113*((J113-I113)*0.001))/(J113-I113)), N113 +((N113*(J113*0.001))/J113))</f>
        <v>5422.3205400000006</v>
      </c>
      <c r="S113">
        <f>R113*((J113-Q113)*0.001)</f>
        <v>292.80530916000004</v>
      </c>
      <c r="T113">
        <f>SUM(P113,S113)</f>
        <v>380.16913100727277</v>
      </c>
      <c r="U113">
        <f>K113-T113</f>
        <v>1876.9123769927273</v>
      </c>
      <c r="V113">
        <f>IF(U113&lt;0, 1, 0)</f>
        <v>0</v>
      </c>
    </row>
    <row r="114" spans="1:22" x14ac:dyDescent="0.25">
      <c r="A114" t="s">
        <v>220</v>
      </c>
      <c r="B114">
        <v>6518</v>
      </c>
      <c r="C114" t="s">
        <v>35</v>
      </c>
      <c r="D114">
        <v>642</v>
      </c>
      <c r="E114">
        <v>10780</v>
      </c>
      <c r="F114" t="s">
        <v>17</v>
      </c>
      <c r="G114">
        <v>101.27800000000001</v>
      </c>
      <c r="H114">
        <v>67254</v>
      </c>
      <c r="I114">
        <v>0</v>
      </c>
      <c r="J114">
        <v>114</v>
      </c>
      <c r="K114">
        <v>6811.3506120000002</v>
      </c>
      <c r="L114">
        <v>100412265</v>
      </c>
      <c r="M114">
        <v>678357.51</v>
      </c>
      <c r="N114">
        <f>M114/J114</f>
        <v>5950.504473684211</v>
      </c>
      <c r="O114">
        <f>IF(I114&gt;0,(N114+(((N114*I114)*0.008)/I114)),0)</f>
        <v>0</v>
      </c>
      <c r="P114">
        <f>O114*(I114*0.008)</f>
        <v>0</v>
      </c>
      <c r="Q114">
        <f>IF(I114&gt;0, 1, 0)</f>
        <v>0</v>
      </c>
      <c r="R114">
        <f>IF(I114&gt;0, N114+((N114*((J114-I114)*0.001))/(J114-I114)), N114 +((N114*(J114*0.001))/J114))</f>
        <v>5956.4549781578953</v>
      </c>
      <c r="S114">
        <f>R114*((J114-Q114)*0.001)</f>
        <v>679.03586751000012</v>
      </c>
      <c r="T114">
        <f>SUM(P114,S114)</f>
        <v>679.03586751000012</v>
      </c>
      <c r="U114">
        <f>K114-T114</f>
        <v>6132.3147444900005</v>
      </c>
      <c r="V114">
        <f>IF(U114&lt;0, 1, 0)</f>
        <v>0</v>
      </c>
    </row>
    <row r="115" spans="1:22" x14ac:dyDescent="0.25">
      <c r="A115" t="s">
        <v>221</v>
      </c>
      <c r="B115">
        <v>6519</v>
      </c>
      <c r="C115" t="s">
        <v>14</v>
      </c>
      <c r="D115">
        <v>39</v>
      </c>
      <c r="E115">
        <v>1708</v>
      </c>
      <c r="F115" t="s">
        <v>17</v>
      </c>
      <c r="G115">
        <v>101.27800000000001</v>
      </c>
      <c r="H115">
        <v>23336</v>
      </c>
      <c r="I115">
        <v>4</v>
      </c>
      <c r="J115">
        <v>49</v>
      </c>
      <c r="K115">
        <v>2363.4234080000001</v>
      </c>
      <c r="L115">
        <v>39730543</v>
      </c>
      <c r="M115">
        <v>268075.71000000002</v>
      </c>
      <c r="N115">
        <f>M115/J115</f>
        <v>5470.9328571428578</v>
      </c>
      <c r="O115">
        <f>IF(I115&gt;0,(N115+(((N115*I115)*0.008)/I115)),0)</f>
        <v>5514.7003200000008</v>
      </c>
      <c r="P115">
        <f>O115*(I115*0.008)</f>
        <v>176.47041024000004</v>
      </c>
      <c r="Q115">
        <f>IF(I115&gt;0, 1, 0)</f>
        <v>1</v>
      </c>
      <c r="R115">
        <f>IF(I115&gt;0, N115+((N115*((J115-I115)*0.001))/(J115-I115)), N115 +((N115*(J115*0.001))/J115))</f>
        <v>5476.4037900000003</v>
      </c>
      <c r="S115">
        <f>R115*((J115-Q115)*0.001)</f>
        <v>262.86738192000001</v>
      </c>
      <c r="T115">
        <f>SUM(P115,S115)</f>
        <v>439.33779216000005</v>
      </c>
      <c r="U115">
        <f>K115-T115</f>
        <v>1924.0856158400002</v>
      </c>
      <c r="V115">
        <f>IF(U115&lt;0, 1, 0)</f>
        <v>0</v>
      </c>
    </row>
    <row r="116" spans="1:22" x14ac:dyDescent="0.25">
      <c r="A116" t="s">
        <v>222</v>
      </c>
      <c r="B116">
        <v>6520</v>
      </c>
      <c r="C116" t="s">
        <v>35</v>
      </c>
      <c r="E116">
        <v>851</v>
      </c>
      <c r="F116" t="s">
        <v>17</v>
      </c>
      <c r="G116">
        <v>101.27800000000001</v>
      </c>
      <c r="H116">
        <v>22542</v>
      </c>
      <c r="I116">
        <v>0</v>
      </c>
      <c r="J116">
        <v>57</v>
      </c>
      <c r="K116">
        <v>2283.0086759999999</v>
      </c>
      <c r="L116">
        <v>45210503</v>
      </c>
      <c r="M116">
        <v>305731.14</v>
      </c>
      <c r="N116">
        <f>M116/J116</f>
        <v>5363.7042105263163</v>
      </c>
      <c r="O116">
        <f>IF(I116&gt;0,(N116+(((N116*I116)*0.008)/I116)),0)</f>
        <v>0</v>
      </c>
      <c r="P116">
        <f>O116*(I116*0.008)</f>
        <v>0</v>
      </c>
      <c r="Q116">
        <f>IF(I116&gt;0, 1, 0)</f>
        <v>0</v>
      </c>
      <c r="R116">
        <f>IF(I116&gt;0, N116+((N116*((J116-I116)*0.001))/(J116-I116)), N116 +((N116*(J116*0.001))/J116))</f>
        <v>5369.0679147368428</v>
      </c>
      <c r="S116">
        <f>R116*((J116-Q116)*0.001)</f>
        <v>306.03687114000007</v>
      </c>
      <c r="T116">
        <f>SUM(P116,S116)</f>
        <v>306.03687114000007</v>
      </c>
      <c r="U116">
        <f>K116-T116</f>
        <v>1976.9718048599998</v>
      </c>
      <c r="V116">
        <f>IF(U116&lt;0, 1, 0)</f>
        <v>0</v>
      </c>
    </row>
    <row r="117" spans="1:22" x14ac:dyDescent="0.25">
      <c r="A117" t="s">
        <v>223</v>
      </c>
      <c r="B117">
        <v>6521</v>
      </c>
      <c r="C117" t="s">
        <v>14</v>
      </c>
      <c r="D117">
        <v>206</v>
      </c>
      <c r="E117">
        <v>2466</v>
      </c>
      <c r="F117" t="s">
        <v>17</v>
      </c>
      <c r="G117">
        <v>101.27800000000001</v>
      </c>
      <c r="H117">
        <v>65221</v>
      </c>
      <c r="I117">
        <v>0</v>
      </c>
      <c r="J117">
        <v>85</v>
      </c>
      <c r="K117">
        <v>6605.4524380000003</v>
      </c>
      <c r="L117">
        <v>67152933</v>
      </c>
      <c r="M117">
        <v>451661.06</v>
      </c>
      <c r="N117">
        <f>M117/J117</f>
        <v>5313.6595294117651</v>
      </c>
      <c r="O117">
        <f>IF(I117&gt;0,(N117+(((N117*I117)*0.008)/I117)),0)</f>
        <v>0</v>
      </c>
      <c r="P117">
        <f>O117*(I117*0.008)</f>
        <v>0</v>
      </c>
      <c r="Q117">
        <f>IF(I117&gt;0, 1, 0)</f>
        <v>0</v>
      </c>
      <c r="R117">
        <f>IF(I117&gt;0, N117+((N117*((J117-I117)*0.001))/(J117-I117)), N117 +((N117*(J117*0.001))/J117))</f>
        <v>5318.9731889411769</v>
      </c>
      <c r="S117">
        <f>R117*((J117-Q117)*0.001)</f>
        <v>452.11272106000007</v>
      </c>
      <c r="T117">
        <f>SUM(P117,S117)</f>
        <v>452.11272106000007</v>
      </c>
      <c r="U117">
        <f>K117-T117</f>
        <v>6153.3397169400005</v>
      </c>
      <c r="V117">
        <f>IF(U117&lt;0, 1, 0)</f>
        <v>0</v>
      </c>
    </row>
    <row r="118" spans="1:22" x14ac:dyDescent="0.25">
      <c r="A118" t="s">
        <v>224</v>
      </c>
      <c r="B118">
        <v>6522</v>
      </c>
      <c r="C118" t="s">
        <v>14</v>
      </c>
      <c r="D118">
        <v>85</v>
      </c>
      <c r="E118">
        <v>2646</v>
      </c>
      <c r="F118" t="s">
        <v>17</v>
      </c>
      <c r="G118">
        <v>101.27800000000001</v>
      </c>
      <c r="H118">
        <v>27771</v>
      </c>
      <c r="I118">
        <v>0</v>
      </c>
      <c r="J118">
        <v>13</v>
      </c>
      <c r="K118">
        <v>2812.5913380000002</v>
      </c>
      <c r="L118">
        <v>10292709</v>
      </c>
      <c r="M118">
        <v>65805.13</v>
      </c>
      <c r="N118">
        <f>M118/J118</f>
        <v>5061.9330769230774</v>
      </c>
      <c r="O118">
        <f>IF(I118&gt;0,(N118+(((N118*I118)*0.008)/I118)),0)</f>
        <v>0</v>
      </c>
      <c r="P118">
        <f>O118*(I118*0.008)</f>
        <v>0</v>
      </c>
      <c r="Q118">
        <f>IF(I118&gt;0, 1, 0)</f>
        <v>0</v>
      </c>
      <c r="R118">
        <f>IF(I118&gt;0, N118+((N118*((J118-I118)*0.001))/(J118-I118)), N118 +((N118*(J118*0.001))/J118))</f>
        <v>5066.9950100000005</v>
      </c>
      <c r="S118">
        <f>R118*((J118-Q118)*0.001)</f>
        <v>65.870935130000007</v>
      </c>
      <c r="T118">
        <f>SUM(P118,S118)</f>
        <v>65.870935130000007</v>
      </c>
      <c r="U118">
        <f>K118-T118</f>
        <v>2746.7204028700003</v>
      </c>
      <c r="V118">
        <f>IF(U118&lt;0, 1, 0)</f>
        <v>0</v>
      </c>
    </row>
    <row r="119" spans="1:22" x14ac:dyDescent="0.25">
      <c r="A119" t="s">
        <v>226</v>
      </c>
      <c r="B119">
        <v>6525</v>
      </c>
      <c r="C119" t="s">
        <v>14</v>
      </c>
      <c r="D119">
        <v>125</v>
      </c>
      <c r="E119">
        <v>1843</v>
      </c>
      <c r="F119" t="s">
        <v>17</v>
      </c>
      <c r="G119">
        <v>101.27800000000001</v>
      </c>
      <c r="H119">
        <v>23583</v>
      </c>
      <c r="I119">
        <v>1</v>
      </c>
      <c r="J119">
        <v>21</v>
      </c>
      <c r="K119">
        <v>2388.4390739999999</v>
      </c>
      <c r="L119">
        <v>20061499</v>
      </c>
      <c r="M119">
        <v>136346.37</v>
      </c>
      <c r="N119">
        <f>M119/J119</f>
        <v>6492.6842857142856</v>
      </c>
      <c r="O119">
        <f>IF(I119&gt;0,(N119+(((N119*I119)*0.008)/I119)),0)</f>
        <v>6544.6257599999999</v>
      </c>
      <c r="P119">
        <f>O119*(I119*0.008)</f>
        <v>52.357006079999998</v>
      </c>
      <c r="Q119">
        <f>IF(I119&gt;0, 1, 0)</f>
        <v>1</v>
      </c>
      <c r="R119">
        <f>IF(I119&gt;0, N119+((N119*((J119-I119)*0.001))/(J119-I119)), N119 +((N119*(J119*0.001))/J119))</f>
        <v>6499.1769699999995</v>
      </c>
      <c r="S119">
        <f>R119*((J119-Q119)*0.001)</f>
        <v>129.98353939999998</v>
      </c>
      <c r="T119">
        <f>SUM(P119,S119)</f>
        <v>182.34054547999997</v>
      </c>
      <c r="U119">
        <f>K119-T119</f>
        <v>2206.0985285199999</v>
      </c>
      <c r="V119">
        <f>IF(U119&lt;0, 1, 0)</f>
        <v>0</v>
      </c>
    </row>
    <row r="120" spans="1:22" x14ac:dyDescent="0.25">
      <c r="A120" t="s">
        <v>227</v>
      </c>
      <c r="B120">
        <v>6526</v>
      </c>
      <c r="C120" t="s">
        <v>14</v>
      </c>
      <c r="F120" t="s">
        <v>17</v>
      </c>
      <c r="G120">
        <v>101.27800000000001</v>
      </c>
      <c r="H120">
        <v>22134</v>
      </c>
      <c r="I120">
        <v>1</v>
      </c>
      <c r="J120">
        <v>44</v>
      </c>
      <c r="K120">
        <v>2241.6872520000002</v>
      </c>
      <c r="L120">
        <v>36627613</v>
      </c>
      <c r="M120">
        <v>247261</v>
      </c>
      <c r="N120">
        <f>M120/J120</f>
        <v>5619.568181818182</v>
      </c>
      <c r="O120">
        <f>IF(I120&gt;0,(N120+(((N120*I120)*0.008)/I120)),0)</f>
        <v>5664.5247272727274</v>
      </c>
      <c r="P120">
        <f>O120*(I120*0.008)</f>
        <v>45.31619781818182</v>
      </c>
      <c r="Q120">
        <f>IF(I120&gt;0, 1, 0)</f>
        <v>1</v>
      </c>
      <c r="R120">
        <f>IF(I120&gt;0, N120+((N120*((J120-I120)*0.001))/(J120-I120)), N120 +((N120*(J120*0.001))/J120))</f>
        <v>5625.1877500000001</v>
      </c>
      <c r="S120">
        <f>R120*((J120-Q120)*0.001)</f>
        <v>241.88307325000002</v>
      </c>
      <c r="T120">
        <f>SUM(P120,S120)</f>
        <v>287.19927106818182</v>
      </c>
      <c r="U120">
        <f>K120-T120</f>
        <v>1954.4879809318184</v>
      </c>
      <c r="V120">
        <f>IF(U120&lt;0, 1, 0)</f>
        <v>0</v>
      </c>
    </row>
    <row r="121" spans="1:22" x14ac:dyDescent="0.25">
      <c r="A121" t="s">
        <v>228</v>
      </c>
      <c r="B121">
        <v>6531</v>
      </c>
      <c r="C121" t="s">
        <v>14</v>
      </c>
      <c r="D121">
        <v>121</v>
      </c>
      <c r="E121">
        <v>1885</v>
      </c>
      <c r="F121" t="s">
        <v>17</v>
      </c>
      <c r="G121">
        <v>101.27800000000001</v>
      </c>
      <c r="H121">
        <v>21057</v>
      </c>
      <c r="I121">
        <v>3</v>
      </c>
      <c r="J121">
        <v>15</v>
      </c>
      <c r="K121">
        <v>2132.610846</v>
      </c>
      <c r="L121">
        <v>13350329</v>
      </c>
      <c r="M121">
        <v>90366.13</v>
      </c>
      <c r="N121">
        <f>M121/J121</f>
        <v>6024.4086666666672</v>
      </c>
      <c r="O121">
        <f>IF(I121&gt;0,(N121+(((N121*I121)*0.008)/I121)),0)</f>
        <v>6072.6039360000004</v>
      </c>
      <c r="P121">
        <f>O121*(I121*0.008)</f>
        <v>145.742494464</v>
      </c>
      <c r="Q121">
        <f>IF(I121&gt;0, 1, 0)</f>
        <v>1</v>
      </c>
      <c r="R121">
        <f>IF(I121&gt;0, N121+((N121*((J121-I121)*0.001))/(J121-I121)), N121 +((N121*(J121*0.001))/J121))</f>
        <v>6030.4330753333343</v>
      </c>
      <c r="S121">
        <f>R121*((J121-Q121)*0.001)</f>
        <v>84.426063054666685</v>
      </c>
      <c r="T121">
        <f>SUM(P121,S121)</f>
        <v>230.16855751866669</v>
      </c>
      <c r="U121">
        <f>K121-T121</f>
        <v>1902.4422884813334</v>
      </c>
      <c r="V121">
        <f>IF(U121&lt;0, 1, 0)</f>
        <v>0</v>
      </c>
    </row>
    <row r="122" spans="1:22" x14ac:dyDescent="0.25">
      <c r="A122" t="s">
        <v>229</v>
      </c>
      <c r="B122">
        <v>6533</v>
      </c>
      <c r="C122" t="s">
        <v>35</v>
      </c>
      <c r="D122">
        <v>1059</v>
      </c>
      <c r="E122">
        <v>10694</v>
      </c>
      <c r="F122" t="s">
        <v>17</v>
      </c>
      <c r="G122">
        <v>118.36799999999999</v>
      </c>
      <c r="H122">
        <v>122802</v>
      </c>
      <c r="I122">
        <v>27</v>
      </c>
      <c r="J122">
        <v>741</v>
      </c>
      <c r="K122">
        <v>14535.827139999999</v>
      </c>
      <c r="L122">
        <v>422846946</v>
      </c>
      <c r="M122">
        <v>3614902.77</v>
      </c>
      <c r="N122">
        <f>M122/J122</f>
        <v>4878.4112955465589</v>
      </c>
      <c r="O122">
        <f>IF(I122&gt;0,(N122+(((N122*I122)*0.008)/I122)),0)</f>
        <v>4917.4385859109316</v>
      </c>
      <c r="P122">
        <f>O122*(I122*0.008)</f>
        <v>1062.1667345567612</v>
      </c>
      <c r="Q122">
        <f>IF(I122&gt;0, 1, 0)</f>
        <v>1</v>
      </c>
      <c r="R122">
        <f>IF(I122&gt;0, N122+((N122*((J122-I122)*0.001))/(J122-I122)), N122 +((N122*(J122*0.001))/J122))</f>
        <v>4883.2897068421053</v>
      </c>
      <c r="S122">
        <f>R122*((J122-Q122)*0.001)</f>
        <v>3613.6343830631577</v>
      </c>
      <c r="T122">
        <f>SUM(P122,S122)</f>
        <v>4675.8011176199188</v>
      </c>
      <c r="U122">
        <f>K122-T122</f>
        <v>9860.0260223800797</v>
      </c>
      <c r="V122">
        <f>IF(U122&lt;0, 1, 0)</f>
        <v>0</v>
      </c>
    </row>
    <row r="123" spans="1:22" x14ac:dyDescent="0.25">
      <c r="A123" t="s">
        <v>230</v>
      </c>
      <c r="B123">
        <v>6534</v>
      </c>
      <c r="C123" t="s">
        <v>35</v>
      </c>
      <c r="D123">
        <v>1412</v>
      </c>
      <c r="E123">
        <v>12179</v>
      </c>
      <c r="F123" t="s">
        <v>17</v>
      </c>
      <c r="G123">
        <v>118.36799999999999</v>
      </c>
      <c r="H123">
        <v>120960</v>
      </c>
      <c r="I123">
        <v>26</v>
      </c>
      <c r="J123">
        <v>741</v>
      </c>
      <c r="K123">
        <v>14317.79328</v>
      </c>
      <c r="L123">
        <v>422846946</v>
      </c>
      <c r="M123">
        <v>3614902.77</v>
      </c>
      <c r="N123">
        <f>M123/J123</f>
        <v>4878.4112955465589</v>
      </c>
      <c r="O123">
        <f>IF(I123&gt;0,(N123+(((N123*I123)*0.008)/I123)),0)</f>
        <v>4917.4385859109316</v>
      </c>
      <c r="P123">
        <f>O123*(I123*0.008)</f>
        <v>1022.8272258694739</v>
      </c>
      <c r="Q123">
        <f>IF(I123&gt;0, 1, 0)</f>
        <v>1</v>
      </c>
      <c r="R123">
        <f>IF(I123&gt;0, N123+((N123*((J123-I123)*0.001))/(J123-I123)), N123 +((N123*(J123*0.001))/J123))</f>
        <v>4883.2897068421053</v>
      </c>
      <c r="S123">
        <f>R123*((J123-Q123)*0.001)</f>
        <v>3613.6343830631577</v>
      </c>
      <c r="T123">
        <f>SUM(P123,S123)</f>
        <v>4636.4616089326319</v>
      </c>
      <c r="U123">
        <f>K123-T123</f>
        <v>9681.331671067368</v>
      </c>
      <c r="V123">
        <f>IF(U123&lt;0, 1, 0)</f>
        <v>0</v>
      </c>
    </row>
    <row r="124" spans="1:22" x14ac:dyDescent="0.25">
      <c r="A124" t="s">
        <v>232</v>
      </c>
      <c r="B124">
        <v>6537</v>
      </c>
      <c r="C124" t="s">
        <v>35</v>
      </c>
      <c r="D124">
        <v>791</v>
      </c>
      <c r="E124">
        <v>8230</v>
      </c>
      <c r="F124" t="s">
        <v>17</v>
      </c>
      <c r="G124">
        <v>101.27800000000001</v>
      </c>
      <c r="H124">
        <v>105993</v>
      </c>
      <c r="I124">
        <v>0</v>
      </c>
      <c r="J124">
        <v>18</v>
      </c>
      <c r="K124">
        <v>10734.759050000001</v>
      </c>
      <c r="L124">
        <v>19812890</v>
      </c>
      <c r="M124">
        <v>136423.09</v>
      </c>
      <c r="N124">
        <f>M124/J124</f>
        <v>7579.0605555555558</v>
      </c>
      <c r="O124">
        <f>IF(I124&gt;0,(N124+(((N124*I124)*0.008)/I124)),0)</f>
        <v>0</v>
      </c>
      <c r="P124">
        <f>O124*(I124*0.008)</f>
        <v>0</v>
      </c>
      <c r="Q124">
        <f>IF(I124&gt;0, 1, 0)</f>
        <v>0</v>
      </c>
      <c r="R124">
        <f>IF(I124&gt;0, N124+((N124*((J124-I124)*0.001))/(J124-I124)), N124 +((N124*(J124*0.001))/J124))</f>
        <v>7586.6396161111115</v>
      </c>
      <c r="S124">
        <f>R124*((J124-Q124)*0.001)</f>
        <v>136.55951309000002</v>
      </c>
      <c r="T124">
        <f>SUM(P124,S124)</f>
        <v>136.55951309000002</v>
      </c>
      <c r="U124">
        <f>K124-T124</f>
        <v>10598.19953691</v>
      </c>
      <c r="V124">
        <f>IF(U124&lt;0, 1, 0)</f>
        <v>0</v>
      </c>
    </row>
    <row r="125" spans="1:22" x14ac:dyDescent="0.25">
      <c r="A125" t="s">
        <v>233</v>
      </c>
      <c r="B125">
        <v>6538</v>
      </c>
      <c r="C125" t="s">
        <v>35</v>
      </c>
      <c r="E125">
        <v>8</v>
      </c>
      <c r="F125" t="s">
        <v>17</v>
      </c>
      <c r="G125">
        <v>97.462999999999994</v>
      </c>
      <c r="H125">
        <v>34097</v>
      </c>
      <c r="I125">
        <v>0</v>
      </c>
      <c r="J125">
        <v>40</v>
      </c>
      <c r="K125">
        <v>3323.1959109999998</v>
      </c>
      <c r="L125">
        <v>58072530</v>
      </c>
      <c r="M125">
        <v>375955.99</v>
      </c>
      <c r="N125">
        <f>M125/J125</f>
        <v>9398.8997500000005</v>
      </c>
      <c r="O125">
        <f>IF(I125&gt;0,(N125+(((N125*I125)*0.008)/I125)),0)</f>
        <v>0</v>
      </c>
      <c r="P125">
        <f>O125*(I125*0.008)</f>
        <v>0</v>
      </c>
      <c r="Q125">
        <f>IF(I125&gt;0, 1, 0)</f>
        <v>0</v>
      </c>
      <c r="R125">
        <f>IF(I125&gt;0, N125+((N125*((J125-I125)*0.001))/(J125-I125)), N125 +((N125*(J125*0.001))/J125))</f>
        <v>9408.2986497500005</v>
      </c>
      <c r="S125">
        <f>R125*((J125-Q125)*0.001)</f>
        <v>376.33194599000001</v>
      </c>
      <c r="T125">
        <f>SUM(P125,S125)</f>
        <v>376.33194599000001</v>
      </c>
      <c r="U125">
        <f>K125-T125</f>
        <v>2946.8639650099999</v>
      </c>
      <c r="V125">
        <f>IF(U125&lt;0, 1, 0)</f>
        <v>0</v>
      </c>
    </row>
    <row r="126" spans="1:22" x14ac:dyDescent="0.25">
      <c r="A126" t="s">
        <v>236</v>
      </c>
      <c r="B126">
        <v>6541</v>
      </c>
      <c r="C126" t="s">
        <v>14</v>
      </c>
      <c r="D126">
        <v>162</v>
      </c>
      <c r="E126">
        <v>2427</v>
      </c>
      <c r="F126" t="s">
        <v>17</v>
      </c>
      <c r="G126">
        <v>93.962999999999994</v>
      </c>
      <c r="H126">
        <v>30061</v>
      </c>
      <c r="I126">
        <v>2</v>
      </c>
      <c r="J126">
        <v>60</v>
      </c>
      <c r="K126">
        <v>2824.6217430000002</v>
      </c>
      <c r="L126">
        <v>53308010</v>
      </c>
      <c r="M126">
        <v>347336.36</v>
      </c>
      <c r="N126">
        <f>M126/J126</f>
        <v>5788.9393333333328</v>
      </c>
      <c r="O126">
        <f>IF(I126&gt;0,(N126+(((N126*I126)*0.008)/I126)),0)</f>
        <v>5835.2508479999997</v>
      </c>
      <c r="P126">
        <f>O126*(I126*0.008)</f>
        <v>93.36401356799999</v>
      </c>
      <c r="Q126">
        <f>IF(I126&gt;0, 1, 0)</f>
        <v>1</v>
      </c>
      <c r="R126">
        <f>IF(I126&gt;0, N126+((N126*((J126-I126)*0.001))/(J126-I126)), N126 +((N126*(J126*0.001))/J126))</f>
        <v>5794.7282726666663</v>
      </c>
      <c r="S126">
        <f>R126*((J126-Q126)*0.001)</f>
        <v>341.88896808733335</v>
      </c>
      <c r="T126">
        <f>SUM(P126,S126)</f>
        <v>435.25298165533331</v>
      </c>
      <c r="U126">
        <f>K126-T126</f>
        <v>2389.3687613446668</v>
      </c>
      <c r="V126">
        <f>IF(U126&lt;0, 1, 0)</f>
        <v>0</v>
      </c>
    </row>
    <row r="127" spans="1:22" x14ac:dyDescent="0.25">
      <c r="A127" t="s">
        <v>237</v>
      </c>
      <c r="B127">
        <v>6543</v>
      </c>
      <c r="C127" t="s">
        <v>14</v>
      </c>
      <c r="D127">
        <v>238</v>
      </c>
      <c r="E127">
        <v>2625</v>
      </c>
      <c r="F127" t="s">
        <v>17</v>
      </c>
      <c r="G127">
        <v>101.27800000000001</v>
      </c>
      <c r="H127">
        <v>53569</v>
      </c>
      <c r="I127">
        <v>1</v>
      </c>
      <c r="J127">
        <v>58</v>
      </c>
      <c r="K127">
        <v>5425.3611819999996</v>
      </c>
      <c r="L127">
        <v>48986412</v>
      </c>
      <c r="M127">
        <v>331305.71999999997</v>
      </c>
      <c r="N127">
        <f>M127/J127</f>
        <v>5712.167586206896</v>
      </c>
      <c r="O127">
        <f>IF(I127&gt;0,(N127+(((N127*I127)*0.008)/I127)),0)</f>
        <v>5757.864926896551</v>
      </c>
      <c r="P127">
        <f>O127*(I127*0.008)</f>
        <v>46.062919415172409</v>
      </c>
      <c r="Q127">
        <f>IF(I127&gt;0, 1, 0)</f>
        <v>1</v>
      </c>
      <c r="R127">
        <f>IF(I127&gt;0, N127+((N127*((J127-I127)*0.001))/(J127-I127)), N127 +((N127*(J127*0.001))/J127))</f>
        <v>5717.8797537931032</v>
      </c>
      <c r="S127">
        <f>R127*((J127-Q127)*0.001)</f>
        <v>325.91914596620688</v>
      </c>
      <c r="T127">
        <f>SUM(P127,S127)</f>
        <v>371.9820653813793</v>
      </c>
      <c r="U127">
        <f>K127-T127</f>
        <v>5053.3791166186202</v>
      </c>
      <c r="V127">
        <f>IF(U127&lt;0, 1, 0)</f>
        <v>0</v>
      </c>
    </row>
    <row r="128" spans="1:22" x14ac:dyDescent="0.25">
      <c r="A128" t="s">
        <v>238</v>
      </c>
      <c r="B128">
        <v>6544</v>
      </c>
      <c r="C128" t="s">
        <v>14</v>
      </c>
      <c r="F128" t="s">
        <v>17</v>
      </c>
      <c r="G128">
        <v>101.27800000000001</v>
      </c>
      <c r="H128">
        <v>21974</v>
      </c>
      <c r="I128">
        <v>0</v>
      </c>
      <c r="J128">
        <v>104</v>
      </c>
      <c r="K128">
        <v>2225.4827719999998</v>
      </c>
      <c r="L128">
        <v>85423053</v>
      </c>
      <c r="M128">
        <v>574832.56999999995</v>
      </c>
      <c r="N128">
        <f>M128/J128</f>
        <v>5527.2362499999999</v>
      </c>
      <c r="O128">
        <f>IF(I128&gt;0,(N128+(((N128*I128)*0.008)/I128)),0)</f>
        <v>0</v>
      </c>
      <c r="P128">
        <f>O128*(I128*0.008)</f>
        <v>0</v>
      </c>
      <c r="Q128">
        <f>IF(I128&gt;0, 1, 0)</f>
        <v>0</v>
      </c>
      <c r="R128">
        <f>IF(I128&gt;0, N128+((N128*((J128-I128)*0.001))/(J128-I128)), N128 +((N128*(J128*0.001))/J128))</f>
        <v>5532.7634862499999</v>
      </c>
      <c r="S128">
        <f>R128*((J128-Q128)*0.001)</f>
        <v>575.40740257000004</v>
      </c>
      <c r="T128">
        <f>SUM(P128,S128)</f>
        <v>575.40740257000004</v>
      </c>
      <c r="U128">
        <f>K128-T128</f>
        <v>1650.0753694299997</v>
      </c>
      <c r="V128">
        <f>IF(U128&lt;0, 1, 0)</f>
        <v>0</v>
      </c>
    </row>
    <row r="129" spans="1:22" x14ac:dyDescent="0.25">
      <c r="A129" t="s">
        <v>239</v>
      </c>
      <c r="B129">
        <v>6545</v>
      </c>
      <c r="C129" t="s">
        <v>14</v>
      </c>
      <c r="D129">
        <v>206</v>
      </c>
      <c r="E129">
        <v>2489</v>
      </c>
      <c r="F129" t="s">
        <v>17</v>
      </c>
      <c r="G129">
        <v>101.27800000000001</v>
      </c>
      <c r="H129">
        <v>63189</v>
      </c>
      <c r="I129">
        <v>0</v>
      </c>
      <c r="J129">
        <v>49</v>
      </c>
      <c r="K129">
        <v>6399.6555420000004</v>
      </c>
      <c r="L129">
        <v>35307573</v>
      </c>
      <c r="M129">
        <v>237199.55</v>
      </c>
      <c r="N129">
        <f>M129/J129</f>
        <v>4840.8071428571429</v>
      </c>
      <c r="O129">
        <f>IF(I129&gt;0,(N129+(((N129*I129)*0.008)/I129)),0)</f>
        <v>0</v>
      </c>
      <c r="P129">
        <f>O129*(I129*0.008)</f>
        <v>0</v>
      </c>
      <c r="Q129">
        <f>IF(I129&gt;0, 1, 0)</f>
        <v>0</v>
      </c>
      <c r="R129">
        <f>IF(I129&gt;0, N129+((N129*((J129-I129)*0.001))/(J129-I129)), N129 +((N129*(J129*0.001))/J129))</f>
        <v>4845.6479500000005</v>
      </c>
      <c r="S129">
        <f>R129*((J129-Q129)*0.001)</f>
        <v>237.43674955000003</v>
      </c>
      <c r="T129">
        <f>SUM(P129,S129)</f>
        <v>237.43674955000003</v>
      </c>
      <c r="U129">
        <f>K129-T129</f>
        <v>6162.2187924500004</v>
      </c>
      <c r="V129">
        <f>IF(U129&lt;0, 1, 0)</f>
        <v>0</v>
      </c>
    </row>
    <row r="130" spans="1:22" x14ac:dyDescent="0.25">
      <c r="A130" t="s">
        <v>240</v>
      </c>
      <c r="B130">
        <v>6546</v>
      </c>
      <c r="C130" t="s">
        <v>19</v>
      </c>
      <c r="F130" t="s">
        <v>17</v>
      </c>
      <c r="G130">
        <v>101.27800000000001</v>
      </c>
      <c r="H130">
        <v>22234</v>
      </c>
      <c r="I130">
        <v>0</v>
      </c>
      <c r="J130">
        <v>36</v>
      </c>
      <c r="K130">
        <v>2251.8150519999999</v>
      </c>
      <c r="L130">
        <v>32144449</v>
      </c>
      <c r="M130">
        <v>216398.29</v>
      </c>
      <c r="N130">
        <f>M130/J130</f>
        <v>6011.0636111111116</v>
      </c>
      <c r="O130">
        <f>IF(I130&gt;0,(N130+(((N130*I130)*0.008)/I130)),0)</f>
        <v>0</v>
      </c>
      <c r="P130">
        <f>O130*(I130*0.008)</f>
        <v>0</v>
      </c>
      <c r="Q130">
        <f>IF(I130&gt;0, 1, 0)</f>
        <v>0</v>
      </c>
      <c r="R130">
        <f>IF(I130&gt;0, N130+((N130*((J130-I130)*0.001))/(J130-I130)), N130 +((N130*(J130*0.001))/J130))</f>
        <v>6017.0746747222229</v>
      </c>
      <c r="S130">
        <f>R130*((J130-Q130)*0.001)</f>
        <v>216.61468829000006</v>
      </c>
      <c r="T130">
        <f>SUM(P130,S130)</f>
        <v>216.61468829000006</v>
      </c>
      <c r="U130">
        <f>K130-T130</f>
        <v>2035.2003637099999</v>
      </c>
      <c r="V130">
        <f>IF(U130&lt;0, 1, 0)</f>
        <v>0</v>
      </c>
    </row>
    <row r="131" spans="1:22" x14ac:dyDescent="0.25">
      <c r="A131" t="s">
        <v>241</v>
      </c>
      <c r="B131">
        <v>6547</v>
      </c>
      <c r="C131" t="s">
        <v>14</v>
      </c>
      <c r="F131" t="s">
        <v>17</v>
      </c>
      <c r="G131">
        <v>101.27800000000001</v>
      </c>
      <c r="H131">
        <v>18872</v>
      </c>
      <c r="I131">
        <v>0</v>
      </c>
      <c r="J131">
        <v>188</v>
      </c>
      <c r="K131">
        <v>1911.3184160000001</v>
      </c>
      <c r="L131">
        <v>127030540</v>
      </c>
      <c r="M131">
        <v>983311.73</v>
      </c>
      <c r="N131">
        <f>M131/J131</f>
        <v>5230.3815425531911</v>
      </c>
      <c r="O131">
        <f>IF(I131&gt;0,(N131+(((N131*I131)*0.008)/I131)),0)</f>
        <v>0</v>
      </c>
      <c r="P131">
        <f>O131*(I131*0.008)</f>
        <v>0</v>
      </c>
      <c r="Q131">
        <f>IF(I131&gt;0, 1, 0)</f>
        <v>0</v>
      </c>
      <c r="R131">
        <f>IF(I131&gt;0, N131+((N131*((J131-I131)*0.001))/(J131-I131)), N131 +((N131*(J131*0.001))/J131))</f>
        <v>5235.6119240957441</v>
      </c>
      <c r="S131">
        <f>R131*((J131-Q131)*0.001)</f>
        <v>984.29504172999987</v>
      </c>
      <c r="T131">
        <f>SUM(P131,S131)</f>
        <v>984.29504172999987</v>
      </c>
      <c r="U131">
        <f>K131-T131</f>
        <v>927.0233742700002</v>
      </c>
      <c r="V131">
        <f>IF(U131&lt;0, 1, 0)</f>
        <v>0</v>
      </c>
    </row>
    <row r="132" spans="1:22" x14ac:dyDescent="0.25">
      <c r="A132" t="s">
        <v>242</v>
      </c>
      <c r="B132">
        <v>6548</v>
      </c>
      <c r="C132" t="s">
        <v>14</v>
      </c>
      <c r="D132">
        <v>216</v>
      </c>
      <c r="E132">
        <v>3216</v>
      </c>
      <c r="F132" t="s">
        <v>17</v>
      </c>
      <c r="G132">
        <v>101.27800000000001</v>
      </c>
      <c r="H132">
        <v>49688</v>
      </c>
      <c r="I132">
        <v>0</v>
      </c>
      <c r="J132">
        <v>15</v>
      </c>
      <c r="K132">
        <v>5032.3012639999997</v>
      </c>
      <c r="L132">
        <v>12040109</v>
      </c>
      <c r="M132">
        <v>79442.25</v>
      </c>
      <c r="N132">
        <f>M132/J132</f>
        <v>5296.15</v>
      </c>
      <c r="O132">
        <f>IF(I132&gt;0,(N132+(((N132*I132)*0.008)/I132)),0)</f>
        <v>0</v>
      </c>
      <c r="P132">
        <f>O132*(I132*0.008)</f>
        <v>0</v>
      </c>
      <c r="Q132">
        <f>IF(I132&gt;0, 1, 0)</f>
        <v>0</v>
      </c>
      <c r="R132">
        <f>IF(I132&gt;0, N132+((N132*((J132-I132)*0.001))/(J132-I132)), N132 +((N132*(J132*0.001))/J132))</f>
        <v>5301.4461499999998</v>
      </c>
      <c r="S132">
        <f>R132*((J132-Q132)*0.001)</f>
        <v>79.521692249999987</v>
      </c>
      <c r="T132">
        <f>SUM(P132,S132)</f>
        <v>79.521692249999987</v>
      </c>
      <c r="U132">
        <f>K132-T132</f>
        <v>4952.7795717499994</v>
      </c>
      <c r="V132">
        <f>IF(U132&lt;0, 1, 0)</f>
        <v>0</v>
      </c>
    </row>
    <row r="133" spans="1:22" x14ac:dyDescent="0.25">
      <c r="A133" t="s">
        <v>243</v>
      </c>
      <c r="B133">
        <v>6549</v>
      </c>
      <c r="C133" t="s">
        <v>14</v>
      </c>
      <c r="D133">
        <v>214</v>
      </c>
      <c r="E133">
        <v>3269</v>
      </c>
      <c r="F133" t="s">
        <v>17</v>
      </c>
      <c r="G133">
        <v>101.27800000000001</v>
      </c>
      <c r="H133">
        <v>46561</v>
      </c>
      <c r="I133">
        <v>0</v>
      </c>
      <c r="J133">
        <v>13</v>
      </c>
      <c r="K133">
        <v>4715.6049579999999</v>
      </c>
      <c r="L133">
        <v>10292709</v>
      </c>
      <c r="M133">
        <v>65805.13</v>
      </c>
      <c r="N133">
        <f>M133/J133</f>
        <v>5061.9330769230774</v>
      </c>
      <c r="O133">
        <f>IF(I133&gt;0,(N133+(((N133*I133)*0.008)/I133)),0)</f>
        <v>0</v>
      </c>
      <c r="P133">
        <f>O133*(I133*0.008)</f>
        <v>0</v>
      </c>
      <c r="Q133">
        <f>IF(I133&gt;0, 1, 0)</f>
        <v>0</v>
      </c>
      <c r="R133">
        <f>IF(I133&gt;0, N133+((N133*((J133-I133)*0.001))/(J133-I133)), N133 +((N133*(J133*0.001))/J133))</f>
        <v>5066.9950100000005</v>
      </c>
      <c r="S133">
        <f>R133*((J133-Q133)*0.001)</f>
        <v>65.870935130000007</v>
      </c>
      <c r="T133">
        <f>SUM(P133,S133)</f>
        <v>65.870935130000007</v>
      </c>
      <c r="U133">
        <f>K133-T133</f>
        <v>4649.7340228699995</v>
      </c>
      <c r="V133">
        <f>IF(U133&lt;0, 1, 0)</f>
        <v>0</v>
      </c>
    </row>
    <row r="134" spans="1:22" x14ac:dyDescent="0.25">
      <c r="A134" t="s">
        <v>244</v>
      </c>
      <c r="B134">
        <v>6550</v>
      </c>
      <c r="C134" t="s">
        <v>14</v>
      </c>
      <c r="D134">
        <v>136</v>
      </c>
      <c r="E134">
        <v>2141</v>
      </c>
      <c r="F134" t="s">
        <v>17</v>
      </c>
      <c r="G134">
        <v>101.27800000000001</v>
      </c>
      <c r="H134">
        <v>30835</v>
      </c>
      <c r="I134">
        <v>1</v>
      </c>
      <c r="J134">
        <v>631</v>
      </c>
      <c r="K134">
        <v>3122.9071300000001</v>
      </c>
      <c r="L134">
        <v>378917471</v>
      </c>
      <c r="M134">
        <v>2986821.17</v>
      </c>
      <c r="N134">
        <f>M134/J134</f>
        <v>4733.4725356576864</v>
      </c>
      <c r="O134">
        <f>IF(I134&gt;0,(N134+(((N134*I134)*0.008)/I134)),0)</f>
        <v>4771.3403159429481</v>
      </c>
      <c r="P134">
        <f>O134*(I134*0.008)</f>
        <v>38.170722527543589</v>
      </c>
      <c r="Q134">
        <f>IF(I134&gt;0, 1, 0)</f>
        <v>1</v>
      </c>
      <c r="R134">
        <f>IF(I134&gt;0, N134+((N134*((J134-I134)*0.001))/(J134-I134)), N134 +((N134*(J134*0.001))/J134))</f>
        <v>4738.2060081933441</v>
      </c>
      <c r="S134">
        <f>R134*((J134-Q134)*0.001)</f>
        <v>2985.069785161807</v>
      </c>
      <c r="T134">
        <f>SUM(P134,S134)</f>
        <v>3023.2405076893506</v>
      </c>
      <c r="U134">
        <f>K134-T134</f>
        <v>99.666622310649473</v>
      </c>
      <c r="V134">
        <f>IF(U134&lt;0, 1, 0)</f>
        <v>0</v>
      </c>
    </row>
    <row r="135" spans="1:22" x14ac:dyDescent="0.25">
      <c r="A135" t="s">
        <v>245</v>
      </c>
      <c r="B135">
        <v>6551</v>
      </c>
      <c r="C135" t="s">
        <v>14</v>
      </c>
      <c r="F135" t="s">
        <v>17</v>
      </c>
      <c r="G135">
        <v>101.27800000000001</v>
      </c>
      <c r="H135">
        <v>21947</v>
      </c>
      <c r="I135">
        <v>0</v>
      </c>
      <c r="J135">
        <v>395</v>
      </c>
      <c r="K135">
        <v>2222.7482660000001</v>
      </c>
      <c r="L135">
        <v>237114470</v>
      </c>
      <c r="M135">
        <v>1873229.9</v>
      </c>
      <c r="N135">
        <f>M135/J135</f>
        <v>4742.3541772151893</v>
      </c>
      <c r="O135">
        <f>IF(I135&gt;0,(N135+(((N135*I135)*0.008)/I135)),0)</f>
        <v>0</v>
      </c>
      <c r="P135">
        <f>O135*(I135*0.008)</f>
        <v>0</v>
      </c>
      <c r="Q135">
        <f>IF(I135&gt;0, 1, 0)</f>
        <v>0</v>
      </c>
      <c r="R135">
        <f>IF(I135&gt;0, N135+((N135*((J135-I135)*0.001))/(J135-I135)), N135 +((N135*(J135*0.001))/J135))</f>
        <v>4747.0965313924044</v>
      </c>
      <c r="S135">
        <f>R135*((J135-Q135)*0.001)</f>
        <v>1875.1031298999999</v>
      </c>
      <c r="T135">
        <f>SUM(P135,S135)</f>
        <v>1875.1031298999999</v>
      </c>
      <c r="U135">
        <f>K135-T135</f>
        <v>347.64513610000017</v>
      </c>
      <c r="V135">
        <f>IF(U135&lt;0, 1, 0)</f>
        <v>0</v>
      </c>
    </row>
    <row r="136" spans="1:22" x14ac:dyDescent="0.25">
      <c r="A136" t="s">
        <v>246</v>
      </c>
      <c r="B136">
        <v>6552</v>
      </c>
      <c r="C136" t="s">
        <v>14</v>
      </c>
      <c r="D136">
        <v>148</v>
      </c>
      <c r="E136">
        <v>3869</v>
      </c>
      <c r="F136" t="s">
        <v>17</v>
      </c>
      <c r="G136">
        <v>101.27800000000001</v>
      </c>
      <c r="H136">
        <v>25635</v>
      </c>
      <c r="I136">
        <v>4</v>
      </c>
      <c r="J136">
        <v>49</v>
      </c>
      <c r="K136">
        <v>2596.2615300000002</v>
      </c>
      <c r="L136">
        <v>39730543</v>
      </c>
      <c r="M136">
        <v>268075.71000000002</v>
      </c>
      <c r="N136">
        <f>M136/J136</f>
        <v>5470.9328571428578</v>
      </c>
      <c r="O136">
        <f>IF(I136&gt;0,(N136+(((N136*I136)*0.008)/I136)),0)</f>
        <v>5514.7003200000008</v>
      </c>
      <c r="P136">
        <f>O136*(I136*0.008)</f>
        <v>176.47041024000004</v>
      </c>
      <c r="Q136">
        <f>IF(I136&gt;0, 1, 0)</f>
        <v>1</v>
      </c>
      <c r="R136">
        <f>IF(I136&gt;0, N136+((N136*((J136-I136)*0.001))/(J136-I136)), N136 +((N136*(J136*0.001))/J136))</f>
        <v>5476.4037900000003</v>
      </c>
      <c r="S136">
        <f>R136*((J136-Q136)*0.001)</f>
        <v>262.86738192000001</v>
      </c>
      <c r="T136">
        <f>SUM(P136,S136)</f>
        <v>439.33779216000005</v>
      </c>
      <c r="U136">
        <f>K136-T136</f>
        <v>2156.9237378400003</v>
      </c>
      <c r="V136">
        <f>IF(U136&lt;0, 1, 0)</f>
        <v>0</v>
      </c>
    </row>
    <row r="137" spans="1:22" x14ac:dyDescent="0.25">
      <c r="A137" t="s">
        <v>247</v>
      </c>
      <c r="B137">
        <v>6553</v>
      </c>
      <c r="C137" t="s">
        <v>35</v>
      </c>
      <c r="D137">
        <v>344</v>
      </c>
      <c r="E137">
        <v>6253</v>
      </c>
      <c r="F137" t="s">
        <v>17</v>
      </c>
      <c r="G137">
        <v>101.27800000000001</v>
      </c>
      <c r="H137">
        <v>87589</v>
      </c>
      <c r="I137">
        <v>0</v>
      </c>
      <c r="J137">
        <v>113</v>
      </c>
      <c r="K137">
        <v>8870.8387419999999</v>
      </c>
      <c r="L137">
        <v>97419475</v>
      </c>
      <c r="M137">
        <v>657151.86</v>
      </c>
      <c r="N137">
        <f>M137/J137</f>
        <v>5815.5031858407083</v>
      </c>
      <c r="O137">
        <f>IF(I137&gt;0,(N137+(((N137*I137)*0.008)/I137)),0)</f>
        <v>0</v>
      </c>
      <c r="P137">
        <f>O137*(I137*0.008)</f>
        <v>0</v>
      </c>
      <c r="Q137">
        <f>IF(I137&gt;0, 1, 0)</f>
        <v>0</v>
      </c>
      <c r="R137">
        <f>IF(I137&gt;0, N137+((N137*((J137-I137)*0.001))/(J137-I137)), N137 +((N137*(J137*0.001))/J137))</f>
        <v>5821.3186890265488</v>
      </c>
      <c r="S137">
        <f>R137*((J137-Q137)*0.001)</f>
        <v>657.80901186000006</v>
      </c>
      <c r="T137">
        <f>SUM(P137,S137)</f>
        <v>657.80901186000006</v>
      </c>
      <c r="U137">
        <f>K137-T137</f>
        <v>8213.0297301400005</v>
      </c>
      <c r="V137">
        <f>IF(U137&lt;0, 1, 0)</f>
        <v>0</v>
      </c>
    </row>
    <row r="138" spans="1:22" x14ac:dyDescent="0.25">
      <c r="A138" t="s">
        <v>248</v>
      </c>
      <c r="B138">
        <v>6554</v>
      </c>
      <c r="C138" t="s">
        <v>14</v>
      </c>
      <c r="D138">
        <v>137</v>
      </c>
      <c r="E138">
        <v>3548</v>
      </c>
      <c r="F138" t="s">
        <v>17</v>
      </c>
      <c r="G138">
        <v>101.27800000000001</v>
      </c>
      <c r="H138">
        <v>61899</v>
      </c>
      <c r="I138">
        <v>2</v>
      </c>
      <c r="J138">
        <v>28</v>
      </c>
      <c r="K138">
        <v>6269.0069219999996</v>
      </c>
      <c r="L138">
        <v>30555520</v>
      </c>
      <c r="M138">
        <v>197661.74</v>
      </c>
      <c r="N138">
        <f>M138/J138</f>
        <v>7059.3478571428568</v>
      </c>
      <c r="O138">
        <f>IF(I138&gt;0,(N138+(((N138*I138)*0.008)/I138)),0)</f>
        <v>7115.8226399999994</v>
      </c>
      <c r="P138">
        <f>O138*(I138*0.008)</f>
        <v>113.85316223999999</v>
      </c>
      <c r="Q138">
        <f>IF(I138&gt;0, 1, 0)</f>
        <v>1</v>
      </c>
      <c r="R138">
        <f>IF(I138&gt;0, N138+((N138*((J138-I138)*0.001))/(J138-I138)), N138 +((N138*(J138*0.001))/J138))</f>
        <v>7066.4072049999995</v>
      </c>
      <c r="S138">
        <f>R138*((J138-Q138)*0.001)</f>
        <v>190.79299453499999</v>
      </c>
      <c r="T138">
        <f>SUM(P138,S138)</f>
        <v>304.64615677500001</v>
      </c>
      <c r="U138">
        <f>K138-T138</f>
        <v>5964.3607652249993</v>
      </c>
      <c r="V138">
        <f>IF(U138&lt;0, 1, 0)</f>
        <v>0</v>
      </c>
    </row>
    <row r="139" spans="1:22" x14ac:dyDescent="0.25">
      <c r="A139" t="s">
        <v>251</v>
      </c>
      <c r="B139">
        <v>6557</v>
      </c>
      <c r="C139" t="s">
        <v>14</v>
      </c>
      <c r="D139">
        <v>218</v>
      </c>
      <c r="E139">
        <v>3503</v>
      </c>
      <c r="F139" t="s">
        <v>17</v>
      </c>
      <c r="G139">
        <v>93.962999999999994</v>
      </c>
      <c r="H139">
        <v>48828</v>
      </c>
      <c r="I139">
        <v>1</v>
      </c>
      <c r="J139">
        <v>321</v>
      </c>
      <c r="K139">
        <v>4588.0253640000001</v>
      </c>
      <c r="L139">
        <v>191302270</v>
      </c>
      <c r="M139">
        <v>1435883.71</v>
      </c>
      <c r="N139">
        <f>M139/J139</f>
        <v>4473.1579750778819</v>
      </c>
      <c r="O139">
        <f>IF(I139&gt;0,(N139+(((N139*I139)*0.008)/I139)),0)</f>
        <v>4508.9432388785053</v>
      </c>
      <c r="P139">
        <f>O139*(I139*0.008)</f>
        <v>36.071545911028046</v>
      </c>
      <c r="Q139">
        <f>IF(I139&gt;0, 1, 0)</f>
        <v>1</v>
      </c>
      <c r="R139">
        <f>IF(I139&gt;0, N139+((N139*((J139-I139)*0.001))/(J139-I139)), N139 +((N139*(J139*0.001))/J139))</f>
        <v>4477.6311330529597</v>
      </c>
      <c r="S139">
        <f>R139*((J139-Q139)*0.001)</f>
        <v>1432.8419625769473</v>
      </c>
      <c r="T139">
        <f>SUM(P139,S139)</f>
        <v>1468.9135084879754</v>
      </c>
      <c r="U139">
        <f>K139-T139</f>
        <v>3119.1118555120247</v>
      </c>
      <c r="V139">
        <f>IF(U139&lt;0, 1, 0)</f>
        <v>0</v>
      </c>
    </row>
    <row r="140" spans="1:22" x14ac:dyDescent="0.25">
      <c r="A140" t="s">
        <v>258</v>
      </c>
      <c r="B140">
        <v>6566</v>
      </c>
      <c r="C140" t="s">
        <v>14</v>
      </c>
      <c r="D140">
        <v>266</v>
      </c>
      <c r="E140">
        <v>3174</v>
      </c>
      <c r="F140" t="s">
        <v>17</v>
      </c>
      <c r="G140">
        <v>101.27800000000001</v>
      </c>
      <c r="H140">
        <v>62501</v>
      </c>
      <c r="I140">
        <v>0</v>
      </c>
      <c r="J140">
        <v>9</v>
      </c>
      <c r="K140">
        <v>6329.9762780000001</v>
      </c>
      <c r="L140">
        <v>6076749</v>
      </c>
      <c r="M140">
        <v>39003.29</v>
      </c>
      <c r="N140">
        <f>M140/J140</f>
        <v>4333.6988888888891</v>
      </c>
      <c r="O140">
        <f>IF(I140&gt;0,(N140+(((N140*I140)*0.008)/I140)),0)</f>
        <v>0</v>
      </c>
      <c r="P140">
        <f>O140*(I140*0.008)</f>
        <v>0</v>
      </c>
      <c r="Q140">
        <f>IF(I140&gt;0, 1, 0)</f>
        <v>0</v>
      </c>
      <c r="R140">
        <f>IF(I140&gt;0, N140+((N140*((J140-I140)*0.001))/(J140-I140)), N140 +((N140*(J140*0.001))/J140))</f>
        <v>4338.0325877777777</v>
      </c>
      <c r="S140">
        <f>R140*((J140-Q140)*0.001)</f>
        <v>39.042293290000003</v>
      </c>
      <c r="T140">
        <f>SUM(P140,S140)</f>
        <v>39.042293290000003</v>
      </c>
      <c r="U140">
        <f>K140-T140</f>
        <v>6290.93398471</v>
      </c>
      <c r="V140">
        <f>IF(U140&lt;0, 1, 0)</f>
        <v>0</v>
      </c>
    </row>
    <row r="141" spans="1:22" x14ac:dyDescent="0.25">
      <c r="A141" t="s">
        <v>259</v>
      </c>
      <c r="B141">
        <v>6568</v>
      </c>
      <c r="C141" t="s">
        <v>35</v>
      </c>
      <c r="D141">
        <v>327</v>
      </c>
      <c r="E141">
        <v>7883</v>
      </c>
      <c r="F141" t="s">
        <v>17</v>
      </c>
      <c r="G141">
        <v>101.27800000000001</v>
      </c>
      <c r="H141">
        <v>48618</v>
      </c>
      <c r="I141">
        <v>0</v>
      </c>
      <c r="J141">
        <v>19</v>
      </c>
      <c r="K141">
        <v>4923.9338040000002</v>
      </c>
      <c r="L141">
        <v>16511820</v>
      </c>
      <c r="M141">
        <v>104797.81</v>
      </c>
      <c r="N141">
        <f>M141/J141</f>
        <v>5515.6742105263156</v>
      </c>
      <c r="O141">
        <f>IF(I141&gt;0,(N141+(((N141*I141)*0.008)/I141)),0)</f>
        <v>0</v>
      </c>
      <c r="P141">
        <f>O141*(I141*0.008)</f>
        <v>0</v>
      </c>
      <c r="Q141">
        <f>IF(I141&gt;0, 1, 0)</f>
        <v>0</v>
      </c>
      <c r="R141">
        <f>IF(I141&gt;0, N141+((N141*((J141-I141)*0.001))/(J141-I141)), N141 +((N141*(J141*0.001))/J141))</f>
        <v>5521.189884736842</v>
      </c>
      <c r="S141">
        <f>R141*((J141-Q141)*0.001)</f>
        <v>104.90260780999999</v>
      </c>
      <c r="T141">
        <f>SUM(P141,S141)</f>
        <v>104.90260780999999</v>
      </c>
      <c r="U141">
        <f>K141-T141</f>
        <v>4819.0311961900006</v>
      </c>
      <c r="V141">
        <f>IF(U141&lt;0, 1, 0)</f>
        <v>0</v>
      </c>
    </row>
    <row r="142" spans="1:22" x14ac:dyDescent="0.25">
      <c r="A142" t="s">
        <v>267</v>
      </c>
      <c r="B142">
        <v>6578</v>
      </c>
      <c r="C142" t="s">
        <v>14</v>
      </c>
      <c r="D142">
        <v>235</v>
      </c>
      <c r="E142">
        <v>4329</v>
      </c>
      <c r="F142" t="s">
        <v>17</v>
      </c>
      <c r="G142">
        <v>101.27800000000001</v>
      </c>
      <c r="H142">
        <v>49657</v>
      </c>
      <c r="I142">
        <v>2</v>
      </c>
      <c r="J142">
        <v>13</v>
      </c>
      <c r="K142">
        <v>5029.1616459999996</v>
      </c>
      <c r="L142">
        <v>10819549</v>
      </c>
      <c r="M142">
        <v>71621.06</v>
      </c>
      <c r="N142">
        <f>M142/J142</f>
        <v>5509.3123076923075</v>
      </c>
      <c r="O142">
        <f>IF(I142&gt;0,(N142+(((N142*I142)*0.008)/I142)),0)</f>
        <v>5553.386806153846</v>
      </c>
      <c r="P142">
        <f>O142*(I142*0.008)</f>
        <v>88.854188898461544</v>
      </c>
      <c r="Q142">
        <f>IF(I142&gt;0, 1, 0)</f>
        <v>1</v>
      </c>
      <c r="R142">
        <f>IF(I142&gt;0, N142+((N142*((J142-I142)*0.001))/(J142-I142)), N142 +((N142*(J142*0.001))/J142))</f>
        <v>5514.8216199999997</v>
      </c>
      <c r="S142">
        <f>R142*((J142-Q142)*0.001)</f>
        <v>66.177859439999992</v>
      </c>
      <c r="T142">
        <f>SUM(P142,S142)</f>
        <v>155.03204833846155</v>
      </c>
      <c r="U142">
        <f>K142-T142</f>
        <v>4874.1295976615384</v>
      </c>
      <c r="V142">
        <f>IF(U142&lt;0, 1, 0)</f>
        <v>0</v>
      </c>
    </row>
    <row r="143" spans="1:22" x14ac:dyDescent="0.25">
      <c r="A143" t="s">
        <v>268</v>
      </c>
      <c r="B143">
        <v>6579</v>
      </c>
      <c r="C143" t="s">
        <v>14</v>
      </c>
      <c r="D143">
        <v>225</v>
      </c>
      <c r="E143">
        <v>3869</v>
      </c>
      <c r="F143" t="s">
        <v>17</v>
      </c>
      <c r="G143">
        <v>93.962999999999994</v>
      </c>
      <c r="H143">
        <v>57925</v>
      </c>
      <c r="I143">
        <v>2</v>
      </c>
      <c r="J143">
        <v>50</v>
      </c>
      <c r="K143">
        <v>5442.806775</v>
      </c>
      <c r="L143">
        <v>59270962</v>
      </c>
      <c r="M143">
        <v>367969.77</v>
      </c>
      <c r="N143">
        <f>M143/J143</f>
        <v>7359.3954000000003</v>
      </c>
      <c r="O143">
        <f>IF(I143&gt;0,(N143+(((N143*I143)*0.008)/I143)),0)</f>
        <v>7418.2705632000007</v>
      </c>
      <c r="P143">
        <f>O143*(I143*0.008)</f>
        <v>118.69232901120002</v>
      </c>
      <c r="Q143">
        <f>IF(I143&gt;0, 1, 0)</f>
        <v>1</v>
      </c>
      <c r="R143">
        <f>IF(I143&gt;0, N143+((N143*((J143-I143)*0.001))/(J143-I143)), N143 +((N143*(J143*0.001))/J143))</f>
        <v>7366.7547954000001</v>
      </c>
      <c r="S143">
        <f>R143*((J143-Q143)*0.001)</f>
        <v>360.97098497460001</v>
      </c>
      <c r="T143">
        <f>SUM(P143,S143)</f>
        <v>479.66331398580002</v>
      </c>
      <c r="U143">
        <f>K143-T143</f>
        <v>4963.1434610141996</v>
      </c>
      <c r="V143">
        <f>IF(U143&lt;0, 1, 0)</f>
        <v>0</v>
      </c>
    </row>
    <row r="144" spans="1:22" x14ac:dyDescent="0.25">
      <c r="A144" t="s">
        <v>269</v>
      </c>
      <c r="B144">
        <v>6580</v>
      </c>
      <c r="C144" t="s">
        <v>14</v>
      </c>
      <c r="D144">
        <v>191</v>
      </c>
      <c r="E144">
        <v>4454</v>
      </c>
      <c r="F144" t="s">
        <v>17</v>
      </c>
      <c r="G144">
        <v>101.27800000000001</v>
      </c>
      <c r="H144">
        <v>43910</v>
      </c>
      <c r="I144">
        <v>0</v>
      </c>
      <c r="J144">
        <v>17</v>
      </c>
      <c r="K144">
        <v>4447.1169799999998</v>
      </c>
      <c r="L144">
        <v>16094599</v>
      </c>
      <c r="M144">
        <v>108243.09</v>
      </c>
      <c r="N144">
        <f>M144/J144</f>
        <v>6367.2405882352941</v>
      </c>
      <c r="O144">
        <f>IF(I144&gt;0,(N144+(((N144*I144)*0.008)/I144)),0)</f>
        <v>0</v>
      </c>
      <c r="P144">
        <f>O144*(I144*0.008)</f>
        <v>0</v>
      </c>
      <c r="Q144">
        <f>IF(I144&gt;0, 1, 0)</f>
        <v>0</v>
      </c>
      <c r="R144">
        <f>IF(I144&gt;0, N144+((N144*((J144-I144)*0.001))/(J144-I144)), N144 +((N144*(J144*0.001))/J144))</f>
        <v>6373.6078288235294</v>
      </c>
      <c r="S144">
        <f>R144*((J144-Q144)*0.001)</f>
        <v>108.35133309000001</v>
      </c>
      <c r="T144">
        <f>SUM(P144,S144)</f>
        <v>108.35133309000001</v>
      </c>
      <c r="U144">
        <f>K144-T144</f>
        <v>4338.7656469100002</v>
      </c>
      <c r="V144">
        <f>IF(U144&lt;0, 1, 0)</f>
        <v>0</v>
      </c>
    </row>
    <row r="145" spans="1:22" x14ac:dyDescent="0.25">
      <c r="A145" t="s">
        <v>270</v>
      </c>
      <c r="B145">
        <v>6581</v>
      </c>
      <c r="C145" t="s">
        <v>35</v>
      </c>
      <c r="D145">
        <v>182</v>
      </c>
      <c r="E145">
        <v>3617</v>
      </c>
      <c r="F145" t="s">
        <v>17</v>
      </c>
      <c r="G145">
        <v>115.187</v>
      </c>
      <c r="H145">
        <v>44152</v>
      </c>
      <c r="I145">
        <v>0</v>
      </c>
      <c r="J145">
        <v>968</v>
      </c>
      <c r="K145">
        <v>5085.7364239999997</v>
      </c>
      <c r="L145">
        <v>555830646</v>
      </c>
      <c r="M145">
        <v>4623307.3899999997</v>
      </c>
      <c r="N145">
        <f>M145/J145</f>
        <v>4776.1439979338838</v>
      </c>
      <c r="O145">
        <f>IF(I145&gt;0,(N145+(((N145*I145)*0.008)/I145)),0)</f>
        <v>0</v>
      </c>
      <c r="P145">
        <f>O145*(I145*0.008)</f>
        <v>0</v>
      </c>
      <c r="Q145">
        <f>IF(I145&gt;0, 1, 0)</f>
        <v>0</v>
      </c>
      <c r="R145">
        <f>IF(I145&gt;0, N145+((N145*((J145-I145)*0.001))/(J145-I145)), N145 +((N145*(J145*0.001))/J145))</f>
        <v>4780.9201419318179</v>
      </c>
      <c r="S145">
        <f>R145*((J145-Q145)*0.001)</f>
        <v>4627.9306973899993</v>
      </c>
      <c r="T145">
        <f>SUM(P145,S145)</f>
        <v>4627.9306973899993</v>
      </c>
      <c r="U145">
        <f>K145-T145</f>
        <v>457.80572661000042</v>
      </c>
      <c r="V145">
        <f>IF(U145&lt;0, 1, 0)</f>
        <v>0</v>
      </c>
    </row>
    <row r="146" spans="1:22" x14ac:dyDescent="0.25">
      <c r="A146" t="s">
        <v>277</v>
      </c>
      <c r="B146">
        <v>6595</v>
      </c>
      <c r="C146" t="s">
        <v>14</v>
      </c>
      <c r="D146">
        <v>350</v>
      </c>
      <c r="E146">
        <v>4961</v>
      </c>
      <c r="F146" t="s">
        <v>17</v>
      </c>
      <c r="G146">
        <v>101.27800000000001</v>
      </c>
      <c r="H146">
        <v>71090</v>
      </c>
      <c r="I146">
        <v>1</v>
      </c>
      <c r="J146">
        <v>44</v>
      </c>
      <c r="K146">
        <v>7199.8530199999996</v>
      </c>
      <c r="L146">
        <v>36627613</v>
      </c>
      <c r="M146">
        <v>247261</v>
      </c>
      <c r="N146">
        <f>M146/J146</f>
        <v>5619.568181818182</v>
      </c>
      <c r="O146">
        <f>IF(I146&gt;0,(N146+(((N146*I146)*0.008)/I146)),0)</f>
        <v>5664.5247272727274</v>
      </c>
      <c r="P146">
        <f>O146*(I146*0.008)</f>
        <v>45.31619781818182</v>
      </c>
      <c r="Q146">
        <f>IF(I146&gt;0, 1, 0)</f>
        <v>1</v>
      </c>
      <c r="R146">
        <f>IF(I146&gt;0, N146+((N146*((J146-I146)*0.001))/(J146-I146)), N146 +((N146*(J146*0.001))/J146))</f>
        <v>5625.1877500000001</v>
      </c>
      <c r="S146">
        <f>R146*((J146-Q146)*0.001)</f>
        <v>241.88307325000002</v>
      </c>
      <c r="T146">
        <f>SUM(P146,S146)</f>
        <v>287.19927106818182</v>
      </c>
      <c r="U146">
        <f>K146-T146</f>
        <v>6912.653748931818</v>
      </c>
      <c r="V146">
        <f>IF(U146&lt;0, 1, 0)</f>
        <v>0</v>
      </c>
    </row>
    <row r="147" spans="1:22" x14ac:dyDescent="0.25">
      <c r="A147" t="s">
        <v>278</v>
      </c>
      <c r="B147">
        <v>6596</v>
      </c>
      <c r="C147" t="s">
        <v>14</v>
      </c>
      <c r="D147">
        <v>317</v>
      </c>
      <c r="E147">
        <v>4451</v>
      </c>
      <c r="F147" t="s">
        <v>17</v>
      </c>
      <c r="G147">
        <v>101.27800000000001</v>
      </c>
      <c r="H147">
        <v>59342</v>
      </c>
      <c r="I147">
        <v>1</v>
      </c>
      <c r="J147">
        <v>44</v>
      </c>
      <c r="K147">
        <v>6010.039076</v>
      </c>
      <c r="L147">
        <v>36627613</v>
      </c>
      <c r="M147">
        <v>247261</v>
      </c>
      <c r="N147">
        <f>M147/J147</f>
        <v>5619.568181818182</v>
      </c>
      <c r="O147">
        <f>IF(I147&gt;0,(N147+(((N147*I147)*0.008)/I147)),0)</f>
        <v>5664.5247272727274</v>
      </c>
      <c r="P147">
        <f>O147*(I147*0.008)</f>
        <v>45.31619781818182</v>
      </c>
      <c r="Q147">
        <f>IF(I147&gt;0, 1, 0)</f>
        <v>1</v>
      </c>
      <c r="R147">
        <f>IF(I147&gt;0, N147+((N147*((J147-I147)*0.001))/(J147-I147)), N147 +((N147*(J147*0.001))/J147))</f>
        <v>5625.1877500000001</v>
      </c>
      <c r="S147">
        <f>R147*((J147-Q147)*0.001)</f>
        <v>241.88307325000002</v>
      </c>
      <c r="T147">
        <f>SUM(P147,S147)</f>
        <v>287.19927106818182</v>
      </c>
      <c r="U147">
        <f>K147-T147</f>
        <v>5722.8398049318184</v>
      </c>
      <c r="V147">
        <f>IF(U147&lt;0, 1, 0)</f>
        <v>0</v>
      </c>
    </row>
    <row r="148" spans="1:22" x14ac:dyDescent="0.25">
      <c r="A148" t="s">
        <v>279</v>
      </c>
      <c r="B148">
        <v>6597</v>
      </c>
      <c r="C148" t="s">
        <v>14</v>
      </c>
      <c r="D148">
        <v>518</v>
      </c>
      <c r="E148">
        <v>8580</v>
      </c>
      <c r="F148" t="s">
        <v>17</v>
      </c>
      <c r="G148">
        <v>101.27800000000001</v>
      </c>
      <c r="H148">
        <v>151828</v>
      </c>
      <c r="I148">
        <v>1</v>
      </c>
      <c r="J148">
        <v>20</v>
      </c>
      <c r="K148">
        <v>15376.83618</v>
      </c>
      <c r="L148">
        <v>18914530</v>
      </c>
      <c r="M148">
        <v>129082.92</v>
      </c>
      <c r="N148">
        <f>M148/J148</f>
        <v>6454.1459999999997</v>
      </c>
      <c r="O148">
        <f>IF(I148&gt;0,(N148+(((N148*I148)*0.008)/I148)),0)</f>
        <v>6505.779168</v>
      </c>
      <c r="P148">
        <f>O148*(I148*0.008)</f>
        <v>52.046233344000001</v>
      </c>
      <c r="Q148">
        <f>IF(I148&gt;0, 1, 0)</f>
        <v>1</v>
      </c>
      <c r="R148">
        <f>IF(I148&gt;0, N148+((N148*((J148-I148)*0.001))/(J148-I148)), N148 +((N148*(J148*0.001))/J148))</f>
        <v>6460.6001459999998</v>
      </c>
      <c r="S148">
        <f>R148*((J148-Q148)*0.001)</f>
        <v>122.751402774</v>
      </c>
      <c r="T148">
        <f>SUM(P148,S148)</f>
        <v>174.79763611800001</v>
      </c>
      <c r="U148">
        <f>K148-T148</f>
        <v>15202.038543881999</v>
      </c>
      <c r="V148">
        <f>IF(U148&lt;0, 1, 0)</f>
        <v>0</v>
      </c>
    </row>
    <row r="149" spans="1:22" x14ac:dyDescent="0.25">
      <c r="A149" t="s">
        <v>280</v>
      </c>
      <c r="B149">
        <v>6598</v>
      </c>
      <c r="C149" t="s">
        <v>14</v>
      </c>
      <c r="D149">
        <v>126</v>
      </c>
      <c r="E149">
        <v>493</v>
      </c>
      <c r="F149" t="s">
        <v>17</v>
      </c>
      <c r="G149">
        <v>101.27800000000001</v>
      </c>
      <c r="H149">
        <v>123759</v>
      </c>
      <c r="I149">
        <v>1</v>
      </c>
      <c r="J149">
        <v>20</v>
      </c>
      <c r="K149">
        <v>12534.064</v>
      </c>
      <c r="L149">
        <v>18914530</v>
      </c>
      <c r="M149">
        <v>129082.92</v>
      </c>
      <c r="N149">
        <f>M149/J149</f>
        <v>6454.1459999999997</v>
      </c>
      <c r="O149">
        <f>IF(I149&gt;0,(N149+(((N149*I149)*0.008)/I149)),0)</f>
        <v>6505.779168</v>
      </c>
      <c r="P149">
        <f>O149*(I149*0.008)</f>
        <v>52.046233344000001</v>
      </c>
      <c r="Q149">
        <f>IF(I149&gt;0, 1, 0)</f>
        <v>1</v>
      </c>
      <c r="R149">
        <f>IF(I149&gt;0, N149+((N149*((J149-I149)*0.001))/(J149-I149)), N149 +((N149*(J149*0.001))/J149))</f>
        <v>6460.6001459999998</v>
      </c>
      <c r="S149">
        <f>R149*((J149-Q149)*0.001)</f>
        <v>122.751402774</v>
      </c>
      <c r="T149">
        <f>SUM(P149,S149)</f>
        <v>174.79763611800001</v>
      </c>
      <c r="U149">
        <f>K149-T149</f>
        <v>12359.266363881999</v>
      </c>
      <c r="V149">
        <f>IF(U149&lt;0, 1, 0)</f>
        <v>0</v>
      </c>
    </row>
    <row r="150" spans="1:22" x14ac:dyDescent="0.25">
      <c r="A150" t="s">
        <v>281</v>
      </c>
      <c r="B150">
        <v>6599</v>
      </c>
      <c r="C150" t="s">
        <v>14</v>
      </c>
      <c r="D150">
        <v>94</v>
      </c>
      <c r="E150">
        <v>849</v>
      </c>
      <c r="F150" t="s">
        <v>17</v>
      </c>
      <c r="G150">
        <v>101.27800000000001</v>
      </c>
      <c r="H150">
        <v>35217</v>
      </c>
      <c r="I150">
        <v>1</v>
      </c>
      <c r="J150">
        <v>21</v>
      </c>
      <c r="K150">
        <v>3566.7073260000002</v>
      </c>
      <c r="L150">
        <v>20568070</v>
      </c>
      <c r="M150">
        <v>140546.85999999999</v>
      </c>
      <c r="N150">
        <f>M150/J150</f>
        <v>6692.7076190476182</v>
      </c>
      <c r="O150">
        <f>IF(I150&gt;0,(N150+(((N150*I150)*0.008)/I150)),0)</f>
        <v>6746.2492799999991</v>
      </c>
      <c r="P150">
        <f>O150*(I150*0.008)</f>
        <v>53.969994239999991</v>
      </c>
      <c r="Q150">
        <f>IF(I150&gt;0, 1, 0)</f>
        <v>1</v>
      </c>
      <c r="R150">
        <f>IF(I150&gt;0, N150+((N150*((J150-I150)*0.001))/(J150-I150)), N150 +((N150*(J150*0.001))/J150))</f>
        <v>6699.4003266666659</v>
      </c>
      <c r="S150">
        <f>R150*((J150-Q150)*0.001)</f>
        <v>133.98800653333333</v>
      </c>
      <c r="T150">
        <f>SUM(P150,S150)</f>
        <v>187.95800077333331</v>
      </c>
      <c r="U150">
        <f>K150-T150</f>
        <v>3378.7493252266668</v>
      </c>
      <c r="V150">
        <f>IF(U150&lt;0, 1, 0)</f>
        <v>0</v>
      </c>
    </row>
    <row r="151" spans="1:22" x14ac:dyDescent="0.25">
      <c r="A151" t="s">
        <v>282</v>
      </c>
      <c r="B151">
        <v>6600</v>
      </c>
      <c r="C151" t="s">
        <v>14</v>
      </c>
      <c r="D151">
        <v>203</v>
      </c>
      <c r="E151">
        <v>2857</v>
      </c>
      <c r="F151" t="s">
        <v>17</v>
      </c>
      <c r="G151">
        <v>101.27800000000001</v>
      </c>
      <c r="H151">
        <v>30869</v>
      </c>
      <c r="I151">
        <v>1</v>
      </c>
      <c r="J151">
        <v>44</v>
      </c>
      <c r="K151">
        <v>3126.350582</v>
      </c>
      <c r="L151">
        <v>36627613</v>
      </c>
      <c r="M151">
        <v>247261</v>
      </c>
      <c r="N151">
        <f>M151/J151</f>
        <v>5619.568181818182</v>
      </c>
      <c r="O151">
        <f>IF(I151&gt;0,(N151+(((N151*I151)*0.008)/I151)),0)</f>
        <v>5664.5247272727274</v>
      </c>
      <c r="P151">
        <f>O151*(I151*0.008)</f>
        <v>45.31619781818182</v>
      </c>
      <c r="Q151">
        <f>IF(I151&gt;0, 1, 0)</f>
        <v>1</v>
      </c>
      <c r="R151">
        <f>IF(I151&gt;0, N151+((N151*((J151-I151)*0.001))/(J151-I151)), N151 +((N151*(J151*0.001))/J151))</f>
        <v>5625.1877500000001</v>
      </c>
      <c r="S151">
        <f>R151*((J151-Q151)*0.001)</f>
        <v>241.88307325000002</v>
      </c>
      <c r="T151">
        <f>SUM(P151,S151)</f>
        <v>287.19927106818182</v>
      </c>
      <c r="U151">
        <f>K151-T151</f>
        <v>2839.1513109318184</v>
      </c>
      <c r="V151">
        <f>IF(U151&lt;0, 1, 0)</f>
        <v>0</v>
      </c>
    </row>
    <row r="152" spans="1:22" x14ac:dyDescent="0.25">
      <c r="A152" t="s">
        <v>283</v>
      </c>
      <c r="B152">
        <v>6611</v>
      </c>
      <c r="C152" t="s">
        <v>14</v>
      </c>
      <c r="D152">
        <v>158</v>
      </c>
      <c r="E152">
        <v>2225</v>
      </c>
      <c r="F152" t="s">
        <v>17</v>
      </c>
      <c r="G152">
        <v>101.27800000000001</v>
      </c>
      <c r="H152">
        <v>21858</v>
      </c>
      <c r="I152">
        <v>1</v>
      </c>
      <c r="J152">
        <v>44</v>
      </c>
      <c r="K152">
        <v>2213.734524</v>
      </c>
      <c r="L152">
        <v>36627613</v>
      </c>
      <c r="M152">
        <v>247261</v>
      </c>
      <c r="N152">
        <f>M152/J152</f>
        <v>5619.568181818182</v>
      </c>
      <c r="O152">
        <f>IF(I152&gt;0,(N152+(((N152*I152)*0.008)/I152)),0)</f>
        <v>5664.5247272727274</v>
      </c>
      <c r="P152">
        <f>O152*(I152*0.008)</f>
        <v>45.31619781818182</v>
      </c>
      <c r="Q152">
        <f>IF(I152&gt;0, 1, 0)</f>
        <v>1</v>
      </c>
      <c r="R152">
        <f>IF(I152&gt;0, N152+((N152*((J152-I152)*0.001))/(J152-I152)), N152 +((N152*(J152*0.001))/J152))</f>
        <v>5625.1877500000001</v>
      </c>
      <c r="S152">
        <f>R152*((J152-Q152)*0.001)</f>
        <v>241.88307325000002</v>
      </c>
      <c r="T152">
        <f>SUM(P152,S152)</f>
        <v>287.19927106818182</v>
      </c>
      <c r="U152">
        <f>K152-T152</f>
        <v>1926.5352529318181</v>
      </c>
      <c r="V152">
        <f>IF(U152&lt;0, 1, 0)</f>
        <v>0</v>
      </c>
    </row>
    <row r="153" spans="1:22" x14ac:dyDescent="0.25">
      <c r="A153" t="s">
        <v>285</v>
      </c>
      <c r="B153">
        <v>6625</v>
      </c>
      <c r="C153" t="s">
        <v>35</v>
      </c>
      <c r="D153">
        <v>401</v>
      </c>
      <c r="E153">
        <v>6363</v>
      </c>
      <c r="F153" t="s">
        <v>17</v>
      </c>
      <c r="G153">
        <v>101.27800000000001</v>
      </c>
      <c r="H153">
        <v>36109</v>
      </c>
      <c r="I153">
        <v>0</v>
      </c>
      <c r="J153">
        <v>619</v>
      </c>
      <c r="K153">
        <v>3657.0473019999999</v>
      </c>
      <c r="L153">
        <v>360327306</v>
      </c>
      <c r="M153">
        <v>2885248.25</v>
      </c>
      <c r="N153">
        <f>M153/J153</f>
        <v>4661.1441841680125</v>
      </c>
      <c r="O153">
        <f>IF(I153&gt;0,(N153+(((N153*I153)*0.008)/I153)),0)</f>
        <v>0</v>
      </c>
      <c r="P153">
        <f>O153*(I153*0.008)</f>
        <v>0</v>
      </c>
      <c r="Q153">
        <f>IF(I153&gt;0, 1, 0)</f>
        <v>0</v>
      </c>
      <c r="R153">
        <f>IF(I153&gt;0, N153+((N153*((J153-I153)*0.001))/(J153-I153)), N153 +((N153*(J153*0.001))/J153))</f>
        <v>4665.8053283521804</v>
      </c>
      <c r="S153">
        <f>R153*((J153-Q153)*0.001)</f>
        <v>2888.1334982499998</v>
      </c>
      <c r="T153">
        <f>SUM(P153,S153)</f>
        <v>2888.1334982499998</v>
      </c>
      <c r="U153">
        <f>K153-T153</f>
        <v>768.91380375000017</v>
      </c>
      <c r="V153">
        <f>IF(U153&lt;0, 1, 0)</f>
        <v>0</v>
      </c>
    </row>
    <row r="154" spans="1:22" x14ac:dyDescent="0.25">
      <c r="A154" t="s">
        <v>286</v>
      </c>
      <c r="B154">
        <v>6626</v>
      </c>
      <c r="C154" t="s">
        <v>35</v>
      </c>
      <c r="D154">
        <v>225</v>
      </c>
      <c r="E154">
        <v>3033</v>
      </c>
      <c r="F154" t="s">
        <v>17</v>
      </c>
      <c r="G154">
        <v>101.27800000000001</v>
      </c>
      <c r="H154">
        <v>42745</v>
      </c>
      <c r="I154">
        <v>0</v>
      </c>
      <c r="J154">
        <v>620</v>
      </c>
      <c r="K154">
        <v>4329.1281099999997</v>
      </c>
      <c r="L154">
        <v>361026606</v>
      </c>
      <c r="M154">
        <v>2893489.01</v>
      </c>
      <c r="N154">
        <f>M154/J154</f>
        <v>4666.9177580645155</v>
      </c>
      <c r="O154">
        <f>IF(I154&gt;0,(N154+(((N154*I154)*0.008)/I154)),0)</f>
        <v>0</v>
      </c>
      <c r="P154">
        <f>O154*(I154*0.008)</f>
        <v>0</v>
      </c>
      <c r="Q154">
        <f>IF(I154&gt;0, 1, 0)</f>
        <v>0</v>
      </c>
      <c r="R154">
        <f>IF(I154&gt;0, N154+((N154*((J154-I154)*0.001))/(J154-I154)), N154 +((N154*(J154*0.001))/J154))</f>
        <v>4671.5846758225798</v>
      </c>
      <c r="S154">
        <f>R154*((J154-Q154)*0.001)</f>
        <v>2896.3824990099993</v>
      </c>
      <c r="T154">
        <f>SUM(P154,S154)</f>
        <v>2896.3824990099993</v>
      </c>
      <c r="U154">
        <f>K154-T154</f>
        <v>1432.7456109900004</v>
      </c>
      <c r="V154">
        <f>IF(U154&lt;0, 1, 0)</f>
        <v>0</v>
      </c>
    </row>
    <row r="155" spans="1:22" x14ac:dyDescent="0.25">
      <c r="A155" t="s">
        <v>291</v>
      </c>
      <c r="B155">
        <v>6632</v>
      </c>
      <c r="C155" t="s">
        <v>27</v>
      </c>
      <c r="D155">
        <v>486</v>
      </c>
      <c r="E155">
        <v>6006</v>
      </c>
      <c r="F155" t="s">
        <v>17</v>
      </c>
      <c r="G155">
        <v>118.36799999999999</v>
      </c>
      <c r="H155">
        <v>76901</v>
      </c>
      <c r="I155">
        <v>0</v>
      </c>
      <c r="J155">
        <v>1626</v>
      </c>
      <c r="K155">
        <v>9102.6175679999997</v>
      </c>
      <c r="L155">
        <v>816861596</v>
      </c>
      <c r="M155">
        <v>6700770.7500000102</v>
      </c>
      <c r="N155">
        <f>M155/J155</f>
        <v>4121.01522140222</v>
      </c>
      <c r="O155">
        <f>IF(I155&gt;0,(N155+(((N155*I155)*0.008)/I155)),0)</f>
        <v>0</v>
      </c>
      <c r="P155">
        <f>O155*(I155*0.008)</f>
        <v>0</v>
      </c>
      <c r="Q155">
        <f>IF(I155&gt;0, 1, 0)</f>
        <v>0</v>
      </c>
      <c r="R155">
        <f>IF(I155&gt;0, N155+((N155*((J155-I155)*0.001))/(J155-I155)), N155 +((N155*(J155*0.001))/J155))</f>
        <v>4125.1362366236226</v>
      </c>
      <c r="S155">
        <f>R155*((J155-Q155)*0.001)</f>
        <v>6707.4715207500112</v>
      </c>
      <c r="T155">
        <f>SUM(P155,S155)</f>
        <v>6707.4715207500112</v>
      </c>
      <c r="U155">
        <f>K155-T155</f>
        <v>2395.1460472499884</v>
      </c>
      <c r="V155">
        <f>IF(U155&lt;0, 1, 0)</f>
        <v>0</v>
      </c>
    </row>
    <row r="156" spans="1:22" x14ac:dyDescent="0.25">
      <c r="A156" t="s">
        <v>294</v>
      </c>
      <c r="B156">
        <v>6635</v>
      </c>
      <c r="C156" t="s">
        <v>14</v>
      </c>
      <c r="D156">
        <v>161</v>
      </c>
      <c r="E156">
        <v>2518</v>
      </c>
      <c r="F156" t="s">
        <v>17</v>
      </c>
      <c r="G156">
        <v>101.27800000000001</v>
      </c>
      <c r="H156">
        <v>37640</v>
      </c>
      <c r="I156">
        <v>1</v>
      </c>
      <c r="J156">
        <v>631</v>
      </c>
      <c r="K156">
        <v>3812.10392</v>
      </c>
      <c r="L156">
        <v>378917471</v>
      </c>
      <c r="M156">
        <v>2986821.17</v>
      </c>
      <c r="N156">
        <f>M156/J156</f>
        <v>4733.4725356576864</v>
      </c>
      <c r="O156">
        <f>IF(I156&gt;0,(N156+(((N156*I156)*0.008)/I156)),0)</f>
        <v>4771.3403159429481</v>
      </c>
      <c r="P156">
        <f>O156*(I156*0.008)</f>
        <v>38.170722527543589</v>
      </c>
      <c r="Q156">
        <f>IF(I156&gt;0, 1, 0)</f>
        <v>1</v>
      </c>
      <c r="R156">
        <f>IF(I156&gt;0, N156+((N156*((J156-I156)*0.001))/(J156-I156)), N156 +((N156*(J156*0.001))/J156))</f>
        <v>4738.2060081933441</v>
      </c>
      <c r="S156">
        <f>R156*((J156-Q156)*0.001)</f>
        <v>2985.069785161807</v>
      </c>
      <c r="T156">
        <f>SUM(P156,S156)</f>
        <v>3023.2405076893506</v>
      </c>
      <c r="U156">
        <f>K156-T156</f>
        <v>788.86341231064944</v>
      </c>
      <c r="V156">
        <f>IF(U156&lt;0, 1, 0)</f>
        <v>0</v>
      </c>
    </row>
    <row r="157" spans="1:22" x14ac:dyDescent="0.25">
      <c r="A157" t="s">
        <v>296</v>
      </c>
      <c r="B157">
        <v>6637</v>
      </c>
      <c r="C157" t="s">
        <v>35</v>
      </c>
      <c r="D157">
        <v>331</v>
      </c>
      <c r="E157">
        <v>5551</v>
      </c>
      <c r="F157" t="s">
        <v>17</v>
      </c>
      <c r="G157">
        <v>115.187</v>
      </c>
      <c r="H157">
        <v>45900</v>
      </c>
      <c r="I157">
        <v>0</v>
      </c>
      <c r="J157">
        <v>953</v>
      </c>
      <c r="K157">
        <v>5287.0833000000002</v>
      </c>
      <c r="L157">
        <v>548408056</v>
      </c>
      <c r="M157">
        <v>4564021.72</v>
      </c>
      <c r="N157">
        <f>M157/J157</f>
        <v>4789.1098845750257</v>
      </c>
      <c r="O157">
        <f>IF(I157&gt;0,(N157+(((N157*I157)*0.008)/I157)),0)</f>
        <v>0</v>
      </c>
      <c r="P157">
        <f>O157*(I157*0.008)</f>
        <v>0</v>
      </c>
      <c r="Q157">
        <f>IF(I157&gt;0, 1, 0)</f>
        <v>0</v>
      </c>
      <c r="R157">
        <f>IF(I157&gt;0, N157+((N157*((J157-I157)*0.001))/(J157-I157)), N157 +((N157*(J157*0.001))/J157))</f>
        <v>4793.8989944596005</v>
      </c>
      <c r="S157">
        <f>R157*((J157-Q157)*0.001)</f>
        <v>4568.5857417199995</v>
      </c>
      <c r="T157">
        <f>SUM(P157,S157)</f>
        <v>4568.5857417199995</v>
      </c>
      <c r="U157">
        <f>K157-T157</f>
        <v>718.4975582800007</v>
      </c>
      <c r="V157">
        <f>IF(U157&lt;0, 1, 0)</f>
        <v>0</v>
      </c>
    </row>
    <row r="158" spans="1:22" x14ac:dyDescent="0.25">
      <c r="A158" t="s">
        <v>297</v>
      </c>
      <c r="B158">
        <v>6638</v>
      </c>
      <c r="C158" t="s">
        <v>35</v>
      </c>
      <c r="D158">
        <v>396</v>
      </c>
      <c r="E158">
        <v>5269</v>
      </c>
      <c r="F158" t="s">
        <v>17</v>
      </c>
      <c r="G158">
        <v>115.187</v>
      </c>
      <c r="H158">
        <v>47342</v>
      </c>
      <c r="I158">
        <v>0</v>
      </c>
      <c r="J158">
        <v>961</v>
      </c>
      <c r="K158">
        <v>5453.1829539999999</v>
      </c>
      <c r="L158">
        <v>552107046</v>
      </c>
      <c r="M158">
        <v>4593318.84</v>
      </c>
      <c r="N158">
        <f>M158/J158</f>
        <v>4779.7282414151923</v>
      </c>
      <c r="O158">
        <f>IF(I158&gt;0,(N158+(((N158*I158)*0.008)/I158)),0)</f>
        <v>0</v>
      </c>
      <c r="P158">
        <f>O158*(I158*0.008)</f>
        <v>0</v>
      </c>
      <c r="Q158">
        <f>IF(I158&gt;0, 1, 0)</f>
        <v>0</v>
      </c>
      <c r="R158">
        <f>IF(I158&gt;0, N158+((N158*((J158-I158)*0.001))/(J158-I158)), N158 +((N158*(J158*0.001))/J158))</f>
        <v>4784.5079696566072</v>
      </c>
      <c r="S158">
        <f>R158*((J158-Q158)*0.001)</f>
        <v>4597.9121588399994</v>
      </c>
      <c r="T158">
        <f>SUM(P158,S158)</f>
        <v>4597.9121588399994</v>
      </c>
      <c r="U158">
        <f>K158-T158</f>
        <v>855.27079516000049</v>
      </c>
      <c r="V158">
        <f>IF(U158&lt;0, 1, 0)</f>
        <v>0</v>
      </c>
    </row>
    <row r="159" spans="1:22" x14ac:dyDescent="0.25">
      <c r="A159" t="s">
        <v>298</v>
      </c>
      <c r="B159">
        <v>6639</v>
      </c>
      <c r="C159" t="s">
        <v>14</v>
      </c>
      <c r="D159">
        <v>229</v>
      </c>
      <c r="E159">
        <v>2847</v>
      </c>
      <c r="F159" t="s">
        <v>17</v>
      </c>
      <c r="G159">
        <v>101.27800000000001</v>
      </c>
      <c r="H159">
        <v>29935</v>
      </c>
      <c r="I159">
        <v>1</v>
      </c>
      <c r="J159">
        <v>44</v>
      </c>
      <c r="K159">
        <v>3031.75693</v>
      </c>
      <c r="L159">
        <v>36627613</v>
      </c>
      <c r="M159">
        <v>247261</v>
      </c>
      <c r="N159">
        <f>M159/J159</f>
        <v>5619.568181818182</v>
      </c>
      <c r="O159">
        <f>IF(I159&gt;0,(N159+(((N159*I159)*0.008)/I159)),0)</f>
        <v>5664.5247272727274</v>
      </c>
      <c r="P159">
        <f>O159*(I159*0.008)</f>
        <v>45.31619781818182</v>
      </c>
      <c r="Q159">
        <f>IF(I159&gt;0, 1, 0)</f>
        <v>1</v>
      </c>
      <c r="R159">
        <f>IF(I159&gt;0, N159+((N159*((J159-I159)*0.001))/(J159-I159)), N159 +((N159*(J159*0.001))/J159))</f>
        <v>5625.1877500000001</v>
      </c>
      <c r="S159">
        <f>R159*((J159-Q159)*0.001)</f>
        <v>241.88307325000002</v>
      </c>
      <c r="T159">
        <f>SUM(P159,S159)</f>
        <v>287.19927106818182</v>
      </c>
      <c r="U159">
        <f>K159-T159</f>
        <v>2744.557658931818</v>
      </c>
      <c r="V159">
        <f>IF(U159&lt;0, 1, 0)</f>
        <v>0</v>
      </c>
    </row>
    <row r="160" spans="1:22" x14ac:dyDescent="0.25">
      <c r="A160" t="s">
        <v>299</v>
      </c>
      <c r="B160">
        <v>6640</v>
      </c>
      <c r="C160" t="s">
        <v>14</v>
      </c>
      <c r="F160" t="s">
        <v>17</v>
      </c>
      <c r="G160">
        <v>101.27800000000001</v>
      </c>
      <c r="H160">
        <v>5929</v>
      </c>
      <c r="I160">
        <v>1</v>
      </c>
      <c r="J160">
        <v>44</v>
      </c>
      <c r="K160">
        <v>600.477262</v>
      </c>
      <c r="L160">
        <v>36627613</v>
      </c>
      <c r="M160">
        <v>247261</v>
      </c>
      <c r="N160">
        <f>M160/J160</f>
        <v>5619.568181818182</v>
      </c>
      <c r="O160">
        <f>IF(I160&gt;0,(N160+(((N160*I160)*0.008)/I160)),0)</f>
        <v>5664.5247272727274</v>
      </c>
      <c r="P160">
        <f>O160*(I160*0.008)</f>
        <v>45.31619781818182</v>
      </c>
      <c r="Q160">
        <f>IF(I160&gt;0, 1, 0)</f>
        <v>1</v>
      </c>
      <c r="R160">
        <f>IF(I160&gt;0, N160+((N160*((J160-I160)*0.001))/(J160-I160)), N160 +((N160*(J160*0.001))/J160))</f>
        <v>5625.1877500000001</v>
      </c>
      <c r="S160">
        <f>R160*((J160-Q160)*0.001)</f>
        <v>241.88307325000002</v>
      </c>
      <c r="T160">
        <f>SUM(P160,S160)</f>
        <v>287.19927106818182</v>
      </c>
      <c r="U160">
        <f>K160-T160</f>
        <v>313.27799093181818</v>
      </c>
      <c r="V160">
        <f>IF(U160&lt;0, 1, 0)</f>
        <v>0</v>
      </c>
    </row>
    <row r="161" spans="1:22" x14ac:dyDescent="0.25">
      <c r="A161" t="s">
        <v>300</v>
      </c>
      <c r="B161">
        <v>6641</v>
      </c>
      <c r="C161" t="s">
        <v>35</v>
      </c>
      <c r="D161">
        <v>400</v>
      </c>
      <c r="E161">
        <v>4506</v>
      </c>
      <c r="F161" t="s">
        <v>17</v>
      </c>
      <c r="G161">
        <v>115.187</v>
      </c>
      <c r="H161">
        <v>45508</v>
      </c>
      <c r="I161">
        <v>0</v>
      </c>
      <c r="J161">
        <v>971</v>
      </c>
      <c r="K161">
        <v>5241.9299959999998</v>
      </c>
      <c r="L161">
        <v>557013446</v>
      </c>
      <c r="M161">
        <v>4632932.6900000004</v>
      </c>
      <c r="N161">
        <f>M161/J161</f>
        <v>4771.3004016477862</v>
      </c>
      <c r="O161">
        <f>IF(I161&gt;0,(N161+(((N161*I161)*0.008)/I161)),0)</f>
        <v>0</v>
      </c>
      <c r="P161">
        <f>O161*(I161*0.008)</f>
        <v>0</v>
      </c>
      <c r="Q161">
        <f>IF(I161&gt;0, 1, 0)</f>
        <v>0</v>
      </c>
      <c r="R161">
        <f>IF(I161&gt;0, N161+((N161*((J161-I161)*0.001))/(J161-I161)), N161 +((N161*(J161*0.001))/J161))</f>
        <v>4776.071702049434</v>
      </c>
      <c r="S161">
        <f>R161*((J161-Q161)*0.001)</f>
        <v>4637.5656226900001</v>
      </c>
      <c r="T161">
        <f>SUM(P161,S161)</f>
        <v>4637.5656226900001</v>
      </c>
      <c r="U161">
        <f>K161-T161</f>
        <v>604.36437330999979</v>
      </c>
      <c r="V161">
        <f>IF(U161&lt;0, 1, 0)</f>
        <v>0</v>
      </c>
    </row>
    <row r="162" spans="1:22" x14ac:dyDescent="0.25">
      <c r="A162" t="s">
        <v>301</v>
      </c>
      <c r="B162">
        <v>6647</v>
      </c>
      <c r="C162" t="s">
        <v>19</v>
      </c>
      <c r="F162" t="s">
        <v>17</v>
      </c>
      <c r="G162">
        <v>101.27800000000001</v>
      </c>
      <c r="H162">
        <v>19611</v>
      </c>
      <c r="I162">
        <v>1</v>
      </c>
      <c r="J162">
        <v>21</v>
      </c>
      <c r="K162">
        <v>1986.1628579999999</v>
      </c>
      <c r="L162">
        <v>20568070</v>
      </c>
      <c r="M162">
        <v>140546.85999999999</v>
      </c>
      <c r="N162">
        <f>M162/J162</f>
        <v>6692.7076190476182</v>
      </c>
      <c r="O162">
        <f>IF(I162&gt;0,(N162+(((N162*I162)*0.008)/I162)),0)</f>
        <v>6746.2492799999991</v>
      </c>
      <c r="P162">
        <f>O162*(I162*0.008)</f>
        <v>53.969994239999991</v>
      </c>
      <c r="Q162">
        <f>IF(I162&gt;0, 1, 0)</f>
        <v>1</v>
      </c>
      <c r="R162">
        <f>IF(I162&gt;0, N162+((N162*((J162-I162)*0.001))/(J162-I162)), N162 +((N162*(J162*0.001))/J162))</f>
        <v>6699.4003266666659</v>
      </c>
      <c r="S162">
        <f>R162*((J162-Q162)*0.001)</f>
        <v>133.98800653333333</v>
      </c>
      <c r="T162">
        <f>SUM(P162,S162)</f>
        <v>187.95800077333331</v>
      </c>
      <c r="U162">
        <f>K162-T162</f>
        <v>1798.2048572266667</v>
      </c>
      <c r="V162">
        <f>IF(U162&lt;0, 1, 0)</f>
        <v>0</v>
      </c>
    </row>
    <row r="163" spans="1:22" x14ac:dyDescent="0.25">
      <c r="A163" t="s">
        <v>302</v>
      </c>
      <c r="B163">
        <v>6648</v>
      </c>
      <c r="C163" t="s">
        <v>14</v>
      </c>
      <c r="D163">
        <v>58</v>
      </c>
      <c r="E163">
        <v>2108</v>
      </c>
      <c r="F163" t="s">
        <v>17</v>
      </c>
      <c r="G163">
        <v>101.27800000000001</v>
      </c>
      <c r="H163">
        <v>21464</v>
      </c>
      <c r="I163">
        <v>1</v>
      </c>
      <c r="J163">
        <v>20</v>
      </c>
      <c r="K163">
        <v>2173.8309920000002</v>
      </c>
      <c r="L163">
        <v>18914530</v>
      </c>
      <c r="M163">
        <v>129082.92</v>
      </c>
      <c r="N163">
        <f>M163/J163</f>
        <v>6454.1459999999997</v>
      </c>
      <c r="O163">
        <f>IF(I163&gt;0,(N163+(((N163*I163)*0.008)/I163)),0)</f>
        <v>6505.779168</v>
      </c>
      <c r="P163">
        <f>O163*(I163*0.008)</f>
        <v>52.046233344000001</v>
      </c>
      <c r="Q163">
        <f>IF(I163&gt;0, 1, 0)</f>
        <v>1</v>
      </c>
      <c r="R163">
        <f>IF(I163&gt;0, N163+((N163*((J163-I163)*0.001))/(J163-I163)), N163 +((N163*(J163*0.001))/J163))</f>
        <v>6460.6001459999998</v>
      </c>
      <c r="S163">
        <f>R163*((J163-Q163)*0.001)</f>
        <v>122.751402774</v>
      </c>
      <c r="T163">
        <f>SUM(P163,S163)</f>
        <v>174.79763611800001</v>
      </c>
      <c r="U163">
        <f>K163-T163</f>
        <v>1999.0333558820003</v>
      </c>
      <c r="V163">
        <f>IF(U163&lt;0, 1, 0)</f>
        <v>0</v>
      </c>
    </row>
    <row r="164" spans="1:22" x14ac:dyDescent="0.25">
      <c r="A164" t="s">
        <v>18</v>
      </c>
      <c r="B164">
        <v>6021</v>
      </c>
      <c r="C164" t="s">
        <v>19</v>
      </c>
      <c r="F164" t="s">
        <v>17</v>
      </c>
      <c r="G164">
        <v>101.27800000000001</v>
      </c>
      <c r="H164">
        <v>19932</v>
      </c>
      <c r="I164">
        <v>0</v>
      </c>
      <c r="J164">
        <v>444</v>
      </c>
      <c r="K164">
        <v>2018.673096</v>
      </c>
      <c r="L164">
        <v>269400410</v>
      </c>
      <c r="M164">
        <v>2093169.22</v>
      </c>
      <c r="N164">
        <f>M164/J164</f>
        <v>4714.3450900900898</v>
      </c>
      <c r="O164">
        <f>IF(I164&gt;0,(N164+(((N164*I164)*0.008)/I164)),0)</f>
        <v>0</v>
      </c>
      <c r="P164">
        <f>O164*(I164*0.008)</f>
        <v>0</v>
      </c>
      <c r="Q164">
        <f>IF(I164&gt;0, 1, 0)</f>
        <v>0</v>
      </c>
      <c r="R164">
        <f>IF(I164&gt;0, N164+((N164*((J164-I164)*0.001))/(J164-I164)), N164 +((N164*(J164*0.001))/J164))</f>
        <v>4719.0594351801801</v>
      </c>
      <c r="S164">
        <f>R164*((J164-Q164)*0.001)</f>
        <v>2095.2623892199999</v>
      </c>
      <c r="T164">
        <f>SUM(P164,S164)</f>
        <v>2095.2623892199999</v>
      </c>
      <c r="U164">
        <f>K164-T164</f>
        <v>-76.589293219999945</v>
      </c>
      <c r="V164">
        <f>IF(U164&lt;0, 1, 0)</f>
        <v>1</v>
      </c>
    </row>
    <row r="165" spans="1:22" x14ac:dyDescent="0.25">
      <c r="A165" t="s">
        <v>20</v>
      </c>
      <c r="B165">
        <v>6023</v>
      </c>
      <c r="C165" t="s">
        <v>14</v>
      </c>
      <c r="E165">
        <v>3</v>
      </c>
      <c r="F165" t="s">
        <v>17</v>
      </c>
      <c r="G165">
        <v>88.302000000000007</v>
      </c>
      <c r="H165">
        <v>3977</v>
      </c>
      <c r="I165">
        <v>0</v>
      </c>
      <c r="J165">
        <v>95</v>
      </c>
      <c r="K165">
        <v>351.177054</v>
      </c>
      <c r="L165">
        <v>150735496</v>
      </c>
      <c r="M165">
        <v>934894.76</v>
      </c>
      <c r="N165">
        <f>M165/J165</f>
        <v>9840.9974736842105</v>
      </c>
      <c r="O165">
        <f>IF(I165&gt;0,(N165+(((N165*I165)*0.008)/I165)),0)</f>
        <v>0</v>
      </c>
      <c r="P165">
        <f>O165*(I165*0.008)</f>
        <v>0</v>
      </c>
      <c r="Q165">
        <f>IF(I165&gt;0, 1, 0)</f>
        <v>0</v>
      </c>
      <c r="R165">
        <f>IF(I165&gt;0, N165+((N165*((J165-I165)*0.001))/(J165-I165)), N165 +((N165*(J165*0.001))/J165))</f>
        <v>9850.8384711578947</v>
      </c>
      <c r="S165">
        <f>R165*((J165-Q165)*0.001)</f>
        <v>935.82965476000004</v>
      </c>
      <c r="T165">
        <f>SUM(P165,S165)</f>
        <v>935.82965476000004</v>
      </c>
      <c r="U165">
        <f>K165-T165</f>
        <v>-584.65260076000004</v>
      </c>
      <c r="V165">
        <f>IF(U165&lt;0, 1, 0)</f>
        <v>1</v>
      </c>
    </row>
    <row r="166" spans="1:22" x14ac:dyDescent="0.25">
      <c r="A166" t="s">
        <v>24</v>
      </c>
      <c r="B166">
        <v>6036</v>
      </c>
      <c r="C166" t="s">
        <v>19</v>
      </c>
      <c r="F166" t="s">
        <v>15</v>
      </c>
      <c r="G166">
        <v>93.962999999999994</v>
      </c>
      <c r="H166">
        <v>223</v>
      </c>
      <c r="I166">
        <v>4</v>
      </c>
      <c r="J166">
        <v>48</v>
      </c>
      <c r="K166">
        <v>20.953748999999998</v>
      </c>
      <c r="L166">
        <v>47996940</v>
      </c>
      <c r="M166">
        <v>316368.01</v>
      </c>
      <c r="N166">
        <f>M166/J166</f>
        <v>6591.0002083333338</v>
      </c>
      <c r="O166">
        <f>IF(I166&gt;0,(N166+(((N166*I166)*0.008)/I166)),0)</f>
        <v>6643.7282100000002</v>
      </c>
      <c r="P166">
        <f>O166*(I166*0.008)</f>
        <v>212.59930272</v>
      </c>
      <c r="Q166">
        <f>IF(I166&gt;0, 1, 0)</f>
        <v>1</v>
      </c>
      <c r="R166">
        <f>IF(I166&gt;0, N166+((N166*((J166-I166)*0.001))/(J166-I166)), N166 +((N166*(J166*0.001))/J166))</f>
        <v>6597.5912085416676</v>
      </c>
      <c r="S166">
        <f>R166*((J166-Q166)*0.001)</f>
        <v>310.0867868014584</v>
      </c>
      <c r="T166">
        <f>SUM(P166,S166)</f>
        <v>522.68608952145837</v>
      </c>
      <c r="U166">
        <f>K166-T166</f>
        <v>-501.73234052145835</v>
      </c>
      <c r="V166">
        <f>IF(U166&lt;0, 1, 0)</f>
        <v>1</v>
      </c>
    </row>
    <row r="167" spans="1:22" x14ac:dyDescent="0.25">
      <c r="A167" t="s">
        <v>31</v>
      </c>
      <c r="B167">
        <v>6058</v>
      </c>
      <c r="C167" t="s">
        <v>14</v>
      </c>
      <c r="D167">
        <v>304</v>
      </c>
      <c r="E167">
        <v>485</v>
      </c>
      <c r="F167" t="s">
        <v>17</v>
      </c>
      <c r="G167">
        <v>101.27800000000001</v>
      </c>
      <c r="H167">
        <v>23529</v>
      </c>
      <c r="I167">
        <v>1</v>
      </c>
      <c r="J167">
        <v>593</v>
      </c>
      <c r="K167">
        <v>2382.9700619999999</v>
      </c>
      <c r="L167">
        <v>352985856</v>
      </c>
      <c r="M167">
        <v>2855020.18</v>
      </c>
      <c r="N167">
        <f>M167/J167</f>
        <v>4814.5365598650933</v>
      </c>
      <c r="O167">
        <f>IF(I167&gt;0,(N167+(((N167*I167)*0.008)/I167)),0)</f>
        <v>4853.0528523440144</v>
      </c>
      <c r="P167">
        <f>O167*(I167*0.008)</f>
        <v>38.824422818752119</v>
      </c>
      <c r="Q167">
        <f>IF(I167&gt;0, 1, 0)</f>
        <v>1</v>
      </c>
      <c r="R167">
        <f>IF(I167&gt;0, N167+((N167*((J167-I167)*0.001))/(J167-I167)), N167 +((N167*(J167*0.001))/J167))</f>
        <v>4819.3510964249581</v>
      </c>
      <c r="S167">
        <f>R167*((J167-Q167)*0.001)</f>
        <v>2853.0558490835751</v>
      </c>
      <c r="T167">
        <f>SUM(P167,S167)</f>
        <v>2891.8802719023274</v>
      </c>
      <c r="U167">
        <f>K167-T167</f>
        <v>-508.91020990232755</v>
      </c>
      <c r="V167">
        <f>IF(U167&lt;0, 1, 0)</f>
        <v>1</v>
      </c>
    </row>
    <row r="168" spans="1:22" x14ac:dyDescent="0.25">
      <c r="A168" t="s">
        <v>32</v>
      </c>
      <c r="B168">
        <v>6061</v>
      </c>
      <c r="C168" t="s">
        <v>14</v>
      </c>
      <c r="D168">
        <v>30</v>
      </c>
      <c r="E168">
        <v>11</v>
      </c>
      <c r="F168" t="s">
        <v>17</v>
      </c>
      <c r="G168">
        <v>96.962999999999994</v>
      </c>
      <c r="H168">
        <v>29051</v>
      </c>
      <c r="I168">
        <v>22</v>
      </c>
      <c r="J168">
        <v>1071</v>
      </c>
      <c r="K168">
        <v>2816.8721129999999</v>
      </c>
      <c r="L168">
        <v>717486705</v>
      </c>
      <c r="M168">
        <v>4391311.55</v>
      </c>
      <c r="N168">
        <f>M168/J168</f>
        <v>4100.1975256769374</v>
      </c>
      <c r="O168">
        <f>IF(I168&gt;0,(N168+(((N168*I168)*0.008)/I168)),0)</f>
        <v>4132.9991058823525</v>
      </c>
      <c r="P168">
        <f>O168*(I168*0.008)</f>
        <v>727.40784263529395</v>
      </c>
      <c r="Q168">
        <f>IF(I168&gt;0, 1, 0)</f>
        <v>1</v>
      </c>
      <c r="R168">
        <f>IF(I168&gt;0, N168+((N168*((J168-I168)*0.001))/(J168-I168)), N168 +((N168*(J168*0.001))/J168))</f>
        <v>4104.2977232026142</v>
      </c>
      <c r="S168">
        <f>R168*((J168-Q168)*0.001)</f>
        <v>4391.5985638267975</v>
      </c>
      <c r="T168">
        <f>SUM(P168,S168)</f>
        <v>5119.006406462091</v>
      </c>
      <c r="U168">
        <f>K168-T168</f>
        <v>-2302.1342934620911</v>
      </c>
      <c r="V168">
        <f>IF(U168&lt;0, 1, 0)</f>
        <v>1</v>
      </c>
    </row>
    <row r="169" spans="1:22" x14ac:dyDescent="0.25">
      <c r="A169" t="s">
        <v>33</v>
      </c>
      <c r="B169">
        <v>6062</v>
      </c>
      <c r="C169" t="s">
        <v>19</v>
      </c>
      <c r="F169" t="s">
        <v>17</v>
      </c>
      <c r="G169">
        <v>93.962999999999994</v>
      </c>
      <c r="H169">
        <v>1328</v>
      </c>
      <c r="I169">
        <v>0</v>
      </c>
      <c r="J169">
        <v>90</v>
      </c>
      <c r="K169">
        <v>124.782864</v>
      </c>
      <c r="L169">
        <v>135019486</v>
      </c>
      <c r="M169">
        <v>847056.29</v>
      </c>
      <c r="N169">
        <f>M169/J169</f>
        <v>9411.7365555555552</v>
      </c>
      <c r="O169">
        <f>IF(I169&gt;0,(N169+(((N169*I169)*0.008)/I169)),0)</f>
        <v>0</v>
      </c>
      <c r="P169">
        <f>O169*(I169*0.008)</f>
        <v>0</v>
      </c>
      <c r="Q169">
        <f>IF(I169&gt;0, 1, 0)</f>
        <v>0</v>
      </c>
      <c r="R169">
        <f>IF(I169&gt;0, N169+((N169*((J169-I169)*0.001))/(J169-I169)), N169 +((N169*(J169*0.001))/J169))</f>
        <v>9421.148292111111</v>
      </c>
      <c r="S169">
        <f>R169*((J169-Q169)*0.001)</f>
        <v>847.90334628999994</v>
      </c>
      <c r="T169">
        <f>SUM(P169,S169)</f>
        <v>847.90334628999994</v>
      </c>
      <c r="U169">
        <f>K169-T169</f>
        <v>-723.12048228999993</v>
      </c>
      <c r="V169">
        <f>IF(U169&lt;0, 1, 0)</f>
        <v>1</v>
      </c>
    </row>
    <row r="170" spans="1:22" x14ac:dyDescent="0.25">
      <c r="A170" t="s">
        <v>34</v>
      </c>
      <c r="B170">
        <v>6063</v>
      </c>
      <c r="C170" t="s">
        <v>35</v>
      </c>
      <c r="D170">
        <v>234</v>
      </c>
      <c r="E170">
        <v>1490</v>
      </c>
      <c r="F170" t="s">
        <v>15</v>
      </c>
      <c r="G170">
        <v>93.962999999999994</v>
      </c>
      <c r="H170">
        <v>29345</v>
      </c>
      <c r="I170">
        <v>0</v>
      </c>
      <c r="J170">
        <v>1554</v>
      </c>
      <c r="K170">
        <v>2757.344235</v>
      </c>
      <c r="L170">
        <v>781194705</v>
      </c>
      <c r="M170">
        <v>7275006.7599999998</v>
      </c>
      <c r="N170">
        <f>M170/J170</f>
        <v>4681.4715315315316</v>
      </c>
      <c r="O170">
        <f>IF(I170&gt;0,(N170+(((N170*I170)*0.008)/I170)),0)</f>
        <v>0</v>
      </c>
      <c r="P170">
        <f>O170*(I170*0.008)</f>
        <v>0</v>
      </c>
      <c r="Q170">
        <f>IF(I170&gt;0, 1, 0)</f>
        <v>0</v>
      </c>
      <c r="R170">
        <f>IF(I170&gt;0, N170+((N170*((J170-I170)*0.001))/(J170-I170)), N170 +((N170*(J170*0.001))/J170))</f>
        <v>4686.1530030630629</v>
      </c>
      <c r="S170">
        <f>R170*((J170-Q170)*0.001)</f>
        <v>7282.2817667600002</v>
      </c>
      <c r="T170">
        <f>SUM(P170,S170)</f>
        <v>7282.2817667600002</v>
      </c>
      <c r="U170">
        <f>K170-T170</f>
        <v>-4524.9375317600006</v>
      </c>
      <c r="V170">
        <f>IF(U170&lt;0, 1, 0)</f>
        <v>1</v>
      </c>
    </row>
    <row r="171" spans="1:22" x14ac:dyDescent="0.25">
      <c r="A171" t="s">
        <v>38</v>
      </c>
      <c r="B171">
        <v>6072</v>
      </c>
      <c r="C171" t="s">
        <v>14</v>
      </c>
      <c r="E171">
        <v>6</v>
      </c>
      <c r="F171" t="s">
        <v>15</v>
      </c>
      <c r="G171">
        <v>88.302000000000007</v>
      </c>
      <c r="H171">
        <v>5296</v>
      </c>
      <c r="I171">
        <v>6</v>
      </c>
      <c r="J171">
        <v>40</v>
      </c>
      <c r="K171">
        <v>467.64739200000002</v>
      </c>
      <c r="L171">
        <v>62162780</v>
      </c>
      <c r="M171">
        <v>377345.48</v>
      </c>
      <c r="N171">
        <f>M171/J171</f>
        <v>9433.6369999999988</v>
      </c>
      <c r="O171">
        <f>IF(I171&gt;0,(N171+(((N171*I171)*0.008)/I171)),0)</f>
        <v>9509.1060959999995</v>
      </c>
      <c r="P171">
        <f>O171*(I171*0.008)</f>
        <v>456.437092608</v>
      </c>
      <c r="Q171">
        <f>IF(I171&gt;0, 1, 0)</f>
        <v>1</v>
      </c>
      <c r="R171">
        <f>IF(I171&gt;0, N171+((N171*((J171-I171)*0.001))/(J171-I171)), N171 +((N171*(J171*0.001))/J171))</f>
        <v>9443.0706369999989</v>
      </c>
      <c r="S171">
        <f>R171*((J171-Q171)*0.001)</f>
        <v>368.27975484299998</v>
      </c>
      <c r="T171">
        <f>SUM(P171,S171)</f>
        <v>824.71684745099992</v>
      </c>
      <c r="U171">
        <f>K171-T171</f>
        <v>-357.0694554509999</v>
      </c>
      <c r="V171">
        <f>IF(U171&lt;0, 1, 0)</f>
        <v>1</v>
      </c>
    </row>
    <row r="172" spans="1:22" x14ac:dyDescent="0.25">
      <c r="A172" t="s">
        <v>39</v>
      </c>
      <c r="B172">
        <v>6073</v>
      </c>
      <c r="C172" t="s">
        <v>35</v>
      </c>
      <c r="E172">
        <v>35</v>
      </c>
      <c r="F172" t="s">
        <v>17</v>
      </c>
      <c r="G172">
        <v>104.77800000000001</v>
      </c>
      <c r="H172">
        <v>32919</v>
      </c>
      <c r="I172">
        <v>3</v>
      </c>
      <c r="J172">
        <v>638</v>
      </c>
      <c r="K172">
        <v>3449.1869820000002</v>
      </c>
      <c r="L172">
        <v>567598860</v>
      </c>
      <c r="M172">
        <v>3890431.29</v>
      </c>
      <c r="N172">
        <f>M172/J172</f>
        <v>6097.8546865203762</v>
      </c>
      <c r="O172">
        <f>IF(I172&gt;0,(N172+(((N172*I172)*0.008)/I172)),0)</f>
        <v>6146.637524012539</v>
      </c>
      <c r="P172">
        <f>O172*(I172*0.008)</f>
        <v>147.51930057630094</v>
      </c>
      <c r="Q172">
        <f>IF(I172&gt;0, 1, 0)</f>
        <v>1</v>
      </c>
      <c r="R172">
        <f>IF(I172&gt;0, N172+((N172*((J172-I172)*0.001))/(J172-I172)), N172 +((N172*(J172*0.001))/J172))</f>
        <v>6103.952541206897</v>
      </c>
      <c r="S172">
        <f>R172*((J172-Q172)*0.001)</f>
        <v>3888.2177687487933</v>
      </c>
      <c r="T172">
        <f>SUM(P172,S172)</f>
        <v>4035.7370693250941</v>
      </c>
      <c r="U172">
        <f>K172-T172</f>
        <v>-586.55008732509395</v>
      </c>
      <c r="V172">
        <f>IF(U172&lt;0, 1, 0)</f>
        <v>1</v>
      </c>
    </row>
    <row r="173" spans="1:22" x14ac:dyDescent="0.25">
      <c r="A173" t="s">
        <v>40</v>
      </c>
      <c r="B173">
        <v>6076</v>
      </c>
      <c r="C173" t="s">
        <v>14</v>
      </c>
      <c r="E173">
        <v>6</v>
      </c>
      <c r="F173" t="s">
        <v>17</v>
      </c>
      <c r="G173">
        <v>98.673000000000002</v>
      </c>
      <c r="H173">
        <v>7360</v>
      </c>
      <c r="I173">
        <v>3</v>
      </c>
      <c r="J173">
        <v>161</v>
      </c>
      <c r="K173">
        <v>726.23328000000004</v>
      </c>
      <c r="L173">
        <v>171596402</v>
      </c>
      <c r="M173">
        <v>1071529</v>
      </c>
      <c r="N173">
        <f>M173/J173</f>
        <v>6655.4596273291927</v>
      </c>
      <c r="O173">
        <f>IF(I173&gt;0,(N173+(((N173*I173)*0.008)/I173)),0)</f>
        <v>6708.7033043478259</v>
      </c>
      <c r="P173">
        <f>O173*(I173*0.008)</f>
        <v>161.00887930434783</v>
      </c>
      <c r="Q173">
        <f>IF(I173&gt;0, 1, 0)</f>
        <v>1</v>
      </c>
      <c r="R173">
        <f>IF(I173&gt;0, N173+((N173*((J173-I173)*0.001))/(J173-I173)), N173 +((N173*(J173*0.001))/J173))</f>
        <v>6662.1150869565217</v>
      </c>
      <c r="S173">
        <f>R173*((J173-Q173)*0.001)</f>
        <v>1065.9384139130434</v>
      </c>
      <c r="T173">
        <f>SUM(P173,S173)</f>
        <v>1226.9472932173912</v>
      </c>
      <c r="U173">
        <f>K173-T173</f>
        <v>-500.7140132173912</v>
      </c>
      <c r="V173">
        <f>IF(U173&lt;0, 1, 0)</f>
        <v>1</v>
      </c>
    </row>
    <row r="174" spans="1:22" x14ac:dyDescent="0.25">
      <c r="A174" t="s">
        <v>41</v>
      </c>
      <c r="B174">
        <v>6077</v>
      </c>
      <c r="C174" t="s">
        <v>19</v>
      </c>
      <c r="F174" t="s">
        <v>17</v>
      </c>
      <c r="G174">
        <v>93.962999999999994</v>
      </c>
      <c r="H174">
        <v>8</v>
      </c>
      <c r="I174">
        <v>0</v>
      </c>
      <c r="J174">
        <v>36</v>
      </c>
      <c r="K174">
        <v>0.75170400000000004</v>
      </c>
      <c r="L174">
        <v>34937660</v>
      </c>
      <c r="M174">
        <v>217638.11</v>
      </c>
      <c r="N174">
        <f>M174/J174</f>
        <v>6045.503055555555</v>
      </c>
      <c r="O174">
        <f>IF(I174&gt;0,(N174+(((N174*I174)*0.008)/I174)),0)</f>
        <v>0</v>
      </c>
      <c r="P174">
        <f>O174*(I174*0.008)</f>
        <v>0</v>
      </c>
      <c r="Q174">
        <f>IF(I174&gt;0, 1, 0)</f>
        <v>0</v>
      </c>
      <c r="R174">
        <f>IF(I174&gt;0, N174+((N174*((J174-I174)*0.001))/(J174-I174)), N174 +((N174*(J174*0.001))/J174))</f>
        <v>6051.5485586111108</v>
      </c>
      <c r="S174">
        <f>R174*((J174-Q174)*0.001)</f>
        <v>217.85574811000001</v>
      </c>
      <c r="T174">
        <f>SUM(P174,S174)</f>
        <v>217.85574811000001</v>
      </c>
      <c r="U174">
        <f>K174-T174</f>
        <v>-217.10404411000002</v>
      </c>
      <c r="V174">
        <f>IF(U174&lt;0, 1, 0)</f>
        <v>1</v>
      </c>
    </row>
    <row r="175" spans="1:22" x14ac:dyDescent="0.25">
      <c r="A175" t="s">
        <v>43</v>
      </c>
      <c r="B175">
        <v>6081</v>
      </c>
      <c r="C175" t="s">
        <v>14</v>
      </c>
      <c r="E175">
        <v>4</v>
      </c>
      <c r="F175" t="s">
        <v>17</v>
      </c>
      <c r="G175">
        <v>93.932000000000002</v>
      </c>
      <c r="H175">
        <v>25212</v>
      </c>
      <c r="I175">
        <v>0</v>
      </c>
      <c r="J175">
        <v>2484</v>
      </c>
      <c r="K175">
        <v>2368.2135840000001</v>
      </c>
      <c r="L175">
        <v>1101880349</v>
      </c>
      <c r="M175">
        <v>6913791.3600000003</v>
      </c>
      <c r="N175">
        <f>M175/J175</f>
        <v>2783.3298550724639</v>
      </c>
      <c r="O175">
        <f>IF(I175&gt;0,(N175+(((N175*I175)*0.008)/I175)),0)</f>
        <v>0</v>
      </c>
      <c r="P175">
        <f>O175*(I175*0.008)</f>
        <v>0</v>
      </c>
      <c r="Q175">
        <f>IF(I175&gt;0, 1, 0)</f>
        <v>0</v>
      </c>
      <c r="R175">
        <f>IF(I175&gt;0, N175+((N175*((J175-I175)*0.001))/(J175-I175)), N175 +((N175*(J175*0.001))/J175))</f>
        <v>2786.1131849275366</v>
      </c>
      <c r="S175">
        <f>R175*((J175-Q175)*0.001)</f>
        <v>6920.7051513600009</v>
      </c>
      <c r="T175">
        <f>SUM(P175,S175)</f>
        <v>6920.7051513600009</v>
      </c>
      <c r="U175">
        <f>K175-T175</f>
        <v>-4552.4915673600008</v>
      </c>
      <c r="V175">
        <f>IF(U175&lt;0, 1, 0)</f>
        <v>1</v>
      </c>
    </row>
    <row r="176" spans="1:22" x14ac:dyDescent="0.25">
      <c r="A176" t="s">
        <v>44</v>
      </c>
      <c r="B176">
        <v>6084</v>
      </c>
      <c r="C176" t="s">
        <v>14</v>
      </c>
      <c r="F176" t="s">
        <v>17</v>
      </c>
      <c r="G176">
        <v>79.215999999999994</v>
      </c>
      <c r="H176">
        <v>3977</v>
      </c>
      <c r="I176">
        <v>0</v>
      </c>
      <c r="J176">
        <v>1206</v>
      </c>
      <c r="K176">
        <v>315.04203200000001</v>
      </c>
      <c r="L176">
        <v>661951165</v>
      </c>
      <c r="M176">
        <v>5640995.0999999996</v>
      </c>
      <c r="N176">
        <f>M176/J176</f>
        <v>4677.4420398009943</v>
      </c>
      <c r="O176">
        <f>IF(I176&gt;0,(N176+(((N176*I176)*0.008)/I176)),0)</f>
        <v>0</v>
      </c>
      <c r="P176">
        <f>O176*(I176*0.008)</f>
        <v>0</v>
      </c>
      <c r="Q176">
        <f>IF(I176&gt;0, 1, 0)</f>
        <v>0</v>
      </c>
      <c r="R176">
        <f>IF(I176&gt;0, N176+((N176*((J176-I176)*0.001))/(J176-I176)), N176 +((N176*(J176*0.001))/J176))</f>
        <v>4682.1194818407948</v>
      </c>
      <c r="S176">
        <f>R176*((J176-Q176)*0.001)</f>
        <v>5646.6360950999988</v>
      </c>
      <c r="T176">
        <f>SUM(P176,S176)</f>
        <v>5646.6360950999988</v>
      </c>
      <c r="U176">
        <f>K176-T176</f>
        <v>-5331.5940630999985</v>
      </c>
      <c r="V176">
        <f>IF(U176&lt;0, 1, 0)</f>
        <v>1</v>
      </c>
    </row>
    <row r="177" spans="1:22" x14ac:dyDescent="0.25">
      <c r="A177" t="s">
        <v>45</v>
      </c>
      <c r="B177">
        <v>6085</v>
      </c>
      <c r="C177" t="s">
        <v>14</v>
      </c>
      <c r="D177">
        <v>5</v>
      </c>
      <c r="E177">
        <v>9</v>
      </c>
      <c r="F177" t="s">
        <v>17</v>
      </c>
      <c r="G177">
        <v>98.673000000000002</v>
      </c>
      <c r="H177">
        <v>7360</v>
      </c>
      <c r="I177">
        <v>0</v>
      </c>
      <c r="J177">
        <v>547</v>
      </c>
      <c r="K177">
        <v>726.23328000000004</v>
      </c>
      <c r="L177">
        <v>357915200</v>
      </c>
      <c r="M177">
        <v>2187335.77</v>
      </c>
      <c r="N177">
        <f>M177/J177</f>
        <v>3998.7856855575869</v>
      </c>
      <c r="O177">
        <f>IF(I177&gt;0,(N177+(((N177*I177)*0.008)/I177)),0)</f>
        <v>0</v>
      </c>
      <c r="P177">
        <f>O177*(I177*0.008)</f>
        <v>0</v>
      </c>
      <c r="Q177">
        <f>IF(I177&gt;0, 1, 0)</f>
        <v>0</v>
      </c>
      <c r="R177">
        <f>IF(I177&gt;0, N177+((N177*((J177-I177)*0.001))/(J177-I177)), N177 +((N177*(J177*0.001))/J177))</f>
        <v>4002.7844712431447</v>
      </c>
      <c r="S177">
        <f>R177*((J177-Q177)*0.001)</f>
        <v>2189.5231057700003</v>
      </c>
      <c r="T177">
        <f>SUM(P177,S177)</f>
        <v>2189.5231057700003</v>
      </c>
      <c r="U177">
        <f>K177-T177</f>
        <v>-1463.2898257700003</v>
      </c>
      <c r="V177">
        <f>IF(U177&lt;0, 1, 0)</f>
        <v>1</v>
      </c>
    </row>
    <row r="178" spans="1:22" x14ac:dyDescent="0.25">
      <c r="A178" t="s">
        <v>46</v>
      </c>
      <c r="B178">
        <v>6086</v>
      </c>
      <c r="C178" t="s">
        <v>14</v>
      </c>
      <c r="E178">
        <v>4</v>
      </c>
      <c r="F178" t="s">
        <v>17</v>
      </c>
      <c r="G178">
        <v>98.673000000000002</v>
      </c>
      <c r="H178">
        <v>7360</v>
      </c>
      <c r="I178">
        <v>0</v>
      </c>
      <c r="J178">
        <v>243</v>
      </c>
      <c r="K178">
        <v>726.23328000000004</v>
      </c>
      <c r="L178">
        <v>196386270</v>
      </c>
      <c r="M178">
        <v>1209534.9099999999</v>
      </c>
      <c r="N178">
        <f>M178/J178</f>
        <v>4977.5099176954727</v>
      </c>
      <c r="O178">
        <f>IF(I178&gt;0,(N178+(((N178*I178)*0.008)/I178)),0)</f>
        <v>0</v>
      </c>
      <c r="P178">
        <f>O178*(I178*0.008)</f>
        <v>0</v>
      </c>
      <c r="Q178">
        <f>IF(I178&gt;0, 1, 0)</f>
        <v>0</v>
      </c>
      <c r="R178">
        <f>IF(I178&gt;0, N178+((N178*((J178-I178)*0.001))/(J178-I178)), N178 +((N178*(J178*0.001))/J178))</f>
        <v>4982.4874276131686</v>
      </c>
      <c r="S178">
        <f>R178*((J178-Q178)*0.001)</f>
        <v>1210.7444449099999</v>
      </c>
      <c r="T178">
        <f>SUM(P178,S178)</f>
        <v>1210.7444449099999</v>
      </c>
      <c r="U178">
        <f>K178-T178</f>
        <v>-484.51116490999982</v>
      </c>
      <c r="V178">
        <f>IF(U178&lt;0, 1, 0)</f>
        <v>1</v>
      </c>
    </row>
    <row r="179" spans="1:22" x14ac:dyDescent="0.25">
      <c r="A179" t="s">
        <v>50</v>
      </c>
      <c r="B179">
        <v>6091</v>
      </c>
      <c r="C179" t="s">
        <v>19</v>
      </c>
      <c r="F179" t="s">
        <v>17</v>
      </c>
      <c r="G179">
        <v>101.78400000000001</v>
      </c>
      <c r="H179">
        <v>18510</v>
      </c>
      <c r="I179">
        <v>5</v>
      </c>
      <c r="J179">
        <v>969</v>
      </c>
      <c r="K179">
        <v>1884.0218400000001</v>
      </c>
      <c r="L179">
        <v>697391756</v>
      </c>
      <c r="M179">
        <v>4770120.3700000104</v>
      </c>
      <c r="N179">
        <f>M179/J179</f>
        <v>4922.72484004129</v>
      </c>
      <c r="O179">
        <f>IF(I179&gt;0,(N179+(((N179*I179)*0.008)/I179)),0)</f>
        <v>4962.1066387616202</v>
      </c>
      <c r="P179">
        <f>O179*(I179*0.008)</f>
        <v>198.48426555046481</v>
      </c>
      <c r="Q179">
        <f>IF(I179&gt;0, 1, 0)</f>
        <v>1</v>
      </c>
      <c r="R179">
        <f>IF(I179&gt;0, N179+((N179*((J179-I179)*0.001))/(J179-I179)), N179 +((N179*(J179*0.001))/J179))</f>
        <v>4927.6475648813312</v>
      </c>
      <c r="S179">
        <f>R179*((J179-Q179)*0.001)</f>
        <v>4769.9628428051283</v>
      </c>
      <c r="T179">
        <f>SUM(P179,S179)</f>
        <v>4968.4471083555927</v>
      </c>
      <c r="U179">
        <f>K179-T179</f>
        <v>-3084.4252683555924</v>
      </c>
      <c r="V179">
        <f>IF(U179&lt;0, 1, 0)</f>
        <v>1</v>
      </c>
    </row>
    <row r="180" spans="1:22" x14ac:dyDescent="0.25">
      <c r="A180" t="s">
        <v>52</v>
      </c>
      <c r="B180">
        <v>6094</v>
      </c>
      <c r="C180" t="s">
        <v>14</v>
      </c>
      <c r="E180">
        <v>15</v>
      </c>
      <c r="F180" t="s">
        <v>17</v>
      </c>
      <c r="G180">
        <v>88.302000000000007</v>
      </c>
      <c r="H180">
        <v>26580</v>
      </c>
      <c r="I180">
        <v>0</v>
      </c>
      <c r="J180">
        <v>419</v>
      </c>
      <c r="K180">
        <v>2347.0671600000001</v>
      </c>
      <c r="L180">
        <v>375321628</v>
      </c>
      <c r="M180">
        <v>2687871.08</v>
      </c>
      <c r="N180">
        <f>M180/J180</f>
        <v>6414.96677804296</v>
      </c>
      <c r="O180">
        <f>IF(I180&gt;0,(N180+(((N180*I180)*0.008)/I180)),0)</f>
        <v>0</v>
      </c>
      <c r="P180">
        <f>O180*(I180*0.008)</f>
        <v>0</v>
      </c>
      <c r="Q180">
        <f>IF(I180&gt;0, 1, 0)</f>
        <v>0</v>
      </c>
      <c r="R180">
        <f>IF(I180&gt;0, N180+((N180*((J180-I180)*0.001))/(J180-I180)), N180 +((N180*(J180*0.001))/J180))</f>
        <v>6421.3817448210029</v>
      </c>
      <c r="S180">
        <f>R180*((J180-Q180)*0.001)</f>
        <v>2690.55895108</v>
      </c>
      <c r="T180">
        <f>SUM(P180,S180)</f>
        <v>2690.55895108</v>
      </c>
      <c r="U180">
        <f>K180-T180</f>
        <v>-343.49179107999998</v>
      </c>
      <c r="V180">
        <f>IF(U180&lt;0, 1, 0)</f>
        <v>1</v>
      </c>
    </row>
    <row r="181" spans="1:22" x14ac:dyDescent="0.25">
      <c r="A181" t="s">
        <v>54</v>
      </c>
      <c r="B181">
        <v>6098</v>
      </c>
      <c r="C181" t="s">
        <v>19</v>
      </c>
      <c r="F181" t="s">
        <v>15</v>
      </c>
      <c r="G181">
        <v>101.78400000000001</v>
      </c>
      <c r="H181">
        <v>16</v>
      </c>
      <c r="I181">
        <v>3</v>
      </c>
      <c r="J181">
        <v>21</v>
      </c>
      <c r="K181">
        <v>1.628544</v>
      </c>
      <c r="L181">
        <v>21003240</v>
      </c>
      <c r="M181">
        <v>144029.95000000001</v>
      </c>
      <c r="N181">
        <f>M181/J181</f>
        <v>6858.5690476190484</v>
      </c>
      <c r="O181">
        <f>IF(I181&gt;0,(N181+(((N181*I181)*0.008)/I181)),0)</f>
        <v>6913.4376000000011</v>
      </c>
      <c r="P181">
        <f>O181*(I181*0.008)</f>
        <v>165.92250240000004</v>
      </c>
      <c r="Q181">
        <f>IF(I181&gt;0, 1, 0)</f>
        <v>1</v>
      </c>
      <c r="R181">
        <f>IF(I181&gt;0, N181+((N181*((J181-I181)*0.001))/(J181-I181)), N181 +((N181*(J181*0.001))/J181))</f>
        <v>6865.4276166666677</v>
      </c>
      <c r="S181">
        <f>R181*((J181-Q181)*0.001)</f>
        <v>137.30855233333335</v>
      </c>
      <c r="T181">
        <f>SUM(P181,S181)</f>
        <v>303.23105473333339</v>
      </c>
      <c r="U181">
        <f>K181-T181</f>
        <v>-301.60251073333342</v>
      </c>
      <c r="V181">
        <f>IF(U181&lt;0, 1, 0)</f>
        <v>1</v>
      </c>
    </row>
    <row r="182" spans="1:22" x14ac:dyDescent="0.25">
      <c r="A182" t="s">
        <v>61</v>
      </c>
      <c r="B182">
        <v>6107</v>
      </c>
      <c r="C182" t="s">
        <v>35</v>
      </c>
      <c r="E182">
        <v>673</v>
      </c>
      <c r="F182" t="s">
        <v>17</v>
      </c>
      <c r="G182">
        <v>101.27800000000001</v>
      </c>
      <c r="H182">
        <v>22255</v>
      </c>
      <c r="I182">
        <v>0</v>
      </c>
      <c r="J182">
        <v>1966</v>
      </c>
      <c r="K182">
        <v>2253.9418900000001</v>
      </c>
      <c r="L182">
        <v>1040521276</v>
      </c>
      <c r="M182">
        <v>8522122.1100000106</v>
      </c>
      <c r="N182">
        <f>M182/J182</f>
        <v>4334.7518362156716</v>
      </c>
      <c r="O182">
        <f>IF(I182&gt;0,(N182+(((N182*I182)*0.008)/I182)),0)</f>
        <v>0</v>
      </c>
      <c r="P182">
        <f>O182*(I182*0.008)</f>
        <v>0</v>
      </c>
      <c r="Q182">
        <f>IF(I182&gt;0, 1, 0)</f>
        <v>0</v>
      </c>
      <c r="R182">
        <f>IF(I182&gt;0, N182+((N182*((J182-I182)*0.001))/(J182-I182)), N182 +((N182*(J182*0.001))/J182))</f>
        <v>4339.0865880518868</v>
      </c>
      <c r="S182">
        <f>R182*((J182-Q182)*0.001)</f>
        <v>8530.6442321100094</v>
      </c>
      <c r="T182">
        <f>SUM(P182,S182)</f>
        <v>8530.6442321100094</v>
      </c>
      <c r="U182">
        <f>K182-T182</f>
        <v>-6276.7023421100093</v>
      </c>
      <c r="V182">
        <f>IF(U182&lt;0, 1, 0)</f>
        <v>1</v>
      </c>
    </row>
    <row r="183" spans="1:22" x14ac:dyDescent="0.25">
      <c r="A183" t="s">
        <v>62</v>
      </c>
      <c r="B183">
        <v>6108</v>
      </c>
      <c r="C183" t="s">
        <v>35</v>
      </c>
      <c r="D183">
        <v>11</v>
      </c>
      <c r="E183">
        <v>536</v>
      </c>
      <c r="F183" t="s">
        <v>17</v>
      </c>
      <c r="G183">
        <v>115.187</v>
      </c>
      <c r="H183">
        <v>22363</v>
      </c>
      <c r="I183">
        <v>0</v>
      </c>
      <c r="J183">
        <v>967</v>
      </c>
      <c r="K183">
        <v>2575.9268809999999</v>
      </c>
      <c r="L183">
        <v>555218046</v>
      </c>
      <c r="M183">
        <v>4618322.21</v>
      </c>
      <c r="N183">
        <f>M183/J183</f>
        <v>4775.9278283350568</v>
      </c>
      <c r="O183">
        <f>IF(I183&gt;0,(N183+(((N183*I183)*0.008)/I183)),0)</f>
        <v>0</v>
      </c>
      <c r="P183">
        <f>O183*(I183*0.008)</f>
        <v>0</v>
      </c>
      <c r="Q183">
        <f>IF(I183&gt;0, 1, 0)</f>
        <v>0</v>
      </c>
      <c r="R183">
        <f>IF(I183&gt;0, N183+((N183*((J183-I183)*0.001))/(J183-I183)), N183 +((N183*(J183*0.001))/J183))</f>
        <v>4780.7037561633915</v>
      </c>
      <c r="S183">
        <f>R183*((J183-Q183)*0.001)</f>
        <v>4622.9405322099992</v>
      </c>
      <c r="T183">
        <f>SUM(P183,S183)</f>
        <v>4622.9405322099992</v>
      </c>
      <c r="U183">
        <f>K183-T183</f>
        <v>-2047.0136512099994</v>
      </c>
      <c r="V183">
        <f>IF(U183&lt;0, 1, 0)</f>
        <v>1</v>
      </c>
    </row>
    <row r="184" spans="1:22" x14ac:dyDescent="0.25">
      <c r="A184" t="s">
        <v>67</v>
      </c>
      <c r="B184">
        <v>6113</v>
      </c>
      <c r="C184" t="s">
        <v>19</v>
      </c>
      <c r="F184" t="s">
        <v>17</v>
      </c>
      <c r="G184">
        <v>76.715999999999994</v>
      </c>
      <c r="H184">
        <v>21121</v>
      </c>
      <c r="I184">
        <v>0</v>
      </c>
      <c r="J184">
        <v>1717</v>
      </c>
      <c r="K184">
        <v>1620.318636</v>
      </c>
      <c r="L184">
        <v>624733555</v>
      </c>
      <c r="M184">
        <v>3791912.62</v>
      </c>
      <c r="N184">
        <f>M184/J184</f>
        <v>2208.4523121723937</v>
      </c>
      <c r="O184">
        <f>IF(I184&gt;0,(N184+(((N184*I184)*0.008)/I184)),0)</f>
        <v>0</v>
      </c>
      <c r="P184">
        <f>O184*(I184*0.008)</f>
        <v>0</v>
      </c>
      <c r="Q184">
        <f>IF(I184&gt;0, 1, 0)</f>
        <v>0</v>
      </c>
      <c r="R184">
        <f>IF(I184&gt;0, N184+((N184*((J184-I184)*0.001))/(J184-I184)), N184 +((N184*(J184*0.001))/J184))</f>
        <v>2210.6607644845662</v>
      </c>
      <c r="S184">
        <f>R184*((J184-Q184)*0.001)</f>
        <v>3795.7045326200005</v>
      </c>
      <c r="T184">
        <f>SUM(P184,S184)</f>
        <v>3795.7045326200005</v>
      </c>
      <c r="U184">
        <f>K184-T184</f>
        <v>-2175.3858966200005</v>
      </c>
      <c r="V184">
        <f>IF(U184&lt;0, 1, 0)</f>
        <v>1</v>
      </c>
    </row>
    <row r="185" spans="1:22" x14ac:dyDescent="0.25">
      <c r="A185" t="s">
        <v>68</v>
      </c>
      <c r="B185">
        <v>6114</v>
      </c>
      <c r="C185" t="s">
        <v>19</v>
      </c>
      <c r="F185" t="s">
        <v>17</v>
      </c>
      <c r="G185">
        <v>77.715999999999994</v>
      </c>
      <c r="H185">
        <v>25242</v>
      </c>
      <c r="I185">
        <v>259</v>
      </c>
      <c r="J185">
        <v>4909</v>
      </c>
      <c r="K185">
        <v>1961.7072720000001</v>
      </c>
      <c r="L185">
        <v>3016114445</v>
      </c>
      <c r="M185">
        <v>18958032.309999999</v>
      </c>
      <c r="N185">
        <f>M185/J185</f>
        <v>3861.8929130169076</v>
      </c>
      <c r="O185">
        <f>IF(I185&gt;0,(N185+(((N185*I185)*0.008)/I185)),0)</f>
        <v>3892.7880563210429</v>
      </c>
      <c r="P185">
        <f>O185*(I185*0.008)</f>
        <v>8065.8568526972012</v>
      </c>
      <c r="Q185">
        <f>IF(I185&gt;0, 1, 0)</f>
        <v>1</v>
      </c>
      <c r="R185">
        <f>IF(I185&gt;0, N185+((N185*((J185-I185)*0.001))/(J185-I185)), N185 +((N185*(J185*0.001))/J185))</f>
        <v>3865.7548059299247</v>
      </c>
      <c r="S185">
        <f>R185*((J185-Q185)*0.001)</f>
        <v>18973.124587504073</v>
      </c>
      <c r="T185">
        <f>SUM(P185,S185)</f>
        <v>27038.981440201274</v>
      </c>
      <c r="U185">
        <f>K185-T185</f>
        <v>-25077.274168201275</v>
      </c>
      <c r="V185">
        <f>IF(U185&lt;0, 1, 0)</f>
        <v>1</v>
      </c>
    </row>
    <row r="186" spans="1:22" x14ac:dyDescent="0.25">
      <c r="A186" t="s">
        <v>73</v>
      </c>
      <c r="B186">
        <v>6127</v>
      </c>
      <c r="C186" t="s">
        <v>14</v>
      </c>
      <c r="E186">
        <v>2</v>
      </c>
      <c r="F186" t="s">
        <v>17</v>
      </c>
      <c r="G186">
        <v>118.36799999999999</v>
      </c>
      <c r="H186">
        <v>25212</v>
      </c>
      <c r="I186">
        <v>216</v>
      </c>
      <c r="J186">
        <v>2378</v>
      </c>
      <c r="K186">
        <v>2984.2940159999998</v>
      </c>
      <c r="L186">
        <v>1277076095</v>
      </c>
      <c r="M186">
        <v>10543297.390000001</v>
      </c>
      <c r="N186">
        <f>M186/J186</f>
        <v>4433.6826703111865</v>
      </c>
      <c r="O186">
        <f>IF(I186&gt;0,(N186+(((N186*I186)*0.008)/I186)),0)</f>
        <v>4469.1521316736762</v>
      </c>
      <c r="P186">
        <f>O186*(I186*0.008)</f>
        <v>7722.6948835321127</v>
      </c>
      <c r="Q186">
        <f>IF(I186&gt;0, 1, 0)</f>
        <v>1</v>
      </c>
      <c r="R186">
        <f>IF(I186&gt;0, N186+((N186*((J186-I186)*0.001))/(J186-I186)), N186 +((N186*(J186*0.001))/J186))</f>
        <v>4438.1163529814976</v>
      </c>
      <c r="S186">
        <f>R186*((J186-Q186)*0.001)</f>
        <v>10549.402571037021</v>
      </c>
      <c r="T186">
        <f>SUM(P186,S186)</f>
        <v>18272.097454569135</v>
      </c>
      <c r="U186">
        <f>K186-T186</f>
        <v>-15287.803438569135</v>
      </c>
      <c r="V186">
        <f>IF(U186&lt;0, 1, 0)</f>
        <v>1</v>
      </c>
    </row>
    <row r="187" spans="1:22" x14ac:dyDescent="0.25">
      <c r="A187" t="s">
        <v>75</v>
      </c>
      <c r="B187">
        <v>6134</v>
      </c>
      <c r="C187" t="s">
        <v>35</v>
      </c>
      <c r="E187">
        <v>28</v>
      </c>
      <c r="F187" t="s">
        <v>17</v>
      </c>
      <c r="G187">
        <v>164.01</v>
      </c>
      <c r="H187">
        <v>25228</v>
      </c>
      <c r="I187">
        <v>85</v>
      </c>
      <c r="J187">
        <v>2741</v>
      </c>
      <c r="K187">
        <v>4137.6442800000004</v>
      </c>
      <c r="L187">
        <v>1567306095</v>
      </c>
      <c r="M187">
        <v>14406517.380000001</v>
      </c>
      <c r="N187">
        <f>M187/J187</f>
        <v>5255.9348340021888</v>
      </c>
      <c r="O187">
        <f>IF(I187&gt;0,(N187+(((N187*I187)*0.008)/I187)),0)</f>
        <v>5297.9823126742067</v>
      </c>
      <c r="P187">
        <f>O187*(I187*0.008)</f>
        <v>3602.6279726184607</v>
      </c>
      <c r="Q187">
        <f>IF(I187&gt;0, 1, 0)</f>
        <v>1</v>
      </c>
      <c r="R187">
        <f>IF(I187&gt;0, N187+((N187*((J187-I187)*0.001))/(J187-I187)), N187 +((N187*(J187*0.001))/J187))</f>
        <v>5261.1907688361907</v>
      </c>
      <c r="S187">
        <f>R187*((J187-Q187)*0.001)</f>
        <v>14415.662706611163</v>
      </c>
      <c r="T187">
        <f>SUM(P187,S187)</f>
        <v>18018.290679229623</v>
      </c>
      <c r="U187">
        <f>K187-T187</f>
        <v>-13880.646399229623</v>
      </c>
      <c r="V187">
        <f>IF(U187&lt;0, 1, 0)</f>
        <v>1</v>
      </c>
    </row>
    <row r="188" spans="1:22" x14ac:dyDescent="0.25">
      <c r="A188" t="s">
        <v>76</v>
      </c>
      <c r="B188">
        <v>6135</v>
      </c>
      <c r="C188" t="s">
        <v>35</v>
      </c>
      <c r="E188">
        <v>35</v>
      </c>
      <c r="F188" t="s">
        <v>17</v>
      </c>
      <c r="G188">
        <v>111.053</v>
      </c>
      <c r="H188">
        <v>26537</v>
      </c>
      <c r="I188">
        <v>162</v>
      </c>
      <c r="J188">
        <v>2206</v>
      </c>
      <c r="K188">
        <v>2947.013461</v>
      </c>
      <c r="L188">
        <v>1199669485</v>
      </c>
      <c r="M188">
        <v>9562216.3699999899</v>
      </c>
      <c r="N188">
        <f>M188/J188</f>
        <v>4334.6402402538488</v>
      </c>
      <c r="O188">
        <f>IF(I188&gt;0,(N188+(((N188*I188)*0.008)/I188)),0)</f>
        <v>4369.3173621758797</v>
      </c>
      <c r="P188">
        <f>O188*(I188*0.008)</f>
        <v>5662.6353013799398</v>
      </c>
      <c r="Q188">
        <f>IF(I188&gt;0, 1, 0)</f>
        <v>1</v>
      </c>
      <c r="R188">
        <f>IF(I188&gt;0, N188+((N188*((J188-I188)*0.001))/(J188-I188)), N188 +((N188*(J188*0.001))/J188))</f>
        <v>4338.9748804941028</v>
      </c>
      <c r="S188">
        <f>R188*((J188-Q188)*0.001)</f>
        <v>9567.4396114894971</v>
      </c>
      <c r="T188">
        <f>SUM(P188,S188)</f>
        <v>15230.074912869437</v>
      </c>
      <c r="U188">
        <f>K188-T188</f>
        <v>-12283.061451869436</v>
      </c>
      <c r="V188">
        <f>IF(U188&lt;0, 1, 0)</f>
        <v>1</v>
      </c>
    </row>
    <row r="189" spans="1:22" x14ac:dyDescent="0.25">
      <c r="A189" t="s">
        <v>79</v>
      </c>
      <c r="B189">
        <v>6150</v>
      </c>
      <c r="C189" t="s">
        <v>14</v>
      </c>
      <c r="E189">
        <v>9</v>
      </c>
      <c r="F189" t="s">
        <v>17</v>
      </c>
      <c r="G189">
        <v>76.715999999999994</v>
      </c>
      <c r="H189">
        <v>5296</v>
      </c>
      <c r="I189">
        <v>17</v>
      </c>
      <c r="J189">
        <v>2022</v>
      </c>
      <c r="K189">
        <v>406.287936</v>
      </c>
      <c r="L189">
        <v>1051610560</v>
      </c>
      <c r="M189">
        <v>7563776.8700000001</v>
      </c>
      <c r="N189">
        <f>M189/J189</f>
        <v>3740.7402917903069</v>
      </c>
      <c r="O189">
        <f>IF(I189&gt;0,(N189+(((N189*I189)*0.008)/I189)),0)</f>
        <v>3770.6662141246293</v>
      </c>
      <c r="P189">
        <f>O189*(I189*0.008)</f>
        <v>512.81060512094962</v>
      </c>
      <c r="Q189">
        <f>IF(I189&gt;0, 1, 0)</f>
        <v>1</v>
      </c>
      <c r="R189">
        <f>IF(I189&gt;0, N189+((N189*((J189-I189)*0.001))/(J189-I189)), N189 +((N189*(J189*0.001))/J189))</f>
        <v>3744.481032082097</v>
      </c>
      <c r="S189">
        <f>R189*((J189-Q189)*0.001)</f>
        <v>7567.5961658379174</v>
      </c>
      <c r="T189">
        <f>SUM(P189,S189)</f>
        <v>8080.4067709588671</v>
      </c>
      <c r="U189">
        <f>K189-T189</f>
        <v>-7674.1188349588674</v>
      </c>
      <c r="V189">
        <f>IF(U189&lt;0, 1, 0)</f>
        <v>1</v>
      </c>
    </row>
    <row r="190" spans="1:22" x14ac:dyDescent="0.25">
      <c r="A190" t="s">
        <v>80</v>
      </c>
      <c r="B190">
        <v>6151</v>
      </c>
      <c r="C190" t="s">
        <v>19</v>
      </c>
      <c r="F190" t="s">
        <v>15</v>
      </c>
      <c r="G190">
        <v>93.932000000000002</v>
      </c>
      <c r="H190">
        <v>26776</v>
      </c>
      <c r="I190">
        <v>136</v>
      </c>
      <c r="J190">
        <v>3347</v>
      </c>
      <c r="K190">
        <v>2515.1232319999999</v>
      </c>
      <c r="L190">
        <v>1701621843</v>
      </c>
      <c r="M190">
        <v>10587080.23</v>
      </c>
      <c r="N190">
        <f>M190/J190</f>
        <v>3163.1551329548852</v>
      </c>
      <c r="O190">
        <f>IF(I190&gt;0,(N190+(((N190*I190)*0.008)/I190)),0)</f>
        <v>3188.4603740185244</v>
      </c>
      <c r="P190">
        <f>O190*(I190*0.008)</f>
        <v>3469.0448869321549</v>
      </c>
      <c r="Q190">
        <f>IF(I190&gt;0, 1, 0)</f>
        <v>1</v>
      </c>
      <c r="R190">
        <f>IF(I190&gt;0, N190+((N190*((J190-I190)*0.001))/(J190-I190)), N190 +((N190*(J190*0.001))/J190))</f>
        <v>3166.3182880878398</v>
      </c>
      <c r="S190">
        <f>R190*((J190-Q190)*0.001)</f>
        <v>10594.500991941912</v>
      </c>
      <c r="T190">
        <f>SUM(P190,S190)</f>
        <v>14063.545878874067</v>
      </c>
      <c r="U190">
        <f>K190-T190</f>
        <v>-11548.422646874067</v>
      </c>
      <c r="V190">
        <f>IF(U190&lt;0, 1, 0)</f>
        <v>1</v>
      </c>
    </row>
    <row r="191" spans="1:22" x14ac:dyDescent="0.25">
      <c r="A191" t="s">
        <v>85</v>
      </c>
      <c r="B191">
        <v>6165</v>
      </c>
      <c r="C191" t="s">
        <v>19</v>
      </c>
      <c r="F191" t="s">
        <v>17</v>
      </c>
      <c r="G191">
        <v>149.07900000000001</v>
      </c>
      <c r="H191">
        <v>7861</v>
      </c>
      <c r="I191">
        <v>14</v>
      </c>
      <c r="J191">
        <v>2327</v>
      </c>
      <c r="K191">
        <v>1171.9100189999999</v>
      </c>
      <c r="L191">
        <v>1480247916</v>
      </c>
      <c r="M191">
        <v>9213756.1799999904</v>
      </c>
      <c r="N191">
        <f>M191/J191</f>
        <v>3959.4998624838809</v>
      </c>
      <c r="O191">
        <f>IF(I191&gt;0,(N191+(((N191*I191)*0.008)/I191)),0)</f>
        <v>3991.1758613837519</v>
      </c>
      <c r="P191">
        <f>O191*(I191*0.008)</f>
        <v>447.01169647498023</v>
      </c>
      <c r="Q191">
        <f>IF(I191&gt;0, 1, 0)</f>
        <v>1</v>
      </c>
      <c r="R191">
        <f>IF(I191&gt;0, N191+((N191*((J191-I191)*0.001))/(J191-I191)), N191 +((N191*(J191*0.001))/J191))</f>
        <v>3963.4593623463647</v>
      </c>
      <c r="S191">
        <f>R191*((J191-Q191)*0.001)</f>
        <v>9219.0064768176453</v>
      </c>
      <c r="T191">
        <f>SUM(P191,S191)</f>
        <v>9666.0181732926249</v>
      </c>
      <c r="U191">
        <f>K191-T191</f>
        <v>-8494.1081542926258</v>
      </c>
      <c r="V191">
        <f>IF(U191&lt;0, 1, 0)</f>
        <v>1</v>
      </c>
    </row>
    <row r="192" spans="1:22" x14ac:dyDescent="0.25">
      <c r="A192" t="s">
        <v>86</v>
      </c>
      <c r="B192">
        <v>6166</v>
      </c>
      <c r="C192" t="s">
        <v>19</v>
      </c>
      <c r="F192" t="s">
        <v>15</v>
      </c>
      <c r="G192">
        <v>93.932000000000002</v>
      </c>
      <c r="H192">
        <v>32517</v>
      </c>
      <c r="I192">
        <v>227</v>
      </c>
      <c r="J192">
        <v>3477</v>
      </c>
      <c r="K192">
        <v>3054.3868440000001</v>
      </c>
      <c r="L192">
        <v>1668378944</v>
      </c>
      <c r="M192">
        <v>10449212.029999999</v>
      </c>
      <c r="N192">
        <f>M192/J192</f>
        <v>3005.2378573482883</v>
      </c>
      <c r="O192">
        <f>IF(I192&gt;0,(N192+(((N192*I192)*0.008)/I192)),0)</f>
        <v>3029.2797602070746</v>
      </c>
      <c r="P192">
        <f>O192*(I192*0.008)</f>
        <v>5501.1720445360479</v>
      </c>
      <c r="Q192">
        <f>IF(I192&gt;0, 1, 0)</f>
        <v>1</v>
      </c>
      <c r="R192">
        <f>IF(I192&gt;0, N192+((N192*((J192-I192)*0.001))/(J192-I192)), N192 +((N192*(J192*0.001))/J192))</f>
        <v>3008.2430952056366</v>
      </c>
      <c r="S192">
        <f>R192*((J192-Q192)*0.001)</f>
        <v>10456.652998934793</v>
      </c>
      <c r="T192">
        <f>SUM(P192,S192)</f>
        <v>15957.825043470841</v>
      </c>
      <c r="U192">
        <f>K192-T192</f>
        <v>-12903.43819947084</v>
      </c>
      <c r="V192">
        <f>IF(U192&lt;0, 1, 0)</f>
        <v>1</v>
      </c>
    </row>
    <row r="193" spans="1:22" x14ac:dyDescent="0.25">
      <c r="A193" t="s">
        <v>87</v>
      </c>
      <c r="B193">
        <v>6169</v>
      </c>
      <c r="C193" t="s">
        <v>14</v>
      </c>
      <c r="E193">
        <v>24</v>
      </c>
      <c r="F193" t="s">
        <v>17</v>
      </c>
      <c r="G193">
        <v>111.053</v>
      </c>
      <c r="H193">
        <v>26538</v>
      </c>
      <c r="I193">
        <v>95</v>
      </c>
      <c r="J193">
        <v>2188</v>
      </c>
      <c r="K193">
        <v>2947.1245140000001</v>
      </c>
      <c r="L193">
        <v>1198992709</v>
      </c>
      <c r="M193">
        <v>9346910.4499999993</v>
      </c>
      <c r="N193">
        <f>M193/J193</f>
        <v>4271.8969149908589</v>
      </c>
      <c r="O193">
        <f>IF(I193&gt;0,(N193+(((N193*I193)*0.008)/I193)),0)</f>
        <v>4306.0720903107858</v>
      </c>
      <c r="P193">
        <f>O193*(I193*0.008)</f>
        <v>3272.6147886361973</v>
      </c>
      <c r="Q193">
        <f>IF(I193&gt;0, 1, 0)</f>
        <v>1</v>
      </c>
      <c r="R193">
        <f>IF(I193&gt;0, N193+((N193*((J193-I193)*0.001))/(J193-I193)), N193 +((N193*(J193*0.001))/J193))</f>
        <v>4276.1688119058499</v>
      </c>
      <c r="S193">
        <f>R193*((J193-Q193)*0.001)</f>
        <v>9351.9811916380932</v>
      </c>
      <c r="T193">
        <f>SUM(P193,S193)</f>
        <v>12624.595980274291</v>
      </c>
      <c r="U193">
        <f>K193-T193</f>
        <v>-9677.4714662742917</v>
      </c>
      <c r="V193">
        <f>IF(U193&lt;0, 1, 0)</f>
        <v>1</v>
      </c>
    </row>
    <row r="194" spans="1:22" x14ac:dyDescent="0.25">
      <c r="A194" t="s">
        <v>91</v>
      </c>
      <c r="B194">
        <v>6182</v>
      </c>
      <c r="C194" t="s">
        <v>14</v>
      </c>
      <c r="F194" t="s">
        <v>17</v>
      </c>
      <c r="G194">
        <v>118.36799999999999</v>
      </c>
      <c r="H194">
        <v>21945</v>
      </c>
      <c r="I194">
        <v>68</v>
      </c>
      <c r="J194">
        <v>1845</v>
      </c>
      <c r="K194">
        <v>2597.5857599999999</v>
      </c>
      <c r="L194">
        <v>880961960</v>
      </c>
      <c r="M194">
        <v>7315433.4600000102</v>
      </c>
      <c r="N194">
        <f>M194/J194</f>
        <v>3965.0045853658594</v>
      </c>
      <c r="O194">
        <f>IF(I194&gt;0,(N194+(((N194*I194)*0.008)/I194)),0)</f>
        <v>3996.7246220487864</v>
      </c>
      <c r="P194">
        <f>O194*(I194*0.008)</f>
        <v>2174.2181943945398</v>
      </c>
      <c r="Q194">
        <f>IF(I194&gt;0, 1, 0)</f>
        <v>1</v>
      </c>
      <c r="R194">
        <f>IF(I194&gt;0, N194+((N194*((J194-I194)*0.001))/(J194-I194)), N194 +((N194*(J194*0.001))/J194))</f>
        <v>3968.9695899512253</v>
      </c>
      <c r="S194">
        <f>R194*((J194-Q194)*0.001)</f>
        <v>7318.77992387006</v>
      </c>
      <c r="T194">
        <f>SUM(P194,S194)</f>
        <v>9492.9981182646006</v>
      </c>
      <c r="U194">
        <f>K194-T194</f>
        <v>-6895.4123582646007</v>
      </c>
      <c r="V194">
        <f>IF(U194&lt;0, 1, 0)</f>
        <v>1</v>
      </c>
    </row>
    <row r="195" spans="1:22" x14ac:dyDescent="0.25">
      <c r="A195" t="s">
        <v>93</v>
      </c>
      <c r="B195">
        <v>6187</v>
      </c>
      <c r="C195" t="s">
        <v>19</v>
      </c>
      <c r="D195">
        <v>144</v>
      </c>
      <c r="E195">
        <v>124</v>
      </c>
      <c r="F195" t="s">
        <v>17</v>
      </c>
      <c r="G195">
        <v>118.36799999999999</v>
      </c>
      <c r="H195">
        <v>26531</v>
      </c>
      <c r="I195">
        <v>4</v>
      </c>
      <c r="J195">
        <v>988</v>
      </c>
      <c r="K195">
        <v>3140.4214080000002</v>
      </c>
      <c r="L195">
        <v>609994970</v>
      </c>
      <c r="M195">
        <v>4535365.1600000104</v>
      </c>
      <c r="N195">
        <f>M195/J195</f>
        <v>4590.45056680163</v>
      </c>
      <c r="O195">
        <f>IF(I195&gt;0,(N195+(((N195*I195)*0.008)/I195)),0)</f>
        <v>4627.1741713360434</v>
      </c>
      <c r="P195">
        <f>O195*(I195*0.008)</f>
        <v>148.06957348275338</v>
      </c>
      <c r="Q195">
        <f>IF(I195&gt;0, 1, 0)</f>
        <v>1</v>
      </c>
      <c r="R195">
        <f>IF(I195&gt;0, N195+((N195*((J195-I195)*0.001))/(J195-I195)), N195 +((N195*(J195*0.001))/J195))</f>
        <v>4595.0410173684313</v>
      </c>
      <c r="S195">
        <f>R195*((J195-Q195)*0.001)</f>
        <v>4535.3054841426419</v>
      </c>
      <c r="T195">
        <f>SUM(P195,S195)</f>
        <v>4683.3750576253951</v>
      </c>
      <c r="U195">
        <f>K195-T195</f>
        <v>-1542.953649625395</v>
      </c>
      <c r="V195">
        <f>IF(U195&lt;0, 1, 0)</f>
        <v>1</v>
      </c>
    </row>
    <row r="196" spans="1:22" x14ac:dyDescent="0.25">
      <c r="A196" t="s">
        <v>96</v>
      </c>
      <c r="B196">
        <v>6199</v>
      </c>
      <c r="C196" t="s">
        <v>19</v>
      </c>
      <c r="F196" t="s">
        <v>17</v>
      </c>
      <c r="G196">
        <v>101.27800000000001</v>
      </c>
      <c r="H196">
        <v>17153</v>
      </c>
      <c r="I196">
        <v>8</v>
      </c>
      <c r="J196">
        <v>647</v>
      </c>
      <c r="K196">
        <v>1737.221534</v>
      </c>
      <c r="L196">
        <v>389043966</v>
      </c>
      <c r="M196">
        <v>3096971.46</v>
      </c>
      <c r="N196">
        <f>M196/J196</f>
        <v>4786.6637712519323</v>
      </c>
      <c r="O196">
        <f>IF(I196&gt;0,(N196+(((N196*I196)*0.008)/I196)),0)</f>
        <v>4824.9570814219478</v>
      </c>
      <c r="P196">
        <f>O196*(I196*0.008)</f>
        <v>308.79725321100466</v>
      </c>
      <c r="Q196">
        <f>IF(I196&gt;0, 1, 0)</f>
        <v>1</v>
      </c>
      <c r="R196">
        <f>IF(I196&gt;0, N196+((N196*((J196-I196)*0.001))/(J196-I196)), N196 +((N196*(J196*0.001))/J196))</f>
        <v>4791.4504350231846</v>
      </c>
      <c r="S196">
        <f>R196*((J196-Q196)*0.001)</f>
        <v>3095.2769810249774</v>
      </c>
      <c r="T196">
        <f>SUM(P196,S196)</f>
        <v>3404.0742342359822</v>
      </c>
      <c r="U196">
        <f>K196-T196</f>
        <v>-1666.8527002359822</v>
      </c>
      <c r="V196">
        <f>IF(U196&lt;0, 1, 0)</f>
        <v>1</v>
      </c>
    </row>
    <row r="197" spans="1:22" x14ac:dyDescent="0.25">
      <c r="A197" t="s">
        <v>100</v>
      </c>
      <c r="B197">
        <v>6224</v>
      </c>
      <c r="C197" t="s">
        <v>19</v>
      </c>
      <c r="F197" t="s">
        <v>15</v>
      </c>
      <c r="G197">
        <v>101.27800000000001</v>
      </c>
      <c r="H197">
        <v>472</v>
      </c>
      <c r="I197">
        <v>4</v>
      </c>
      <c r="J197">
        <v>44</v>
      </c>
      <c r="K197">
        <v>47.803215999999999</v>
      </c>
      <c r="L197">
        <v>35991083</v>
      </c>
      <c r="M197">
        <v>243400.75</v>
      </c>
      <c r="N197">
        <f>M197/J197</f>
        <v>5531.835227272727</v>
      </c>
      <c r="O197">
        <f>IF(I197&gt;0,(N197+(((N197*I197)*0.008)/I197)),0)</f>
        <v>5576.0899090909088</v>
      </c>
      <c r="P197">
        <f>O197*(I197*0.008)</f>
        <v>178.43487709090908</v>
      </c>
      <c r="Q197">
        <f>IF(I197&gt;0, 1, 0)</f>
        <v>1</v>
      </c>
      <c r="R197">
        <f>IF(I197&gt;0, N197+((N197*((J197-I197)*0.001))/(J197-I197)), N197 +((N197*(J197*0.001))/J197))</f>
        <v>5537.3670624999995</v>
      </c>
      <c r="S197">
        <f>R197*((J197-Q197)*0.001)</f>
        <v>238.10678368750001</v>
      </c>
      <c r="T197">
        <f>SUM(P197,S197)</f>
        <v>416.5416607784091</v>
      </c>
      <c r="U197">
        <f>K197-T197</f>
        <v>-368.73844477840908</v>
      </c>
      <c r="V197">
        <f>IF(U197&lt;0, 1, 0)</f>
        <v>1</v>
      </c>
    </row>
    <row r="198" spans="1:22" x14ac:dyDescent="0.25">
      <c r="A198" t="s">
        <v>101</v>
      </c>
      <c r="B198">
        <v>6232</v>
      </c>
      <c r="C198" t="s">
        <v>19</v>
      </c>
      <c r="F198" t="s">
        <v>15</v>
      </c>
      <c r="G198">
        <v>115.20399999999999</v>
      </c>
      <c r="H198">
        <v>30841</v>
      </c>
      <c r="I198">
        <v>0</v>
      </c>
      <c r="J198">
        <v>1455</v>
      </c>
      <c r="K198">
        <v>3553.0065639999998</v>
      </c>
      <c r="L198">
        <v>599387361</v>
      </c>
      <c r="M198">
        <v>3984862.8500000099</v>
      </c>
      <c r="N198">
        <f>M198/J198</f>
        <v>2738.7373539518967</v>
      </c>
      <c r="O198">
        <f>IF(I198&gt;0,(N198+(((N198*I198)*0.008)/I198)),0)</f>
        <v>0</v>
      </c>
      <c r="P198">
        <f>O198*(I198*0.008)</f>
        <v>0</v>
      </c>
      <c r="Q198">
        <f>IF(I198&gt;0, 1, 0)</f>
        <v>0</v>
      </c>
      <c r="R198">
        <f>IF(I198&gt;0, N198+((N198*((J198-I198)*0.001))/(J198-I198)), N198 +((N198*(J198*0.001))/J198))</f>
        <v>2741.4760913058485</v>
      </c>
      <c r="S198">
        <f>R198*((J198-Q198)*0.001)</f>
        <v>3988.8477128500099</v>
      </c>
      <c r="T198">
        <f>SUM(P198,S198)</f>
        <v>3988.8477128500099</v>
      </c>
      <c r="U198">
        <f>K198-T198</f>
        <v>-435.84114885001009</v>
      </c>
      <c r="V198">
        <f>IF(U198&lt;0, 1, 0)</f>
        <v>1</v>
      </c>
    </row>
    <row r="199" spans="1:22" x14ac:dyDescent="0.25">
      <c r="A199" t="s">
        <v>102</v>
      </c>
      <c r="B199">
        <v>6236</v>
      </c>
      <c r="C199" t="s">
        <v>19</v>
      </c>
      <c r="F199" t="s">
        <v>17</v>
      </c>
      <c r="G199">
        <v>79.215999999999994</v>
      </c>
      <c r="H199">
        <v>37</v>
      </c>
      <c r="I199">
        <v>3</v>
      </c>
      <c r="J199">
        <v>502</v>
      </c>
      <c r="K199">
        <v>2.9309919999999998</v>
      </c>
      <c r="L199">
        <v>276283295</v>
      </c>
      <c r="M199">
        <v>2951253.35</v>
      </c>
      <c r="N199">
        <f>M199/J199</f>
        <v>5878.9907370517931</v>
      </c>
      <c r="O199">
        <f>IF(I199&gt;0,(N199+(((N199*I199)*0.008)/I199)),0)</f>
        <v>5926.0226629482077</v>
      </c>
      <c r="P199">
        <f>O199*(I199*0.008)</f>
        <v>142.22454391075698</v>
      </c>
      <c r="Q199">
        <f>IF(I199&gt;0, 1, 0)</f>
        <v>1</v>
      </c>
      <c r="R199">
        <f>IF(I199&gt;0, N199+((N199*((J199-I199)*0.001))/(J199-I199)), N199 +((N199*(J199*0.001))/J199))</f>
        <v>5884.869727788845</v>
      </c>
      <c r="S199">
        <f>R199*((J199-Q199)*0.001)</f>
        <v>2948.3197336222115</v>
      </c>
      <c r="T199">
        <f>SUM(P199,S199)</f>
        <v>3090.5442775329684</v>
      </c>
      <c r="U199">
        <f>K199-T199</f>
        <v>-3087.6132855329683</v>
      </c>
      <c r="V199">
        <f>IF(U199&lt;0, 1, 0)</f>
        <v>1</v>
      </c>
    </row>
    <row r="200" spans="1:22" x14ac:dyDescent="0.25">
      <c r="A200" t="s">
        <v>105</v>
      </c>
      <c r="B200">
        <v>6243</v>
      </c>
      <c r="C200" t="s">
        <v>35</v>
      </c>
      <c r="D200">
        <v>625</v>
      </c>
      <c r="E200">
        <v>7958</v>
      </c>
      <c r="F200" t="s">
        <v>17</v>
      </c>
      <c r="G200">
        <v>93.962999999999994</v>
      </c>
      <c r="H200">
        <v>93602</v>
      </c>
      <c r="I200">
        <v>0</v>
      </c>
      <c r="J200">
        <v>2401</v>
      </c>
      <c r="K200">
        <v>8795.124726</v>
      </c>
      <c r="L200">
        <v>1285735665</v>
      </c>
      <c r="M200">
        <v>12056765.529999999</v>
      </c>
      <c r="N200">
        <f>M200/J200</f>
        <v>5021.5599875052058</v>
      </c>
      <c r="O200">
        <f>IF(I200&gt;0,(N200+(((N200*I200)*0.008)/I200)),0)</f>
        <v>0</v>
      </c>
      <c r="P200">
        <f>O200*(I200*0.008)</f>
        <v>0</v>
      </c>
      <c r="Q200">
        <f>IF(I200&gt;0, 1, 0)</f>
        <v>0</v>
      </c>
      <c r="R200">
        <f>IF(I200&gt;0, N200+((N200*((J200-I200)*0.001))/(J200-I200)), N200 +((N200*(J200*0.001))/J200))</f>
        <v>5026.5815474927113</v>
      </c>
      <c r="S200">
        <f>R200*((J200-Q200)*0.001)</f>
        <v>12068.822295530001</v>
      </c>
      <c r="T200">
        <f>SUM(P200,S200)</f>
        <v>12068.822295530001</v>
      </c>
      <c r="U200">
        <f>K200-T200</f>
        <v>-3273.6975695300007</v>
      </c>
      <c r="V200">
        <f>IF(U200&lt;0, 1, 0)</f>
        <v>1</v>
      </c>
    </row>
    <row r="201" spans="1:22" x14ac:dyDescent="0.25">
      <c r="A201" t="s">
        <v>107</v>
      </c>
      <c r="B201">
        <v>6245</v>
      </c>
      <c r="C201" t="s">
        <v>35</v>
      </c>
      <c r="D201">
        <v>111</v>
      </c>
      <c r="E201">
        <v>2069</v>
      </c>
      <c r="F201" t="s">
        <v>15</v>
      </c>
      <c r="G201">
        <v>93.962999999999994</v>
      </c>
      <c r="H201">
        <v>35833</v>
      </c>
      <c r="I201">
        <v>0</v>
      </c>
      <c r="J201">
        <v>1928</v>
      </c>
      <c r="K201">
        <v>3366.9761789999998</v>
      </c>
      <c r="L201">
        <v>1133996680</v>
      </c>
      <c r="M201">
        <v>10055908.27</v>
      </c>
      <c r="N201">
        <f>M201/J201</f>
        <v>5215.7200570539417</v>
      </c>
      <c r="O201">
        <f>IF(I201&gt;0,(N201+(((N201*I201)*0.008)/I201)),0)</f>
        <v>0</v>
      </c>
      <c r="P201">
        <f>O201*(I201*0.008)</f>
        <v>0</v>
      </c>
      <c r="Q201">
        <f>IF(I201&gt;0, 1, 0)</f>
        <v>0</v>
      </c>
      <c r="R201">
        <f>IF(I201&gt;0, N201+((N201*((J201-I201)*0.001))/(J201-I201)), N201 +((N201*(J201*0.001))/J201))</f>
        <v>5220.9357771109953</v>
      </c>
      <c r="S201">
        <f>R201*((J201-Q201)*0.001)</f>
        <v>10065.964178269998</v>
      </c>
      <c r="T201">
        <f>SUM(P201,S201)</f>
        <v>10065.964178269998</v>
      </c>
      <c r="U201">
        <f>K201-T201</f>
        <v>-6698.9879992699989</v>
      </c>
      <c r="V201">
        <f>IF(U201&lt;0, 1, 0)</f>
        <v>1</v>
      </c>
    </row>
    <row r="202" spans="1:22" x14ac:dyDescent="0.25">
      <c r="A202" t="s">
        <v>108</v>
      </c>
      <c r="B202">
        <v>6246</v>
      </c>
      <c r="C202" t="s">
        <v>14</v>
      </c>
      <c r="D202">
        <v>3</v>
      </c>
      <c r="E202">
        <v>13</v>
      </c>
      <c r="F202" t="s">
        <v>17</v>
      </c>
      <c r="G202">
        <v>168.048</v>
      </c>
      <c r="H202">
        <v>3977</v>
      </c>
      <c r="I202">
        <v>161</v>
      </c>
      <c r="J202">
        <v>2018</v>
      </c>
      <c r="K202">
        <v>668.32689600000003</v>
      </c>
      <c r="L202">
        <v>1231043645</v>
      </c>
      <c r="M202">
        <v>11169352.279999999</v>
      </c>
      <c r="N202">
        <f>M202/J202</f>
        <v>5534.8623785926657</v>
      </c>
      <c r="O202">
        <f>IF(I202&gt;0,(N202+(((N202*I202)*0.008)/I202)),0)</f>
        <v>5579.1412776214074</v>
      </c>
      <c r="P202">
        <f>O202*(I202*0.008)</f>
        <v>7185.9339655763733</v>
      </c>
      <c r="Q202">
        <f>IF(I202&gt;0, 1, 0)</f>
        <v>1</v>
      </c>
      <c r="R202">
        <f>IF(I202&gt;0, N202+((N202*((J202-I202)*0.001))/(J202-I202)), N202 +((N202*(J202*0.001))/J202))</f>
        <v>5540.3972409712587</v>
      </c>
      <c r="S202">
        <f>R202*((J202-Q202)*0.001)</f>
        <v>11174.981235039028</v>
      </c>
      <c r="T202">
        <f>SUM(P202,S202)</f>
        <v>18360.9152006154</v>
      </c>
      <c r="U202">
        <f>K202-T202</f>
        <v>-17692.588304615401</v>
      </c>
      <c r="V202">
        <f>IF(U202&lt;0, 1, 0)</f>
        <v>1</v>
      </c>
    </row>
    <row r="203" spans="1:22" x14ac:dyDescent="0.25">
      <c r="A203" t="s">
        <v>109</v>
      </c>
      <c r="B203">
        <v>6247</v>
      </c>
      <c r="C203" t="s">
        <v>19</v>
      </c>
      <c r="F203" t="s">
        <v>17</v>
      </c>
      <c r="G203">
        <v>172.904</v>
      </c>
      <c r="H203">
        <v>46</v>
      </c>
      <c r="I203">
        <v>0</v>
      </c>
      <c r="J203">
        <v>267</v>
      </c>
      <c r="K203">
        <v>7.9535840000000002</v>
      </c>
      <c r="L203">
        <v>170431600</v>
      </c>
      <c r="M203">
        <v>1708288.93</v>
      </c>
      <c r="N203">
        <f>M203/J203</f>
        <v>6398.0858801498125</v>
      </c>
      <c r="O203">
        <f>IF(I203&gt;0,(N203+(((N203*I203)*0.008)/I203)),0)</f>
        <v>0</v>
      </c>
      <c r="P203">
        <f>O203*(I203*0.008)</f>
        <v>0</v>
      </c>
      <c r="Q203">
        <f>IF(I203&gt;0, 1, 0)</f>
        <v>0</v>
      </c>
      <c r="R203">
        <f>IF(I203&gt;0, N203+((N203*((J203-I203)*0.001))/(J203-I203)), N203 +((N203*(J203*0.001))/J203))</f>
        <v>6404.4839660299622</v>
      </c>
      <c r="S203">
        <f>R203*((J203-Q203)*0.001)</f>
        <v>1709.9972189299999</v>
      </c>
      <c r="T203">
        <f>SUM(P203,S203)</f>
        <v>1709.9972189299999</v>
      </c>
      <c r="U203">
        <f>K203-T203</f>
        <v>-1702.0436349299998</v>
      </c>
      <c r="V203">
        <f>IF(U203&lt;0, 1, 0)</f>
        <v>1</v>
      </c>
    </row>
    <row r="204" spans="1:22" x14ac:dyDescent="0.25">
      <c r="A204" t="s">
        <v>113</v>
      </c>
      <c r="B204">
        <v>6252</v>
      </c>
      <c r="C204" t="s">
        <v>19</v>
      </c>
      <c r="F204" t="s">
        <v>17</v>
      </c>
      <c r="G204">
        <v>102.992</v>
      </c>
      <c r="H204">
        <v>89249</v>
      </c>
      <c r="I204">
        <v>264</v>
      </c>
      <c r="J204">
        <v>896</v>
      </c>
      <c r="K204">
        <v>9191.933008</v>
      </c>
      <c r="L204">
        <v>484512785</v>
      </c>
      <c r="M204">
        <v>4695362.6599999899</v>
      </c>
      <c r="N204">
        <f>M204/J204</f>
        <v>5240.3601116071313</v>
      </c>
      <c r="O204">
        <f>IF(I204&gt;0,(N204+(((N204*I204)*0.008)/I204)),0)</f>
        <v>5282.2829924999887</v>
      </c>
      <c r="P204">
        <f>O204*(I204*0.008)</f>
        <v>11156.181680159976</v>
      </c>
      <c r="Q204">
        <f>IF(I204&gt;0, 1, 0)</f>
        <v>1</v>
      </c>
      <c r="R204">
        <f>IF(I204&gt;0, N204+((N204*((J204-I204)*0.001))/(J204-I204)), N204 +((N204*(J204*0.001))/J204))</f>
        <v>5245.6004717187388</v>
      </c>
      <c r="S204">
        <f>R204*((J204-Q204)*0.001)</f>
        <v>4694.8124221882717</v>
      </c>
      <c r="T204">
        <f>SUM(P204,S204)</f>
        <v>15850.994102348248</v>
      </c>
      <c r="U204">
        <f>K204-T204</f>
        <v>-6659.0610943482479</v>
      </c>
      <c r="V204">
        <f>IF(U204&lt;0, 1, 0)</f>
        <v>1</v>
      </c>
    </row>
    <row r="205" spans="1:22" x14ac:dyDescent="0.25">
      <c r="A205" t="s">
        <v>115</v>
      </c>
      <c r="B205">
        <v>6254</v>
      </c>
      <c r="C205" t="s">
        <v>19</v>
      </c>
      <c r="F205" t="s">
        <v>17</v>
      </c>
      <c r="G205">
        <v>175.404</v>
      </c>
      <c r="H205">
        <v>5149</v>
      </c>
      <c r="I205">
        <v>3</v>
      </c>
      <c r="J205">
        <v>702</v>
      </c>
      <c r="K205">
        <v>903.15519600000005</v>
      </c>
      <c r="L205">
        <v>355586775</v>
      </c>
      <c r="M205">
        <v>2356671.7200000002</v>
      </c>
      <c r="N205">
        <f>M205/J205</f>
        <v>3357.0822222222223</v>
      </c>
      <c r="O205">
        <f>IF(I205&gt;0,(N205+(((N205*I205)*0.008)/I205)),0)</f>
        <v>3383.9388800000002</v>
      </c>
      <c r="P205">
        <f>O205*(I205*0.008)</f>
        <v>81.214533119999999</v>
      </c>
      <c r="Q205">
        <f>IF(I205&gt;0, 1, 0)</f>
        <v>1</v>
      </c>
      <c r="R205">
        <f>IF(I205&gt;0, N205+((N205*((J205-I205)*0.001))/(J205-I205)), N205 +((N205*(J205*0.001))/J205))</f>
        <v>3360.4393044444446</v>
      </c>
      <c r="S205">
        <f>R205*((J205-Q205)*0.001)</f>
        <v>2355.6679524155561</v>
      </c>
      <c r="T205">
        <f>SUM(P205,S205)</f>
        <v>2436.882485535556</v>
      </c>
      <c r="U205">
        <f>K205-T205</f>
        <v>-1533.7272895355559</v>
      </c>
      <c r="V205">
        <f>IF(U205&lt;0, 1, 0)</f>
        <v>1</v>
      </c>
    </row>
    <row r="206" spans="1:22" x14ac:dyDescent="0.25">
      <c r="A206" t="s">
        <v>117</v>
      </c>
      <c r="B206">
        <v>6259</v>
      </c>
      <c r="C206" t="s">
        <v>14</v>
      </c>
      <c r="E206">
        <v>3</v>
      </c>
      <c r="F206" t="s">
        <v>17</v>
      </c>
      <c r="G206">
        <v>92.962999999999994</v>
      </c>
      <c r="H206">
        <v>3977</v>
      </c>
      <c r="I206">
        <v>3</v>
      </c>
      <c r="J206">
        <v>864</v>
      </c>
      <c r="K206">
        <v>369.71385099999998</v>
      </c>
      <c r="L206">
        <v>595703898</v>
      </c>
      <c r="M206">
        <v>4769924.8099999996</v>
      </c>
      <c r="N206">
        <f>M206/J206</f>
        <v>5520.7463078703695</v>
      </c>
      <c r="O206">
        <f>IF(I206&gt;0,(N206+(((N206*I206)*0.008)/I206)),0)</f>
        <v>5564.9122783333323</v>
      </c>
      <c r="P206">
        <f>O206*(I206*0.008)</f>
        <v>133.55789467999998</v>
      </c>
      <c r="Q206">
        <f>IF(I206&gt;0, 1, 0)</f>
        <v>1</v>
      </c>
      <c r="R206">
        <f>IF(I206&gt;0, N206+((N206*((J206-I206)*0.001))/(J206-I206)), N206 +((N206*(J206*0.001))/J206))</f>
        <v>5526.26705417824</v>
      </c>
      <c r="S206">
        <f>R206*((J206-Q206)*0.001)</f>
        <v>4769.1684677558214</v>
      </c>
      <c r="T206">
        <f>SUM(P206,S206)</f>
        <v>4902.7263624358211</v>
      </c>
      <c r="U206">
        <f>K206-T206</f>
        <v>-4533.0125114358216</v>
      </c>
      <c r="V206">
        <f>IF(U206&lt;0, 1, 0)</f>
        <v>1</v>
      </c>
    </row>
    <row r="207" spans="1:22" x14ac:dyDescent="0.25">
      <c r="A207" t="s">
        <v>122</v>
      </c>
      <c r="B207">
        <v>6270</v>
      </c>
      <c r="C207" t="s">
        <v>19</v>
      </c>
      <c r="F207" t="s">
        <v>17</v>
      </c>
      <c r="G207">
        <v>79.215999999999994</v>
      </c>
      <c r="H207">
        <v>74</v>
      </c>
      <c r="I207">
        <v>0</v>
      </c>
      <c r="J207">
        <v>26</v>
      </c>
      <c r="K207">
        <v>5.8619839999999996</v>
      </c>
      <c r="L207">
        <v>28480230</v>
      </c>
      <c r="M207">
        <v>168856.12</v>
      </c>
      <c r="N207">
        <f>M207/J207</f>
        <v>6494.4661538461532</v>
      </c>
      <c r="O207">
        <f>IF(I207&gt;0,(N207+(((N207*I207)*0.008)/I207)),0)</f>
        <v>0</v>
      </c>
      <c r="P207">
        <f>O207*(I207*0.008)</f>
        <v>0</v>
      </c>
      <c r="Q207">
        <f>IF(I207&gt;0, 1, 0)</f>
        <v>0</v>
      </c>
      <c r="R207">
        <f>IF(I207&gt;0, N207+((N207*((J207-I207)*0.001))/(J207-I207)), N207 +((N207*(J207*0.001))/J207))</f>
        <v>6500.9606199999998</v>
      </c>
      <c r="S207">
        <f>R207*((J207-Q207)*0.001)</f>
        <v>169.02497612000002</v>
      </c>
      <c r="T207">
        <f>SUM(P207,S207)</f>
        <v>169.02497612000002</v>
      </c>
      <c r="U207">
        <f>K207-T207</f>
        <v>-163.16299212000001</v>
      </c>
      <c r="V207">
        <f>IF(U207&lt;0, 1, 0)</f>
        <v>1</v>
      </c>
    </row>
    <row r="208" spans="1:22" x14ac:dyDescent="0.25">
      <c r="A208" t="s">
        <v>123</v>
      </c>
      <c r="B208">
        <v>6271</v>
      </c>
      <c r="C208" t="s">
        <v>19</v>
      </c>
      <c r="F208" t="s">
        <v>17</v>
      </c>
      <c r="G208">
        <v>104.518</v>
      </c>
      <c r="H208">
        <v>3</v>
      </c>
      <c r="I208">
        <v>2</v>
      </c>
      <c r="J208">
        <v>625</v>
      </c>
      <c r="K208">
        <v>0.313554</v>
      </c>
      <c r="L208">
        <v>357574613</v>
      </c>
      <c r="M208">
        <v>2196127.63</v>
      </c>
      <c r="N208">
        <f>M208/J208</f>
        <v>3513.804208</v>
      </c>
      <c r="O208">
        <f>IF(I208&gt;0,(N208+(((N208*I208)*0.008)/I208)),0)</f>
        <v>3541.9146416640001</v>
      </c>
      <c r="P208">
        <f>O208*(I208*0.008)</f>
        <v>56.670634266624006</v>
      </c>
      <c r="Q208">
        <f>IF(I208&gt;0, 1, 0)</f>
        <v>1</v>
      </c>
      <c r="R208">
        <f>IF(I208&gt;0, N208+((N208*((J208-I208)*0.001))/(J208-I208)), N208 +((N208*(J208*0.001))/J208))</f>
        <v>3517.3180122079998</v>
      </c>
      <c r="S208">
        <f>R208*((J208-Q208)*0.001)</f>
        <v>2194.806439617792</v>
      </c>
      <c r="T208">
        <f>SUM(P208,S208)</f>
        <v>2251.4770738844159</v>
      </c>
      <c r="U208">
        <f>K208-T208</f>
        <v>-2251.163519884416</v>
      </c>
      <c r="V208">
        <f>IF(U208&lt;0, 1, 0)</f>
        <v>1</v>
      </c>
    </row>
    <row r="209" spans="1:22" x14ac:dyDescent="0.25">
      <c r="A209" t="s">
        <v>124</v>
      </c>
      <c r="B209">
        <v>6273</v>
      </c>
      <c r="C209" t="s">
        <v>19</v>
      </c>
      <c r="F209" t="s">
        <v>17</v>
      </c>
      <c r="G209">
        <v>76.715999999999994</v>
      </c>
      <c r="H209">
        <v>3977</v>
      </c>
      <c r="I209">
        <v>0</v>
      </c>
      <c r="J209">
        <v>1702</v>
      </c>
      <c r="K209">
        <v>305.09953200000001</v>
      </c>
      <c r="L209">
        <v>935054215</v>
      </c>
      <c r="M209">
        <v>7297128.96</v>
      </c>
      <c r="N209">
        <f>M209/J209</f>
        <v>4287.3848178613398</v>
      </c>
      <c r="O209">
        <f>IF(I209&gt;0,(N209+(((N209*I209)*0.008)/I209)),0)</f>
        <v>0</v>
      </c>
      <c r="P209">
        <f>O209*(I209*0.008)</f>
        <v>0</v>
      </c>
      <c r="Q209">
        <f>IF(I209&gt;0, 1, 0)</f>
        <v>0</v>
      </c>
      <c r="R209">
        <f>IF(I209&gt;0, N209+((N209*((J209-I209)*0.001))/(J209-I209)), N209 +((N209*(J209*0.001))/J209))</f>
        <v>4291.6722026792013</v>
      </c>
      <c r="S209">
        <f>R209*((J209-Q209)*0.001)</f>
        <v>7304.42608896</v>
      </c>
      <c r="T209">
        <f>SUM(P209,S209)</f>
        <v>7304.42608896</v>
      </c>
      <c r="U209">
        <f>K209-T209</f>
        <v>-6999.3265569599998</v>
      </c>
      <c r="V209">
        <f>IF(U209&lt;0, 1, 0)</f>
        <v>1</v>
      </c>
    </row>
    <row r="210" spans="1:22" x14ac:dyDescent="0.25">
      <c r="A210" t="s">
        <v>125</v>
      </c>
      <c r="B210">
        <v>6274</v>
      </c>
      <c r="C210" t="s">
        <v>14</v>
      </c>
      <c r="E210">
        <v>5</v>
      </c>
      <c r="F210" t="s">
        <v>17</v>
      </c>
      <c r="G210">
        <v>76.715999999999994</v>
      </c>
      <c r="H210">
        <v>3979</v>
      </c>
      <c r="I210">
        <v>0</v>
      </c>
      <c r="J210">
        <v>1653</v>
      </c>
      <c r="K210">
        <v>305.25296400000002</v>
      </c>
      <c r="L210">
        <v>843784365</v>
      </c>
      <c r="M210">
        <v>5783204.7699999996</v>
      </c>
      <c r="N210">
        <f>M210/J210</f>
        <v>3498.6114761040531</v>
      </c>
      <c r="O210">
        <f>IF(I210&gt;0,(N210+(((N210*I210)*0.008)/I210)),0)</f>
        <v>0</v>
      </c>
      <c r="P210">
        <f>O210*(I210*0.008)</f>
        <v>0</v>
      </c>
      <c r="Q210">
        <f>IF(I210&gt;0, 1, 0)</f>
        <v>0</v>
      </c>
      <c r="R210">
        <f>IF(I210&gt;0, N210+((N210*((J210-I210)*0.001))/(J210-I210)), N210 +((N210*(J210*0.001))/J210))</f>
        <v>3502.1100875801571</v>
      </c>
      <c r="S210">
        <f>R210*((J210-Q210)*0.001)</f>
        <v>5788.9879747699997</v>
      </c>
      <c r="T210">
        <f>SUM(P210,S210)</f>
        <v>5788.9879747699997</v>
      </c>
      <c r="U210">
        <f>K210-T210</f>
        <v>-5483.7350107699995</v>
      </c>
      <c r="V210">
        <f>IF(U210&lt;0, 1, 0)</f>
        <v>1</v>
      </c>
    </row>
    <row r="211" spans="1:22" x14ac:dyDescent="0.25">
      <c r="A211" t="s">
        <v>126</v>
      </c>
      <c r="B211">
        <v>6275</v>
      </c>
      <c r="C211" t="s">
        <v>14</v>
      </c>
      <c r="E211">
        <v>5</v>
      </c>
      <c r="F211" t="s">
        <v>17</v>
      </c>
      <c r="G211">
        <v>76.715999999999994</v>
      </c>
      <c r="H211">
        <v>32029</v>
      </c>
      <c r="I211">
        <v>8</v>
      </c>
      <c r="J211">
        <v>2277</v>
      </c>
      <c r="K211">
        <v>2457.1367639999999</v>
      </c>
      <c r="L211">
        <v>1135247459</v>
      </c>
      <c r="M211">
        <v>7402217.3700000001</v>
      </c>
      <c r="N211">
        <f>M211/J211</f>
        <v>3250.8640184453229</v>
      </c>
      <c r="O211">
        <f>IF(I211&gt;0,(N211+(((N211*I211)*0.008)/I211)),0)</f>
        <v>3276.8709305928855</v>
      </c>
      <c r="P211">
        <f>O211*(I211*0.008)</f>
        <v>209.71973955794468</v>
      </c>
      <c r="Q211">
        <f>IF(I211&gt;0, 1, 0)</f>
        <v>1</v>
      </c>
      <c r="R211">
        <f>IF(I211&gt;0, N211+((N211*((J211-I211)*0.001))/(J211-I211)), N211 +((N211*(J211*0.001))/J211))</f>
        <v>3254.114882463768</v>
      </c>
      <c r="S211">
        <f>R211*((J211-Q211)*0.001)</f>
        <v>7406.3654724875369</v>
      </c>
      <c r="T211">
        <f>SUM(P211,S211)</f>
        <v>7616.085212045482</v>
      </c>
      <c r="U211">
        <f>K211-T211</f>
        <v>-5158.9484480454821</v>
      </c>
      <c r="V211">
        <f>IF(U211&lt;0, 1, 0)</f>
        <v>1</v>
      </c>
    </row>
    <row r="212" spans="1:22" x14ac:dyDescent="0.25">
      <c r="A212" t="s">
        <v>128</v>
      </c>
      <c r="B212">
        <v>6278</v>
      </c>
      <c r="C212" t="s">
        <v>14</v>
      </c>
      <c r="E212">
        <v>2</v>
      </c>
      <c r="F212" t="s">
        <v>17</v>
      </c>
      <c r="G212">
        <v>96.432000000000002</v>
      </c>
      <c r="H212">
        <v>25212</v>
      </c>
      <c r="I212">
        <v>0</v>
      </c>
      <c r="J212">
        <v>1017</v>
      </c>
      <c r="K212">
        <v>2431.2435839999998</v>
      </c>
      <c r="L212">
        <v>556178452</v>
      </c>
      <c r="M212">
        <v>3442816.3</v>
      </c>
      <c r="N212">
        <f>M212/J212</f>
        <v>3385.2667649950836</v>
      </c>
      <c r="O212">
        <f>IF(I212&gt;0,(N212+(((N212*I212)*0.008)/I212)),0)</f>
        <v>0</v>
      </c>
      <c r="P212">
        <f>O212*(I212*0.008)</f>
        <v>0</v>
      </c>
      <c r="Q212">
        <f>IF(I212&gt;0, 1, 0)</f>
        <v>0</v>
      </c>
      <c r="R212">
        <f>IF(I212&gt;0, N212+((N212*((J212-I212)*0.001))/(J212-I212)), N212 +((N212*(J212*0.001))/J212))</f>
        <v>3388.6520317600784</v>
      </c>
      <c r="S212">
        <f>R212*((J212-Q212)*0.001)</f>
        <v>3446.2591163000002</v>
      </c>
      <c r="T212">
        <f>SUM(P212,S212)</f>
        <v>3446.2591163000002</v>
      </c>
      <c r="U212">
        <f>K212-T212</f>
        <v>-1015.0155323000004</v>
      </c>
      <c r="V212">
        <f>IF(U212&lt;0, 1, 0)</f>
        <v>1</v>
      </c>
    </row>
    <row r="213" spans="1:22" x14ac:dyDescent="0.25">
      <c r="A213" t="s">
        <v>129</v>
      </c>
      <c r="B213">
        <v>6279</v>
      </c>
      <c r="C213" t="s">
        <v>19</v>
      </c>
      <c r="F213" t="s">
        <v>17</v>
      </c>
      <c r="G213">
        <v>79.215999999999994</v>
      </c>
      <c r="H213">
        <v>10</v>
      </c>
      <c r="I213">
        <v>0</v>
      </c>
      <c r="J213">
        <v>336</v>
      </c>
      <c r="K213">
        <v>0.79215999999999998</v>
      </c>
      <c r="L213">
        <v>129928205</v>
      </c>
      <c r="M213">
        <v>769219.84</v>
      </c>
      <c r="N213">
        <f>M213/J213</f>
        <v>2289.344761904762</v>
      </c>
      <c r="O213">
        <f>IF(I213&gt;0,(N213+(((N213*I213)*0.008)/I213)),0)</f>
        <v>0</v>
      </c>
      <c r="P213">
        <f>O213*(I213*0.008)</f>
        <v>0</v>
      </c>
      <c r="Q213">
        <f>IF(I213&gt;0, 1, 0)</f>
        <v>0</v>
      </c>
      <c r="R213">
        <f>IF(I213&gt;0, N213+((N213*((J213-I213)*0.001))/(J213-I213)), N213 +((N213*(J213*0.001))/J213))</f>
        <v>2291.6341066666669</v>
      </c>
      <c r="S213">
        <f>R213*((J213-Q213)*0.001)</f>
        <v>769.9890598400001</v>
      </c>
      <c r="T213">
        <f>SUM(P213,S213)</f>
        <v>769.9890598400001</v>
      </c>
      <c r="U213">
        <f>K213-T213</f>
        <v>-769.19689984000013</v>
      </c>
      <c r="V213">
        <f>IF(U213&lt;0, 1, 0)</f>
        <v>1</v>
      </c>
    </row>
    <row r="214" spans="1:22" x14ac:dyDescent="0.25">
      <c r="A214" t="s">
        <v>130</v>
      </c>
      <c r="B214">
        <v>6280</v>
      </c>
      <c r="C214" t="s">
        <v>19</v>
      </c>
      <c r="F214" t="s">
        <v>17</v>
      </c>
      <c r="G214">
        <v>79.215999999999994</v>
      </c>
      <c r="H214">
        <v>32</v>
      </c>
      <c r="I214">
        <v>3</v>
      </c>
      <c r="J214">
        <v>1047</v>
      </c>
      <c r="K214">
        <v>2.5349119999999998</v>
      </c>
      <c r="L214">
        <v>379250545</v>
      </c>
      <c r="M214">
        <v>2291145.0499999998</v>
      </c>
      <c r="N214">
        <f>M214/J214</f>
        <v>2188.2951766953197</v>
      </c>
      <c r="O214">
        <f>IF(I214&gt;0,(N214+(((N214*I214)*0.008)/I214)),0)</f>
        <v>2205.8015381088821</v>
      </c>
      <c r="P214">
        <f>O214*(I214*0.008)</f>
        <v>52.939236914613176</v>
      </c>
      <c r="Q214">
        <f>IF(I214&gt;0, 1, 0)</f>
        <v>1</v>
      </c>
      <c r="R214">
        <f>IF(I214&gt;0, N214+((N214*((J214-I214)*0.001))/(J214-I214)), N214 +((N214*(J214*0.001))/J214))</f>
        <v>2190.4834718720149</v>
      </c>
      <c r="S214">
        <f>R214*((J214-Q214)*0.001)</f>
        <v>2291.2457115781276</v>
      </c>
      <c r="T214">
        <f>SUM(P214,S214)</f>
        <v>2344.1849484927407</v>
      </c>
      <c r="U214">
        <f>K214-T214</f>
        <v>-2341.6500364927406</v>
      </c>
      <c r="V214">
        <f>IF(U214&lt;0, 1, 0)</f>
        <v>1</v>
      </c>
    </row>
    <row r="215" spans="1:22" x14ac:dyDescent="0.25">
      <c r="A215" t="s">
        <v>131</v>
      </c>
      <c r="B215">
        <v>6281</v>
      </c>
      <c r="C215" t="s">
        <v>19</v>
      </c>
      <c r="F215" t="s">
        <v>17</v>
      </c>
      <c r="G215">
        <v>79.215999999999994</v>
      </c>
      <c r="H215">
        <v>11</v>
      </c>
      <c r="I215">
        <v>6</v>
      </c>
      <c r="J215">
        <v>1218</v>
      </c>
      <c r="K215">
        <v>0.87137600000000004</v>
      </c>
      <c r="L215">
        <v>405776703</v>
      </c>
      <c r="M215">
        <v>2452226.29</v>
      </c>
      <c r="N215">
        <f>M215/J215</f>
        <v>2013.3220771756978</v>
      </c>
      <c r="O215">
        <f>IF(I215&gt;0,(N215+(((N215*I215)*0.008)/I215)),0)</f>
        <v>2029.4286537931034</v>
      </c>
      <c r="P215">
        <f>O215*(I215*0.008)</f>
        <v>97.412575382068965</v>
      </c>
      <c r="Q215">
        <f>IF(I215&gt;0, 1, 0)</f>
        <v>1</v>
      </c>
      <c r="R215">
        <f>IF(I215&gt;0, N215+((N215*((J215-I215)*0.001))/(J215-I215)), N215 +((N215*(J215*0.001))/J215))</f>
        <v>2015.3353992528735</v>
      </c>
      <c r="S215">
        <f>R215*((J215-Q215)*0.001)</f>
        <v>2452.6631808907473</v>
      </c>
      <c r="T215">
        <f>SUM(P215,S215)</f>
        <v>2550.0757562728163</v>
      </c>
      <c r="U215">
        <f>K215-T215</f>
        <v>-2549.2043802728163</v>
      </c>
      <c r="V215">
        <f>IF(U215&lt;0, 1, 0)</f>
        <v>1</v>
      </c>
    </row>
    <row r="216" spans="1:22" x14ac:dyDescent="0.25">
      <c r="A216" t="s">
        <v>133</v>
      </c>
      <c r="B216">
        <v>6284</v>
      </c>
      <c r="C216" t="s">
        <v>19</v>
      </c>
      <c r="F216" t="s">
        <v>17</v>
      </c>
      <c r="G216">
        <v>168.048</v>
      </c>
      <c r="H216">
        <v>4040</v>
      </c>
      <c r="I216">
        <v>158</v>
      </c>
      <c r="J216">
        <v>1873</v>
      </c>
      <c r="K216">
        <v>678.91391999999996</v>
      </c>
      <c r="L216">
        <v>1191178518</v>
      </c>
      <c r="M216">
        <v>11077793.92</v>
      </c>
      <c r="N216">
        <f>M216/J216</f>
        <v>5914.465520555259</v>
      </c>
      <c r="O216">
        <f>IF(I216&gt;0,(N216+(((N216*I216)*0.008)/I216)),0)</f>
        <v>5961.7812447197011</v>
      </c>
      <c r="P216">
        <f>O216*(I216*0.008)</f>
        <v>7535.6914933257021</v>
      </c>
      <c r="Q216">
        <f>IF(I216&gt;0, 1, 0)</f>
        <v>1</v>
      </c>
      <c r="R216">
        <f>IF(I216&gt;0, N216+((N216*((J216-I216)*0.001))/(J216-I216)), N216 +((N216*(J216*0.001))/J216))</f>
        <v>5920.3799860758145</v>
      </c>
      <c r="S216">
        <f>R216*((J216-Q216)*0.001)</f>
        <v>11082.951333933925</v>
      </c>
      <c r="T216">
        <f>SUM(P216,S216)</f>
        <v>18618.642827259628</v>
      </c>
      <c r="U216">
        <f>K216-T216</f>
        <v>-17939.728907259629</v>
      </c>
      <c r="V216">
        <f>IF(U216&lt;0, 1, 0)</f>
        <v>1</v>
      </c>
    </row>
    <row r="217" spans="1:22" x14ac:dyDescent="0.25">
      <c r="A217" t="s">
        <v>134</v>
      </c>
      <c r="B217">
        <v>6285</v>
      </c>
      <c r="C217" t="s">
        <v>14</v>
      </c>
      <c r="E217">
        <v>13</v>
      </c>
      <c r="F217" t="s">
        <v>17</v>
      </c>
      <c r="G217">
        <v>96.432000000000002</v>
      </c>
      <c r="H217">
        <v>31606</v>
      </c>
      <c r="I217">
        <v>212</v>
      </c>
      <c r="J217">
        <v>1024</v>
      </c>
      <c r="K217">
        <v>3047.829792</v>
      </c>
      <c r="L217">
        <v>626604263</v>
      </c>
      <c r="M217">
        <v>3885698.3500000099</v>
      </c>
      <c r="N217">
        <f>M217/J217</f>
        <v>3794.6272949218846</v>
      </c>
      <c r="O217">
        <f>IF(I217&gt;0,(N217+(((N217*I217)*0.008)/I217)),0)</f>
        <v>3824.9843132812598</v>
      </c>
      <c r="P217">
        <f>O217*(I217*0.008)</f>
        <v>6487.1733953250168</v>
      </c>
      <c r="Q217">
        <f>IF(I217&gt;0, 1, 0)</f>
        <v>1</v>
      </c>
      <c r="R217">
        <f>IF(I217&gt;0, N217+((N217*((J217-I217)*0.001))/(J217-I217)), N217 +((N217*(J217*0.001))/J217))</f>
        <v>3798.4219222168067</v>
      </c>
      <c r="S217">
        <f>R217*((J217-Q217)*0.001)</f>
        <v>3885.7856264277939</v>
      </c>
      <c r="T217">
        <f>SUM(P217,S217)</f>
        <v>10372.959021752811</v>
      </c>
      <c r="U217">
        <f>K217-T217</f>
        <v>-7325.1292297528107</v>
      </c>
      <c r="V217">
        <f>IF(U217&lt;0, 1, 0)</f>
        <v>1</v>
      </c>
    </row>
    <row r="218" spans="1:22" x14ac:dyDescent="0.25">
      <c r="A218" t="s">
        <v>136</v>
      </c>
      <c r="B218">
        <v>6290</v>
      </c>
      <c r="C218" t="s">
        <v>14</v>
      </c>
      <c r="E218">
        <v>41</v>
      </c>
      <c r="F218" t="s">
        <v>17</v>
      </c>
      <c r="G218">
        <v>76.715999999999994</v>
      </c>
      <c r="H218">
        <v>27298</v>
      </c>
      <c r="I218">
        <v>93</v>
      </c>
      <c r="J218">
        <v>2235</v>
      </c>
      <c r="K218">
        <v>2094.1933680000002</v>
      </c>
      <c r="L218">
        <v>905351102</v>
      </c>
      <c r="M218">
        <v>5505616.0999999903</v>
      </c>
      <c r="N218">
        <f>M218/J218</f>
        <v>2463.3629082774005</v>
      </c>
      <c r="O218">
        <f>IF(I218&gt;0,(N218+(((N218*I218)*0.008)/I218)),0)</f>
        <v>2483.0698115436198</v>
      </c>
      <c r="P218">
        <f>O218*(I218*0.008)</f>
        <v>1847.403939788453</v>
      </c>
      <c r="Q218">
        <f>IF(I218&gt;0, 1, 0)</f>
        <v>1</v>
      </c>
      <c r="R218">
        <f>IF(I218&gt;0, N218+((N218*((J218-I218)*0.001))/(J218-I218)), N218 +((N218*(J218*0.001))/J218))</f>
        <v>2465.8262711856778</v>
      </c>
      <c r="S218">
        <f>R218*((J218-Q218)*0.001)</f>
        <v>5508.655889828804</v>
      </c>
      <c r="T218">
        <f>SUM(P218,S218)</f>
        <v>7356.0598296172575</v>
      </c>
      <c r="U218">
        <f>K218-T218</f>
        <v>-5261.8664616172573</v>
      </c>
      <c r="V218">
        <f>IF(U218&lt;0, 1, 0)</f>
        <v>1</v>
      </c>
    </row>
    <row r="219" spans="1:22" x14ac:dyDescent="0.25">
      <c r="A219" t="s">
        <v>137</v>
      </c>
      <c r="B219">
        <v>6291</v>
      </c>
      <c r="C219" t="s">
        <v>14</v>
      </c>
      <c r="E219">
        <v>13</v>
      </c>
      <c r="F219" t="s">
        <v>17</v>
      </c>
      <c r="G219">
        <v>76.715999999999994</v>
      </c>
      <c r="H219">
        <v>5457</v>
      </c>
      <c r="I219">
        <v>83</v>
      </c>
      <c r="J219">
        <v>2272</v>
      </c>
      <c r="K219">
        <v>418.63921199999999</v>
      </c>
      <c r="L219">
        <v>882318612</v>
      </c>
      <c r="M219">
        <v>5375614.1099999798</v>
      </c>
      <c r="N219">
        <f>M219/J219</f>
        <v>2366.0273371478784</v>
      </c>
      <c r="O219">
        <f>IF(I219&gt;0,(N219+(((N219*I219)*0.008)/I219)),0)</f>
        <v>2384.9555558450616</v>
      </c>
      <c r="P219">
        <f>O219*(I219*0.008)</f>
        <v>1583.6104890811209</v>
      </c>
      <c r="Q219">
        <f>IF(I219&gt;0, 1, 0)</f>
        <v>1</v>
      </c>
      <c r="R219">
        <f>IF(I219&gt;0, N219+((N219*((J219-I219)*0.001))/(J219-I219)), N219 +((N219*(J219*0.001))/J219))</f>
        <v>2368.3933644850263</v>
      </c>
      <c r="S219">
        <f>R219*((J219-Q219)*0.001)</f>
        <v>5378.6213307454946</v>
      </c>
      <c r="T219">
        <f>SUM(P219,S219)</f>
        <v>6962.2318198266157</v>
      </c>
      <c r="U219">
        <f>K219-T219</f>
        <v>-6543.5926078266157</v>
      </c>
      <c r="V219">
        <f>IF(U219&lt;0, 1, 0)</f>
        <v>1</v>
      </c>
    </row>
    <row r="220" spans="1:22" x14ac:dyDescent="0.25">
      <c r="A220" t="s">
        <v>138</v>
      </c>
      <c r="B220">
        <v>6292</v>
      </c>
      <c r="C220" t="s">
        <v>19</v>
      </c>
      <c r="F220" t="s">
        <v>17</v>
      </c>
      <c r="G220">
        <v>87.302000000000007</v>
      </c>
      <c r="H220">
        <v>21319</v>
      </c>
      <c r="I220">
        <v>0</v>
      </c>
      <c r="J220">
        <v>1113</v>
      </c>
      <c r="K220">
        <v>1861.1913380000001</v>
      </c>
      <c r="L220">
        <v>643979263</v>
      </c>
      <c r="M220">
        <v>3970023.4100000099</v>
      </c>
      <c r="N220">
        <f>M220/J220</f>
        <v>3566.9572416891374</v>
      </c>
      <c r="O220">
        <f>IF(I220&gt;0,(N220+(((N220*I220)*0.008)/I220)),0)</f>
        <v>0</v>
      </c>
      <c r="P220">
        <f>O220*(I220*0.008)</f>
        <v>0</v>
      </c>
      <c r="Q220">
        <f>IF(I220&gt;0, 1, 0)</f>
        <v>0</v>
      </c>
      <c r="R220">
        <f>IF(I220&gt;0, N220+((N220*((J220-I220)*0.001))/(J220-I220)), N220 +((N220*(J220*0.001))/J220))</f>
        <v>3570.5241989308265</v>
      </c>
      <c r="S220">
        <f>R220*((J220-Q220)*0.001)</f>
        <v>3973.9934334100099</v>
      </c>
      <c r="T220">
        <f>SUM(P220,S220)</f>
        <v>3973.9934334100099</v>
      </c>
      <c r="U220">
        <f>K220-T220</f>
        <v>-2112.8020954100098</v>
      </c>
      <c r="V220">
        <f>IF(U220&lt;0, 1, 0)</f>
        <v>1</v>
      </c>
    </row>
    <row r="221" spans="1:22" x14ac:dyDescent="0.25">
      <c r="A221" t="s">
        <v>139</v>
      </c>
      <c r="B221">
        <v>6293</v>
      </c>
      <c r="C221" t="s">
        <v>14</v>
      </c>
      <c r="E221">
        <v>2</v>
      </c>
      <c r="F221" t="s">
        <v>17</v>
      </c>
      <c r="G221">
        <v>76.715999999999994</v>
      </c>
      <c r="H221">
        <v>5457</v>
      </c>
      <c r="I221">
        <v>0</v>
      </c>
      <c r="J221">
        <v>1599</v>
      </c>
      <c r="K221">
        <v>418.63921199999999</v>
      </c>
      <c r="L221">
        <v>607823515</v>
      </c>
      <c r="M221">
        <v>3683803.11</v>
      </c>
      <c r="N221">
        <f>M221/J221</f>
        <v>2303.8168292682926</v>
      </c>
      <c r="O221">
        <f>IF(I221&gt;0,(N221+(((N221*I221)*0.008)/I221)),0)</f>
        <v>0</v>
      </c>
      <c r="P221">
        <f>O221*(I221*0.008)</f>
        <v>0</v>
      </c>
      <c r="Q221">
        <f>IF(I221&gt;0, 1, 0)</f>
        <v>0</v>
      </c>
      <c r="R221">
        <f>IF(I221&gt;0, N221+((N221*((J221-I221)*0.001))/(J221-I221)), N221 +((N221*(J221*0.001))/J221))</f>
        <v>2306.1206460975609</v>
      </c>
      <c r="S221">
        <f>R221*((J221-Q221)*0.001)</f>
        <v>3687.4869131099999</v>
      </c>
      <c r="T221">
        <f>SUM(P221,S221)</f>
        <v>3687.4869131099999</v>
      </c>
      <c r="U221">
        <f>K221-T221</f>
        <v>-3268.8477011099999</v>
      </c>
      <c r="V221">
        <f>IF(U221&lt;0, 1, 0)</f>
        <v>1</v>
      </c>
    </row>
    <row r="222" spans="1:22" x14ac:dyDescent="0.25">
      <c r="A222" t="s">
        <v>141</v>
      </c>
      <c r="B222">
        <v>6295</v>
      </c>
      <c r="C222" t="s">
        <v>19</v>
      </c>
      <c r="F222" t="s">
        <v>17</v>
      </c>
      <c r="G222">
        <v>92.962999999999994</v>
      </c>
      <c r="H222">
        <v>21844</v>
      </c>
      <c r="I222">
        <v>1</v>
      </c>
      <c r="J222">
        <v>920</v>
      </c>
      <c r="K222">
        <v>2030.6837720000001</v>
      </c>
      <c r="L222">
        <v>636805314</v>
      </c>
      <c r="M222">
        <v>6404493.3200000003</v>
      </c>
      <c r="N222">
        <f>M222/J222</f>
        <v>6961.4057826086964</v>
      </c>
      <c r="O222">
        <f>IF(I222&gt;0,(N222+(((N222*I222)*0.008)/I222)),0)</f>
        <v>7017.0970288695662</v>
      </c>
      <c r="P222">
        <f>O222*(I222*0.008)</f>
        <v>56.136776230956528</v>
      </c>
      <c r="Q222">
        <f>IF(I222&gt;0, 1, 0)</f>
        <v>1</v>
      </c>
      <c r="R222">
        <f>IF(I222&gt;0, N222+((N222*((J222-I222)*0.001))/(J222-I222)), N222 +((N222*(J222*0.001))/J222))</f>
        <v>6968.3671883913048</v>
      </c>
      <c r="S222">
        <f>R222*((J222-Q222)*0.001)</f>
        <v>6403.9294461316094</v>
      </c>
      <c r="T222">
        <f>SUM(P222,S222)</f>
        <v>6460.0662223625659</v>
      </c>
      <c r="U222">
        <f>K222-T222</f>
        <v>-4429.3824503625656</v>
      </c>
      <c r="V222">
        <f>IF(U222&lt;0, 1, 0)</f>
        <v>1</v>
      </c>
    </row>
    <row r="223" spans="1:22" x14ac:dyDescent="0.25">
      <c r="A223" t="s">
        <v>142</v>
      </c>
      <c r="B223">
        <v>6302</v>
      </c>
      <c r="C223" t="s">
        <v>19</v>
      </c>
      <c r="F223" t="s">
        <v>17</v>
      </c>
      <c r="G223">
        <v>93.962999999999994</v>
      </c>
      <c r="H223">
        <v>819</v>
      </c>
      <c r="I223">
        <v>0</v>
      </c>
      <c r="J223">
        <v>80</v>
      </c>
      <c r="K223">
        <v>76.955697000000001</v>
      </c>
      <c r="L223">
        <v>107083954</v>
      </c>
      <c r="M223">
        <v>669928.16</v>
      </c>
      <c r="N223">
        <f>M223/J223</f>
        <v>8374.1020000000008</v>
      </c>
      <c r="O223">
        <f>IF(I223&gt;0,(N223+(((N223*I223)*0.008)/I223)),0)</f>
        <v>0</v>
      </c>
      <c r="P223">
        <f>O223*(I223*0.008)</f>
        <v>0</v>
      </c>
      <c r="Q223">
        <f>IF(I223&gt;0, 1, 0)</f>
        <v>0</v>
      </c>
      <c r="R223">
        <f>IF(I223&gt;0, N223+((N223*((J223-I223)*0.001))/(J223-I223)), N223 +((N223*(J223*0.001))/J223))</f>
        <v>8382.4761020000005</v>
      </c>
      <c r="S223">
        <f>R223*((J223-Q223)*0.001)</f>
        <v>670.59808816000009</v>
      </c>
      <c r="T223">
        <f>SUM(P223,S223)</f>
        <v>670.59808816000009</v>
      </c>
      <c r="U223">
        <f>K223-T223</f>
        <v>-593.6423911600001</v>
      </c>
      <c r="V223">
        <f>IF(U223&lt;0, 1, 0)</f>
        <v>1</v>
      </c>
    </row>
    <row r="224" spans="1:22" x14ac:dyDescent="0.25">
      <c r="A224" t="s">
        <v>143</v>
      </c>
      <c r="B224">
        <v>6303</v>
      </c>
      <c r="C224" t="s">
        <v>14</v>
      </c>
      <c r="E224">
        <v>207</v>
      </c>
      <c r="F224" t="s">
        <v>17</v>
      </c>
      <c r="G224">
        <v>93.962999999999994</v>
      </c>
      <c r="H224">
        <v>3977</v>
      </c>
      <c r="I224">
        <v>0</v>
      </c>
      <c r="J224">
        <v>77</v>
      </c>
      <c r="K224">
        <v>373.69085100000001</v>
      </c>
      <c r="L224">
        <v>115660854</v>
      </c>
      <c r="M224">
        <v>725651.84</v>
      </c>
      <c r="N224">
        <f>M224/J224</f>
        <v>9424.0498701298693</v>
      </c>
      <c r="O224">
        <f>IF(I224&gt;0,(N224+(((N224*I224)*0.008)/I224)),0)</f>
        <v>0</v>
      </c>
      <c r="P224">
        <f>O224*(I224*0.008)</f>
        <v>0</v>
      </c>
      <c r="Q224">
        <f>IF(I224&gt;0, 1, 0)</f>
        <v>0</v>
      </c>
      <c r="R224">
        <f>IF(I224&gt;0, N224+((N224*((J224-I224)*0.001))/(J224-I224)), N224 +((N224*(J224*0.001))/J224))</f>
        <v>9433.4739199999985</v>
      </c>
      <c r="S224">
        <f>R224*((J224-Q224)*0.001)</f>
        <v>726.37749183999983</v>
      </c>
      <c r="T224">
        <f>SUM(P224,S224)</f>
        <v>726.37749183999983</v>
      </c>
      <c r="U224">
        <f>K224-T224</f>
        <v>-352.68664083999982</v>
      </c>
      <c r="V224">
        <f>IF(U224&lt;0, 1, 0)</f>
        <v>1</v>
      </c>
    </row>
    <row r="225" spans="1:22" x14ac:dyDescent="0.25">
      <c r="A225" t="s">
        <v>144</v>
      </c>
      <c r="B225">
        <v>6305</v>
      </c>
      <c r="C225" t="s">
        <v>14</v>
      </c>
      <c r="E225">
        <v>243</v>
      </c>
      <c r="F225" t="s">
        <v>17</v>
      </c>
      <c r="G225">
        <v>98.673000000000002</v>
      </c>
      <c r="H225">
        <v>3982</v>
      </c>
      <c r="I225">
        <v>2</v>
      </c>
      <c r="J225">
        <v>44</v>
      </c>
      <c r="K225">
        <v>392.915886</v>
      </c>
      <c r="L225">
        <v>85569852</v>
      </c>
      <c r="M225">
        <v>545682.6</v>
      </c>
      <c r="N225">
        <f>M225/J225</f>
        <v>12401.877272727272</v>
      </c>
      <c r="O225">
        <f>IF(I225&gt;0,(N225+(((N225*I225)*0.008)/I225)),0)</f>
        <v>12501.09229090909</v>
      </c>
      <c r="P225">
        <f>O225*(I225*0.008)</f>
        <v>200.01747665454545</v>
      </c>
      <c r="Q225">
        <f>IF(I225&gt;0, 1, 0)</f>
        <v>1</v>
      </c>
      <c r="R225">
        <f>IF(I225&gt;0, N225+((N225*((J225-I225)*0.001))/(J225-I225)), N225 +((N225*(J225*0.001))/J225))</f>
        <v>12414.279149999998</v>
      </c>
      <c r="S225">
        <f>R225*((J225-Q225)*0.001)</f>
        <v>533.81400344999997</v>
      </c>
      <c r="T225">
        <f>SUM(P225,S225)</f>
        <v>733.83148010454545</v>
      </c>
      <c r="U225">
        <f>K225-T225</f>
        <v>-340.91559410454545</v>
      </c>
      <c r="V225">
        <f>IF(U225&lt;0, 1, 0)</f>
        <v>1</v>
      </c>
    </row>
    <row r="226" spans="1:22" x14ac:dyDescent="0.25">
      <c r="A226" t="s">
        <v>146</v>
      </c>
      <c r="B226">
        <v>6320</v>
      </c>
      <c r="C226" t="s">
        <v>14</v>
      </c>
      <c r="D226">
        <v>2</v>
      </c>
      <c r="E226">
        <v>5</v>
      </c>
      <c r="F226" t="s">
        <v>17</v>
      </c>
      <c r="G226">
        <v>88.302000000000007</v>
      </c>
      <c r="H226">
        <v>3977</v>
      </c>
      <c r="I226">
        <v>0</v>
      </c>
      <c r="J226">
        <v>97</v>
      </c>
      <c r="K226">
        <v>351.177054</v>
      </c>
      <c r="L226">
        <v>145370586</v>
      </c>
      <c r="M226">
        <v>901914.79</v>
      </c>
      <c r="N226">
        <f>M226/J226</f>
        <v>9298.0906185567019</v>
      </c>
      <c r="O226">
        <f>IF(I226&gt;0,(N226+(((N226*I226)*0.008)/I226)),0)</f>
        <v>0</v>
      </c>
      <c r="P226">
        <f>O226*(I226*0.008)</f>
        <v>0</v>
      </c>
      <c r="Q226">
        <f>IF(I226&gt;0, 1, 0)</f>
        <v>0</v>
      </c>
      <c r="R226">
        <f>IF(I226&gt;0, N226+((N226*((J226-I226)*0.001))/(J226-I226)), N226 +((N226*(J226*0.001))/J226))</f>
        <v>9307.3887091752586</v>
      </c>
      <c r="S226">
        <f>R226*((J226-Q226)*0.001)</f>
        <v>902.81670479000013</v>
      </c>
      <c r="T226">
        <f>SUM(P226,S226)</f>
        <v>902.81670479000013</v>
      </c>
      <c r="U226">
        <f>K226-T226</f>
        <v>-551.63965079000013</v>
      </c>
      <c r="V226">
        <f>IF(U226&lt;0, 1, 0)</f>
        <v>1</v>
      </c>
    </row>
    <row r="227" spans="1:22" x14ac:dyDescent="0.25">
      <c r="A227" t="s">
        <v>147</v>
      </c>
      <c r="B227">
        <v>6321</v>
      </c>
      <c r="C227" t="s">
        <v>14</v>
      </c>
      <c r="D227">
        <v>2</v>
      </c>
      <c r="E227">
        <v>5</v>
      </c>
      <c r="F227" t="s">
        <v>17</v>
      </c>
      <c r="G227">
        <v>88.302000000000007</v>
      </c>
      <c r="H227">
        <v>3977</v>
      </c>
      <c r="I227">
        <v>2</v>
      </c>
      <c r="J227">
        <v>100</v>
      </c>
      <c r="K227">
        <v>351.177054</v>
      </c>
      <c r="L227">
        <v>159637526</v>
      </c>
      <c r="M227">
        <v>992088.5</v>
      </c>
      <c r="N227">
        <f>M227/J227</f>
        <v>9920.8850000000002</v>
      </c>
      <c r="O227">
        <f>IF(I227&gt;0,(N227+(((N227*I227)*0.008)/I227)),0)</f>
        <v>10000.25208</v>
      </c>
      <c r="P227">
        <f>O227*(I227*0.008)</f>
        <v>160.00403328000002</v>
      </c>
      <c r="Q227">
        <f>IF(I227&gt;0, 1, 0)</f>
        <v>1</v>
      </c>
      <c r="R227">
        <f>IF(I227&gt;0, N227+((N227*((J227-I227)*0.001))/(J227-I227)), N227 +((N227*(J227*0.001))/J227))</f>
        <v>9930.8058849999998</v>
      </c>
      <c r="S227">
        <f>R227*((J227-Q227)*0.001)</f>
        <v>983.14978261500005</v>
      </c>
      <c r="T227">
        <f>SUM(P227,S227)</f>
        <v>1143.153815895</v>
      </c>
      <c r="U227">
        <f>K227-T227</f>
        <v>-791.97676189499998</v>
      </c>
      <c r="V227">
        <f>IF(U227&lt;0, 1, 0)</f>
        <v>1</v>
      </c>
    </row>
    <row r="228" spans="1:22" x14ac:dyDescent="0.25">
      <c r="A228" t="s">
        <v>148</v>
      </c>
      <c r="B228">
        <v>6322</v>
      </c>
      <c r="C228" t="s">
        <v>19</v>
      </c>
      <c r="D228">
        <v>35</v>
      </c>
      <c r="F228" t="s">
        <v>17</v>
      </c>
      <c r="G228">
        <v>88.302000000000007</v>
      </c>
      <c r="H228">
        <v>3977</v>
      </c>
      <c r="I228">
        <v>2</v>
      </c>
      <c r="J228">
        <v>90</v>
      </c>
      <c r="K228">
        <v>351.177054</v>
      </c>
      <c r="L228">
        <v>144842266</v>
      </c>
      <c r="M228">
        <v>900072.48</v>
      </c>
      <c r="N228">
        <f>M228/J228</f>
        <v>10000.805333333334</v>
      </c>
      <c r="O228">
        <f>IF(I228&gt;0,(N228+(((N228*I228)*0.008)/I228)),0)</f>
        <v>10080.811776</v>
      </c>
      <c r="P228">
        <f>O228*(I228*0.008)</f>
        <v>161.29298841600001</v>
      </c>
      <c r="Q228">
        <f>IF(I228&gt;0, 1, 0)</f>
        <v>1</v>
      </c>
      <c r="R228">
        <f>IF(I228&gt;0, N228+((N228*((J228-I228)*0.001))/(J228-I228)), N228 +((N228*(J228*0.001))/J228))</f>
        <v>10010.806138666667</v>
      </c>
      <c r="S228">
        <f>R228*((J228-Q228)*0.001)</f>
        <v>890.96174634133331</v>
      </c>
      <c r="T228">
        <f>SUM(P228,S228)</f>
        <v>1052.2547347573334</v>
      </c>
      <c r="U228">
        <f>K228-T228</f>
        <v>-701.07768075733338</v>
      </c>
      <c r="V228">
        <f>IF(U228&lt;0, 1, 0)</f>
        <v>1</v>
      </c>
    </row>
    <row r="229" spans="1:22" x14ac:dyDescent="0.25">
      <c r="A229" t="s">
        <v>157</v>
      </c>
      <c r="B229">
        <v>6348</v>
      </c>
      <c r="C229" t="s">
        <v>14</v>
      </c>
      <c r="E229">
        <v>2</v>
      </c>
      <c r="F229" t="s">
        <v>17</v>
      </c>
      <c r="G229">
        <v>96.432000000000002</v>
      </c>
      <c r="H229">
        <v>5453</v>
      </c>
      <c r="I229">
        <v>0</v>
      </c>
      <c r="J229">
        <v>477</v>
      </c>
      <c r="K229">
        <v>525.84369600000002</v>
      </c>
      <c r="L229">
        <v>150412888</v>
      </c>
      <c r="M229">
        <v>894369.62</v>
      </c>
      <c r="N229">
        <f>M229/J229</f>
        <v>1874.9887211740042</v>
      </c>
      <c r="O229">
        <f>IF(I229&gt;0,(N229+(((N229*I229)*0.008)/I229)),0)</f>
        <v>0</v>
      </c>
      <c r="P229">
        <f>O229*(I229*0.008)</f>
        <v>0</v>
      </c>
      <c r="Q229">
        <f>IF(I229&gt;0, 1, 0)</f>
        <v>0</v>
      </c>
      <c r="R229">
        <f>IF(I229&gt;0, N229+((N229*((J229-I229)*0.001))/(J229-I229)), N229 +((N229*(J229*0.001))/J229))</f>
        <v>1876.8637098951783</v>
      </c>
      <c r="S229">
        <f>R229*((J229-Q229)*0.001)</f>
        <v>895.26398962000007</v>
      </c>
      <c r="T229">
        <f>SUM(P229,S229)</f>
        <v>895.26398962000007</v>
      </c>
      <c r="U229">
        <f>K229-T229</f>
        <v>-369.42029362000005</v>
      </c>
      <c r="V229">
        <f>IF(U229&lt;0, 1, 0)</f>
        <v>1</v>
      </c>
    </row>
    <row r="230" spans="1:22" x14ac:dyDescent="0.25">
      <c r="A230" t="s">
        <v>161</v>
      </c>
      <c r="B230">
        <v>6354</v>
      </c>
      <c r="C230" t="s">
        <v>14</v>
      </c>
      <c r="E230">
        <v>2</v>
      </c>
      <c r="F230" t="s">
        <v>17</v>
      </c>
      <c r="G230">
        <v>93.962999999999994</v>
      </c>
      <c r="H230">
        <v>3977</v>
      </c>
      <c r="I230">
        <v>4</v>
      </c>
      <c r="J230">
        <v>704</v>
      </c>
      <c r="K230">
        <v>373.69085100000001</v>
      </c>
      <c r="L230">
        <v>491736990</v>
      </c>
      <c r="M230">
        <v>4273560.45</v>
      </c>
      <c r="N230">
        <f>M230/J230</f>
        <v>6070.3983664772732</v>
      </c>
      <c r="O230">
        <f>IF(I230&gt;0,(N230+(((N230*I230)*0.008)/I230)),0)</f>
        <v>6118.9615534090917</v>
      </c>
      <c r="P230">
        <f>O230*(I230*0.008)</f>
        <v>195.80676970909093</v>
      </c>
      <c r="Q230">
        <f>IF(I230&gt;0, 1, 0)</f>
        <v>1</v>
      </c>
      <c r="R230">
        <f>IF(I230&gt;0, N230+((N230*((J230-I230)*0.001))/(J230-I230)), N230 +((N230*(J230*0.001))/J230))</f>
        <v>6076.4687648437503</v>
      </c>
      <c r="S230">
        <f>R230*((J230-Q230)*0.001)</f>
        <v>4271.7575416851569</v>
      </c>
      <c r="T230">
        <f>SUM(P230,S230)</f>
        <v>4467.5643113942479</v>
      </c>
      <c r="U230">
        <f>K230-T230</f>
        <v>-4093.873460394248</v>
      </c>
      <c r="V230">
        <f>IF(U230&lt;0, 1, 0)</f>
        <v>1</v>
      </c>
    </row>
    <row r="231" spans="1:22" x14ac:dyDescent="0.25">
      <c r="A231" t="s">
        <v>162</v>
      </c>
      <c r="B231">
        <v>6355</v>
      </c>
      <c r="C231" t="s">
        <v>14</v>
      </c>
      <c r="E231">
        <v>2</v>
      </c>
      <c r="F231" t="s">
        <v>17</v>
      </c>
      <c r="G231">
        <v>87.302000000000007</v>
      </c>
      <c r="H231">
        <v>21431</v>
      </c>
      <c r="I231">
        <v>0</v>
      </c>
      <c r="J231">
        <v>553</v>
      </c>
      <c r="K231">
        <v>1870.9691620000001</v>
      </c>
      <c r="L231">
        <v>464237368</v>
      </c>
      <c r="M231">
        <v>3057318.94</v>
      </c>
      <c r="N231">
        <f>M231/J231</f>
        <v>5528.6056781193492</v>
      </c>
      <c r="O231">
        <f>IF(I231&gt;0,(N231+(((N231*I231)*0.008)/I231)),0)</f>
        <v>0</v>
      </c>
      <c r="P231">
        <f>O231*(I231*0.008)</f>
        <v>0</v>
      </c>
      <c r="Q231">
        <f>IF(I231&gt;0, 1, 0)</f>
        <v>0</v>
      </c>
      <c r="R231">
        <f>IF(I231&gt;0, N231+((N231*((J231-I231)*0.001))/(J231-I231)), N231 +((N231*(J231*0.001))/J231))</f>
        <v>5534.1342837974689</v>
      </c>
      <c r="S231">
        <f>R231*((J231-Q231)*0.001)</f>
        <v>3060.3762589400008</v>
      </c>
      <c r="T231">
        <f>SUM(P231,S231)</f>
        <v>3060.3762589400008</v>
      </c>
      <c r="U231">
        <f>K231-T231</f>
        <v>-1189.4070969400007</v>
      </c>
      <c r="V231">
        <f>IF(U231&lt;0, 1, 0)</f>
        <v>1</v>
      </c>
    </row>
    <row r="232" spans="1:22" x14ac:dyDescent="0.25">
      <c r="A232" t="s">
        <v>163</v>
      </c>
      <c r="B232">
        <v>6358</v>
      </c>
      <c r="C232" t="s">
        <v>14</v>
      </c>
      <c r="E232">
        <v>2</v>
      </c>
      <c r="F232" t="s">
        <v>17</v>
      </c>
      <c r="G232">
        <v>88.302000000000007</v>
      </c>
      <c r="H232">
        <v>3977</v>
      </c>
      <c r="I232">
        <v>2</v>
      </c>
      <c r="J232">
        <v>41</v>
      </c>
      <c r="K232">
        <v>351.177054</v>
      </c>
      <c r="L232">
        <v>58065716</v>
      </c>
      <c r="M232">
        <v>352423.24</v>
      </c>
      <c r="N232">
        <f>M232/J232</f>
        <v>8595.6887804878043</v>
      </c>
      <c r="O232">
        <f>IF(I232&gt;0,(N232+(((N232*I232)*0.008)/I232)),0)</f>
        <v>8664.4542907317064</v>
      </c>
      <c r="P232">
        <f>O232*(I232*0.008)</f>
        <v>138.6312686517073</v>
      </c>
      <c r="Q232">
        <f>IF(I232&gt;0, 1, 0)</f>
        <v>1</v>
      </c>
      <c r="R232">
        <f>IF(I232&gt;0, N232+((N232*((J232-I232)*0.001))/(J232-I232)), N232 +((N232*(J232*0.001))/J232))</f>
        <v>8604.284469268292</v>
      </c>
      <c r="S232">
        <f>R232*((J232-Q232)*0.001)</f>
        <v>344.17137877073168</v>
      </c>
      <c r="T232">
        <f>SUM(P232,S232)</f>
        <v>482.80264742243901</v>
      </c>
      <c r="U232">
        <f>K232-T232</f>
        <v>-131.62559342243901</v>
      </c>
      <c r="V232">
        <f>IF(U232&lt;0, 1, 0)</f>
        <v>1</v>
      </c>
    </row>
    <row r="233" spans="1:22" x14ac:dyDescent="0.25">
      <c r="A233" t="s">
        <v>164</v>
      </c>
      <c r="B233">
        <v>6361</v>
      </c>
      <c r="C233" t="s">
        <v>19</v>
      </c>
      <c r="F233" t="s">
        <v>15</v>
      </c>
      <c r="G233">
        <v>95.173000000000002</v>
      </c>
      <c r="H233">
        <v>126</v>
      </c>
      <c r="I233">
        <v>1</v>
      </c>
      <c r="J233">
        <v>64</v>
      </c>
      <c r="K233">
        <v>11.991797999999999</v>
      </c>
      <c r="L233">
        <v>98903078</v>
      </c>
      <c r="M233">
        <v>624553.39</v>
      </c>
      <c r="N233">
        <f>M233/J233</f>
        <v>9758.6467187500002</v>
      </c>
      <c r="O233">
        <f>IF(I233&gt;0,(N233+(((N233*I233)*0.008)/I233)),0)</f>
        <v>9836.7158925000003</v>
      </c>
      <c r="P233">
        <f>O233*(I233*0.008)</f>
        <v>78.693727140000007</v>
      </c>
      <c r="Q233">
        <f>IF(I233&gt;0, 1, 0)</f>
        <v>1</v>
      </c>
      <c r="R233">
        <f>IF(I233&gt;0, N233+((N233*((J233-I233)*0.001))/(J233-I233)), N233 +((N233*(J233*0.001))/J233))</f>
        <v>9768.4053654687505</v>
      </c>
      <c r="S233">
        <f>R233*((J233-Q233)*0.001)</f>
        <v>615.40953802453123</v>
      </c>
      <c r="T233">
        <f>SUM(P233,S233)</f>
        <v>694.10326516453119</v>
      </c>
      <c r="U233">
        <f>K233-T233</f>
        <v>-682.11146716453118</v>
      </c>
      <c r="V233">
        <f>IF(U233&lt;0, 1, 0)</f>
        <v>1</v>
      </c>
    </row>
    <row r="234" spans="1:22" x14ac:dyDescent="0.25">
      <c r="A234" t="s">
        <v>167</v>
      </c>
      <c r="B234">
        <v>6372</v>
      </c>
      <c r="C234" t="s">
        <v>14</v>
      </c>
      <c r="F234" t="s">
        <v>17</v>
      </c>
      <c r="G234">
        <v>101.27800000000001</v>
      </c>
      <c r="H234">
        <v>5466</v>
      </c>
      <c r="I234">
        <v>0</v>
      </c>
      <c r="J234">
        <v>101</v>
      </c>
      <c r="K234">
        <v>553.58554800000002</v>
      </c>
      <c r="L234">
        <v>159422423</v>
      </c>
      <c r="M234">
        <v>1097402.99</v>
      </c>
      <c r="N234">
        <f>M234/J234</f>
        <v>10865.376138613861</v>
      </c>
      <c r="O234">
        <f>IF(I234&gt;0,(N234+(((N234*I234)*0.008)/I234)),0)</f>
        <v>0</v>
      </c>
      <c r="P234">
        <f>O234*(I234*0.008)</f>
        <v>0</v>
      </c>
      <c r="Q234">
        <f>IF(I234&gt;0, 1, 0)</f>
        <v>0</v>
      </c>
      <c r="R234">
        <f>IF(I234&gt;0, N234+((N234*((J234-I234)*0.001))/(J234-I234)), N234 +((N234*(J234*0.001))/J234))</f>
        <v>10876.241514752475</v>
      </c>
      <c r="S234">
        <f>R234*((J234-Q234)*0.001)</f>
        <v>1098.5003929900001</v>
      </c>
      <c r="T234">
        <f>SUM(P234,S234)</f>
        <v>1098.5003929900001</v>
      </c>
      <c r="U234">
        <f>K234-T234</f>
        <v>-544.91484499000012</v>
      </c>
      <c r="V234">
        <f>IF(U234&lt;0, 1, 0)</f>
        <v>1</v>
      </c>
    </row>
    <row r="235" spans="1:22" x14ac:dyDescent="0.25">
      <c r="A235" t="s">
        <v>169</v>
      </c>
      <c r="B235">
        <v>6374</v>
      </c>
      <c r="C235" t="s">
        <v>14</v>
      </c>
      <c r="E235">
        <v>2</v>
      </c>
      <c r="F235" t="s">
        <v>17</v>
      </c>
      <c r="G235">
        <v>96.432000000000002</v>
      </c>
      <c r="H235">
        <v>3389</v>
      </c>
      <c r="I235">
        <v>0</v>
      </c>
      <c r="J235">
        <v>483</v>
      </c>
      <c r="K235">
        <v>326.80804799999999</v>
      </c>
      <c r="L235">
        <v>152564807</v>
      </c>
      <c r="M235">
        <v>907807.31</v>
      </c>
      <c r="N235">
        <f>M235/J235</f>
        <v>1879.5182401656316</v>
      </c>
      <c r="O235">
        <f>IF(I235&gt;0,(N235+(((N235*I235)*0.008)/I235)),0)</f>
        <v>0</v>
      </c>
      <c r="P235">
        <f>O235*(I235*0.008)</f>
        <v>0</v>
      </c>
      <c r="Q235">
        <f>IF(I235&gt;0, 1, 0)</f>
        <v>0</v>
      </c>
      <c r="R235">
        <f>IF(I235&gt;0, N235+((N235*((J235-I235)*0.001))/(J235-I235)), N235 +((N235*(J235*0.001))/J235))</f>
        <v>1881.3977584057973</v>
      </c>
      <c r="S235">
        <f>R235*((J235-Q235)*0.001)</f>
        <v>908.7151173100001</v>
      </c>
      <c r="T235">
        <f>SUM(P235,S235)</f>
        <v>908.7151173100001</v>
      </c>
      <c r="U235">
        <f>K235-T235</f>
        <v>-581.90706931000011</v>
      </c>
      <c r="V235">
        <f>IF(U235&lt;0, 1, 0)</f>
        <v>1</v>
      </c>
    </row>
    <row r="236" spans="1:22" x14ac:dyDescent="0.25">
      <c r="A236" t="s">
        <v>170</v>
      </c>
      <c r="B236">
        <v>6383</v>
      </c>
      <c r="C236" t="s">
        <v>14</v>
      </c>
      <c r="E236">
        <v>2</v>
      </c>
      <c r="F236" t="s">
        <v>17</v>
      </c>
      <c r="G236">
        <v>104.77800000000001</v>
      </c>
      <c r="H236">
        <v>4057</v>
      </c>
      <c r="I236">
        <v>0</v>
      </c>
      <c r="J236">
        <v>88</v>
      </c>
      <c r="K236">
        <v>425.08434599999998</v>
      </c>
      <c r="L236">
        <v>166043370</v>
      </c>
      <c r="M236">
        <v>1135686.02</v>
      </c>
      <c r="N236">
        <f>M236/J236</f>
        <v>12905.522954545455</v>
      </c>
      <c r="O236">
        <f>IF(I236&gt;0,(N236+(((N236*I236)*0.008)/I236)),0)</f>
        <v>0</v>
      </c>
      <c r="P236">
        <f>O236*(I236*0.008)</f>
        <v>0</v>
      </c>
      <c r="Q236">
        <f>IF(I236&gt;0, 1, 0)</f>
        <v>0</v>
      </c>
      <c r="R236">
        <f>IF(I236&gt;0, N236+((N236*((J236-I236)*0.001))/(J236-I236)), N236 +((N236*(J236*0.001))/J236))</f>
        <v>12918.4284775</v>
      </c>
      <c r="S236">
        <f>R236*((J236-Q236)*0.001)</f>
        <v>1136.82170602</v>
      </c>
      <c r="T236">
        <f>SUM(P236,S236)</f>
        <v>1136.82170602</v>
      </c>
      <c r="U236">
        <f>K236-T236</f>
        <v>-711.73736001999998</v>
      </c>
      <c r="V236">
        <f>IF(U236&lt;0, 1, 0)</f>
        <v>1</v>
      </c>
    </row>
    <row r="237" spans="1:22" x14ac:dyDescent="0.25">
      <c r="A237" t="s">
        <v>171</v>
      </c>
      <c r="B237">
        <v>6384</v>
      </c>
      <c r="C237" t="s">
        <v>14</v>
      </c>
      <c r="F237" t="s">
        <v>17</v>
      </c>
      <c r="G237">
        <v>104.77800000000001</v>
      </c>
      <c r="H237">
        <v>3977</v>
      </c>
      <c r="I237">
        <v>0</v>
      </c>
      <c r="J237">
        <v>51</v>
      </c>
      <c r="K237">
        <v>416.70210600000001</v>
      </c>
      <c r="L237">
        <v>103746600</v>
      </c>
      <c r="M237">
        <v>711827.92</v>
      </c>
      <c r="N237">
        <f>M237/J237</f>
        <v>13957.410196078432</v>
      </c>
      <c r="O237">
        <f>IF(I237&gt;0,(N237+(((N237*I237)*0.008)/I237)),0)</f>
        <v>0</v>
      </c>
      <c r="P237">
        <f>O237*(I237*0.008)</f>
        <v>0</v>
      </c>
      <c r="Q237">
        <f>IF(I237&gt;0, 1, 0)</f>
        <v>0</v>
      </c>
      <c r="R237">
        <f>IF(I237&gt;0, N237+((N237*((J237-I237)*0.001))/(J237-I237)), N237 +((N237*(J237*0.001))/J237))</f>
        <v>13971.367606274511</v>
      </c>
      <c r="S237">
        <f>R237*((J237-Q237)*0.001)</f>
        <v>712.53974792000008</v>
      </c>
      <c r="T237">
        <f>SUM(P237,S237)</f>
        <v>712.53974792000008</v>
      </c>
      <c r="U237">
        <f>K237-T237</f>
        <v>-295.83764192000007</v>
      </c>
      <c r="V237">
        <f>IF(U237&lt;0, 1, 0)</f>
        <v>1</v>
      </c>
    </row>
    <row r="238" spans="1:22" x14ac:dyDescent="0.25">
      <c r="A238" t="s">
        <v>173</v>
      </c>
      <c r="B238">
        <v>6395</v>
      </c>
      <c r="C238" t="s">
        <v>14</v>
      </c>
      <c r="E238">
        <v>32</v>
      </c>
      <c r="F238" t="s">
        <v>17</v>
      </c>
      <c r="G238">
        <v>79.215999999999994</v>
      </c>
      <c r="H238">
        <v>6084</v>
      </c>
      <c r="I238">
        <v>0</v>
      </c>
      <c r="J238">
        <v>444</v>
      </c>
      <c r="K238">
        <v>481.95014400000002</v>
      </c>
      <c r="L238">
        <v>203543232</v>
      </c>
      <c r="M238">
        <v>1257584.48</v>
      </c>
      <c r="N238">
        <f>M238/J238</f>
        <v>2832.3974774774774</v>
      </c>
      <c r="O238">
        <f>IF(I238&gt;0,(N238+(((N238*I238)*0.008)/I238)),0)</f>
        <v>0</v>
      </c>
      <c r="P238">
        <f>O238*(I238*0.008)</f>
        <v>0</v>
      </c>
      <c r="Q238">
        <f>IF(I238&gt;0, 1, 0)</f>
        <v>0</v>
      </c>
      <c r="R238">
        <f>IF(I238&gt;0, N238+((N238*((J238-I238)*0.001))/(J238-I238)), N238 +((N238*(J238*0.001))/J238))</f>
        <v>2835.229874954955</v>
      </c>
      <c r="S238">
        <f>R238*((J238-Q238)*0.001)</f>
        <v>1258.8420644800001</v>
      </c>
      <c r="T238">
        <f>SUM(P238,S238)</f>
        <v>1258.8420644800001</v>
      </c>
      <c r="U238">
        <f>K238-T238</f>
        <v>-776.89192048000007</v>
      </c>
      <c r="V238">
        <f>IF(U238&lt;0, 1, 0)</f>
        <v>1</v>
      </c>
    </row>
    <row r="239" spans="1:22" x14ac:dyDescent="0.25">
      <c r="A239" t="s">
        <v>177</v>
      </c>
      <c r="B239">
        <v>6409</v>
      </c>
      <c r="C239" t="s">
        <v>14</v>
      </c>
      <c r="F239" t="s">
        <v>17</v>
      </c>
      <c r="G239">
        <v>79.215999999999994</v>
      </c>
      <c r="H239">
        <v>3977</v>
      </c>
      <c r="I239">
        <v>0</v>
      </c>
      <c r="J239">
        <v>595</v>
      </c>
      <c r="K239">
        <v>315.04203200000001</v>
      </c>
      <c r="L239">
        <v>357410775</v>
      </c>
      <c r="M239">
        <v>3495984.25999999</v>
      </c>
      <c r="N239">
        <f>M239/J239</f>
        <v>5875.603798319311</v>
      </c>
      <c r="O239">
        <f>IF(I239&gt;0,(N239+(((N239*I239)*0.008)/I239)),0)</f>
        <v>0</v>
      </c>
      <c r="P239">
        <f>O239*(I239*0.008)</f>
        <v>0</v>
      </c>
      <c r="Q239">
        <f>IF(I239&gt;0, 1, 0)</f>
        <v>0</v>
      </c>
      <c r="R239">
        <f>IF(I239&gt;0, N239+((N239*((J239-I239)*0.001))/(J239-I239)), N239 +((N239*(J239*0.001))/J239))</f>
        <v>5881.4794021176303</v>
      </c>
      <c r="S239">
        <f>R239*((J239-Q239)*0.001)</f>
        <v>3499.4802442599898</v>
      </c>
      <c r="T239">
        <f>SUM(P239,S239)</f>
        <v>3499.4802442599898</v>
      </c>
      <c r="U239">
        <f>K239-T239</f>
        <v>-3184.43821225999</v>
      </c>
      <c r="V239">
        <f>IF(U239&lt;0, 1, 0)</f>
        <v>1</v>
      </c>
    </row>
    <row r="240" spans="1:22" x14ac:dyDescent="0.25">
      <c r="A240" t="s">
        <v>178</v>
      </c>
      <c r="B240">
        <v>6414</v>
      </c>
      <c r="C240" t="s">
        <v>19</v>
      </c>
      <c r="F240" t="s">
        <v>17</v>
      </c>
      <c r="G240">
        <v>101.27800000000001</v>
      </c>
      <c r="H240">
        <v>6054</v>
      </c>
      <c r="I240">
        <v>1</v>
      </c>
      <c r="J240">
        <v>275</v>
      </c>
      <c r="K240">
        <v>613.13701200000003</v>
      </c>
      <c r="L240">
        <v>305475353</v>
      </c>
      <c r="M240">
        <v>2075999.62</v>
      </c>
      <c r="N240">
        <f>M240/J240</f>
        <v>7549.0895272727275</v>
      </c>
      <c r="O240">
        <f>IF(I240&gt;0,(N240+(((N240*I240)*0.008)/I240)),0)</f>
        <v>7609.4822434909092</v>
      </c>
      <c r="P240">
        <f>O240*(I240*0.008)</f>
        <v>60.875857947927273</v>
      </c>
      <c r="Q240">
        <f>IF(I240&gt;0, 1, 0)</f>
        <v>1</v>
      </c>
      <c r="R240">
        <f>IF(I240&gt;0, N240+((N240*((J240-I240)*0.001))/(J240-I240)), N240 +((N240*(J240*0.001))/J240))</f>
        <v>7556.6386167999999</v>
      </c>
      <c r="S240">
        <f>R240*((J240-Q240)*0.001)</f>
        <v>2070.5189810032002</v>
      </c>
      <c r="T240">
        <f>SUM(P240,S240)</f>
        <v>2131.3948389511274</v>
      </c>
      <c r="U240">
        <f>K240-T240</f>
        <v>-1518.2578269511273</v>
      </c>
      <c r="V240">
        <f>IF(U240&lt;0, 1, 0)</f>
        <v>1</v>
      </c>
    </row>
    <row r="241" spans="1:22" x14ac:dyDescent="0.25">
      <c r="A241" t="s">
        <v>179</v>
      </c>
      <c r="B241">
        <v>6415</v>
      </c>
      <c r="C241" t="s">
        <v>14</v>
      </c>
      <c r="E241">
        <v>13</v>
      </c>
      <c r="F241" t="s">
        <v>17</v>
      </c>
      <c r="G241">
        <v>101.27800000000001</v>
      </c>
      <c r="H241">
        <v>6041</v>
      </c>
      <c r="I241">
        <v>2</v>
      </c>
      <c r="J241">
        <v>143</v>
      </c>
      <c r="K241">
        <v>611.82039799999995</v>
      </c>
      <c r="L241">
        <v>170220763</v>
      </c>
      <c r="M241">
        <v>1161881.01</v>
      </c>
      <c r="N241">
        <f>M241/J241</f>
        <v>8125.0420279720283</v>
      </c>
      <c r="O241">
        <f>IF(I241&gt;0,(N241+(((N241*I241)*0.008)/I241)),0)</f>
        <v>8190.0423641958041</v>
      </c>
      <c r="P241">
        <f>O241*(I241*0.008)</f>
        <v>131.04067782713287</v>
      </c>
      <c r="Q241">
        <f>IF(I241&gt;0, 1, 0)</f>
        <v>1</v>
      </c>
      <c r="R241">
        <f>IF(I241&gt;0, N241+((N241*((J241-I241)*0.001))/(J241-I241)), N241 +((N241*(J241*0.001))/J241))</f>
        <v>8133.1670700000004</v>
      </c>
      <c r="S241">
        <f>R241*((J241-Q241)*0.001)</f>
        <v>1154.9097239400003</v>
      </c>
      <c r="T241">
        <f>SUM(P241,S241)</f>
        <v>1285.9504017671331</v>
      </c>
      <c r="U241">
        <f>K241-T241</f>
        <v>-674.13000376713319</v>
      </c>
      <c r="V241">
        <f>IF(U241&lt;0, 1, 0)</f>
        <v>1</v>
      </c>
    </row>
    <row r="242" spans="1:22" x14ac:dyDescent="0.25">
      <c r="A242" t="s">
        <v>182</v>
      </c>
      <c r="B242">
        <v>6421</v>
      </c>
      <c r="C242" t="s">
        <v>14</v>
      </c>
      <c r="E242">
        <v>30</v>
      </c>
      <c r="F242" t="s">
        <v>17</v>
      </c>
      <c r="G242">
        <v>92.962999999999994</v>
      </c>
      <c r="H242">
        <v>3990</v>
      </c>
      <c r="I242">
        <v>9</v>
      </c>
      <c r="J242">
        <v>1804</v>
      </c>
      <c r="K242">
        <v>370.92237</v>
      </c>
      <c r="L242">
        <v>1072535699</v>
      </c>
      <c r="M242">
        <v>9758385.8299999796</v>
      </c>
      <c r="N242">
        <f>M242/J242</f>
        <v>5409.3047838137363</v>
      </c>
      <c r="O242">
        <f>IF(I242&gt;0,(N242+(((N242*I242)*0.008)/I242)),0)</f>
        <v>5452.5792220842459</v>
      </c>
      <c r="P242">
        <f>O242*(I242*0.008)</f>
        <v>392.58570399006572</v>
      </c>
      <c r="Q242">
        <f>IF(I242&gt;0, 1, 0)</f>
        <v>1</v>
      </c>
      <c r="R242">
        <f>IF(I242&gt;0, N242+((N242*((J242-I242)*0.001))/(J242-I242)), N242 +((N242*(J242*0.001))/J242))</f>
        <v>5414.7140885975505</v>
      </c>
      <c r="S242">
        <f>R242*((J242-Q242)*0.001)</f>
        <v>9762.7295017413835</v>
      </c>
      <c r="T242">
        <f>SUM(P242,S242)</f>
        <v>10155.315205731449</v>
      </c>
      <c r="U242">
        <f>K242-T242</f>
        <v>-9784.3928357314489</v>
      </c>
      <c r="V242">
        <f>IF(U242&lt;0, 1, 0)</f>
        <v>1</v>
      </c>
    </row>
    <row r="243" spans="1:22" x14ac:dyDescent="0.25">
      <c r="A243" t="s">
        <v>183</v>
      </c>
      <c r="B243">
        <v>6422</v>
      </c>
      <c r="C243" t="s">
        <v>14</v>
      </c>
      <c r="E243">
        <v>18</v>
      </c>
      <c r="F243" t="s">
        <v>17</v>
      </c>
      <c r="G243">
        <v>93.962999999999994</v>
      </c>
      <c r="H243">
        <v>3985</v>
      </c>
      <c r="I243">
        <v>0</v>
      </c>
      <c r="J243">
        <v>1399</v>
      </c>
      <c r="K243">
        <v>374.44255500000003</v>
      </c>
      <c r="L243">
        <v>855305750</v>
      </c>
      <c r="M243">
        <v>7910379.2300000098</v>
      </c>
      <c r="N243">
        <f>M243/J243</f>
        <v>5654.3096711937169</v>
      </c>
      <c r="O243">
        <f>IF(I243&gt;0,(N243+(((N243*I243)*0.008)/I243)),0)</f>
        <v>0</v>
      </c>
      <c r="P243">
        <f>O243*(I243*0.008)</f>
        <v>0</v>
      </c>
      <c r="Q243">
        <f>IF(I243&gt;0, 1, 0)</f>
        <v>0</v>
      </c>
      <c r="R243">
        <f>IF(I243&gt;0, N243+((N243*((J243-I243)*0.001))/(J243-I243)), N243 +((N243*(J243*0.001))/J243))</f>
        <v>5659.9639808649108</v>
      </c>
      <c r="S243">
        <f>R243*((J243-Q243)*0.001)</f>
        <v>7918.2896092300107</v>
      </c>
      <c r="T243">
        <f>SUM(P243,S243)</f>
        <v>7918.2896092300107</v>
      </c>
      <c r="U243">
        <f>K243-T243</f>
        <v>-7543.8470542300111</v>
      </c>
      <c r="V243">
        <f>IF(U243&lt;0, 1, 0)</f>
        <v>1</v>
      </c>
    </row>
    <row r="244" spans="1:22" x14ac:dyDescent="0.25">
      <c r="A244" t="s">
        <v>185</v>
      </c>
      <c r="B244">
        <v>6424</v>
      </c>
      <c r="C244" t="s">
        <v>35</v>
      </c>
      <c r="E244">
        <v>7</v>
      </c>
      <c r="F244" t="s">
        <v>17</v>
      </c>
      <c r="G244">
        <v>101.27800000000001</v>
      </c>
      <c r="H244">
        <v>6044</v>
      </c>
      <c r="I244">
        <v>0</v>
      </c>
      <c r="J244">
        <v>76</v>
      </c>
      <c r="K244">
        <v>612.12423200000001</v>
      </c>
      <c r="L244">
        <v>96844555</v>
      </c>
      <c r="M244">
        <v>664302.69999999995</v>
      </c>
      <c r="N244">
        <f>M244/J244</f>
        <v>8740.8249999999989</v>
      </c>
      <c r="O244">
        <f>IF(I244&gt;0,(N244+(((N244*I244)*0.008)/I244)),0)</f>
        <v>0</v>
      </c>
      <c r="P244">
        <f>O244*(I244*0.008)</f>
        <v>0</v>
      </c>
      <c r="Q244">
        <f>IF(I244&gt;0, 1, 0)</f>
        <v>0</v>
      </c>
      <c r="R244">
        <f>IF(I244&gt;0, N244+((N244*((J244-I244)*0.001))/(J244-I244)), N244 +((N244*(J244*0.001))/J244))</f>
        <v>8749.5658249999997</v>
      </c>
      <c r="S244">
        <f>R244*((J244-Q244)*0.001)</f>
        <v>664.96700269999997</v>
      </c>
      <c r="T244">
        <f>SUM(P244,S244)</f>
        <v>664.96700269999997</v>
      </c>
      <c r="U244">
        <f>K244-T244</f>
        <v>-52.84277069999996</v>
      </c>
      <c r="V244">
        <f>IF(U244&lt;0, 1, 0)</f>
        <v>1</v>
      </c>
    </row>
    <row r="245" spans="1:22" x14ac:dyDescent="0.25">
      <c r="A245" t="s">
        <v>186</v>
      </c>
      <c r="B245">
        <v>6426</v>
      </c>
      <c r="C245" t="s">
        <v>19</v>
      </c>
      <c r="F245" t="s">
        <v>17</v>
      </c>
      <c r="G245">
        <v>101.27800000000001</v>
      </c>
      <c r="H245">
        <v>4</v>
      </c>
      <c r="I245">
        <v>1</v>
      </c>
      <c r="J245">
        <v>9</v>
      </c>
      <c r="K245">
        <v>0.40511200000000003</v>
      </c>
      <c r="L245">
        <v>7973310</v>
      </c>
      <c r="M245">
        <v>55176.57</v>
      </c>
      <c r="N245">
        <f>M245/J245</f>
        <v>6130.73</v>
      </c>
      <c r="O245">
        <f>IF(I245&gt;0,(N245+(((N245*I245)*0.008)/I245)),0)</f>
        <v>6179.7758399999993</v>
      </c>
      <c r="P245">
        <f>O245*(I245*0.008)</f>
        <v>49.438206719999997</v>
      </c>
      <c r="Q245">
        <f>IF(I245&gt;0, 1, 0)</f>
        <v>1</v>
      </c>
      <c r="R245">
        <f>IF(I245&gt;0, N245+((N245*((J245-I245)*0.001))/(J245-I245)), N245 +((N245*(J245*0.001))/J245))</f>
        <v>6136.8607299999994</v>
      </c>
      <c r="S245">
        <f>R245*((J245-Q245)*0.001)</f>
        <v>49.094885839999996</v>
      </c>
      <c r="T245">
        <f>SUM(P245,S245)</f>
        <v>98.53309256</v>
      </c>
      <c r="U245">
        <f>K245-T245</f>
        <v>-98.127980559999997</v>
      </c>
      <c r="V245">
        <f>IF(U245&lt;0, 1, 0)</f>
        <v>1</v>
      </c>
    </row>
    <row r="246" spans="1:22" x14ac:dyDescent="0.25">
      <c r="A246" t="s">
        <v>191</v>
      </c>
      <c r="B246">
        <v>6442</v>
      </c>
      <c r="C246" t="s">
        <v>14</v>
      </c>
      <c r="E246">
        <v>18</v>
      </c>
      <c r="F246" t="s">
        <v>17</v>
      </c>
      <c r="G246">
        <v>92.962999999999994</v>
      </c>
      <c r="H246">
        <v>32037</v>
      </c>
      <c r="I246">
        <v>3</v>
      </c>
      <c r="J246">
        <v>1318</v>
      </c>
      <c r="K246">
        <v>2978.255631</v>
      </c>
      <c r="L246">
        <v>811726070</v>
      </c>
      <c r="M246">
        <v>7729977.4200000102</v>
      </c>
      <c r="N246">
        <f>M246/J246</f>
        <v>5864.9297572078985</v>
      </c>
      <c r="O246">
        <f>IF(I246&gt;0,(N246+(((N246*I246)*0.008)/I246)),0)</f>
        <v>5911.8491952655613</v>
      </c>
      <c r="P246">
        <f>O246*(I246*0.008)</f>
        <v>141.88438068637348</v>
      </c>
      <c r="Q246">
        <f>IF(I246&gt;0, 1, 0)</f>
        <v>1</v>
      </c>
      <c r="R246">
        <f>IF(I246&gt;0, N246+((N246*((J246-I246)*0.001))/(J246-I246)), N246 +((N246*(J246*0.001))/J246))</f>
        <v>5870.7946869651068</v>
      </c>
      <c r="S246">
        <f>R246*((J246-Q246)*0.001)</f>
        <v>7731.8366027330458</v>
      </c>
      <c r="T246">
        <f>SUM(P246,S246)</f>
        <v>7873.7209834194191</v>
      </c>
      <c r="U246">
        <f>K246-T246</f>
        <v>-4895.4653524194191</v>
      </c>
      <c r="V246">
        <f>IF(U246&lt;0, 1, 0)</f>
        <v>1</v>
      </c>
    </row>
    <row r="247" spans="1:22" x14ac:dyDescent="0.25">
      <c r="A247" t="s">
        <v>196</v>
      </c>
      <c r="B247">
        <v>6454</v>
      </c>
      <c r="C247" t="s">
        <v>35</v>
      </c>
      <c r="D247">
        <v>265</v>
      </c>
      <c r="E247">
        <v>864</v>
      </c>
      <c r="F247" t="s">
        <v>15</v>
      </c>
      <c r="G247">
        <v>93.962999999999994</v>
      </c>
      <c r="H247">
        <v>36181</v>
      </c>
      <c r="I247">
        <v>18</v>
      </c>
      <c r="J247">
        <v>1974</v>
      </c>
      <c r="K247">
        <v>3399.675303</v>
      </c>
      <c r="L247">
        <v>1095806850</v>
      </c>
      <c r="M247">
        <v>9023617.7599999905</v>
      </c>
      <c r="N247">
        <f>M247/J247</f>
        <v>4571.2349341438658</v>
      </c>
      <c r="O247">
        <f>IF(I247&gt;0,(N247+(((N247*I247)*0.008)/I247)),0)</f>
        <v>4607.8048136170164</v>
      </c>
      <c r="P247">
        <f>O247*(I247*0.008)</f>
        <v>663.52389316085043</v>
      </c>
      <c r="Q247">
        <f>IF(I247&gt;0, 1, 0)</f>
        <v>1</v>
      </c>
      <c r="R247">
        <f>IF(I247&gt;0, N247+((N247*((J247-I247)*0.001))/(J247-I247)), N247 +((N247*(J247*0.001))/J247))</f>
        <v>4575.8061690780096</v>
      </c>
      <c r="S247">
        <f>R247*((J247-Q247)*0.001)</f>
        <v>9028.0655715909124</v>
      </c>
      <c r="T247">
        <f>SUM(P247,S247)</f>
        <v>9691.5894647517634</v>
      </c>
      <c r="U247">
        <f>K247-T247</f>
        <v>-6291.9141617517635</v>
      </c>
      <c r="V247">
        <f>IF(U247&lt;0, 1, 0)</f>
        <v>1</v>
      </c>
    </row>
    <row r="248" spans="1:22" x14ac:dyDescent="0.25">
      <c r="A248" t="s">
        <v>197</v>
      </c>
      <c r="B248">
        <v>6457</v>
      </c>
      <c r="C248" t="s">
        <v>19</v>
      </c>
      <c r="F248" t="s">
        <v>17</v>
      </c>
      <c r="G248">
        <v>111.053</v>
      </c>
      <c r="H248">
        <v>15434</v>
      </c>
      <c r="I248">
        <v>19</v>
      </c>
      <c r="J248">
        <v>1350</v>
      </c>
      <c r="K248">
        <v>1713.992002</v>
      </c>
      <c r="L248">
        <v>893260095</v>
      </c>
      <c r="M248">
        <v>7798575.9400000004</v>
      </c>
      <c r="N248">
        <f>M248/J248</f>
        <v>5776.7229185185188</v>
      </c>
      <c r="O248">
        <f>IF(I248&gt;0,(N248+(((N248*I248)*0.008)/I248)),0)</f>
        <v>5822.9367018666671</v>
      </c>
      <c r="P248">
        <f>O248*(I248*0.008)</f>
        <v>885.08637868373341</v>
      </c>
      <c r="Q248">
        <f>IF(I248&gt;0, 1, 0)</f>
        <v>1</v>
      </c>
      <c r="R248">
        <f>IF(I248&gt;0, N248+((N248*((J248-I248)*0.001))/(J248-I248)), N248 +((N248*(J248*0.001))/J248))</f>
        <v>5782.4996414370371</v>
      </c>
      <c r="S248">
        <f>R248*((J248-Q248)*0.001)</f>
        <v>7800.5920162985631</v>
      </c>
      <c r="T248">
        <f>SUM(P248,S248)</f>
        <v>8685.6783949822966</v>
      </c>
      <c r="U248">
        <f>K248-T248</f>
        <v>-6971.6863929822966</v>
      </c>
      <c r="V248">
        <f>IF(U248&lt;0, 1, 0)</f>
        <v>1</v>
      </c>
    </row>
    <row r="249" spans="1:22" x14ac:dyDescent="0.25">
      <c r="A249" t="s">
        <v>198</v>
      </c>
      <c r="B249">
        <v>6458</v>
      </c>
      <c r="C249" t="s">
        <v>19</v>
      </c>
      <c r="F249" t="s">
        <v>17</v>
      </c>
      <c r="G249">
        <v>111.053</v>
      </c>
      <c r="H249">
        <v>6080</v>
      </c>
      <c r="I249">
        <v>9</v>
      </c>
      <c r="J249">
        <v>1791</v>
      </c>
      <c r="K249">
        <v>675.20223999999996</v>
      </c>
      <c r="L249">
        <v>1130175400</v>
      </c>
      <c r="M249">
        <v>10303771.33</v>
      </c>
      <c r="N249">
        <f>M249/J249</f>
        <v>5753.082819653825</v>
      </c>
      <c r="O249">
        <f>IF(I249&gt;0,(N249+(((N249*I249)*0.008)/I249)),0)</f>
        <v>5799.1074822110559</v>
      </c>
      <c r="P249">
        <f>O249*(I249*0.008)</f>
        <v>417.53573871919605</v>
      </c>
      <c r="Q249">
        <f>IF(I249&gt;0, 1, 0)</f>
        <v>1</v>
      </c>
      <c r="R249">
        <f>IF(I249&gt;0, N249+((N249*((J249-I249)*0.001))/(J249-I249)), N249 +((N249*(J249*0.001))/J249))</f>
        <v>5758.8359024734791</v>
      </c>
      <c r="S249">
        <f>R249*((J249-Q249)*0.001)</f>
        <v>10308.316265427527</v>
      </c>
      <c r="T249">
        <f>SUM(P249,S249)</f>
        <v>10725.852004146724</v>
      </c>
      <c r="U249">
        <f>K249-T249</f>
        <v>-10050.649764146723</v>
      </c>
      <c r="V249">
        <f>IF(U249&lt;0, 1, 0)</f>
        <v>1</v>
      </c>
    </row>
    <row r="250" spans="1:22" x14ac:dyDescent="0.25">
      <c r="A250" t="s">
        <v>199</v>
      </c>
      <c r="B250">
        <v>6460</v>
      </c>
      <c r="C250" t="s">
        <v>19</v>
      </c>
      <c r="F250" t="s">
        <v>17</v>
      </c>
      <c r="G250">
        <v>87.302000000000007</v>
      </c>
      <c r="H250">
        <v>4349</v>
      </c>
      <c r="I250">
        <v>59</v>
      </c>
      <c r="J250">
        <v>2739</v>
      </c>
      <c r="K250">
        <v>379.67639800000001</v>
      </c>
      <c r="L250">
        <v>1763345718</v>
      </c>
      <c r="M250">
        <v>10881804.390000001</v>
      </c>
      <c r="N250">
        <f>M250/J250</f>
        <v>3972.9114238773277</v>
      </c>
      <c r="O250">
        <f>IF(I250&gt;0,(N250+(((N250*I250)*0.008)/I250)),0)</f>
        <v>4004.6947152683465</v>
      </c>
      <c r="P250">
        <f>O250*(I250*0.008)</f>
        <v>1890.2159056066596</v>
      </c>
      <c r="Q250">
        <f>IF(I250&gt;0, 1, 0)</f>
        <v>1</v>
      </c>
      <c r="R250">
        <f>IF(I250&gt;0, N250+((N250*((J250-I250)*0.001))/(J250-I250)), N250 +((N250*(J250*0.001))/J250))</f>
        <v>3976.8843353012048</v>
      </c>
      <c r="S250">
        <f>R250*((J250-Q250)*0.001)</f>
        <v>10888.709310054699</v>
      </c>
      <c r="T250">
        <f>SUM(P250,S250)</f>
        <v>12778.925215661358</v>
      </c>
      <c r="U250">
        <f>K250-T250</f>
        <v>-12399.248817661359</v>
      </c>
      <c r="V250">
        <f>IF(U250&lt;0, 1, 0)</f>
        <v>1</v>
      </c>
    </row>
    <row r="251" spans="1:22" x14ac:dyDescent="0.25">
      <c r="A251" t="s">
        <v>200</v>
      </c>
      <c r="B251">
        <v>6463</v>
      </c>
      <c r="C251" t="s">
        <v>19</v>
      </c>
      <c r="F251" t="s">
        <v>17</v>
      </c>
      <c r="G251">
        <v>118.36799999999999</v>
      </c>
      <c r="H251">
        <v>25279</v>
      </c>
      <c r="I251">
        <v>2</v>
      </c>
      <c r="J251">
        <v>657</v>
      </c>
      <c r="K251">
        <v>2992.2246719999998</v>
      </c>
      <c r="L251">
        <v>405096678</v>
      </c>
      <c r="M251">
        <v>3088713.52</v>
      </c>
      <c r="N251">
        <f>M251/J251</f>
        <v>4701.238234398782</v>
      </c>
      <c r="O251">
        <f>IF(I251&gt;0,(N251+(((N251*I251)*0.008)/I251)),0)</f>
        <v>4738.8481402739726</v>
      </c>
      <c r="P251">
        <f>O251*(I251*0.008)</f>
        <v>75.821570244383565</v>
      </c>
      <c r="Q251">
        <f>IF(I251&gt;0, 1, 0)</f>
        <v>1</v>
      </c>
      <c r="R251">
        <f>IF(I251&gt;0, N251+((N251*((J251-I251)*0.001))/(J251-I251)), N251 +((N251*(J251*0.001))/J251))</f>
        <v>4705.9394726331811</v>
      </c>
      <c r="S251">
        <f>R251*((J251-Q251)*0.001)</f>
        <v>3087.0962940473669</v>
      </c>
      <c r="T251">
        <f>SUM(P251,S251)</f>
        <v>3162.9178642917504</v>
      </c>
      <c r="U251">
        <f>K251-T251</f>
        <v>-170.69319229175062</v>
      </c>
      <c r="V251">
        <f>IF(U251&lt;0, 1, 0)</f>
        <v>1</v>
      </c>
    </row>
    <row r="252" spans="1:22" x14ac:dyDescent="0.25">
      <c r="A252" t="s">
        <v>202</v>
      </c>
      <c r="B252">
        <v>6466</v>
      </c>
      <c r="C252" t="s">
        <v>19</v>
      </c>
      <c r="F252" t="s">
        <v>17</v>
      </c>
      <c r="G252">
        <v>87.302000000000007</v>
      </c>
      <c r="H252">
        <v>3989</v>
      </c>
      <c r="I252">
        <v>78</v>
      </c>
      <c r="J252">
        <v>3435</v>
      </c>
      <c r="K252">
        <v>348.24767800000001</v>
      </c>
      <c r="L252">
        <v>2079861793</v>
      </c>
      <c r="M252">
        <v>12870666.699999999</v>
      </c>
      <c r="N252">
        <f>M252/J252</f>
        <v>3746.9189810771468</v>
      </c>
      <c r="O252">
        <f>IF(I252&gt;0,(N252+(((N252*I252)*0.008)/I252)),0)</f>
        <v>3776.894332925764</v>
      </c>
      <c r="P252">
        <f>O252*(I252*0.008)</f>
        <v>2356.7820637456766</v>
      </c>
      <c r="Q252">
        <f>IF(I252&gt;0, 1, 0)</f>
        <v>1</v>
      </c>
      <c r="R252">
        <f>IF(I252&gt;0, N252+((N252*((J252-I252)*0.001))/(J252-I252)), N252 +((N252*(J252*0.001))/J252))</f>
        <v>3750.665900058224</v>
      </c>
      <c r="S252">
        <f>R252*((J252-Q252)*0.001)</f>
        <v>12879.786700799941</v>
      </c>
      <c r="T252">
        <f>SUM(P252,S252)</f>
        <v>15236.568764545618</v>
      </c>
      <c r="U252">
        <f>K252-T252</f>
        <v>-14888.321086545619</v>
      </c>
      <c r="V252">
        <f>IF(U252&lt;0, 1, 0)</f>
        <v>1</v>
      </c>
    </row>
    <row r="253" spans="1:22" x14ac:dyDescent="0.25">
      <c r="A253" t="s">
        <v>225</v>
      </c>
      <c r="B253">
        <v>6524</v>
      </c>
      <c r="C253" t="s">
        <v>14</v>
      </c>
      <c r="F253" t="s">
        <v>17</v>
      </c>
      <c r="G253">
        <v>101.27800000000001</v>
      </c>
      <c r="H253">
        <v>21945</v>
      </c>
      <c r="I253">
        <v>4</v>
      </c>
      <c r="J253">
        <v>540</v>
      </c>
      <c r="K253">
        <v>2222.5457099999999</v>
      </c>
      <c r="L253">
        <v>338102711</v>
      </c>
      <c r="M253">
        <v>2630167.39</v>
      </c>
      <c r="N253">
        <f>M253/J253</f>
        <v>4870.6803518518518</v>
      </c>
      <c r="O253">
        <f>IF(I253&gt;0,(N253+(((N253*I253)*0.008)/I253)),0)</f>
        <v>4909.6457946666669</v>
      </c>
      <c r="P253">
        <f>O253*(I253*0.008)</f>
        <v>157.10866542933334</v>
      </c>
      <c r="Q253">
        <f>IF(I253&gt;0, 1, 0)</f>
        <v>1</v>
      </c>
      <c r="R253">
        <f>IF(I253&gt;0, N253+((N253*((J253-I253)*0.001))/(J253-I253)), N253 +((N253*(J253*0.001))/J253))</f>
        <v>4875.5510322037035</v>
      </c>
      <c r="S253">
        <f>R253*((J253-Q253)*0.001)</f>
        <v>2627.9220063577964</v>
      </c>
      <c r="T253">
        <f>SUM(P253,S253)</f>
        <v>2785.0306717871299</v>
      </c>
      <c r="U253">
        <f>K253-T253</f>
        <v>-562.48496178713003</v>
      </c>
      <c r="V253">
        <f>IF(U253&lt;0, 1, 0)</f>
        <v>1</v>
      </c>
    </row>
    <row r="254" spans="1:22" x14ac:dyDescent="0.25">
      <c r="A254" t="s">
        <v>231</v>
      </c>
      <c r="B254">
        <v>6536</v>
      </c>
      <c r="C254" t="s">
        <v>35</v>
      </c>
      <c r="D254">
        <v>259</v>
      </c>
      <c r="E254">
        <v>5171</v>
      </c>
      <c r="F254" t="s">
        <v>17</v>
      </c>
      <c r="G254">
        <v>118.36799999999999</v>
      </c>
      <c r="H254">
        <v>41681</v>
      </c>
      <c r="I254">
        <v>113</v>
      </c>
      <c r="J254">
        <v>825</v>
      </c>
      <c r="K254">
        <v>4933.6966080000002</v>
      </c>
      <c r="L254">
        <v>475259066</v>
      </c>
      <c r="M254">
        <v>4016449.65</v>
      </c>
      <c r="N254">
        <f>M254/J254</f>
        <v>4868.4238181818182</v>
      </c>
      <c r="O254">
        <f>IF(I254&gt;0,(N254+(((N254*I254)*0.008)/I254)),0)</f>
        <v>4907.3712087272725</v>
      </c>
      <c r="P254">
        <f>O254*(I254*0.008)</f>
        <v>4436.2635726894541</v>
      </c>
      <c r="Q254">
        <f>IF(I254&gt;0, 1, 0)</f>
        <v>1</v>
      </c>
      <c r="R254">
        <f>IF(I254&gt;0, N254+((N254*((J254-I254)*0.001))/(J254-I254)), N254 +((N254*(J254*0.001))/J254))</f>
        <v>4873.2922420000004</v>
      </c>
      <c r="S254">
        <f>R254*((J254-Q254)*0.001)</f>
        <v>4015.5928074080007</v>
      </c>
      <c r="T254">
        <f>SUM(P254,S254)</f>
        <v>8451.8563800974553</v>
      </c>
      <c r="U254">
        <f>K254-T254</f>
        <v>-3518.1597720974551</v>
      </c>
      <c r="V254">
        <f>IF(U254&lt;0, 1, 0)</f>
        <v>1</v>
      </c>
    </row>
    <row r="255" spans="1:22" x14ac:dyDescent="0.25">
      <c r="A255" t="s">
        <v>234</v>
      </c>
      <c r="B255">
        <v>6539</v>
      </c>
      <c r="C255" t="s">
        <v>35</v>
      </c>
      <c r="D255">
        <v>485</v>
      </c>
      <c r="E255">
        <v>7751</v>
      </c>
      <c r="F255" t="s">
        <v>17</v>
      </c>
      <c r="G255">
        <v>101.27800000000001</v>
      </c>
      <c r="H255">
        <v>68179</v>
      </c>
      <c r="I255">
        <v>4</v>
      </c>
      <c r="J255">
        <v>1781</v>
      </c>
      <c r="K255">
        <v>6905.0327619999998</v>
      </c>
      <c r="L255">
        <v>960966847</v>
      </c>
      <c r="M255">
        <v>7754590.51000001</v>
      </c>
      <c r="N255">
        <f>M255/J255</f>
        <v>4354.0654183043289</v>
      </c>
      <c r="O255">
        <f>IF(I255&gt;0,(N255+(((N255*I255)*0.008)/I255)),0)</f>
        <v>4388.8979416507636</v>
      </c>
      <c r="P255">
        <f>O255*(I255*0.008)</f>
        <v>140.44473413282444</v>
      </c>
      <c r="Q255">
        <f>IF(I255&gt;0, 1, 0)</f>
        <v>1</v>
      </c>
      <c r="R255">
        <f>IF(I255&gt;0, N255+((N255*((J255-I255)*0.001))/(J255-I255)), N255 +((N255*(J255*0.001))/J255))</f>
        <v>4358.4194837226332</v>
      </c>
      <c r="S255">
        <f>R255*((J255-Q255)*0.001)</f>
        <v>7757.9866810262874</v>
      </c>
      <c r="T255">
        <f>SUM(P255,S255)</f>
        <v>7898.4314151591116</v>
      </c>
      <c r="U255">
        <f>K255-T255</f>
        <v>-993.39865315911175</v>
      </c>
      <c r="V255">
        <f>IF(U255&lt;0, 1, 0)</f>
        <v>1</v>
      </c>
    </row>
    <row r="256" spans="1:22" x14ac:dyDescent="0.25">
      <c r="A256" t="s">
        <v>235</v>
      </c>
      <c r="B256">
        <v>6540</v>
      </c>
      <c r="C256" t="s">
        <v>19</v>
      </c>
      <c r="F256" t="s">
        <v>17</v>
      </c>
      <c r="G256">
        <v>101.27800000000001</v>
      </c>
      <c r="H256">
        <v>21</v>
      </c>
      <c r="I256">
        <v>0</v>
      </c>
      <c r="J256">
        <v>20</v>
      </c>
      <c r="K256">
        <v>2.1268379999999998</v>
      </c>
      <c r="L256">
        <v>19449399</v>
      </c>
      <c r="M256">
        <v>132102.69</v>
      </c>
      <c r="N256">
        <f>M256/J256</f>
        <v>6605.1345000000001</v>
      </c>
      <c r="O256">
        <f>IF(I256&gt;0,(N256+(((N256*I256)*0.008)/I256)),0)</f>
        <v>0</v>
      </c>
      <c r="P256">
        <f>O256*(I256*0.008)</f>
        <v>0</v>
      </c>
      <c r="Q256">
        <f>IF(I256&gt;0, 1, 0)</f>
        <v>0</v>
      </c>
      <c r="R256">
        <f>IF(I256&gt;0, N256+((N256*((J256-I256)*0.001))/(J256-I256)), N256 +((N256*(J256*0.001))/J256))</f>
        <v>6611.7396344999997</v>
      </c>
      <c r="S256">
        <f>R256*((J256-Q256)*0.001)</f>
        <v>132.23479269000001</v>
      </c>
      <c r="T256">
        <f>SUM(P256,S256)</f>
        <v>132.23479269000001</v>
      </c>
      <c r="U256">
        <f>K256-T256</f>
        <v>-130.10795469000001</v>
      </c>
      <c r="V256">
        <f>IF(U256&lt;0, 1, 0)</f>
        <v>1</v>
      </c>
    </row>
    <row r="257" spans="1:22" x14ac:dyDescent="0.25">
      <c r="A257" t="s">
        <v>249</v>
      </c>
      <c r="B257">
        <v>6555</v>
      </c>
      <c r="C257" t="s">
        <v>35</v>
      </c>
      <c r="D257">
        <v>354</v>
      </c>
      <c r="E257">
        <v>8120</v>
      </c>
      <c r="F257" t="s">
        <v>17</v>
      </c>
      <c r="G257">
        <v>118.36799999999999</v>
      </c>
      <c r="H257">
        <v>66770</v>
      </c>
      <c r="I257">
        <v>118</v>
      </c>
      <c r="J257">
        <v>825</v>
      </c>
      <c r="K257">
        <v>7903.4313599999996</v>
      </c>
      <c r="L257">
        <v>475259066</v>
      </c>
      <c r="M257">
        <v>4016449.65</v>
      </c>
      <c r="N257">
        <f>M257/J257</f>
        <v>4868.4238181818182</v>
      </c>
      <c r="O257">
        <f>IF(I257&gt;0,(N257+(((N257*I257)*0.008)/I257)),0)</f>
        <v>4907.3712087272725</v>
      </c>
      <c r="P257">
        <f>O257*(I257*0.008)</f>
        <v>4632.5584210385459</v>
      </c>
      <c r="Q257">
        <f>IF(I257&gt;0, 1, 0)</f>
        <v>1</v>
      </c>
      <c r="R257">
        <f>IF(I257&gt;0, N257+((N257*((J257-I257)*0.001))/(J257-I257)), N257 +((N257*(J257*0.001))/J257))</f>
        <v>4873.2922420000004</v>
      </c>
      <c r="S257">
        <f>R257*((J257-Q257)*0.001)</f>
        <v>4015.5928074080007</v>
      </c>
      <c r="T257">
        <f>SUM(P257,S257)</f>
        <v>8648.1512284465462</v>
      </c>
      <c r="U257">
        <f>K257-T257</f>
        <v>-744.71986844654657</v>
      </c>
      <c r="V257">
        <f>IF(U257&lt;0, 1, 0)</f>
        <v>1</v>
      </c>
    </row>
    <row r="258" spans="1:22" x14ac:dyDescent="0.25">
      <c r="A258" t="s">
        <v>250</v>
      </c>
      <c r="B258">
        <v>6556</v>
      </c>
      <c r="C258" t="s">
        <v>35</v>
      </c>
      <c r="D258">
        <v>265</v>
      </c>
      <c r="E258">
        <v>5300</v>
      </c>
      <c r="F258" t="s">
        <v>17</v>
      </c>
      <c r="G258">
        <v>118.36799999999999</v>
      </c>
      <c r="H258">
        <v>45673</v>
      </c>
      <c r="I258">
        <v>114</v>
      </c>
      <c r="J258">
        <v>825</v>
      </c>
      <c r="K258">
        <v>5406.2216639999997</v>
      </c>
      <c r="L258">
        <v>475259066</v>
      </c>
      <c r="M258">
        <v>4016449.65</v>
      </c>
      <c r="N258">
        <f>M258/J258</f>
        <v>4868.4238181818182</v>
      </c>
      <c r="O258">
        <f>IF(I258&gt;0,(N258+(((N258*I258)*0.008)/I258)),0)</f>
        <v>4907.3712087272725</v>
      </c>
      <c r="P258">
        <f>O258*(I258*0.008)</f>
        <v>4475.5225423592728</v>
      </c>
      <c r="Q258">
        <f>IF(I258&gt;0, 1, 0)</f>
        <v>1</v>
      </c>
      <c r="R258">
        <f>IF(I258&gt;0, N258+((N258*((J258-I258)*0.001))/(J258-I258)), N258 +((N258*(J258*0.001))/J258))</f>
        <v>4873.2922420000004</v>
      </c>
      <c r="S258">
        <f>R258*((J258-Q258)*0.001)</f>
        <v>4015.5928074080007</v>
      </c>
      <c r="T258">
        <f>SUM(P258,S258)</f>
        <v>8491.1153497672731</v>
      </c>
      <c r="U258">
        <f>K258-T258</f>
        <v>-3084.8936857672734</v>
      </c>
      <c r="V258">
        <f>IF(U258&lt;0, 1, 0)</f>
        <v>1</v>
      </c>
    </row>
    <row r="259" spans="1:22" x14ac:dyDescent="0.25">
      <c r="A259" t="s">
        <v>252</v>
      </c>
      <c r="B259">
        <v>6558</v>
      </c>
      <c r="C259" t="s">
        <v>14</v>
      </c>
      <c r="E259">
        <v>746</v>
      </c>
      <c r="F259" t="s">
        <v>17</v>
      </c>
      <c r="G259">
        <v>168.048</v>
      </c>
      <c r="H259">
        <v>34153</v>
      </c>
      <c r="I259">
        <v>156</v>
      </c>
      <c r="J259">
        <v>1867</v>
      </c>
      <c r="K259">
        <v>5739.3433439999999</v>
      </c>
      <c r="L259">
        <v>1187306618</v>
      </c>
      <c r="M259">
        <v>11047939.800000001</v>
      </c>
      <c r="N259">
        <f>M259/J259</f>
        <v>5917.4824852704878</v>
      </c>
      <c r="O259">
        <f>IF(I259&gt;0,(N259+(((N259*I259)*0.008)/I259)),0)</f>
        <v>5964.8223451526519</v>
      </c>
      <c r="P259">
        <f>O259*(I259*0.008)</f>
        <v>7444.0982867505099</v>
      </c>
      <c r="Q259">
        <f>IF(I259&gt;0, 1, 0)</f>
        <v>1</v>
      </c>
      <c r="R259">
        <f>IF(I259&gt;0, N259+((N259*((J259-I259)*0.001))/(J259-I259)), N259 +((N259*(J259*0.001))/J259))</f>
        <v>5923.3999677557586</v>
      </c>
      <c r="S259">
        <f>R259*((J259-Q259)*0.001)</f>
        <v>11053.064339832246</v>
      </c>
      <c r="T259">
        <f>SUM(P259,S259)</f>
        <v>18497.162626582758</v>
      </c>
      <c r="U259">
        <f>K259-T259</f>
        <v>-12757.819282582757</v>
      </c>
      <c r="V259">
        <f>IF(U259&lt;0, 1, 0)</f>
        <v>1</v>
      </c>
    </row>
    <row r="260" spans="1:22" x14ac:dyDescent="0.25">
      <c r="A260" t="s">
        <v>253</v>
      </c>
      <c r="B260">
        <v>6559</v>
      </c>
      <c r="C260" t="s">
        <v>14</v>
      </c>
      <c r="F260" t="s">
        <v>17</v>
      </c>
      <c r="G260">
        <v>168.048</v>
      </c>
      <c r="H260">
        <v>4135</v>
      </c>
      <c r="I260">
        <v>20</v>
      </c>
      <c r="J260">
        <v>1665</v>
      </c>
      <c r="K260">
        <v>694.87847999999997</v>
      </c>
      <c r="L260">
        <v>1087360964</v>
      </c>
      <c r="M260">
        <v>10180560.9</v>
      </c>
      <c r="N260">
        <f>M260/J260</f>
        <v>6114.4509909909912</v>
      </c>
      <c r="O260">
        <f>IF(I260&gt;0,(N260+(((N260*I260)*0.008)/I260)),0)</f>
        <v>6163.3665989189194</v>
      </c>
      <c r="P260">
        <f>O260*(I260*0.008)</f>
        <v>986.13865582702715</v>
      </c>
      <c r="Q260">
        <f>IF(I260&gt;0, 1, 0)</f>
        <v>1</v>
      </c>
      <c r="R260">
        <f>IF(I260&gt;0, N260+((N260*((J260-I260)*0.001))/(J260-I260)), N260 +((N260*(J260*0.001))/J260))</f>
        <v>6120.5654419819821</v>
      </c>
      <c r="S260">
        <f>R260*((J260-Q260)*0.001)</f>
        <v>10184.62089545802</v>
      </c>
      <c r="T260">
        <f>SUM(P260,S260)</f>
        <v>11170.759551285048</v>
      </c>
      <c r="U260">
        <f>K260-T260</f>
        <v>-10475.881071285048</v>
      </c>
      <c r="V260">
        <f>IF(U260&lt;0, 1, 0)</f>
        <v>1</v>
      </c>
    </row>
    <row r="261" spans="1:22" x14ac:dyDescent="0.25">
      <c r="A261" t="s">
        <v>254</v>
      </c>
      <c r="B261">
        <v>6560</v>
      </c>
      <c r="C261" t="s">
        <v>19</v>
      </c>
      <c r="F261" t="s">
        <v>17</v>
      </c>
      <c r="G261">
        <v>168.048</v>
      </c>
      <c r="H261">
        <v>30700</v>
      </c>
      <c r="I261">
        <v>18</v>
      </c>
      <c r="J261">
        <v>1663</v>
      </c>
      <c r="K261">
        <v>5159.0735999999997</v>
      </c>
      <c r="L261">
        <v>1086691464</v>
      </c>
      <c r="M261">
        <v>10175656.359999999</v>
      </c>
      <c r="N261">
        <f>M261/J261</f>
        <v>6118.8552976548399</v>
      </c>
      <c r="O261">
        <f>IF(I261&gt;0,(N261+(((N261*I261)*0.008)/I261)),0)</f>
        <v>6167.8061400360784</v>
      </c>
      <c r="P261">
        <f>O261*(I261*0.008)</f>
        <v>888.16408416519539</v>
      </c>
      <c r="Q261">
        <f>IF(I261&gt;0, 1, 0)</f>
        <v>1</v>
      </c>
      <c r="R261">
        <f>IF(I261&gt;0, N261+((N261*((J261-I261)*0.001))/(J261-I261)), N261 +((N261*(J261*0.001))/J261))</f>
        <v>6124.9741529524945</v>
      </c>
      <c r="S261">
        <f>R261*((J261-Q261)*0.001)</f>
        <v>10179.707042207046</v>
      </c>
      <c r="T261">
        <f>SUM(P261,S261)</f>
        <v>11067.871126372242</v>
      </c>
      <c r="U261">
        <f>K261-T261</f>
        <v>-5908.7975263722419</v>
      </c>
      <c r="V261">
        <f>IF(U261&lt;0, 1, 0)</f>
        <v>1</v>
      </c>
    </row>
    <row r="262" spans="1:22" x14ac:dyDescent="0.25">
      <c r="A262" t="s">
        <v>255</v>
      </c>
      <c r="B262">
        <v>6561</v>
      </c>
      <c r="C262" t="s">
        <v>19</v>
      </c>
      <c r="F262" t="s">
        <v>17</v>
      </c>
      <c r="G262">
        <v>168.048</v>
      </c>
      <c r="H262">
        <v>4072</v>
      </c>
      <c r="I262">
        <v>158</v>
      </c>
      <c r="J262">
        <v>2029</v>
      </c>
      <c r="K262">
        <v>684.29145600000004</v>
      </c>
      <c r="L262">
        <v>1238273445</v>
      </c>
      <c r="M262">
        <v>11240953.189999999</v>
      </c>
      <c r="N262">
        <f>M262/J262</f>
        <v>5540.1444997535727</v>
      </c>
      <c r="O262">
        <f>IF(I262&gt;0,(N262+(((N262*I262)*0.008)/I262)),0)</f>
        <v>5584.4656557516009</v>
      </c>
      <c r="P262">
        <f>O262*(I262*0.008)</f>
        <v>7058.7645888700235</v>
      </c>
      <c r="Q262">
        <f>IF(I262&gt;0, 1, 0)</f>
        <v>1</v>
      </c>
      <c r="R262">
        <f>IF(I262&gt;0, N262+((N262*((J262-I262)*0.001))/(J262-I262)), N262 +((N262*(J262*0.001))/J262))</f>
        <v>5545.684644253326</v>
      </c>
      <c r="S262">
        <f>R262*((J262-Q262)*0.001)</f>
        <v>11246.648458545746</v>
      </c>
      <c r="T262">
        <f>SUM(P262,S262)</f>
        <v>18305.413047415768</v>
      </c>
      <c r="U262">
        <f>K262-T262</f>
        <v>-17621.121591415769</v>
      </c>
      <c r="V262">
        <f>IF(U262&lt;0, 1, 0)</f>
        <v>1</v>
      </c>
    </row>
    <row r="263" spans="1:22" x14ac:dyDescent="0.25">
      <c r="A263" t="s">
        <v>256</v>
      </c>
      <c r="B263">
        <v>6562</v>
      </c>
      <c r="C263" t="s">
        <v>19</v>
      </c>
      <c r="F263" t="s">
        <v>17</v>
      </c>
      <c r="G263">
        <v>168.048</v>
      </c>
      <c r="H263">
        <v>41629</v>
      </c>
      <c r="I263">
        <v>155</v>
      </c>
      <c r="J263">
        <v>2023</v>
      </c>
      <c r="K263">
        <v>6995.6701919999996</v>
      </c>
      <c r="L263">
        <v>1233420745</v>
      </c>
      <c r="M263">
        <v>11195986</v>
      </c>
      <c r="N263">
        <f>M263/J263</f>
        <v>5534.3479980227385</v>
      </c>
      <c r="O263">
        <f>IF(I263&gt;0,(N263+(((N263*I263)*0.008)/I263)),0)</f>
        <v>5578.6227820069207</v>
      </c>
      <c r="P263">
        <f>O263*(I263*0.008)</f>
        <v>6917.492249688582</v>
      </c>
      <c r="Q263">
        <f>IF(I263&gt;0, 1, 0)</f>
        <v>1</v>
      </c>
      <c r="R263">
        <f>IF(I263&gt;0, N263+((N263*((J263-I263)*0.001))/(J263-I263)), N263 +((N263*(J263*0.001))/J263))</f>
        <v>5539.8823460207614</v>
      </c>
      <c r="S263">
        <f>R263*((J263-Q263)*0.001)</f>
        <v>11201.642103653981</v>
      </c>
      <c r="T263">
        <f>SUM(P263,S263)</f>
        <v>18119.134353342564</v>
      </c>
      <c r="U263">
        <f>K263-T263</f>
        <v>-11123.464161342565</v>
      </c>
      <c r="V263">
        <f>IF(U263&lt;0, 1, 0)</f>
        <v>1</v>
      </c>
    </row>
    <row r="264" spans="1:22" x14ac:dyDescent="0.25">
      <c r="A264" t="s">
        <v>257</v>
      </c>
      <c r="B264">
        <v>6564</v>
      </c>
      <c r="C264" t="s">
        <v>35</v>
      </c>
      <c r="D264">
        <v>198</v>
      </c>
      <c r="E264">
        <v>4587</v>
      </c>
      <c r="F264" t="s">
        <v>17</v>
      </c>
      <c r="G264">
        <v>172.214</v>
      </c>
      <c r="H264">
        <v>25730</v>
      </c>
      <c r="I264">
        <v>81</v>
      </c>
      <c r="J264">
        <v>1011</v>
      </c>
      <c r="K264">
        <v>4431.0662199999997</v>
      </c>
      <c r="L264">
        <v>562176886</v>
      </c>
      <c r="M264">
        <v>4713729.2699999996</v>
      </c>
      <c r="N264">
        <f>M264/J264</f>
        <v>4662.4424035608308</v>
      </c>
      <c r="O264">
        <f>IF(I264&gt;0,(N264+(((N264*I264)*0.008)/I264)),0)</f>
        <v>4699.7419427893174</v>
      </c>
      <c r="P264">
        <f>O264*(I264*0.008)</f>
        <v>3045.4327789274776</v>
      </c>
      <c r="Q264">
        <f>IF(I264&gt;0, 1, 0)</f>
        <v>1</v>
      </c>
      <c r="R264">
        <f>IF(I264&gt;0, N264+((N264*((J264-I264)*0.001))/(J264-I264)), N264 +((N264*(J264*0.001))/J264))</f>
        <v>4667.1048459643916</v>
      </c>
      <c r="S264">
        <f>R264*((J264-Q264)*0.001)</f>
        <v>4713.7758944240359</v>
      </c>
      <c r="T264">
        <f>SUM(P264,S264)</f>
        <v>7759.2086733515134</v>
      </c>
      <c r="U264">
        <f>K264-T264</f>
        <v>-3328.1424533515137</v>
      </c>
      <c r="V264">
        <f>IF(U264&lt;0, 1, 0)</f>
        <v>1</v>
      </c>
    </row>
    <row r="265" spans="1:22" x14ac:dyDescent="0.25">
      <c r="A265" t="s">
        <v>260</v>
      </c>
      <c r="B265">
        <v>6571</v>
      </c>
      <c r="C265" t="s">
        <v>35</v>
      </c>
      <c r="D265">
        <v>103</v>
      </c>
      <c r="E265">
        <v>2840</v>
      </c>
      <c r="F265" t="s">
        <v>17</v>
      </c>
      <c r="G265">
        <v>172.214</v>
      </c>
      <c r="H265">
        <v>24012</v>
      </c>
      <c r="I265">
        <v>82</v>
      </c>
      <c r="J265">
        <v>1007</v>
      </c>
      <c r="K265">
        <v>4135.2025679999997</v>
      </c>
      <c r="L265">
        <v>559931686</v>
      </c>
      <c r="M265">
        <v>4695458.3499999996</v>
      </c>
      <c r="N265">
        <f>M265/J265</f>
        <v>4662.8186196623628</v>
      </c>
      <c r="O265">
        <f>IF(I265&gt;0,(N265+(((N265*I265)*0.008)/I265)),0)</f>
        <v>4700.1211686196621</v>
      </c>
      <c r="P265">
        <f>O265*(I265*0.008)</f>
        <v>3083.2794866144986</v>
      </c>
      <c r="Q265">
        <f>IF(I265&gt;0, 1, 0)</f>
        <v>1</v>
      </c>
      <c r="R265">
        <f>IF(I265&gt;0, N265+((N265*((J265-I265)*0.001))/(J265-I265)), N265 +((N265*(J265*0.001))/J265))</f>
        <v>4667.481438282025</v>
      </c>
      <c r="S265">
        <f>R265*((J265-Q265)*0.001)</f>
        <v>4695.4863269117168</v>
      </c>
      <c r="T265">
        <f>SUM(P265,S265)</f>
        <v>7778.7658135262154</v>
      </c>
      <c r="U265">
        <f>K265-T265</f>
        <v>-3643.5632455262157</v>
      </c>
      <c r="V265">
        <f>IF(U265&lt;0, 1, 0)</f>
        <v>1</v>
      </c>
    </row>
    <row r="266" spans="1:22" x14ac:dyDescent="0.25">
      <c r="A266" t="s">
        <v>261</v>
      </c>
      <c r="B266">
        <v>6572</v>
      </c>
      <c r="C266" t="s">
        <v>14</v>
      </c>
      <c r="D266">
        <v>206</v>
      </c>
      <c r="E266">
        <v>2372</v>
      </c>
      <c r="F266" t="s">
        <v>17</v>
      </c>
      <c r="G266">
        <v>118.36799999999999</v>
      </c>
      <c r="H266">
        <v>31130</v>
      </c>
      <c r="I266">
        <v>76</v>
      </c>
      <c r="J266">
        <v>1857</v>
      </c>
      <c r="K266">
        <v>3684.7958400000002</v>
      </c>
      <c r="L266">
        <v>886511890</v>
      </c>
      <c r="M266">
        <v>7362535.7800000096</v>
      </c>
      <c r="N266">
        <f>M266/J266</f>
        <v>3964.7473236402852</v>
      </c>
      <c r="O266">
        <f>IF(I266&gt;0,(N266+(((N266*I266)*0.008)/I266)),0)</f>
        <v>3996.4653022294074</v>
      </c>
      <c r="P266">
        <f>O266*(I266*0.008)</f>
        <v>2429.8509037554795</v>
      </c>
      <c r="Q266">
        <f>IF(I266&gt;0, 1, 0)</f>
        <v>1</v>
      </c>
      <c r="R266">
        <f>IF(I266&gt;0, N266+((N266*((J266-I266)*0.001))/(J266-I266)), N266 +((N266*(J266*0.001))/J266))</f>
        <v>3968.7120709639257</v>
      </c>
      <c r="S266">
        <f>R266*((J266-Q266)*0.001)</f>
        <v>7365.9296037090462</v>
      </c>
      <c r="T266">
        <f>SUM(P266,S266)</f>
        <v>9795.7805074645257</v>
      </c>
      <c r="U266">
        <f>K266-T266</f>
        <v>-6110.984667464525</v>
      </c>
      <c r="V266">
        <f>IF(U266&lt;0, 1, 0)</f>
        <v>1</v>
      </c>
    </row>
    <row r="267" spans="1:22" x14ac:dyDescent="0.25">
      <c r="A267" t="s">
        <v>262</v>
      </c>
      <c r="B267">
        <v>6573</v>
      </c>
      <c r="C267" t="s">
        <v>35</v>
      </c>
      <c r="D267">
        <v>182</v>
      </c>
      <c r="E267">
        <v>3215</v>
      </c>
      <c r="F267" t="s">
        <v>17</v>
      </c>
      <c r="G267">
        <v>118.36799999999999</v>
      </c>
      <c r="H267">
        <v>28562</v>
      </c>
      <c r="I267">
        <v>70</v>
      </c>
      <c r="J267">
        <v>1845</v>
      </c>
      <c r="K267">
        <v>3380.8268159999998</v>
      </c>
      <c r="L267">
        <v>880701050</v>
      </c>
      <c r="M267">
        <v>7317256.8600000096</v>
      </c>
      <c r="N267">
        <f>M267/J267</f>
        <v>3965.9928780487858</v>
      </c>
      <c r="O267">
        <f>IF(I267&gt;0,(N267+(((N267*I267)*0.008)/I267)),0)</f>
        <v>3997.720821073176</v>
      </c>
      <c r="P267">
        <f>O267*(I267*0.008)</f>
        <v>2238.7236598009786</v>
      </c>
      <c r="Q267">
        <f>IF(I267&gt;0, 1, 0)</f>
        <v>1</v>
      </c>
      <c r="R267">
        <f>IF(I267&gt;0, N267+((N267*((J267-I267)*0.001))/(J267-I267)), N267 +((N267*(J267*0.001))/J267))</f>
        <v>3969.9588709268346</v>
      </c>
      <c r="S267">
        <f>R267*((J267-Q267)*0.001)</f>
        <v>7320.6041579890834</v>
      </c>
      <c r="T267">
        <f>SUM(P267,S267)</f>
        <v>9559.3278177900611</v>
      </c>
      <c r="U267">
        <f>K267-T267</f>
        <v>-6178.5010017900613</v>
      </c>
      <c r="V267">
        <f>IF(U267&lt;0, 1, 0)</f>
        <v>1</v>
      </c>
    </row>
    <row r="268" spans="1:22" x14ac:dyDescent="0.25">
      <c r="A268" t="s">
        <v>263</v>
      </c>
      <c r="B268">
        <v>6574</v>
      </c>
      <c r="C268" t="s">
        <v>14</v>
      </c>
      <c r="D268">
        <v>229</v>
      </c>
      <c r="E268">
        <v>2759</v>
      </c>
      <c r="F268" t="s">
        <v>17</v>
      </c>
      <c r="G268">
        <v>118.36799999999999</v>
      </c>
      <c r="H268">
        <v>32259</v>
      </c>
      <c r="I268">
        <v>71</v>
      </c>
      <c r="J268">
        <v>1852</v>
      </c>
      <c r="K268">
        <v>3818.4333120000001</v>
      </c>
      <c r="L268">
        <v>884765910</v>
      </c>
      <c r="M268">
        <v>7343789.3900000099</v>
      </c>
      <c r="N268">
        <f>M268/J268</f>
        <v>3965.3290442764633</v>
      </c>
      <c r="O268">
        <f>IF(I268&gt;0,(N268+(((N268*I268)*0.008)/I268)),0)</f>
        <v>3997.051676630675</v>
      </c>
      <c r="P268">
        <f>O268*(I268*0.008)</f>
        <v>2270.3253523262238</v>
      </c>
      <c r="Q268">
        <f>IF(I268&gt;0, 1, 0)</f>
        <v>1</v>
      </c>
      <c r="R268">
        <f>IF(I268&gt;0, N268+((N268*((J268-I268)*0.001))/(J268-I268)), N268 +((N268*(J268*0.001))/J268))</f>
        <v>3969.2943733207399</v>
      </c>
      <c r="S268">
        <f>R268*((J268-Q268)*0.001)</f>
        <v>7347.1638850166892</v>
      </c>
      <c r="T268">
        <f>SUM(P268,S268)</f>
        <v>9617.4892373429138</v>
      </c>
      <c r="U268">
        <f>K268-T268</f>
        <v>-5799.0559253429137</v>
      </c>
      <c r="V268">
        <f>IF(U268&lt;0, 1, 0)</f>
        <v>1</v>
      </c>
    </row>
    <row r="269" spans="1:22" x14ac:dyDescent="0.25">
      <c r="A269" t="s">
        <v>264</v>
      </c>
      <c r="B269">
        <v>6575</v>
      </c>
      <c r="C269" t="s">
        <v>35</v>
      </c>
      <c r="D269">
        <v>141</v>
      </c>
      <c r="E269">
        <v>2636</v>
      </c>
      <c r="F269" t="s">
        <v>17</v>
      </c>
      <c r="G269">
        <v>118.36799999999999</v>
      </c>
      <c r="H269">
        <v>36384</v>
      </c>
      <c r="I269">
        <v>73</v>
      </c>
      <c r="J269">
        <v>1852</v>
      </c>
      <c r="K269">
        <v>4306.7013120000001</v>
      </c>
      <c r="L269">
        <v>884188210</v>
      </c>
      <c r="M269">
        <v>7341875.7800000096</v>
      </c>
      <c r="N269">
        <f>M269/J269</f>
        <v>3964.2957775378022</v>
      </c>
      <c r="O269">
        <f>IF(I269&gt;0,(N269+(((N269*I269)*0.008)/I269)),0)</f>
        <v>3996.0101437581047</v>
      </c>
      <c r="P269">
        <f>O269*(I269*0.008)</f>
        <v>2333.6699239547329</v>
      </c>
      <c r="Q269">
        <f>IF(I269&gt;0, 1, 0)</f>
        <v>1</v>
      </c>
      <c r="R269">
        <f>IF(I269&gt;0, N269+((N269*((J269-I269)*0.001))/(J269-I269)), N269 +((N269*(J269*0.001))/J269))</f>
        <v>3968.2600733153399</v>
      </c>
      <c r="S269">
        <f>R269*((J269-Q269)*0.001)</f>
        <v>7345.2493957066945</v>
      </c>
      <c r="T269">
        <f>SUM(P269,S269)</f>
        <v>9678.9193196614269</v>
      </c>
      <c r="U269">
        <f>K269-T269</f>
        <v>-5372.2180076614268</v>
      </c>
      <c r="V269">
        <f>IF(U269&lt;0, 1, 0)</f>
        <v>1</v>
      </c>
    </row>
    <row r="270" spans="1:22" x14ac:dyDescent="0.25">
      <c r="A270" t="s">
        <v>265</v>
      </c>
      <c r="B270">
        <v>6576</v>
      </c>
      <c r="C270" t="s">
        <v>27</v>
      </c>
      <c r="D270">
        <v>220</v>
      </c>
      <c r="E270">
        <v>2653</v>
      </c>
      <c r="F270" t="s">
        <v>17</v>
      </c>
      <c r="G270">
        <v>118.36799999999999</v>
      </c>
      <c r="H270">
        <v>29871</v>
      </c>
      <c r="I270">
        <v>75</v>
      </c>
      <c r="J270">
        <v>1860</v>
      </c>
      <c r="K270">
        <v>3535.770528</v>
      </c>
      <c r="L270">
        <v>887562350</v>
      </c>
      <c r="M270">
        <v>7374914.3900000099</v>
      </c>
      <c r="N270">
        <f>M270/J270</f>
        <v>3965.0077365591451</v>
      </c>
      <c r="O270">
        <f>IF(I270&gt;0,(N270+(((N270*I270)*0.008)/I270)),0)</f>
        <v>3996.7277984516181</v>
      </c>
      <c r="P270">
        <f>O270*(I270*0.008)</f>
        <v>2398.0366790709709</v>
      </c>
      <c r="Q270">
        <f>IF(I270&gt;0, 1, 0)</f>
        <v>1</v>
      </c>
      <c r="R270">
        <f>IF(I270&gt;0, N270+((N270*((J270-I270)*0.001))/(J270-I270)), N270 +((N270*(J270*0.001))/J270))</f>
        <v>3968.9727442957042</v>
      </c>
      <c r="S270">
        <f>R270*((J270-Q270)*0.001)</f>
        <v>7378.3203316457138</v>
      </c>
      <c r="T270">
        <f>SUM(P270,S270)</f>
        <v>9776.3570107166852</v>
      </c>
      <c r="U270">
        <f>K270-T270</f>
        <v>-6240.5864827166852</v>
      </c>
      <c r="V270">
        <f>IF(U270&lt;0, 1, 0)</f>
        <v>1</v>
      </c>
    </row>
    <row r="271" spans="1:22" x14ac:dyDescent="0.25">
      <c r="A271" t="s">
        <v>266</v>
      </c>
      <c r="B271">
        <v>6577</v>
      </c>
      <c r="C271" t="s">
        <v>35</v>
      </c>
      <c r="D271">
        <v>102</v>
      </c>
      <c r="E271">
        <v>5330</v>
      </c>
      <c r="F271" t="s">
        <v>17</v>
      </c>
      <c r="G271">
        <v>118.36799999999999</v>
      </c>
      <c r="H271">
        <v>26880</v>
      </c>
      <c r="I271">
        <v>69</v>
      </c>
      <c r="J271">
        <v>1848</v>
      </c>
      <c r="K271">
        <v>3181.7318399999999</v>
      </c>
      <c r="L271">
        <v>881325360</v>
      </c>
      <c r="M271">
        <v>7328035.9900000095</v>
      </c>
      <c r="N271">
        <f>M271/J271</f>
        <v>3965.3874404761955</v>
      </c>
      <c r="O271">
        <f>IF(I271&gt;0,(N271+(((N271*I271)*0.008)/I271)),0)</f>
        <v>3997.1105400000051</v>
      </c>
      <c r="P271">
        <f>O271*(I271*0.008)</f>
        <v>2206.4050180800032</v>
      </c>
      <c r="Q271">
        <f>IF(I271&gt;0, 1, 0)</f>
        <v>1</v>
      </c>
      <c r="R271">
        <f>IF(I271&gt;0, N271+((N271*((J271-I271)*0.001))/(J271-I271)), N271 +((N271*(J271*0.001))/J271))</f>
        <v>3969.3528279166717</v>
      </c>
      <c r="S271">
        <f>R271*((J271-Q271)*0.001)</f>
        <v>7331.3946731620927</v>
      </c>
      <c r="T271">
        <f>SUM(P271,S271)</f>
        <v>9537.7996912420967</v>
      </c>
      <c r="U271">
        <f>K271-T271</f>
        <v>-6356.0678512420964</v>
      </c>
      <c r="V271">
        <f>IF(U271&lt;0, 1, 0)</f>
        <v>1</v>
      </c>
    </row>
    <row r="272" spans="1:22" x14ac:dyDescent="0.25">
      <c r="A272" t="s">
        <v>271</v>
      </c>
      <c r="B272">
        <v>6582</v>
      </c>
      <c r="C272" t="s">
        <v>35</v>
      </c>
      <c r="D272">
        <v>597</v>
      </c>
      <c r="E272">
        <v>11481</v>
      </c>
      <c r="F272" t="s">
        <v>17</v>
      </c>
      <c r="G272">
        <v>101.27800000000001</v>
      </c>
      <c r="H272">
        <v>69541</v>
      </c>
      <c r="I272">
        <v>5</v>
      </c>
      <c r="J272">
        <v>2113</v>
      </c>
      <c r="K272">
        <v>7042.9733980000001</v>
      </c>
      <c r="L272">
        <v>1124323155</v>
      </c>
      <c r="M272">
        <v>9214144.3100000191</v>
      </c>
      <c r="N272">
        <f>M272/J272</f>
        <v>4360.6930004732694</v>
      </c>
      <c r="O272">
        <f>IF(I272&gt;0,(N272+(((N272*I272)*0.008)/I272)),0)</f>
        <v>4395.5785444770554</v>
      </c>
      <c r="P272">
        <f>O272*(I272*0.008)</f>
        <v>175.82314177908222</v>
      </c>
      <c r="Q272">
        <f>IF(I272&gt;0, 1, 0)</f>
        <v>1</v>
      </c>
      <c r="R272">
        <f>IF(I272&gt;0, N272+((N272*((J272-I272)*0.001))/(J272-I272)), N272 +((N272*(J272*0.001))/J272))</f>
        <v>4365.0536934737429</v>
      </c>
      <c r="S272">
        <f>R272*((J272-Q272)*0.001)</f>
        <v>9218.9934006165458</v>
      </c>
      <c r="T272">
        <f>SUM(P272,S272)</f>
        <v>9394.8165423956289</v>
      </c>
      <c r="U272">
        <f>K272-T272</f>
        <v>-2351.8431443956288</v>
      </c>
      <c r="V272">
        <f>IF(U272&lt;0, 1, 0)</f>
        <v>1</v>
      </c>
    </row>
    <row r="273" spans="1:22" x14ac:dyDescent="0.25">
      <c r="A273" t="s">
        <v>272</v>
      </c>
      <c r="B273">
        <v>6583</v>
      </c>
      <c r="C273" t="s">
        <v>35</v>
      </c>
      <c r="D273">
        <v>136</v>
      </c>
      <c r="E273">
        <v>3359</v>
      </c>
      <c r="F273" t="s">
        <v>17</v>
      </c>
      <c r="G273">
        <v>101.27800000000001</v>
      </c>
      <c r="H273">
        <v>22170</v>
      </c>
      <c r="I273">
        <v>5</v>
      </c>
      <c r="J273">
        <v>2109</v>
      </c>
      <c r="K273">
        <v>2245.3332599999999</v>
      </c>
      <c r="L273">
        <v>1122238355</v>
      </c>
      <c r="M273">
        <v>9198566.2300000191</v>
      </c>
      <c r="N273">
        <f>M273/J273</f>
        <v>4361.577159791379</v>
      </c>
      <c r="O273">
        <f>IF(I273&gt;0,(N273+(((N273*I273)*0.008)/I273)),0)</f>
        <v>4396.4697770697103</v>
      </c>
      <c r="P273">
        <f>O273*(I273*0.008)</f>
        <v>175.85879108278843</v>
      </c>
      <c r="Q273">
        <f>IF(I273&gt;0, 1, 0)</f>
        <v>1</v>
      </c>
      <c r="R273">
        <f>IF(I273&gt;0, N273+((N273*((J273-I273)*0.001))/(J273-I273)), N273 +((N273*(J273*0.001))/J273))</f>
        <v>4365.9387369511705</v>
      </c>
      <c r="S273">
        <f>R273*((J273-Q273)*0.001)</f>
        <v>9203.3988574930681</v>
      </c>
      <c r="T273">
        <f>SUM(P273,S273)</f>
        <v>9379.2576485758564</v>
      </c>
      <c r="U273">
        <f>K273-T273</f>
        <v>-7133.9243885758569</v>
      </c>
      <c r="V273">
        <f>IF(U273&lt;0, 1, 0)</f>
        <v>1</v>
      </c>
    </row>
    <row r="274" spans="1:22" x14ac:dyDescent="0.25">
      <c r="A274" t="s">
        <v>273</v>
      </c>
      <c r="B274">
        <v>6588</v>
      </c>
      <c r="C274" t="s">
        <v>19</v>
      </c>
      <c r="F274" t="s">
        <v>17</v>
      </c>
      <c r="G274">
        <v>101.27800000000001</v>
      </c>
      <c r="H274">
        <v>550</v>
      </c>
      <c r="I274">
        <v>5</v>
      </c>
      <c r="J274">
        <v>2104</v>
      </c>
      <c r="K274">
        <v>55.7029</v>
      </c>
      <c r="L274">
        <v>1119521855</v>
      </c>
      <c r="M274">
        <v>9176822.7800000198</v>
      </c>
      <c r="N274">
        <f>M274/J274</f>
        <v>4361.6077851711125</v>
      </c>
      <c r="O274">
        <f>IF(I274&gt;0,(N274+(((N274*I274)*0.008)/I274)),0)</f>
        <v>4396.5006474524816</v>
      </c>
      <c r="P274">
        <f>O274*(I274*0.008)</f>
        <v>175.86002589809928</v>
      </c>
      <c r="Q274">
        <f>IF(I274&gt;0, 1, 0)</f>
        <v>1</v>
      </c>
      <c r="R274">
        <f>IF(I274&gt;0, N274+((N274*((J274-I274)*0.001))/(J274-I274)), N274 +((N274*(J274*0.001))/J274))</f>
        <v>4365.9693929562836</v>
      </c>
      <c r="S274">
        <f>R274*((J274-Q274)*0.001)</f>
        <v>9181.6336333870659</v>
      </c>
      <c r="T274">
        <f>SUM(P274,S274)</f>
        <v>9357.4936592851645</v>
      </c>
      <c r="U274">
        <f>K274-T274</f>
        <v>-9301.7907592851643</v>
      </c>
      <c r="V274">
        <f>IF(U274&lt;0, 1, 0)</f>
        <v>1</v>
      </c>
    </row>
    <row r="275" spans="1:22" x14ac:dyDescent="0.25">
      <c r="A275" t="s">
        <v>274</v>
      </c>
      <c r="B275">
        <v>6591</v>
      </c>
      <c r="C275" t="s">
        <v>35</v>
      </c>
      <c r="D275">
        <v>218</v>
      </c>
      <c r="E275">
        <v>3491</v>
      </c>
      <c r="F275" t="s">
        <v>17</v>
      </c>
      <c r="G275">
        <v>115.187</v>
      </c>
      <c r="H275">
        <v>28167</v>
      </c>
      <c r="I275">
        <v>0</v>
      </c>
      <c r="J275">
        <v>956</v>
      </c>
      <c r="K275">
        <v>3244.472229</v>
      </c>
      <c r="L275">
        <v>549745156</v>
      </c>
      <c r="M275">
        <v>4574902.68</v>
      </c>
      <c r="N275">
        <f>M275/J275</f>
        <v>4785.4630543933054</v>
      </c>
      <c r="O275">
        <f>IF(I275&gt;0,(N275+(((N275*I275)*0.008)/I275)),0)</f>
        <v>0</v>
      </c>
      <c r="P275">
        <f>O275*(I275*0.008)</f>
        <v>0</v>
      </c>
      <c r="Q275">
        <f>IF(I275&gt;0, 1, 0)</f>
        <v>0</v>
      </c>
      <c r="R275">
        <f>IF(I275&gt;0, N275+((N275*((J275-I275)*0.001))/(J275-I275)), N275 +((N275*(J275*0.001))/J275))</f>
        <v>4790.2485174476988</v>
      </c>
      <c r="S275">
        <f>R275*((J275-Q275)*0.001)</f>
        <v>4579.4775826800005</v>
      </c>
      <c r="T275">
        <f>SUM(P275,S275)</f>
        <v>4579.4775826800005</v>
      </c>
      <c r="U275">
        <f>K275-T275</f>
        <v>-1335.0053536800006</v>
      </c>
      <c r="V275">
        <f>IF(U275&lt;0, 1, 0)</f>
        <v>1</v>
      </c>
    </row>
    <row r="276" spans="1:22" x14ac:dyDescent="0.25">
      <c r="A276" t="s">
        <v>275</v>
      </c>
      <c r="B276">
        <v>6592</v>
      </c>
      <c r="C276" t="s">
        <v>35</v>
      </c>
      <c r="D276">
        <v>266</v>
      </c>
      <c r="E276">
        <v>4768</v>
      </c>
      <c r="F276" t="s">
        <v>17</v>
      </c>
      <c r="G276">
        <v>115.187</v>
      </c>
      <c r="H276">
        <v>34951</v>
      </c>
      <c r="I276">
        <v>0</v>
      </c>
      <c r="J276">
        <v>960</v>
      </c>
      <c r="K276">
        <v>4025.9008370000001</v>
      </c>
      <c r="L276">
        <v>551788546</v>
      </c>
      <c r="M276">
        <v>4590726.96</v>
      </c>
      <c r="N276">
        <f>M276/J276</f>
        <v>4782.0072499999997</v>
      </c>
      <c r="O276">
        <f>IF(I276&gt;0,(N276+(((N276*I276)*0.008)/I276)),0)</f>
        <v>0</v>
      </c>
      <c r="P276">
        <f>O276*(I276*0.008)</f>
        <v>0</v>
      </c>
      <c r="Q276">
        <f>IF(I276&gt;0, 1, 0)</f>
        <v>0</v>
      </c>
      <c r="R276">
        <f>IF(I276&gt;0, N276+((N276*((J276-I276)*0.001))/(J276-I276)), N276 +((N276*(J276*0.001))/J276))</f>
        <v>4786.7892572499995</v>
      </c>
      <c r="S276">
        <f>R276*((J276-Q276)*0.001)</f>
        <v>4595.3176869599993</v>
      </c>
      <c r="T276">
        <f>SUM(P276,S276)</f>
        <v>4595.3176869599993</v>
      </c>
      <c r="U276">
        <f>K276-T276</f>
        <v>-569.41684995999913</v>
      </c>
      <c r="V276">
        <f>IF(U276&lt;0, 1, 0)</f>
        <v>1</v>
      </c>
    </row>
    <row r="277" spans="1:22" x14ac:dyDescent="0.25">
      <c r="A277" t="s">
        <v>276</v>
      </c>
      <c r="B277">
        <v>6594</v>
      </c>
      <c r="C277" t="s">
        <v>14</v>
      </c>
      <c r="E277">
        <v>3</v>
      </c>
      <c r="F277" t="s">
        <v>17</v>
      </c>
      <c r="G277">
        <v>97.462999999999994</v>
      </c>
      <c r="H277">
        <v>6047</v>
      </c>
      <c r="I277">
        <v>0</v>
      </c>
      <c r="J277">
        <v>201</v>
      </c>
      <c r="K277">
        <v>589.35876099999996</v>
      </c>
      <c r="L277">
        <v>338205043</v>
      </c>
      <c r="M277">
        <v>2319929</v>
      </c>
      <c r="N277">
        <f>M277/J277</f>
        <v>11541.935323383084</v>
      </c>
      <c r="O277">
        <f>IF(I277&gt;0,(N277+(((N277*I277)*0.008)/I277)),0)</f>
        <v>0</v>
      </c>
      <c r="P277">
        <f>O277*(I277*0.008)</f>
        <v>0</v>
      </c>
      <c r="Q277">
        <f>IF(I277&gt;0, 1, 0)</f>
        <v>0</v>
      </c>
      <c r="R277">
        <f>IF(I277&gt;0, N277+((N277*((J277-I277)*0.001))/(J277-I277)), N277 +((N277*(J277*0.001))/J277))</f>
        <v>11553.477258706467</v>
      </c>
      <c r="S277">
        <f>R277*((J277-Q277)*0.001)</f>
        <v>2322.2489289999999</v>
      </c>
      <c r="T277">
        <f>SUM(P277,S277)</f>
        <v>2322.2489289999999</v>
      </c>
      <c r="U277">
        <f>K277-T277</f>
        <v>-1732.8901679999999</v>
      </c>
      <c r="V277">
        <f>IF(U277&lt;0, 1, 0)</f>
        <v>1</v>
      </c>
    </row>
    <row r="278" spans="1:22" x14ac:dyDescent="0.25">
      <c r="A278" t="s">
        <v>284</v>
      </c>
      <c r="B278">
        <v>6621</v>
      </c>
      <c r="C278" t="s">
        <v>14</v>
      </c>
      <c r="D278">
        <v>178</v>
      </c>
      <c r="E278">
        <v>10</v>
      </c>
      <c r="F278" t="s">
        <v>17</v>
      </c>
      <c r="G278">
        <v>168.048</v>
      </c>
      <c r="H278">
        <v>48845</v>
      </c>
      <c r="I278">
        <v>117</v>
      </c>
      <c r="J278">
        <v>2098</v>
      </c>
      <c r="K278">
        <v>8208.3045600000005</v>
      </c>
      <c r="L278">
        <v>1240282915</v>
      </c>
      <c r="M278">
        <v>11046532.380000001</v>
      </c>
      <c r="N278">
        <f>M278/J278</f>
        <v>5265.2680552907532</v>
      </c>
      <c r="O278">
        <f>IF(I278&gt;0,(N278+(((N278*I278)*0.008)/I278)),0)</f>
        <v>5307.3901997330795</v>
      </c>
      <c r="P278">
        <f>O278*(I278*0.008)</f>
        <v>4967.7172269501625</v>
      </c>
      <c r="Q278">
        <f>IF(I278&gt;0, 1, 0)</f>
        <v>1</v>
      </c>
      <c r="R278">
        <f>IF(I278&gt;0, N278+((N278*((J278-I278)*0.001))/(J278-I278)), N278 +((N278*(J278*0.001))/J278))</f>
        <v>5270.5333233460442</v>
      </c>
      <c r="S278">
        <f>R278*((J278-Q278)*0.001)</f>
        <v>11052.308379056654</v>
      </c>
      <c r="T278">
        <f>SUM(P278,S278)</f>
        <v>16020.025606006817</v>
      </c>
      <c r="U278">
        <f>K278-T278</f>
        <v>-7811.7210460068163</v>
      </c>
      <c r="V278">
        <f>IF(U278&lt;0, 1, 0)</f>
        <v>1</v>
      </c>
    </row>
    <row r="279" spans="1:22" x14ac:dyDescent="0.25">
      <c r="A279" t="s">
        <v>287</v>
      </c>
      <c r="B279">
        <v>6627</v>
      </c>
      <c r="C279" t="s">
        <v>19</v>
      </c>
      <c r="F279" t="s">
        <v>17</v>
      </c>
      <c r="G279">
        <v>118.36799999999999</v>
      </c>
      <c r="H279">
        <v>32589</v>
      </c>
      <c r="I279">
        <v>0</v>
      </c>
      <c r="J279">
        <v>1635</v>
      </c>
      <c r="K279">
        <v>3857.4947520000001</v>
      </c>
      <c r="L279">
        <v>822144216</v>
      </c>
      <c r="M279">
        <v>6737778.8500000099</v>
      </c>
      <c r="N279">
        <f>M279/J279</f>
        <v>4120.9656574923611</v>
      </c>
      <c r="O279">
        <f>IF(I279&gt;0,(N279+(((N279*I279)*0.008)/I279)),0)</f>
        <v>0</v>
      </c>
      <c r="P279">
        <f>O279*(I279*0.008)</f>
        <v>0</v>
      </c>
      <c r="Q279">
        <f>IF(I279&gt;0, 1, 0)</f>
        <v>0</v>
      </c>
      <c r="R279">
        <f>IF(I279&gt;0, N279+((N279*((J279-I279)*0.001))/(J279-I279)), N279 +((N279*(J279*0.001))/J279))</f>
        <v>4125.086623149853</v>
      </c>
      <c r="S279">
        <f>R279*((J279-Q279)*0.001)</f>
        <v>6744.5166288500095</v>
      </c>
      <c r="T279">
        <f>SUM(P279,S279)</f>
        <v>6744.5166288500095</v>
      </c>
      <c r="U279">
        <f>K279-T279</f>
        <v>-2887.0218768500094</v>
      </c>
      <c r="V279">
        <f>IF(U279&lt;0, 1, 0)</f>
        <v>1</v>
      </c>
    </row>
    <row r="280" spans="1:22" x14ac:dyDescent="0.25">
      <c r="A280" t="s">
        <v>288</v>
      </c>
      <c r="B280">
        <v>6629</v>
      </c>
      <c r="C280" t="s">
        <v>19</v>
      </c>
      <c r="F280" t="s">
        <v>17</v>
      </c>
      <c r="G280">
        <v>118.36799999999999</v>
      </c>
      <c r="H280">
        <v>19596</v>
      </c>
      <c r="I280">
        <v>0</v>
      </c>
      <c r="J280">
        <v>1630</v>
      </c>
      <c r="K280">
        <v>2319.5393279999998</v>
      </c>
      <c r="L280">
        <v>819572016</v>
      </c>
      <c r="M280">
        <v>6718827.76000001</v>
      </c>
      <c r="N280">
        <f>M280/J280</f>
        <v>4121.9802208589017</v>
      </c>
      <c r="O280">
        <f>IF(I280&gt;0,(N280+(((N280*I280)*0.008)/I280)),0)</f>
        <v>0</v>
      </c>
      <c r="P280">
        <f>O280*(I280*0.008)</f>
        <v>0</v>
      </c>
      <c r="Q280">
        <f>IF(I280&gt;0, 1, 0)</f>
        <v>0</v>
      </c>
      <c r="R280">
        <f>IF(I280&gt;0, N280+((N280*((J280-I280)*0.001))/(J280-I280)), N280 +((N280*(J280*0.001))/J280))</f>
        <v>4126.1022010797606</v>
      </c>
      <c r="S280">
        <f>R280*((J280-Q280)*0.001)</f>
        <v>6725.54658776001</v>
      </c>
      <c r="T280">
        <f>SUM(P280,S280)</f>
        <v>6725.54658776001</v>
      </c>
      <c r="U280">
        <f>K280-T280</f>
        <v>-4406.0072597600101</v>
      </c>
      <c r="V280">
        <f>IF(U280&lt;0, 1, 0)</f>
        <v>1</v>
      </c>
    </row>
    <row r="281" spans="1:22" x14ac:dyDescent="0.25">
      <c r="A281" t="s">
        <v>289</v>
      </c>
      <c r="B281">
        <v>6630</v>
      </c>
      <c r="C281" t="s">
        <v>35</v>
      </c>
      <c r="D281">
        <v>254</v>
      </c>
      <c r="E281">
        <v>4512</v>
      </c>
      <c r="F281" t="s">
        <v>17</v>
      </c>
      <c r="G281">
        <v>118.36799999999999</v>
      </c>
      <c r="H281">
        <v>39098</v>
      </c>
      <c r="I281">
        <v>0</v>
      </c>
      <c r="J281">
        <v>1631</v>
      </c>
      <c r="K281">
        <v>4627.9520640000001</v>
      </c>
      <c r="L281">
        <v>820079216</v>
      </c>
      <c r="M281">
        <v>6721293.6900000097</v>
      </c>
      <c r="N281">
        <f>M281/J281</f>
        <v>4120.9648620478292</v>
      </c>
      <c r="O281">
        <f>IF(I281&gt;0,(N281+(((N281*I281)*0.008)/I281)),0)</f>
        <v>0</v>
      </c>
      <c r="P281">
        <f>O281*(I281*0.008)</f>
        <v>0</v>
      </c>
      <c r="Q281">
        <f>IF(I281&gt;0, 1, 0)</f>
        <v>0</v>
      </c>
      <c r="R281">
        <f>IF(I281&gt;0, N281+((N281*((J281-I281)*0.001))/(J281-I281)), N281 +((N281*(J281*0.001))/J281))</f>
        <v>4125.0858269098771</v>
      </c>
      <c r="S281">
        <f>R281*((J281-Q281)*0.001)</f>
        <v>6728.01498369001</v>
      </c>
      <c r="T281">
        <f>SUM(P281,S281)</f>
        <v>6728.01498369001</v>
      </c>
      <c r="U281">
        <f>K281-T281</f>
        <v>-2100.0629196900099</v>
      </c>
      <c r="V281">
        <f>IF(U281&lt;0, 1, 0)</f>
        <v>1</v>
      </c>
    </row>
    <row r="282" spans="1:22" x14ac:dyDescent="0.25">
      <c r="A282" t="s">
        <v>290</v>
      </c>
      <c r="B282">
        <v>6631</v>
      </c>
      <c r="C282" t="s">
        <v>19</v>
      </c>
      <c r="F282" t="s">
        <v>17</v>
      </c>
      <c r="G282">
        <v>118.36799999999999</v>
      </c>
      <c r="H282">
        <v>49799</v>
      </c>
      <c r="I282">
        <v>0</v>
      </c>
      <c r="J282">
        <v>1633</v>
      </c>
      <c r="K282">
        <v>5894.6080320000001</v>
      </c>
      <c r="L282">
        <v>821164416</v>
      </c>
      <c r="M282">
        <v>6730124.7800000096</v>
      </c>
      <c r="N282">
        <f>M282/J282</f>
        <v>4121.3256460502198</v>
      </c>
      <c r="O282">
        <f>IF(I282&gt;0,(N282+(((N282*I282)*0.008)/I282)),0)</f>
        <v>0</v>
      </c>
      <c r="P282">
        <f>O282*(I282*0.008)</f>
        <v>0</v>
      </c>
      <c r="Q282">
        <f>IF(I282&gt;0, 1, 0)</f>
        <v>0</v>
      </c>
      <c r="R282">
        <f>IF(I282&gt;0, N282+((N282*((J282-I282)*0.001))/(J282-I282)), N282 +((N282*(J282*0.001))/J282))</f>
        <v>4125.4469716962703</v>
      </c>
      <c r="S282">
        <f>R282*((J282-Q282)*0.001)</f>
        <v>6736.8549047800097</v>
      </c>
      <c r="T282">
        <f>SUM(P282,S282)</f>
        <v>6736.8549047800097</v>
      </c>
      <c r="U282">
        <f>K282-T282</f>
        <v>-842.24687278000965</v>
      </c>
      <c r="V282">
        <f>IF(U282&lt;0, 1, 0)</f>
        <v>1</v>
      </c>
    </row>
    <row r="283" spans="1:22" x14ac:dyDescent="0.25">
      <c r="A283" t="s">
        <v>292</v>
      </c>
      <c r="B283">
        <v>6633</v>
      </c>
      <c r="C283" t="s">
        <v>19</v>
      </c>
      <c r="F283" t="s">
        <v>17</v>
      </c>
      <c r="G283">
        <v>118.36799999999999</v>
      </c>
      <c r="H283">
        <v>19614</v>
      </c>
      <c r="I283">
        <v>0</v>
      </c>
      <c r="J283">
        <v>1624</v>
      </c>
      <c r="K283">
        <v>2321.6699520000002</v>
      </c>
      <c r="L283">
        <v>814813896</v>
      </c>
      <c r="M283">
        <v>6685667.6600000104</v>
      </c>
      <c r="N283">
        <f>M283/J283</f>
        <v>4116.7904310344893</v>
      </c>
      <c r="O283">
        <f>IF(I283&gt;0,(N283+(((N283*I283)*0.008)/I283)),0)</f>
        <v>0</v>
      </c>
      <c r="P283">
        <f>O283*(I283*0.008)</f>
        <v>0</v>
      </c>
      <c r="Q283">
        <f>IF(I283&gt;0, 1, 0)</f>
        <v>0</v>
      </c>
      <c r="R283">
        <f>IF(I283&gt;0, N283+((N283*((J283-I283)*0.001))/(J283-I283)), N283 +((N283*(J283*0.001))/J283))</f>
        <v>4120.9072214655234</v>
      </c>
      <c r="S283">
        <f>R283*((J283-Q283)*0.001)</f>
        <v>6692.3533276600101</v>
      </c>
      <c r="T283">
        <f>SUM(P283,S283)</f>
        <v>6692.3533276600101</v>
      </c>
      <c r="U283">
        <f>K283-T283</f>
        <v>-4370.6833756600099</v>
      </c>
      <c r="V283">
        <f>IF(U283&lt;0, 1, 0)</f>
        <v>1</v>
      </c>
    </row>
    <row r="284" spans="1:22" x14ac:dyDescent="0.25">
      <c r="A284" t="s">
        <v>293</v>
      </c>
      <c r="B284">
        <v>6634</v>
      </c>
      <c r="C284" t="s">
        <v>19</v>
      </c>
      <c r="F284" t="s">
        <v>17</v>
      </c>
      <c r="G284">
        <v>118.36799999999999</v>
      </c>
      <c r="H284">
        <v>20787</v>
      </c>
      <c r="I284">
        <v>0</v>
      </c>
      <c r="J284">
        <v>1624</v>
      </c>
      <c r="K284">
        <v>2460.5156160000001</v>
      </c>
      <c r="L284">
        <v>814443596</v>
      </c>
      <c r="M284">
        <v>6682346.7000000104</v>
      </c>
      <c r="N284">
        <f>M284/J284</f>
        <v>4114.7455049261152</v>
      </c>
      <c r="O284">
        <f>IF(I284&gt;0,(N284+(((N284*I284)*0.008)/I284)),0)</f>
        <v>0</v>
      </c>
      <c r="P284">
        <f>O284*(I284*0.008)</f>
        <v>0</v>
      </c>
      <c r="Q284">
        <f>IF(I284&gt;0, 1, 0)</f>
        <v>0</v>
      </c>
      <c r="R284">
        <f>IF(I284&gt;0, N284+((N284*((J284-I284)*0.001))/(J284-I284)), N284 +((N284*(J284*0.001))/J284))</f>
        <v>4118.8602504310411</v>
      </c>
      <c r="S284">
        <f>R284*((J284-Q284)*0.001)</f>
        <v>6689.0290467000113</v>
      </c>
      <c r="T284">
        <f>SUM(P284,S284)</f>
        <v>6689.0290467000113</v>
      </c>
      <c r="U284">
        <f>K284-T284</f>
        <v>-4228.5134307000117</v>
      </c>
      <c r="V284">
        <f>IF(U284&lt;0, 1, 0)</f>
        <v>1</v>
      </c>
    </row>
    <row r="285" spans="1:22" x14ac:dyDescent="0.25">
      <c r="A285" t="s">
        <v>295</v>
      </c>
      <c r="B285">
        <v>6636</v>
      </c>
      <c r="C285" t="s">
        <v>35</v>
      </c>
      <c r="D285">
        <v>334</v>
      </c>
      <c r="E285">
        <v>5377</v>
      </c>
      <c r="F285" t="s">
        <v>17</v>
      </c>
      <c r="G285">
        <v>115.187</v>
      </c>
      <c r="H285">
        <v>37671</v>
      </c>
      <c r="I285">
        <v>0</v>
      </c>
      <c r="J285">
        <v>973</v>
      </c>
      <c r="K285">
        <v>4339.2094770000003</v>
      </c>
      <c r="L285">
        <v>557834646</v>
      </c>
      <c r="M285">
        <v>4638851.76</v>
      </c>
      <c r="N285">
        <f>M285/J285</f>
        <v>4767.5763206577594</v>
      </c>
      <c r="O285">
        <f>IF(I285&gt;0,(N285+(((N285*I285)*0.008)/I285)),0)</f>
        <v>0</v>
      </c>
      <c r="P285">
        <f>O285*(I285*0.008)</f>
        <v>0</v>
      </c>
      <c r="Q285">
        <f>IF(I285&gt;0, 1, 0)</f>
        <v>0</v>
      </c>
      <c r="R285">
        <f>IF(I285&gt;0, N285+((N285*((J285-I285)*0.001))/(J285-I285)), N285 +((N285*(J285*0.001))/J285))</f>
        <v>4772.3438969784174</v>
      </c>
      <c r="S285">
        <f>R285*((J285-Q285)*0.001)</f>
        <v>4643.4906117600003</v>
      </c>
      <c r="T285">
        <f>SUM(P285,S285)</f>
        <v>4643.4906117600003</v>
      </c>
      <c r="U285">
        <f>K285-T285</f>
        <v>-304.28113475999999</v>
      </c>
      <c r="V285">
        <f>IF(U285&lt;0, 1, 0)</f>
        <v>1</v>
      </c>
    </row>
    <row r="286" spans="1:22" x14ac:dyDescent="0.25">
      <c r="A286" t="s">
        <v>303</v>
      </c>
      <c r="B286">
        <v>6667</v>
      </c>
      <c r="C286" t="s">
        <v>19</v>
      </c>
      <c r="F286" t="s">
        <v>17</v>
      </c>
      <c r="G286">
        <v>118.36799999999999</v>
      </c>
      <c r="H286">
        <v>41646</v>
      </c>
      <c r="I286">
        <v>0</v>
      </c>
      <c r="J286">
        <v>1621</v>
      </c>
      <c r="K286">
        <v>4929.5537279999999</v>
      </c>
      <c r="L286">
        <v>813243596</v>
      </c>
      <c r="M286">
        <v>6674561.0500000101</v>
      </c>
      <c r="N286">
        <f>M286/J286</f>
        <v>4117.5577112893334</v>
      </c>
      <c r="O286">
        <f>IF(I286&gt;0,(N286+(((N286*I286)*0.008)/I286)),0)</f>
        <v>0</v>
      </c>
      <c r="P286">
        <f>O286*(I286*0.008)</f>
        <v>0</v>
      </c>
      <c r="Q286">
        <f>IF(I286&gt;0, 1, 0)</f>
        <v>0</v>
      </c>
      <c r="R286">
        <f>IF(I286&gt;0, N286+((N286*((J286-I286)*0.001))/(J286-I286)), N286 +((N286*(J286*0.001))/J286))</f>
        <v>4121.6752690006224</v>
      </c>
      <c r="S286">
        <f>R286*((J286-Q286)*0.001)</f>
        <v>6681.2356110500086</v>
      </c>
      <c r="T286">
        <f>SUM(P286,S286)</f>
        <v>6681.2356110500086</v>
      </c>
      <c r="U286">
        <f>K286-T286</f>
        <v>-1751.6818830500088</v>
      </c>
      <c r="V286">
        <f>IF(U286&lt;0, 1, 0)</f>
        <v>1</v>
      </c>
    </row>
  </sheetData>
  <autoFilter ref="A1:V286">
    <sortState ref="A2:V286">
      <sortCondition ref="V1:V28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21" sqref="D21"/>
    </sheetView>
  </sheetViews>
  <sheetFormatPr defaultRowHeight="15" x14ac:dyDescent="0.25"/>
  <cols>
    <col min="1" max="1" width="14.7109375" bestFit="1" customWidth="1"/>
    <col min="2" max="2" width="29.28515625" bestFit="1" customWidth="1"/>
  </cols>
  <sheetData>
    <row r="1" spans="1:2" x14ac:dyDescent="0.25">
      <c r="A1" t="s">
        <v>313</v>
      </c>
      <c r="B1" t="s">
        <v>316</v>
      </c>
    </row>
    <row r="2" spans="1:2" x14ac:dyDescent="0.25">
      <c r="A2" t="s">
        <v>314</v>
      </c>
      <c r="B2" s="2">
        <v>418472</v>
      </c>
    </row>
    <row r="3" spans="1:2" x14ac:dyDescent="0.25">
      <c r="A3" t="s">
        <v>315</v>
      </c>
      <c r="B3" s="2">
        <v>-535784</v>
      </c>
    </row>
    <row r="4" spans="1:2" x14ac:dyDescent="0.25">
      <c r="A4" t="s">
        <v>317</v>
      </c>
      <c r="B4" s="2">
        <v>-117312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Assessor_Well_Output_Data_v2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Salas</dc:creator>
  <cp:lastModifiedBy>Wendell Salas</cp:lastModifiedBy>
  <dcterms:created xsi:type="dcterms:W3CDTF">2023-03-08T04:46:51Z</dcterms:created>
  <dcterms:modified xsi:type="dcterms:W3CDTF">2023-03-12T20:53:39Z</dcterms:modified>
</cp:coreProperties>
</file>