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470"/>
  </bookViews>
  <sheets>
    <sheet name="Assessor_Well_Output_Data_v2" sheetId="1" r:id="rId1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V2" i="1"/>
  <c r="U2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<sst xmlns="http://schemas.openxmlformats.org/spreadsheetml/2006/main" count="1142" uniqueCount="314">
  <si>
    <t>Well_API</t>
  </si>
  <si>
    <t>Well_ID</t>
  </si>
  <si>
    <t>Well_Status</t>
  </si>
  <si>
    <t>Oil_Sales</t>
  </si>
  <si>
    <t>Gas_Sales</t>
  </si>
  <si>
    <t>Stripper_flg</t>
  </si>
  <si>
    <t>Well_Tot_Mill</t>
  </si>
  <si>
    <t>Well_Asd_Val</t>
  </si>
  <si>
    <t>H1000</t>
  </si>
  <si>
    <t>H5280</t>
  </si>
  <si>
    <t>Well_PTax</t>
  </si>
  <si>
    <t>Sum_Home_Asd_Val</t>
  </si>
  <si>
    <t>Sum_Home_PTax</t>
  </si>
  <si>
    <t>05-013-06017</t>
  </si>
  <si>
    <t>SI</t>
  </si>
  <si>
    <t>NA</t>
  </si>
  <si>
    <t>Y</t>
  </si>
  <si>
    <t>05-013-06020</t>
  </si>
  <si>
    <t>N</t>
  </si>
  <si>
    <t>05-013-06021</t>
  </si>
  <si>
    <t>PA</t>
  </si>
  <si>
    <t>05-013-06023</t>
  </si>
  <si>
    <t>05-013-06026</t>
  </si>
  <si>
    <t>05-013-06029</t>
  </si>
  <si>
    <t>05-013-06033</t>
  </si>
  <si>
    <t>05-013-06036</t>
  </si>
  <si>
    <t>05-013-06047</t>
  </si>
  <si>
    <t>05-013-06048</t>
  </si>
  <si>
    <t>TA</t>
  </si>
  <si>
    <t>05-013-06049</t>
  </si>
  <si>
    <t>05-013-06054</t>
  </si>
  <si>
    <t>05-013-06057</t>
  </si>
  <si>
    <t>05-013-06058</t>
  </si>
  <si>
    <t>05-013-06061</t>
  </si>
  <si>
    <t>05-013-06062</t>
  </si>
  <si>
    <t>05-013-06063</t>
  </si>
  <si>
    <t>PR</t>
  </si>
  <si>
    <t>05-013-06068</t>
  </si>
  <si>
    <t>05-013-06069</t>
  </si>
  <si>
    <t>05-013-06072</t>
  </si>
  <si>
    <t>05-013-06073</t>
  </si>
  <si>
    <t>05-013-06076</t>
  </si>
  <si>
    <t>05-013-06077</t>
  </si>
  <si>
    <t>05-013-06080</t>
  </si>
  <si>
    <t>05-013-06081</t>
  </si>
  <si>
    <t>05-013-06084</t>
  </si>
  <si>
    <t>05-013-06085</t>
  </si>
  <si>
    <t>05-013-06086</t>
  </si>
  <si>
    <t>05-013-06087</t>
  </si>
  <si>
    <t>05-013-06088</t>
  </si>
  <si>
    <t>05-013-06090</t>
  </si>
  <si>
    <t>05-013-06091</t>
  </si>
  <si>
    <t>05-013-06092</t>
  </si>
  <si>
    <t>05-013-06094</t>
  </si>
  <si>
    <t>05-013-06095</t>
  </si>
  <si>
    <t>05-013-06098</t>
  </si>
  <si>
    <t>05-013-06100</t>
  </si>
  <si>
    <t>05-013-06101</t>
  </si>
  <si>
    <t>05-013-06102</t>
  </si>
  <si>
    <t>05-013-06103</t>
  </si>
  <si>
    <t>05-013-06104</t>
  </si>
  <si>
    <t>05-013-06105</t>
  </si>
  <si>
    <t>05-013-06107</t>
  </si>
  <si>
    <t>05-013-06108</t>
  </si>
  <si>
    <t>05-013-06109</t>
  </si>
  <si>
    <t>05-013-06110</t>
  </si>
  <si>
    <t>05-013-06111</t>
  </si>
  <si>
    <t>05-013-06112</t>
  </si>
  <si>
    <t>05-013-06113</t>
  </si>
  <si>
    <t>05-013-06114</t>
  </si>
  <si>
    <t>05-013-06115</t>
  </si>
  <si>
    <t>05-013-06122</t>
  </si>
  <si>
    <t>05-013-06123</t>
  </si>
  <si>
    <t>05-013-06125</t>
  </si>
  <si>
    <t>05-013-06127</t>
  </si>
  <si>
    <t>05-013-06128</t>
  </si>
  <si>
    <t>05-013-06134</t>
  </si>
  <si>
    <t>05-013-06135</t>
  </si>
  <si>
    <t>05-013-06137</t>
  </si>
  <si>
    <t>05-013-06145</t>
  </si>
  <si>
    <t>05-013-06150</t>
  </si>
  <si>
    <t>05-013-06151</t>
  </si>
  <si>
    <t>05-013-06152</t>
  </si>
  <si>
    <t>05-013-06156</t>
  </si>
  <si>
    <t>05-013-06157</t>
  </si>
  <si>
    <t>05-013-06164</t>
  </si>
  <si>
    <t>05-013-06165</t>
  </si>
  <si>
    <t>05-013-06166</t>
  </si>
  <si>
    <t>05-013-06169</t>
  </si>
  <si>
    <t>05-013-06178</t>
  </si>
  <si>
    <t>05-013-06180</t>
  </si>
  <si>
    <t>05-013-06181</t>
  </si>
  <si>
    <t>05-013-06182</t>
  </si>
  <si>
    <t>05-013-06183</t>
  </si>
  <si>
    <t>05-013-06187</t>
  </si>
  <si>
    <t>05-013-06189</t>
  </si>
  <si>
    <t>05-013-06190</t>
  </si>
  <si>
    <t>05-013-06199</t>
  </si>
  <si>
    <t>05-013-06204</t>
  </si>
  <si>
    <t>05-013-06208</t>
  </si>
  <si>
    <t>05-013-06210</t>
  </si>
  <si>
    <t>05-013-06224</t>
  </si>
  <si>
    <t>05-013-06232</t>
  </si>
  <si>
    <t>05-013-06236</t>
  </si>
  <si>
    <t>05-013-06238</t>
  </si>
  <si>
    <t>05-013-06240</t>
  </si>
  <si>
    <t>05-013-06243</t>
  </si>
  <si>
    <t>05-013-06244</t>
  </si>
  <si>
    <t>05-013-06245</t>
  </si>
  <si>
    <t>05-013-06246</t>
  </si>
  <si>
    <t>05-013-06247</t>
  </si>
  <si>
    <t>05-013-06248</t>
  </si>
  <si>
    <t>05-013-06249</t>
  </si>
  <si>
    <t>05-013-06250</t>
  </si>
  <si>
    <t>05-013-06252</t>
  </si>
  <si>
    <t>05-013-06253</t>
  </si>
  <si>
    <t>05-013-06254</t>
  </si>
  <si>
    <t>05-013-06256</t>
  </si>
  <si>
    <t>05-013-06259</t>
  </si>
  <si>
    <t>05-013-06260</t>
  </si>
  <si>
    <t>05-013-06261</t>
  </si>
  <si>
    <t>05-013-06262</t>
  </si>
  <si>
    <t>05-013-06263</t>
  </si>
  <si>
    <t>05-013-06270</t>
  </si>
  <si>
    <t>05-013-06271</t>
  </si>
  <si>
    <t>05-013-06273</t>
  </si>
  <si>
    <t>05-013-06274</t>
  </si>
  <si>
    <t>05-013-06275</t>
  </si>
  <si>
    <t>05-013-06277</t>
  </si>
  <si>
    <t>05-013-06278</t>
  </si>
  <si>
    <t>05-013-06279</t>
  </si>
  <si>
    <t>05-013-06280</t>
  </si>
  <si>
    <t>05-013-06281</t>
  </si>
  <si>
    <t>05-013-06282</t>
  </si>
  <si>
    <t>05-013-06284</t>
  </si>
  <si>
    <t>05-013-06285</t>
  </si>
  <si>
    <t>05-013-06286</t>
  </si>
  <si>
    <t>05-013-06290</t>
  </si>
  <si>
    <t>05-013-06291</t>
  </si>
  <si>
    <t>05-013-06292</t>
  </si>
  <si>
    <t>05-013-06293</t>
  </si>
  <si>
    <t>05-013-06294</t>
  </si>
  <si>
    <t>05-013-06295</t>
  </si>
  <si>
    <t>05-013-06302</t>
  </si>
  <si>
    <t>05-013-06303</t>
  </si>
  <si>
    <t>05-013-06305</t>
  </si>
  <si>
    <t>05-013-06306</t>
  </si>
  <si>
    <t>05-013-06320</t>
  </si>
  <si>
    <t>05-013-06321</t>
  </si>
  <si>
    <t>05-013-06322</t>
  </si>
  <si>
    <t>05-013-06335</t>
  </si>
  <si>
    <t>05-013-06336</t>
  </si>
  <si>
    <t>05-013-06337</t>
  </si>
  <si>
    <t>05-013-06340</t>
  </si>
  <si>
    <t>05-013-06341</t>
  </si>
  <si>
    <t>05-013-06342</t>
  </si>
  <si>
    <t>05-013-06343</t>
  </si>
  <si>
    <t>05-013-06346</t>
  </si>
  <si>
    <t>05-013-06348</t>
  </si>
  <si>
    <t>05-013-06351</t>
  </si>
  <si>
    <t>05-013-06352</t>
  </si>
  <si>
    <t>05-013-06353</t>
  </si>
  <si>
    <t>05-013-06354</t>
  </si>
  <si>
    <t>05-013-06355</t>
  </si>
  <si>
    <t>05-013-06358</t>
  </si>
  <si>
    <t>05-013-06361</t>
  </si>
  <si>
    <t>05-013-06368</t>
  </si>
  <si>
    <t>05-013-06371</t>
  </si>
  <si>
    <t>05-013-06372</t>
  </si>
  <si>
    <t>05-013-06373</t>
  </si>
  <si>
    <t>05-013-06374</t>
  </si>
  <si>
    <t>05-013-06383</t>
  </si>
  <si>
    <t>05-013-06384</t>
  </si>
  <si>
    <t>05-013-06385</t>
  </si>
  <si>
    <t>05-013-06395</t>
  </si>
  <si>
    <t>05-013-06396</t>
  </si>
  <si>
    <t>05-013-06397</t>
  </si>
  <si>
    <t>05-013-06398</t>
  </si>
  <si>
    <t>05-013-06409</t>
  </si>
  <si>
    <t>05-013-06414</t>
  </si>
  <si>
    <t>05-013-06415</t>
  </si>
  <si>
    <t>05-013-06416</t>
  </si>
  <si>
    <t>05-013-06418</t>
  </si>
  <si>
    <t>05-013-06421</t>
  </si>
  <si>
    <t>05-013-06422</t>
  </si>
  <si>
    <t>05-013-06423</t>
  </si>
  <si>
    <t>05-013-06424</t>
  </si>
  <si>
    <t>05-013-06426</t>
  </si>
  <si>
    <t>05-013-06431</t>
  </si>
  <si>
    <t>05-013-06433</t>
  </si>
  <si>
    <t>05-013-06437</t>
  </si>
  <si>
    <t>05-013-06441</t>
  </si>
  <si>
    <t>05-013-06442</t>
  </si>
  <si>
    <t>05-013-06443</t>
  </si>
  <si>
    <t>05-013-06447</t>
  </si>
  <si>
    <t>05-013-06448</t>
  </si>
  <si>
    <t>05-013-06449</t>
  </si>
  <si>
    <t>05-013-06454</t>
  </si>
  <si>
    <t>05-013-06457</t>
  </si>
  <si>
    <t>05-013-06458</t>
  </si>
  <si>
    <t>05-013-06460</t>
  </si>
  <si>
    <t>05-013-06463</t>
  </si>
  <si>
    <t>05-013-06464</t>
  </si>
  <si>
    <t>05-013-06466</t>
  </si>
  <si>
    <t>05-013-06473</t>
  </si>
  <si>
    <t>05-013-06483</t>
  </si>
  <si>
    <t>05-013-06500</t>
  </si>
  <si>
    <t>05-013-06501</t>
  </si>
  <si>
    <t>05-013-06503</t>
  </si>
  <si>
    <t>05-013-06504</t>
  </si>
  <si>
    <t>05-013-06505</t>
  </si>
  <si>
    <t>05-013-06506</t>
  </si>
  <si>
    <t>05-013-06507</t>
  </si>
  <si>
    <t>05-013-06508</t>
  </si>
  <si>
    <t>05-013-06509</t>
  </si>
  <si>
    <t>05-013-06510</t>
  </si>
  <si>
    <t>05-013-06511</t>
  </si>
  <si>
    <t>05-013-06512</t>
  </si>
  <si>
    <t>05-013-06513</t>
  </si>
  <si>
    <t>05-013-06516</t>
  </si>
  <si>
    <t>05-013-06517</t>
  </si>
  <si>
    <t>05-013-06518</t>
  </si>
  <si>
    <t>05-013-06519</t>
  </si>
  <si>
    <t>05-013-06520</t>
  </si>
  <si>
    <t>05-013-06521</t>
  </si>
  <si>
    <t>05-013-06522</t>
  </si>
  <si>
    <t>05-013-06524</t>
  </si>
  <si>
    <t>05-013-06525</t>
  </si>
  <si>
    <t>05-013-06526</t>
  </si>
  <si>
    <t>05-013-06531</t>
  </si>
  <si>
    <t>05-013-06533</t>
  </si>
  <si>
    <t>05-013-06534</t>
  </si>
  <si>
    <t>05-013-06536</t>
  </si>
  <si>
    <t>05-013-06537</t>
  </si>
  <si>
    <t>05-013-06538</t>
  </si>
  <si>
    <t>05-013-06539</t>
  </si>
  <si>
    <t>05-013-06540</t>
  </si>
  <si>
    <t>05-013-06541</t>
  </si>
  <si>
    <t>05-013-06543</t>
  </si>
  <si>
    <t>05-013-06544</t>
  </si>
  <si>
    <t>05-013-06545</t>
  </si>
  <si>
    <t>05-013-06546</t>
  </si>
  <si>
    <t>05-013-06547</t>
  </si>
  <si>
    <t>05-013-06548</t>
  </si>
  <si>
    <t>05-013-06549</t>
  </si>
  <si>
    <t>05-013-06550</t>
  </si>
  <si>
    <t>05-013-06551</t>
  </si>
  <si>
    <t>05-013-06552</t>
  </si>
  <si>
    <t>05-013-06553</t>
  </si>
  <si>
    <t>05-013-06554</t>
  </si>
  <si>
    <t>05-013-06555</t>
  </si>
  <si>
    <t>05-013-06556</t>
  </si>
  <si>
    <t>05-013-06557</t>
  </si>
  <si>
    <t>05-013-06558</t>
  </si>
  <si>
    <t>05-013-06559</t>
  </si>
  <si>
    <t>05-013-06560</t>
  </si>
  <si>
    <t>05-013-06561</t>
  </si>
  <si>
    <t>05-013-06562</t>
  </si>
  <si>
    <t>05-013-06564</t>
  </si>
  <si>
    <t>05-013-06566</t>
  </si>
  <si>
    <t>05-013-06568</t>
  </si>
  <si>
    <t>05-013-06571</t>
  </si>
  <si>
    <t>05-013-06572</t>
  </si>
  <si>
    <t>05-013-06573</t>
  </si>
  <si>
    <t>05-013-06574</t>
  </si>
  <si>
    <t>05-013-06575</t>
  </si>
  <si>
    <t>05-013-06576</t>
  </si>
  <si>
    <t>05-013-06577</t>
  </si>
  <si>
    <t>05-013-06578</t>
  </si>
  <si>
    <t>05-013-06579</t>
  </si>
  <si>
    <t>05-013-06580</t>
  </si>
  <si>
    <t>05-013-06581</t>
  </si>
  <si>
    <t>05-013-06582</t>
  </si>
  <si>
    <t>05-013-06583</t>
  </si>
  <si>
    <t>05-013-06588</t>
  </si>
  <si>
    <t>05-013-06591</t>
  </si>
  <si>
    <t>05-013-06592</t>
  </si>
  <si>
    <t>05-013-06594</t>
  </si>
  <si>
    <t>05-013-06595</t>
  </si>
  <si>
    <t>05-013-06596</t>
  </si>
  <si>
    <t>05-013-06597</t>
  </si>
  <si>
    <t>05-013-06598</t>
  </si>
  <si>
    <t>05-013-06599</t>
  </si>
  <si>
    <t>05-013-06600</t>
  </si>
  <si>
    <t>05-013-06611</t>
  </si>
  <si>
    <t>05-013-06621</t>
  </si>
  <si>
    <t>05-013-06625</t>
  </si>
  <si>
    <t>05-013-06626</t>
  </si>
  <si>
    <t>05-013-06627</t>
  </si>
  <si>
    <t>05-013-06629</t>
  </si>
  <si>
    <t>05-013-06630</t>
  </si>
  <si>
    <t>05-013-06631</t>
  </si>
  <si>
    <t>05-013-06632</t>
  </si>
  <si>
    <t>05-013-06633</t>
  </si>
  <si>
    <t>05-013-06634</t>
  </si>
  <si>
    <t>05-013-06635</t>
  </si>
  <si>
    <t>05-013-06636</t>
  </si>
  <si>
    <t>05-013-06637</t>
  </si>
  <si>
    <t>05-013-06638</t>
  </si>
  <si>
    <t>05-013-06639</t>
  </si>
  <si>
    <t>05-013-06640</t>
  </si>
  <si>
    <t>05-013-06641</t>
  </si>
  <si>
    <t>05-013-06647</t>
  </si>
  <si>
    <t>05-013-06648</t>
  </si>
  <si>
    <t>05-013-06667</t>
  </si>
  <si>
    <t>Avg_PTax_Home</t>
  </si>
  <si>
    <t>Avg_H1000_NoWell</t>
  </si>
  <si>
    <t>H1000_Effect</t>
  </si>
  <si>
    <t>Well_in_View</t>
  </si>
  <si>
    <t>Avg_H5280_NoWell</t>
  </si>
  <si>
    <t>H5280_Effect</t>
  </si>
  <si>
    <t>Ptax_Effect</t>
  </si>
  <si>
    <t>Net_Difference</t>
  </si>
  <si>
    <t>PA_Candidate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</si>
</sst>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6"/>
  <sheetViews>
    <sheetView tabSelected="1" workbookViewId="0">
      <selection activeCell="W283" sqref="W283"/>
    </sheetView>
  </sheetViews>
  <sheetFormatPr defaultRowHeight="15" x14ac:dyDescent="0.25"/>
  <cols>
    <col min="1" max="1" width="12.42578125" bestFit="1" customWidth="1"/>
    <col min="2" max="2" width="8" bestFit="1" customWidth="1"/>
    <col min="3" max="3" width="11.5703125" bestFit="1" customWidth="1"/>
    <col min="5" max="5" width="9.7109375" bestFit="1" customWidth="1"/>
    <col min="6" max="6" width="11.42578125" bestFit="1" customWidth="1"/>
    <col min="7" max="7" width="13.5703125" bestFit="1" customWidth="1"/>
    <col min="8" max="8" width="13.42578125" bestFit="1" customWidth="1"/>
    <col min="9" max="10" width="6.28515625" bestFit="1" customWidth="1"/>
    <col min="11" max="11" width="12" bestFit="1" customWidth="1"/>
    <col min="12" max="12" width="19.5703125" bestFit="1" customWidth="1"/>
    <col min="13" max="13" width="16.42578125" bestFit="1" customWidth="1"/>
    <col min="14" max="14" width="15.5703125" bestFit="1" customWidth="1"/>
    <col min="15" max="15" width="18.5703125" bestFit="1" customWidth="1"/>
    <col min="16" max="16" width="12.42578125" bestFit="1" customWidth="1"/>
    <col min="17" max="17" width="13.5703125" bestFit="1" customWidth="1"/>
    <col min="18" max="18" width="18.5703125" bestFit="1" customWidth="1"/>
    <col min="19" max="19" width="12.42578125" bestFit="1" customWidth="1"/>
    <col min="20" max="20" width="11" bestFit="1" customWidth="1"/>
    <col min="21" max="21" width="14.85546875" bestFit="1" customWidth="1"/>
    <col min="22" max="22" width="13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305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</row>
    <row r="2" spans="1:22" x14ac:dyDescent="0.25">
      <c r="A2" t="s">
        <v>13</v>
      </c>
      <c r="B2">
        <v>6017</v>
      </c>
      <c r="C2" t="s">
        <v>14</v>
      </c>
      <c r="D2" t="s">
        <v>15</v>
      </c>
      <c r="E2">
        <v>6</v>
      </c>
      <c r="F2" t="s">
        <v>16</v>
      </c>
      <c r="G2">
        <v>101.27800000000001</v>
      </c>
      <c r="H2">
        <v>33641</v>
      </c>
      <c r="I2">
        <v>1</v>
      </c>
      <c r="J2">
        <v>31</v>
      </c>
      <c r="K2">
        <v>3407.093198</v>
      </c>
      <c r="L2">
        <v>33213780</v>
      </c>
      <c r="M2">
        <v>214206.01</v>
      </c>
      <c r="N2">
        <f>M2/J2</f>
        <v>6909.8712903225805</v>
      </c>
      <c r="O2">
        <f>IF(I2&gt;0,(N2+(((N2*I2)*0.008)/I2)),0)</f>
        <v>6965.1502606451613</v>
      </c>
      <c r="P2">
        <f>O2*(I2*0.008)</f>
        <v>55.721202085161295</v>
      </c>
      <c r="Q2">
        <f>IF(I2&gt;0, 1, 0)</f>
        <v>1</v>
      </c>
      <c r="R2">
        <f>IF(I2&gt;0, N2+((N2*((J2-I2)*0.001))/(J2-I2)), N2 +((N2*(J2*0.001))/J2))</f>
        <v>6916.7811616129029</v>
      </c>
      <c r="S2">
        <f>R2*((J2-Q2)*0.001)</f>
        <v>207.50343484838709</v>
      </c>
      <c r="T2">
        <f>SUM(P2,S2)</f>
        <v>263.22463693354837</v>
      </c>
      <c r="U2">
        <f>K2-T2</f>
        <v>3143.8685610664515</v>
      </c>
      <c r="V2">
        <f>IF(U2&lt;0, 1, 0)</f>
        <v>0</v>
      </c>
    </row>
    <row r="3" spans="1:22" x14ac:dyDescent="0.25">
      <c r="A3" t="s">
        <v>17</v>
      </c>
      <c r="B3">
        <v>6020</v>
      </c>
      <c r="C3" t="s">
        <v>14</v>
      </c>
      <c r="D3" t="s">
        <v>15</v>
      </c>
      <c r="E3">
        <v>3</v>
      </c>
      <c r="F3" t="s">
        <v>18</v>
      </c>
      <c r="G3">
        <v>101.27800000000001</v>
      </c>
      <c r="H3">
        <v>27276</v>
      </c>
      <c r="I3">
        <v>2</v>
      </c>
      <c r="J3">
        <v>13</v>
      </c>
      <c r="K3">
        <v>2762.4587280000001</v>
      </c>
      <c r="L3">
        <v>11473670</v>
      </c>
      <c r="M3">
        <v>79219.62</v>
      </c>
      <c r="N3">
        <f t="shared" ref="N3:N66" si="0">M3/J3</f>
        <v>6093.8169230769226</v>
      </c>
      <c r="O3">
        <f t="shared" ref="O3:O66" si="1">IF(I3&gt;0,(N3+(((N3*I3)*0.008)/I3)),0)</f>
        <v>6142.5674584615381</v>
      </c>
      <c r="P3">
        <f t="shared" ref="P3:P66" si="2">O3*(I3*0.008)</f>
        <v>98.281079335384618</v>
      </c>
      <c r="Q3">
        <f t="shared" ref="Q3:Q66" si="3">IF(I3&gt;0, 1, 0)</f>
        <v>1</v>
      </c>
      <c r="R3">
        <f t="shared" ref="R3:R66" si="4">IF(I3&gt;0, N3+((N3*((J3-I3)*0.001))/(J3-I3)), N3 +((N3*(J3*0.001))/J3))</f>
        <v>6099.9107399999994</v>
      </c>
      <c r="S3">
        <f t="shared" ref="S3:S66" si="5">R3*((J3-Q3)*0.001)</f>
        <v>73.198928879999997</v>
      </c>
      <c r="T3">
        <f t="shared" ref="T3:T66" si="6">SUM(P3,S3)</f>
        <v>171.4800082153846</v>
      </c>
      <c r="U3">
        <f t="shared" ref="U3:U66" si="7">K3-T3</f>
        <v>2590.9787197846154</v>
      </c>
      <c r="V3">
        <f t="shared" ref="V3:V66" si="8">IF(U3&lt;0, 1, 0)</f>
        <v>0</v>
      </c>
    </row>
    <row r="4" spans="1:22" x14ac:dyDescent="0.25">
      <c r="A4" t="s">
        <v>19</v>
      </c>
      <c r="B4">
        <v>6021</v>
      </c>
      <c r="C4" t="s">
        <v>20</v>
      </c>
      <c r="D4" t="s">
        <v>15</v>
      </c>
      <c r="E4" t="s">
        <v>15</v>
      </c>
      <c r="F4" t="s">
        <v>18</v>
      </c>
      <c r="G4">
        <v>101.27800000000001</v>
      </c>
      <c r="H4">
        <v>19932</v>
      </c>
      <c r="I4">
        <v>0</v>
      </c>
      <c r="J4">
        <v>444</v>
      </c>
      <c r="K4">
        <v>2018.673096</v>
      </c>
      <c r="L4">
        <v>269400410</v>
      </c>
      <c r="M4">
        <v>2093169.22</v>
      </c>
      <c r="N4">
        <f t="shared" si="0"/>
        <v>4714.3450900900898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4719.0594351801801</v>
      </c>
      <c r="S4">
        <f t="shared" si="5"/>
        <v>2095.2623892199999</v>
      </c>
      <c r="T4">
        <f t="shared" si="6"/>
        <v>2095.2623892199999</v>
      </c>
      <c r="U4">
        <f t="shared" si="7"/>
        <v>-76.589293219999945</v>
      </c>
      <c r="V4">
        <f t="shared" si="8"/>
        <v>1</v>
      </c>
    </row>
    <row r="5" spans="1:22" x14ac:dyDescent="0.25">
      <c r="A5" t="s">
        <v>21</v>
      </c>
      <c r="B5">
        <v>6023</v>
      </c>
      <c r="C5" t="s">
        <v>14</v>
      </c>
      <c r="D5" t="s">
        <v>15</v>
      </c>
      <c r="E5">
        <v>3</v>
      </c>
      <c r="F5" t="s">
        <v>18</v>
      </c>
      <c r="G5">
        <v>88.302000000000007</v>
      </c>
      <c r="H5">
        <v>3977</v>
      </c>
      <c r="I5">
        <v>0</v>
      </c>
      <c r="J5">
        <v>95</v>
      </c>
      <c r="K5">
        <v>351.177054</v>
      </c>
      <c r="L5">
        <v>150735496</v>
      </c>
      <c r="M5">
        <v>934894.76</v>
      </c>
      <c r="N5">
        <f t="shared" si="0"/>
        <v>9840.9974736842105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9850.8384711578947</v>
      </c>
      <c r="S5">
        <f t="shared" si="5"/>
        <v>935.82965476000004</v>
      </c>
      <c r="T5">
        <f t="shared" si="6"/>
        <v>935.82965476000004</v>
      </c>
      <c r="U5">
        <f t="shared" si="7"/>
        <v>-584.65260076000004</v>
      </c>
      <c r="V5">
        <f t="shared" si="8"/>
        <v>1</v>
      </c>
    </row>
    <row r="6" spans="1:22" x14ac:dyDescent="0.25">
      <c r="A6" t="s">
        <v>22</v>
      </c>
      <c r="B6">
        <v>6026</v>
      </c>
      <c r="C6" t="s">
        <v>14</v>
      </c>
      <c r="D6" t="s">
        <v>15</v>
      </c>
      <c r="E6">
        <v>119</v>
      </c>
      <c r="F6" t="s">
        <v>18</v>
      </c>
      <c r="G6">
        <v>98.673000000000002</v>
      </c>
      <c r="H6">
        <v>34093</v>
      </c>
      <c r="I6">
        <v>0</v>
      </c>
      <c r="J6">
        <v>65</v>
      </c>
      <c r="K6">
        <v>3364.0585890000002</v>
      </c>
      <c r="L6">
        <v>109184234</v>
      </c>
      <c r="M6">
        <v>692425.23</v>
      </c>
      <c r="N6">
        <f t="shared" si="0"/>
        <v>10652.695846153845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10663.348542</v>
      </c>
      <c r="S6">
        <f t="shared" si="5"/>
        <v>693.11765522999997</v>
      </c>
      <c r="T6">
        <f t="shared" si="6"/>
        <v>693.11765522999997</v>
      </c>
      <c r="U6">
        <f t="shared" si="7"/>
        <v>2670.9409337700004</v>
      </c>
      <c r="V6">
        <f t="shared" si="8"/>
        <v>0</v>
      </c>
    </row>
    <row r="7" spans="1:22" x14ac:dyDescent="0.25">
      <c r="A7" t="s">
        <v>23</v>
      </c>
      <c r="B7">
        <v>6029</v>
      </c>
      <c r="C7" t="s">
        <v>14</v>
      </c>
      <c r="D7">
        <v>86</v>
      </c>
      <c r="E7">
        <v>1398</v>
      </c>
      <c r="F7" t="s">
        <v>18</v>
      </c>
      <c r="G7">
        <v>93.962999999999994</v>
      </c>
      <c r="H7">
        <v>23767</v>
      </c>
      <c r="I7">
        <v>1</v>
      </c>
      <c r="J7">
        <v>352</v>
      </c>
      <c r="K7">
        <v>2233.218621</v>
      </c>
      <c r="L7">
        <v>214266900</v>
      </c>
      <c r="M7">
        <v>1629282.3</v>
      </c>
      <c r="N7">
        <f t="shared" si="0"/>
        <v>4628.6428977272726</v>
      </c>
      <c r="O7">
        <f t="shared" si="1"/>
        <v>4665.6720409090904</v>
      </c>
      <c r="P7">
        <f t="shared" si="2"/>
        <v>37.325376327272721</v>
      </c>
      <c r="Q7">
        <f t="shared" si="3"/>
        <v>1</v>
      </c>
      <c r="R7">
        <f t="shared" si="4"/>
        <v>4633.2715406249999</v>
      </c>
      <c r="S7">
        <f t="shared" si="5"/>
        <v>1626.2783107593752</v>
      </c>
      <c r="T7">
        <f t="shared" si="6"/>
        <v>1663.6036870866481</v>
      </c>
      <c r="U7">
        <f t="shared" si="7"/>
        <v>569.61493391335193</v>
      </c>
      <c r="V7">
        <f t="shared" si="8"/>
        <v>0</v>
      </c>
    </row>
    <row r="8" spans="1:22" x14ac:dyDescent="0.25">
      <c r="A8" t="s">
        <v>24</v>
      </c>
      <c r="B8">
        <v>6033</v>
      </c>
      <c r="C8" t="s">
        <v>14</v>
      </c>
      <c r="D8">
        <v>161</v>
      </c>
      <c r="E8">
        <v>94</v>
      </c>
      <c r="F8" t="s">
        <v>18</v>
      </c>
      <c r="G8">
        <v>93.962999999999994</v>
      </c>
      <c r="H8">
        <v>27278</v>
      </c>
      <c r="I8">
        <v>2</v>
      </c>
      <c r="J8">
        <v>47</v>
      </c>
      <c r="K8">
        <v>2563.1227140000001</v>
      </c>
      <c r="L8">
        <v>46158930</v>
      </c>
      <c r="M8">
        <v>294831.68</v>
      </c>
      <c r="N8">
        <f t="shared" si="0"/>
        <v>6273.0144680851063</v>
      </c>
      <c r="O8">
        <f t="shared" si="1"/>
        <v>6323.1985838297869</v>
      </c>
      <c r="P8">
        <f t="shared" si="2"/>
        <v>101.17117734127659</v>
      </c>
      <c r="Q8">
        <f t="shared" si="3"/>
        <v>1</v>
      </c>
      <c r="R8">
        <f t="shared" si="4"/>
        <v>6279.2874825531917</v>
      </c>
      <c r="S8">
        <f t="shared" si="5"/>
        <v>288.84722419744679</v>
      </c>
      <c r="T8">
        <f t="shared" si="6"/>
        <v>390.01840153872337</v>
      </c>
      <c r="U8">
        <f t="shared" si="7"/>
        <v>2173.1043124612765</v>
      </c>
      <c r="V8">
        <f t="shared" si="8"/>
        <v>0</v>
      </c>
    </row>
    <row r="9" spans="1:22" x14ac:dyDescent="0.25">
      <c r="A9" t="s">
        <v>25</v>
      </c>
      <c r="B9">
        <v>6036</v>
      </c>
      <c r="C9" t="s">
        <v>20</v>
      </c>
      <c r="D9" t="s">
        <v>15</v>
      </c>
      <c r="E9" t="s">
        <v>15</v>
      </c>
      <c r="F9" t="s">
        <v>16</v>
      </c>
      <c r="G9">
        <v>93.962999999999994</v>
      </c>
      <c r="H9">
        <v>223</v>
      </c>
      <c r="I9">
        <v>4</v>
      </c>
      <c r="J9">
        <v>48</v>
      </c>
      <c r="K9">
        <v>20.953748999999998</v>
      </c>
      <c r="L9">
        <v>47996940</v>
      </c>
      <c r="M9">
        <v>316368.01</v>
      </c>
      <c r="N9">
        <f t="shared" si="0"/>
        <v>6591.0002083333338</v>
      </c>
      <c r="O9">
        <f t="shared" si="1"/>
        <v>6643.7282100000002</v>
      </c>
      <c r="P9">
        <f t="shared" si="2"/>
        <v>212.59930272</v>
      </c>
      <c r="Q9">
        <f t="shared" si="3"/>
        <v>1</v>
      </c>
      <c r="R9">
        <f t="shared" si="4"/>
        <v>6597.5912085416676</v>
      </c>
      <c r="S9">
        <f t="shared" si="5"/>
        <v>310.0867868014584</v>
      </c>
      <c r="T9">
        <f t="shared" si="6"/>
        <v>522.68608952145837</v>
      </c>
      <c r="U9">
        <f t="shared" si="7"/>
        <v>-501.73234052145835</v>
      </c>
      <c r="V9">
        <f t="shared" si="8"/>
        <v>1</v>
      </c>
    </row>
    <row r="10" spans="1:22" x14ac:dyDescent="0.25">
      <c r="A10" t="s">
        <v>26</v>
      </c>
      <c r="B10">
        <v>6047</v>
      </c>
      <c r="C10" t="s">
        <v>14</v>
      </c>
      <c r="D10" t="s">
        <v>15</v>
      </c>
      <c r="E10" t="s">
        <v>15</v>
      </c>
      <c r="F10" t="s">
        <v>18</v>
      </c>
      <c r="G10">
        <v>101.27800000000001</v>
      </c>
      <c r="H10">
        <v>21947</v>
      </c>
      <c r="I10">
        <v>2</v>
      </c>
      <c r="J10">
        <v>17</v>
      </c>
      <c r="K10">
        <v>2222.7482660000001</v>
      </c>
      <c r="L10">
        <v>15765059</v>
      </c>
      <c r="M10">
        <v>106559.23</v>
      </c>
      <c r="N10">
        <f t="shared" si="0"/>
        <v>6268.19</v>
      </c>
      <c r="O10">
        <f t="shared" si="1"/>
        <v>6318.3355199999996</v>
      </c>
      <c r="P10">
        <f t="shared" si="2"/>
        <v>101.09336832</v>
      </c>
      <c r="Q10">
        <f t="shared" si="3"/>
        <v>1</v>
      </c>
      <c r="R10">
        <f t="shared" si="4"/>
        <v>6274.4581899999994</v>
      </c>
      <c r="S10">
        <f t="shared" si="5"/>
        <v>100.39133104</v>
      </c>
      <c r="T10">
        <f t="shared" si="6"/>
        <v>201.48469935999998</v>
      </c>
      <c r="U10">
        <f t="shared" si="7"/>
        <v>2021.2635666400001</v>
      </c>
      <c r="V10">
        <f t="shared" si="8"/>
        <v>0</v>
      </c>
    </row>
    <row r="11" spans="1:22" x14ac:dyDescent="0.25">
      <c r="A11" t="s">
        <v>27</v>
      </c>
      <c r="B11">
        <v>6048</v>
      </c>
      <c r="C11" t="s">
        <v>28</v>
      </c>
      <c r="D11">
        <v>70</v>
      </c>
      <c r="E11">
        <v>39</v>
      </c>
      <c r="F11" t="s">
        <v>18</v>
      </c>
      <c r="G11">
        <v>97.673000000000002</v>
      </c>
      <c r="H11">
        <v>26539</v>
      </c>
      <c r="I11">
        <v>0</v>
      </c>
      <c r="J11">
        <v>40</v>
      </c>
      <c r="K11">
        <v>2592.1437470000001</v>
      </c>
      <c r="L11">
        <v>67573119</v>
      </c>
      <c r="M11">
        <v>422829.73</v>
      </c>
      <c r="N11">
        <f t="shared" si="0"/>
        <v>10570.74325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10581.31399325</v>
      </c>
      <c r="S11">
        <f t="shared" si="5"/>
        <v>423.25255973000003</v>
      </c>
      <c r="T11">
        <f t="shared" si="6"/>
        <v>423.25255973000003</v>
      </c>
      <c r="U11">
        <f t="shared" si="7"/>
        <v>2168.89118727</v>
      </c>
      <c r="V11">
        <f t="shared" si="8"/>
        <v>0</v>
      </c>
    </row>
    <row r="12" spans="1:22" x14ac:dyDescent="0.25">
      <c r="A12" t="s">
        <v>29</v>
      </c>
      <c r="B12">
        <v>6049</v>
      </c>
      <c r="C12" t="s">
        <v>14</v>
      </c>
      <c r="D12">
        <v>115</v>
      </c>
      <c r="E12">
        <v>6</v>
      </c>
      <c r="F12" t="s">
        <v>18</v>
      </c>
      <c r="G12">
        <v>76.715999999999994</v>
      </c>
      <c r="H12">
        <v>26531</v>
      </c>
      <c r="I12">
        <v>5</v>
      </c>
      <c r="J12">
        <v>244</v>
      </c>
      <c r="K12">
        <v>2035.352196</v>
      </c>
      <c r="L12">
        <v>198337660</v>
      </c>
      <c r="M12">
        <v>1307526.42</v>
      </c>
      <c r="N12">
        <f t="shared" si="0"/>
        <v>5358.7148360655738</v>
      </c>
      <c r="O12">
        <f t="shared" si="1"/>
        <v>5401.5845547540985</v>
      </c>
      <c r="P12">
        <f t="shared" si="2"/>
        <v>216.06338219016394</v>
      </c>
      <c r="Q12">
        <f t="shared" si="3"/>
        <v>1</v>
      </c>
      <c r="R12">
        <f t="shared" si="4"/>
        <v>5364.0735509016395</v>
      </c>
      <c r="S12">
        <f t="shared" si="5"/>
        <v>1303.4698728690983</v>
      </c>
      <c r="T12">
        <f t="shared" si="6"/>
        <v>1519.5332550592623</v>
      </c>
      <c r="U12">
        <f t="shared" si="7"/>
        <v>515.81894094073778</v>
      </c>
      <c r="V12">
        <f t="shared" si="8"/>
        <v>0</v>
      </c>
    </row>
    <row r="13" spans="1:22" x14ac:dyDescent="0.25">
      <c r="A13" t="s">
        <v>30</v>
      </c>
      <c r="B13">
        <v>6054</v>
      </c>
      <c r="C13" t="s">
        <v>28</v>
      </c>
      <c r="D13">
        <v>15</v>
      </c>
      <c r="E13">
        <v>346</v>
      </c>
      <c r="F13" t="s">
        <v>18</v>
      </c>
      <c r="G13">
        <v>101.27800000000001</v>
      </c>
      <c r="H13">
        <v>22475</v>
      </c>
      <c r="I13">
        <v>0</v>
      </c>
      <c r="J13">
        <v>55</v>
      </c>
      <c r="K13">
        <v>2276.2230500000001</v>
      </c>
      <c r="L13">
        <v>46403903</v>
      </c>
      <c r="M13">
        <v>314712.71999999997</v>
      </c>
      <c r="N13">
        <f t="shared" si="0"/>
        <v>5722.049454545454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5727.7715039999994</v>
      </c>
      <c r="S13">
        <f t="shared" si="5"/>
        <v>315.02743271999998</v>
      </c>
      <c r="T13">
        <f t="shared" si="6"/>
        <v>315.02743271999998</v>
      </c>
      <c r="U13">
        <f t="shared" si="7"/>
        <v>1961.1956172800001</v>
      </c>
      <c r="V13">
        <f t="shared" si="8"/>
        <v>0</v>
      </c>
    </row>
    <row r="14" spans="1:22" x14ac:dyDescent="0.25">
      <c r="A14" t="s">
        <v>31</v>
      </c>
      <c r="B14">
        <v>6057</v>
      </c>
      <c r="C14" t="s">
        <v>14</v>
      </c>
      <c r="D14">
        <v>23</v>
      </c>
      <c r="E14">
        <v>1217</v>
      </c>
      <c r="F14" t="s">
        <v>18</v>
      </c>
      <c r="G14">
        <v>93.962999999999994</v>
      </c>
      <c r="H14">
        <v>23281</v>
      </c>
      <c r="I14">
        <v>2</v>
      </c>
      <c r="J14">
        <v>50</v>
      </c>
      <c r="K14">
        <v>2187.5526030000001</v>
      </c>
      <c r="L14">
        <v>59270962</v>
      </c>
      <c r="M14">
        <v>367969.77</v>
      </c>
      <c r="N14">
        <f t="shared" si="0"/>
        <v>7359.3954000000003</v>
      </c>
      <c r="O14">
        <f t="shared" si="1"/>
        <v>7418.2705632000007</v>
      </c>
      <c r="P14">
        <f t="shared" si="2"/>
        <v>118.69232901120002</v>
      </c>
      <c r="Q14">
        <f t="shared" si="3"/>
        <v>1</v>
      </c>
      <c r="R14">
        <f t="shared" si="4"/>
        <v>7366.7547954000001</v>
      </c>
      <c r="S14">
        <f t="shared" si="5"/>
        <v>360.97098497460001</v>
      </c>
      <c r="T14">
        <f t="shared" si="6"/>
        <v>479.66331398580002</v>
      </c>
      <c r="U14">
        <f t="shared" si="7"/>
        <v>1707.8892890142001</v>
      </c>
      <c r="V14">
        <f t="shared" si="8"/>
        <v>0</v>
      </c>
    </row>
    <row r="15" spans="1:22" x14ac:dyDescent="0.25">
      <c r="A15" t="s">
        <v>32</v>
      </c>
      <c r="B15">
        <v>6058</v>
      </c>
      <c r="C15" t="s">
        <v>14</v>
      </c>
      <c r="D15">
        <v>304</v>
      </c>
      <c r="E15">
        <v>485</v>
      </c>
      <c r="F15" t="s">
        <v>18</v>
      </c>
      <c r="G15">
        <v>101.27800000000001</v>
      </c>
      <c r="H15">
        <v>23529</v>
      </c>
      <c r="I15">
        <v>1</v>
      </c>
      <c r="J15">
        <v>593</v>
      </c>
      <c r="K15">
        <v>2382.9700619999999</v>
      </c>
      <c r="L15">
        <v>352985856</v>
      </c>
      <c r="M15">
        <v>2855020.18</v>
      </c>
      <c r="N15">
        <f t="shared" si="0"/>
        <v>4814.5365598650933</v>
      </c>
      <c r="O15">
        <f t="shared" si="1"/>
        <v>4853.0528523440144</v>
      </c>
      <c r="P15">
        <f t="shared" si="2"/>
        <v>38.824422818752119</v>
      </c>
      <c r="Q15">
        <f t="shared" si="3"/>
        <v>1</v>
      </c>
      <c r="R15">
        <f t="shared" si="4"/>
        <v>4819.3510964249581</v>
      </c>
      <c r="S15">
        <f t="shared" si="5"/>
        <v>2853.0558490835751</v>
      </c>
      <c r="T15">
        <f t="shared" si="6"/>
        <v>2891.8802719023274</v>
      </c>
      <c r="U15">
        <f t="shared" si="7"/>
        <v>-508.91020990232755</v>
      </c>
      <c r="V15">
        <f t="shared" si="8"/>
        <v>1</v>
      </c>
    </row>
    <row r="16" spans="1:22" x14ac:dyDescent="0.25">
      <c r="A16" t="s">
        <v>33</v>
      </c>
      <c r="B16">
        <v>6061</v>
      </c>
      <c r="C16" t="s">
        <v>14</v>
      </c>
      <c r="D16">
        <v>30</v>
      </c>
      <c r="E16">
        <v>11</v>
      </c>
      <c r="F16" t="s">
        <v>18</v>
      </c>
      <c r="G16">
        <v>96.962999999999994</v>
      </c>
      <c r="H16">
        <v>29051</v>
      </c>
      <c r="I16">
        <v>22</v>
      </c>
      <c r="J16">
        <v>1071</v>
      </c>
      <c r="K16">
        <v>2816.8721129999999</v>
      </c>
      <c r="L16">
        <v>717486705</v>
      </c>
      <c r="M16">
        <v>4391311.55</v>
      </c>
      <c r="N16">
        <f t="shared" si="0"/>
        <v>4100.1975256769374</v>
      </c>
      <c r="O16">
        <f t="shared" si="1"/>
        <v>4132.9991058823525</v>
      </c>
      <c r="P16">
        <f t="shared" si="2"/>
        <v>727.40784263529395</v>
      </c>
      <c r="Q16">
        <f t="shared" si="3"/>
        <v>1</v>
      </c>
      <c r="R16">
        <f t="shared" si="4"/>
        <v>4104.2977232026142</v>
      </c>
      <c r="S16">
        <f t="shared" si="5"/>
        <v>4391.5985638267975</v>
      </c>
      <c r="T16">
        <f t="shared" si="6"/>
        <v>5119.006406462091</v>
      </c>
      <c r="U16">
        <f t="shared" si="7"/>
        <v>-2302.1342934620911</v>
      </c>
      <c r="V16">
        <f t="shared" si="8"/>
        <v>1</v>
      </c>
    </row>
    <row r="17" spans="1:22" x14ac:dyDescent="0.25">
      <c r="A17" t="s">
        <v>34</v>
      </c>
      <c r="B17">
        <v>6062</v>
      </c>
      <c r="C17" t="s">
        <v>20</v>
      </c>
      <c r="D17" t="s">
        <v>15</v>
      </c>
      <c r="E17" t="s">
        <v>15</v>
      </c>
      <c r="F17" t="s">
        <v>18</v>
      </c>
      <c r="G17">
        <v>93.962999999999994</v>
      </c>
      <c r="H17">
        <v>1328</v>
      </c>
      <c r="I17">
        <v>0</v>
      </c>
      <c r="J17">
        <v>90</v>
      </c>
      <c r="K17">
        <v>124.782864</v>
      </c>
      <c r="L17">
        <v>135019486</v>
      </c>
      <c r="M17">
        <v>847056.29</v>
      </c>
      <c r="N17">
        <f t="shared" si="0"/>
        <v>9411.7365555555552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9421.148292111111</v>
      </c>
      <c r="S17">
        <f t="shared" si="5"/>
        <v>847.90334628999994</v>
      </c>
      <c r="T17">
        <f t="shared" si="6"/>
        <v>847.90334628999994</v>
      </c>
      <c r="U17">
        <f t="shared" si="7"/>
        <v>-723.12048228999993</v>
      </c>
      <c r="V17">
        <f t="shared" si="8"/>
        <v>1</v>
      </c>
    </row>
    <row r="18" spans="1:22" x14ac:dyDescent="0.25">
      <c r="A18" t="s">
        <v>35</v>
      </c>
      <c r="B18">
        <v>6063</v>
      </c>
      <c r="C18" t="s">
        <v>36</v>
      </c>
      <c r="D18">
        <v>234</v>
      </c>
      <c r="E18">
        <v>1490</v>
      </c>
      <c r="F18" t="s">
        <v>16</v>
      </c>
      <c r="G18">
        <v>93.962999999999994</v>
      </c>
      <c r="H18">
        <v>29345</v>
      </c>
      <c r="I18">
        <v>0</v>
      </c>
      <c r="J18">
        <v>1554</v>
      </c>
      <c r="K18">
        <v>2757.344235</v>
      </c>
      <c r="L18">
        <v>781194705</v>
      </c>
      <c r="M18">
        <v>7275006.7599999998</v>
      </c>
      <c r="N18">
        <f t="shared" si="0"/>
        <v>4681.4715315315316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4686.1530030630629</v>
      </c>
      <c r="S18">
        <f t="shared" si="5"/>
        <v>7282.2817667600002</v>
      </c>
      <c r="T18">
        <f t="shared" si="6"/>
        <v>7282.2817667600002</v>
      </c>
      <c r="U18">
        <f t="shared" si="7"/>
        <v>-4524.9375317600006</v>
      </c>
      <c r="V18">
        <f t="shared" si="8"/>
        <v>1</v>
      </c>
    </row>
    <row r="19" spans="1:22" x14ac:dyDescent="0.25">
      <c r="A19" t="s">
        <v>37</v>
      </c>
      <c r="B19">
        <v>6068</v>
      </c>
      <c r="C19" t="s">
        <v>20</v>
      </c>
      <c r="D19" t="s">
        <v>15</v>
      </c>
      <c r="E19" t="s">
        <v>15</v>
      </c>
      <c r="F19" t="s">
        <v>18</v>
      </c>
      <c r="G19">
        <v>93.962999999999994</v>
      </c>
      <c r="H19">
        <v>23736</v>
      </c>
      <c r="I19">
        <v>0</v>
      </c>
      <c r="J19">
        <v>122</v>
      </c>
      <c r="K19">
        <v>2230.3057680000002</v>
      </c>
      <c r="L19">
        <v>125868399</v>
      </c>
      <c r="M19">
        <v>779753.28</v>
      </c>
      <c r="N19">
        <f t="shared" si="0"/>
        <v>6391.4203278688528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6397.811748196722</v>
      </c>
      <c r="S19">
        <f t="shared" si="5"/>
        <v>780.53303328000004</v>
      </c>
      <c r="T19">
        <f t="shared" si="6"/>
        <v>780.53303328000004</v>
      </c>
      <c r="U19">
        <f t="shared" si="7"/>
        <v>1449.7727347200002</v>
      </c>
      <c r="V19">
        <f t="shared" si="8"/>
        <v>0</v>
      </c>
    </row>
    <row r="20" spans="1:22" x14ac:dyDescent="0.25">
      <c r="A20" t="s">
        <v>38</v>
      </c>
      <c r="B20">
        <v>6069</v>
      </c>
      <c r="C20" t="s">
        <v>14</v>
      </c>
      <c r="D20" t="s">
        <v>15</v>
      </c>
      <c r="E20">
        <v>25</v>
      </c>
      <c r="F20" t="s">
        <v>18</v>
      </c>
      <c r="G20">
        <v>88.302000000000007</v>
      </c>
      <c r="H20">
        <v>26985</v>
      </c>
      <c r="I20">
        <v>3</v>
      </c>
      <c r="J20">
        <v>95</v>
      </c>
      <c r="K20">
        <v>2382.8294700000001</v>
      </c>
      <c r="L20">
        <v>93798730</v>
      </c>
      <c r="M20">
        <v>607582.41</v>
      </c>
      <c r="N20">
        <f t="shared" si="0"/>
        <v>6395.6043157894737</v>
      </c>
      <c r="O20">
        <f t="shared" si="1"/>
        <v>6446.7691503157894</v>
      </c>
      <c r="P20">
        <f t="shared" si="2"/>
        <v>154.72245960757894</v>
      </c>
      <c r="Q20">
        <f t="shared" si="3"/>
        <v>1</v>
      </c>
      <c r="R20">
        <f t="shared" si="4"/>
        <v>6401.9999201052633</v>
      </c>
      <c r="S20">
        <f t="shared" si="5"/>
        <v>601.7879924898948</v>
      </c>
      <c r="T20">
        <f t="shared" si="6"/>
        <v>756.51045209747372</v>
      </c>
      <c r="U20">
        <f t="shared" si="7"/>
        <v>1626.3190179025264</v>
      </c>
      <c r="V20">
        <f t="shared" si="8"/>
        <v>0</v>
      </c>
    </row>
    <row r="21" spans="1:22" x14ac:dyDescent="0.25">
      <c r="A21" t="s">
        <v>39</v>
      </c>
      <c r="B21">
        <v>6072</v>
      </c>
      <c r="C21" t="s">
        <v>14</v>
      </c>
      <c r="D21" t="s">
        <v>15</v>
      </c>
      <c r="E21">
        <v>6</v>
      </c>
      <c r="F21" t="s">
        <v>16</v>
      </c>
      <c r="G21">
        <v>88.302000000000007</v>
      </c>
      <c r="H21">
        <v>5296</v>
      </c>
      <c r="I21">
        <v>6</v>
      </c>
      <c r="J21">
        <v>40</v>
      </c>
      <c r="K21">
        <v>467.64739200000002</v>
      </c>
      <c r="L21">
        <v>62162780</v>
      </c>
      <c r="M21">
        <v>377345.48</v>
      </c>
      <c r="N21">
        <f t="shared" si="0"/>
        <v>9433.6369999999988</v>
      </c>
      <c r="O21">
        <f t="shared" si="1"/>
        <v>9509.1060959999995</v>
      </c>
      <c r="P21">
        <f t="shared" si="2"/>
        <v>456.437092608</v>
      </c>
      <c r="Q21">
        <f t="shared" si="3"/>
        <v>1</v>
      </c>
      <c r="R21">
        <f t="shared" si="4"/>
        <v>9443.0706369999989</v>
      </c>
      <c r="S21">
        <f t="shared" si="5"/>
        <v>368.27975484299998</v>
      </c>
      <c r="T21">
        <f t="shared" si="6"/>
        <v>824.71684745099992</v>
      </c>
      <c r="U21">
        <f t="shared" si="7"/>
        <v>-357.0694554509999</v>
      </c>
      <c r="V21">
        <f t="shared" si="8"/>
        <v>1</v>
      </c>
    </row>
    <row r="22" spans="1:22" x14ac:dyDescent="0.25">
      <c r="A22" t="s">
        <v>40</v>
      </c>
      <c r="B22">
        <v>6073</v>
      </c>
      <c r="C22" t="s">
        <v>36</v>
      </c>
      <c r="D22" t="s">
        <v>15</v>
      </c>
      <c r="E22">
        <v>35</v>
      </c>
      <c r="F22" t="s">
        <v>18</v>
      </c>
      <c r="G22">
        <v>104.77800000000001</v>
      </c>
      <c r="H22">
        <v>32919</v>
      </c>
      <c r="I22">
        <v>3</v>
      </c>
      <c r="J22">
        <v>638</v>
      </c>
      <c r="K22">
        <v>3449.1869820000002</v>
      </c>
      <c r="L22">
        <v>567598860</v>
      </c>
      <c r="M22">
        <v>3890431.29</v>
      </c>
      <c r="N22">
        <f t="shared" si="0"/>
        <v>6097.8546865203762</v>
      </c>
      <c r="O22">
        <f t="shared" si="1"/>
        <v>6146.637524012539</v>
      </c>
      <c r="P22">
        <f t="shared" si="2"/>
        <v>147.51930057630094</v>
      </c>
      <c r="Q22">
        <f t="shared" si="3"/>
        <v>1</v>
      </c>
      <c r="R22">
        <f t="shared" si="4"/>
        <v>6103.952541206897</v>
      </c>
      <c r="S22">
        <f t="shared" si="5"/>
        <v>3888.2177687487933</v>
      </c>
      <c r="T22">
        <f t="shared" si="6"/>
        <v>4035.7370693250941</v>
      </c>
      <c r="U22">
        <f t="shared" si="7"/>
        <v>-586.55008732509395</v>
      </c>
      <c r="V22">
        <f t="shared" si="8"/>
        <v>1</v>
      </c>
    </row>
    <row r="23" spans="1:22" x14ac:dyDescent="0.25">
      <c r="A23" t="s">
        <v>41</v>
      </c>
      <c r="B23">
        <v>6076</v>
      </c>
      <c r="C23" t="s">
        <v>14</v>
      </c>
      <c r="D23" t="s">
        <v>15</v>
      </c>
      <c r="E23">
        <v>6</v>
      </c>
      <c r="F23" t="s">
        <v>18</v>
      </c>
      <c r="G23">
        <v>98.673000000000002</v>
      </c>
      <c r="H23">
        <v>7360</v>
      </c>
      <c r="I23">
        <v>3</v>
      </c>
      <c r="J23">
        <v>161</v>
      </c>
      <c r="K23">
        <v>726.23328000000004</v>
      </c>
      <c r="L23">
        <v>171596402</v>
      </c>
      <c r="M23">
        <v>1071529</v>
      </c>
      <c r="N23">
        <f t="shared" si="0"/>
        <v>6655.4596273291927</v>
      </c>
      <c r="O23">
        <f t="shared" si="1"/>
        <v>6708.7033043478259</v>
      </c>
      <c r="P23">
        <f t="shared" si="2"/>
        <v>161.00887930434783</v>
      </c>
      <c r="Q23">
        <f t="shared" si="3"/>
        <v>1</v>
      </c>
      <c r="R23">
        <f t="shared" si="4"/>
        <v>6662.1150869565217</v>
      </c>
      <c r="S23">
        <f t="shared" si="5"/>
        <v>1065.9384139130434</v>
      </c>
      <c r="T23">
        <f t="shared" si="6"/>
        <v>1226.9472932173912</v>
      </c>
      <c r="U23">
        <f t="shared" si="7"/>
        <v>-500.7140132173912</v>
      </c>
      <c r="V23">
        <f t="shared" si="8"/>
        <v>1</v>
      </c>
    </row>
    <row r="24" spans="1:22" x14ac:dyDescent="0.25">
      <c r="A24" t="s">
        <v>42</v>
      </c>
      <c r="B24">
        <v>6077</v>
      </c>
      <c r="C24" t="s">
        <v>20</v>
      </c>
      <c r="D24" t="s">
        <v>15</v>
      </c>
      <c r="E24" t="s">
        <v>15</v>
      </c>
      <c r="F24" t="s">
        <v>18</v>
      </c>
      <c r="G24">
        <v>93.962999999999994</v>
      </c>
      <c r="H24">
        <v>8</v>
      </c>
      <c r="I24">
        <v>0</v>
      </c>
      <c r="J24">
        <v>36</v>
      </c>
      <c r="K24">
        <v>0.75170400000000004</v>
      </c>
      <c r="L24">
        <v>34937660</v>
      </c>
      <c r="M24">
        <v>217638.11</v>
      </c>
      <c r="N24">
        <f t="shared" si="0"/>
        <v>6045.503055555555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6051.5485586111108</v>
      </c>
      <c r="S24">
        <f t="shared" si="5"/>
        <v>217.85574811000001</v>
      </c>
      <c r="T24">
        <f t="shared" si="6"/>
        <v>217.85574811000001</v>
      </c>
      <c r="U24">
        <f t="shared" si="7"/>
        <v>-217.10404411000002</v>
      </c>
      <c r="V24">
        <f t="shared" si="8"/>
        <v>1</v>
      </c>
    </row>
    <row r="25" spans="1:22" x14ac:dyDescent="0.25">
      <c r="A25" t="s">
        <v>43</v>
      </c>
      <c r="B25">
        <v>6080</v>
      </c>
      <c r="C25" t="s">
        <v>14</v>
      </c>
      <c r="D25" t="s">
        <v>15</v>
      </c>
      <c r="E25">
        <v>6</v>
      </c>
      <c r="F25" t="s">
        <v>18</v>
      </c>
      <c r="G25">
        <v>101.27800000000001</v>
      </c>
      <c r="H25">
        <v>28595</v>
      </c>
      <c r="I25">
        <v>0</v>
      </c>
      <c r="J25">
        <v>25</v>
      </c>
      <c r="K25">
        <v>2896.04441</v>
      </c>
      <c r="L25">
        <v>28282050</v>
      </c>
      <c r="M25">
        <v>187312.93</v>
      </c>
      <c r="N25">
        <f t="shared" si="0"/>
        <v>7492.5171999999993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7500.0097171999996</v>
      </c>
      <c r="S25">
        <f t="shared" si="5"/>
        <v>187.50024293000001</v>
      </c>
      <c r="T25">
        <f t="shared" si="6"/>
        <v>187.50024293000001</v>
      </c>
      <c r="U25">
        <f t="shared" si="7"/>
        <v>2708.5441670700002</v>
      </c>
      <c r="V25">
        <f t="shared" si="8"/>
        <v>0</v>
      </c>
    </row>
    <row r="26" spans="1:22" x14ac:dyDescent="0.25">
      <c r="A26" t="s">
        <v>44</v>
      </c>
      <c r="B26">
        <v>6081</v>
      </c>
      <c r="C26" t="s">
        <v>14</v>
      </c>
      <c r="D26" t="s">
        <v>15</v>
      </c>
      <c r="E26">
        <v>4</v>
      </c>
      <c r="F26" t="s">
        <v>18</v>
      </c>
      <c r="G26">
        <v>93.932000000000002</v>
      </c>
      <c r="H26">
        <v>25212</v>
      </c>
      <c r="I26">
        <v>0</v>
      </c>
      <c r="J26">
        <v>2484</v>
      </c>
      <c r="K26">
        <v>2368.2135840000001</v>
      </c>
      <c r="L26">
        <v>1101880349</v>
      </c>
      <c r="M26">
        <v>6913791.3600000003</v>
      </c>
      <c r="N26">
        <f t="shared" si="0"/>
        <v>2783.3298550724639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2786.1131849275366</v>
      </c>
      <c r="S26">
        <f t="shared" si="5"/>
        <v>6920.7051513600009</v>
      </c>
      <c r="T26">
        <f t="shared" si="6"/>
        <v>6920.7051513600009</v>
      </c>
      <c r="U26">
        <f t="shared" si="7"/>
        <v>-4552.4915673600008</v>
      </c>
      <c r="V26">
        <f t="shared" si="8"/>
        <v>1</v>
      </c>
    </row>
    <row r="27" spans="1:22" x14ac:dyDescent="0.25">
      <c r="A27" t="s">
        <v>45</v>
      </c>
      <c r="B27">
        <v>6084</v>
      </c>
      <c r="C27" t="s">
        <v>14</v>
      </c>
      <c r="D27" t="s">
        <v>15</v>
      </c>
      <c r="E27" t="s">
        <v>15</v>
      </c>
      <c r="F27" t="s">
        <v>18</v>
      </c>
      <c r="G27">
        <v>79.215999999999994</v>
      </c>
      <c r="H27">
        <v>3977</v>
      </c>
      <c r="I27">
        <v>0</v>
      </c>
      <c r="J27">
        <v>1206</v>
      </c>
      <c r="K27">
        <v>315.04203200000001</v>
      </c>
      <c r="L27">
        <v>661951165</v>
      </c>
      <c r="M27">
        <v>5640995.0999999996</v>
      </c>
      <c r="N27">
        <f t="shared" si="0"/>
        <v>4677.4420398009943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4682.1194818407948</v>
      </c>
      <c r="S27">
        <f t="shared" si="5"/>
        <v>5646.6360950999988</v>
      </c>
      <c r="T27">
        <f t="shared" si="6"/>
        <v>5646.6360950999988</v>
      </c>
      <c r="U27">
        <f t="shared" si="7"/>
        <v>-5331.5940630999985</v>
      </c>
      <c r="V27">
        <f t="shared" si="8"/>
        <v>1</v>
      </c>
    </row>
    <row r="28" spans="1:22" x14ac:dyDescent="0.25">
      <c r="A28" t="s">
        <v>46</v>
      </c>
      <c r="B28">
        <v>6085</v>
      </c>
      <c r="C28" t="s">
        <v>14</v>
      </c>
      <c r="D28">
        <v>5</v>
      </c>
      <c r="E28">
        <v>9</v>
      </c>
      <c r="F28" t="s">
        <v>18</v>
      </c>
      <c r="G28">
        <v>98.673000000000002</v>
      </c>
      <c r="H28">
        <v>7360</v>
      </c>
      <c r="I28">
        <v>0</v>
      </c>
      <c r="J28">
        <v>547</v>
      </c>
      <c r="K28">
        <v>726.23328000000004</v>
      </c>
      <c r="L28">
        <v>357915200</v>
      </c>
      <c r="M28">
        <v>2187335.77</v>
      </c>
      <c r="N28">
        <f t="shared" si="0"/>
        <v>3998.7856855575869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4002.7844712431447</v>
      </c>
      <c r="S28">
        <f t="shared" si="5"/>
        <v>2189.5231057700003</v>
      </c>
      <c r="T28">
        <f t="shared" si="6"/>
        <v>2189.5231057700003</v>
      </c>
      <c r="U28">
        <f t="shared" si="7"/>
        <v>-1463.2898257700003</v>
      </c>
      <c r="V28">
        <f t="shared" si="8"/>
        <v>1</v>
      </c>
    </row>
    <row r="29" spans="1:22" x14ac:dyDescent="0.25">
      <c r="A29" t="s">
        <v>47</v>
      </c>
      <c r="B29">
        <v>6086</v>
      </c>
      <c r="C29" t="s">
        <v>14</v>
      </c>
      <c r="D29" t="s">
        <v>15</v>
      </c>
      <c r="E29">
        <v>4</v>
      </c>
      <c r="F29" t="s">
        <v>18</v>
      </c>
      <c r="G29">
        <v>98.673000000000002</v>
      </c>
      <c r="H29">
        <v>7360</v>
      </c>
      <c r="I29">
        <v>0</v>
      </c>
      <c r="J29">
        <v>243</v>
      </c>
      <c r="K29">
        <v>726.23328000000004</v>
      </c>
      <c r="L29">
        <v>196386270</v>
      </c>
      <c r="M29">
        <v>1209534.9099999999</v>
      </c>
      <c r="N29">
        <f t="shared" si="0"/>
        <v>4977.5099176954727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4982.4874276131686</v>
      </c>
      <c r="S29">
        <f t="shared" si="5"/>
        <v>1210.7444449099999</v>
      </c>
      <c r="T29">
        <f t="shared" si="6"/>
        <v>1210.7444449099999</v>
      </c>
      <c r="U29">
        <f t="shared" si="7"/>
        <v>-484.51116490999982</v>
      </c>
      <c r="V29">
        <f t="shared" si="8"/>
        <v>1</v>
      </c>
    </row>
    <row r="30" spans="1:22" x14ac:dyDescent="0.25">
      <c r="A30" t="s">
        <v>48</v>
      </c>
      <c r="B30">
        <v>6087</v>
      </c>
      <c r="C30" t="s">
        <v>14</v>
      </c>
      <c r="D30" t="s">
        <v>15</v>
      </c>
      <c r="E30">
        <v>4</v>
      </c>
      <c r="F30" t="s">
        <v>18</v>
      </c>
      <c r="G30">
        <v>93.962999999999994</v>
      </c>
      <c r="H30">
        <v>26959</v>
      </c>
      <c r="I30">
        <v>0</v>
      </c>
      <c r="J30">
        <v>125</v>
      </c>
      <c r="K30">
        <v>2533.1485170000001</v>
      </c>
      <c r="L30">
        <v>110911044</v>
      </c>
      <c r="M30">
        <v>696626.8</v>
      </c>
      <c r="N30">
        <f t="shared" si="0"/>
        <v>5573.0144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5578.5874143999999</v>
      </c>
      <c r="S30">
        <f t="shared" si="5"/>
        <v>697.32342679999999</v>
      </c>
      <c r="T30">
        <f t="shared" si="6"/>
        <v>697.32342679999999</v>
      </c>
      <c r="U30">
        <f t="shared" si="7"/>
        <v>1835.8250902</v>
      </c>
      <c r="V30">
        <f t="shared" si="8"/>
        <v>0</v>
      </c>
    </row>
    <row r="31" spans="1:22" x14ac:dyDescent="0.25">
      <c r="A31" t="s">
        <v>49</v>
      </c>
      <c r="B31">
        <v>6088</v>
      </c>
      <c r="C31" t="s">
        <v>14</v>
      </c>
      <c r="D31" t="s">
        <v>15</v>
      </c>
      <c r="E31">
        <v>10</v>
      </c>
      <c r="F31" t="s">
        <v>18</v>
      </c>
      <c r="G31">
        <v>101.27800000000001</v>
      </c>
      <c r="H31">
        <v>27067</v>
      </c>
      <c r="I31">
        <v>0</v>
      </c>
      <c r="J31">
        <v>8</v>
      </c>
      <c r="K31">
        <v>2741.2916260000002</v>
      </c>
      <c r="L31">
        <v>5140590</v>
      </c>
      <c r="M31">
        <v>31944.44</v>
      </c>
      <c r="N31">
        <f t="shared" si="0"/>
        <v>3993.0549999999998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3997.0480549999997</v>
      </c>
      <c r="S31">
        <f t="shared" si="5"/>
        <v>31.97638444</v>
      </c>
      <c r="T31">
        <f t="shared" si="6"/>
        <v>31.97638444</v>
      </c>
      <c r="U31">
        <f t="shared" si="7"/>
        <v>2709.3152415600002</v>
      </c>
      <c r="V31">
        <f t="shared" si="8"/>
        <v>0</v>
      </c>
    </row>
    <row r="32" spans="1:22" x14ac:dyDescent="0.25">
      <c r="A32" t="s">
        <v>50</v>
      </c>
      <c r="B32">
        <v>6090</v>
      </c>
      <c r="C32" t="s">
        <v>14</v>
      </c>
      <c r="D32" t="s">
        <v>15</v>
      </c>
      <c r="E32">
        <v>5</v>
      </c>
      <c r="F32" t="s">
        <v>18</v>
      </c>
      <c r="G32">
        <v>98.673000000000002</v>
      </c>
      <c r="H32">
        <v>28595</v>
      </c>
      <c r="I32">
        <v>0</v>
      </c>
      <c r="J32">
        <v>74</v>
      </c>
      <c r="K32">
        <v>2821.554435</v>
      </c>
      <c r="L32">
        <v>137408380</v>
      </c>
      <c r="M32">
        <v>859330.69</v>
      </c>
      <c r="N32">
        <f t="shared" si="0"/>
        <v>11612.576891891891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11624.189468783783</v>
      </c>
      <c r="S32">
        <f t="shared" si="5"/>
        <v>860.19002068999987</v>
      </c>
      <c r="T32">
        <f t="shared" si="6"/>
        <v>860.19002068999987</v>
      </c>
      <c r="U32">
        <f t="shared" si="7"/>
        <v>1961.36441431</v>
      </c>
      <c r="V32">
        <f t="shared" si="8"/>
        <v>0</v>
      </c>
    </row>
    <row r="33" spans="1:22" x14ac:dyDescent="0.25">
      <c r="A33" t="s">
        <v>51</v>
      </c>
      <c r="B33">
        <v>6091</v>
      </c>
      <c r="C33" t="s">
        <v>20</v>
      </c>
      <c r="D33" t="s">
        <v>15</v>
      </c>
      <c r="E33" t="s">
        <v>15</v>
      </c>
      <c r="F33" t="s">
        <v>18</v>
      </c>
      <c r="G33">
        <v>101.78400000000001</v>
      </c>
      <c r="H33">
        <v>18510</v>
      </c>
      <c r="I33">
        <v>5</v>
      </c>
      <c r="J33">
        <v>969</v>
      </c>
      <c r="K33">
        <v>1884.0218400000001</v>
      </c>
      <c r="L33">
        <v>697391756</v>
      </c>
      <c r="M33">
        <v>4770120.3700000104</v>
      </c>
      <c r="N33">
        <f t="shared" si="0"/>
        <v>4922.72484004129</v>
      </c>
      <c r="O33">
        <f t="shared" si="1"/>
        <v>4962.1066387616202</v>
      </c>
      <c r="P33">
        <f t="shared" si="2"/>
        <v>198.48426555046481</v>
      </c>
      <c r="Q33">
        <f t="shared" si="3"/>
        <v>1</v>
      </c>
      <c r="R33">
        <f t="shared" si="4"/>
        <v>4927.6475648813312</v>
      </c>
      <c r="S33">
        <f t="shared" si="5"/>
        <v>4769.9628428051283</v>
      </c>
      <c r="T33">
        <f t="shared" si="6"/>
        <v>4968.4471083555927</v>
      </c>
      <c r="U33">
        <f t="shared" si="7"/>
        <v>-3084.4252683555924</v>
      </c>
      <c r="V33">
        <f t="shared" si="8"/>
        <v>1</v>
      </c>
    </row>
    <row r="34" spans="1:22" x14ac:dyDescent="0.25">
      <c r="A34" t="s">
        <v>52</v>
      </c>
      <c r="B34">
        <v>6092</v>
      </c>
      <c r="C34" t="s">
        <v>14</v>
      </c>
      <c r="D34" t="s">
        <v>15</v>
      </c>
      <c r="E34">
        <v>6</v>
      </c>
      <c r="F34" t="s">
        <v>18</v>
      </c>
      <c r="G34">
        <v>101.27800000000001</v>
      </c>
      <c r="H34">
        <v>23506</v>
      </c>
      <c r="I34">
        <v>0</v>
      </c>
      <c r="J34">
        <v>8</v>
      </c>
      <c r="K34">
        <v>2380.640668</v>
      </c>
      <c r="L34">
        <v>7117020</v>
      </c>
      <c r="M34">
        <v>49239.95</v>
      </c>
      <c r="N34">
        <f t="shared" si="0"/>
        <v>6154.9937499999996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6161.14874375</v>
      </c>
      <c r="S34">
        <f t="shared" si="5"/>
        <v>49.289189950000001</v>
      </c>
      <c r="T34">
        <f t="shared" si="6"/>
        <v>49.289189950000001</v>
      </c>
      <c r="U34">
        <f t="shared" si="7"/>
        <v>2331.35147805</v>
      </c>
      <c r="V34">
        <f t="shared" si="8"/>
        <v>0</v>
      </c>
    </row>
    <row r="35" spans="1:22" x14ac:dyDescent="0.25">
      <c r="A35" t="s">
        <v>53</v>
      </c>
      <c r="B35">
        <v>6094</v>
      </c>
      <c r="C35" t="s">
        <v>14</v>
      </c>
      <c r="D35" t="s">
        <v>15</v>
      </c>
      <c r="E35">
        <v>15</v>
      </c>
      <c r="F35" t="s">
        <v>18</v>
      </c>
      <c r="G35">
        <v>88.302000000000007</v>
      </c>
      <c r="H35">
        <v>26580</v>
      </c>
      <c r="I35">
        <v>0</v>
      </c>
      <c r="J35">
        <v>419</v>
      </c>
      <c r="K35">
        <v>2347.0671600000001</v>
      </c>
      <c r="L35">
        <v>375321628</v>
      </c>
      <c r="M35">
        <v>2687871.08</v>
      </c>
      <c r="N35">
        <f t="shared" si="0"/>
        <v>6414.96677804296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6421.3817448210029</v>
      </c>
      <c r="S35">
        <f t="shared" si="5"/>
        <v>2690.55895108</v>
      </c>
      <c r="T35">
        <f t="shared" si="6"/>
        <v>2690.55895108</v>
      </c>
      <c r="U35">
        <f t="shared" si="7"/>
        <v>-343.49179107999998</v>
      </c>
      <c r="V35">
        <f t="shared" si="8"/>
        <v>1</v>
      </c>
    </row>
    <row r="36" spans="1:22" x14ac:dyDescent="0.25">
      <c r="A36" t="s">
        <v>54</v>
      </c>
      <c r="B36">
        <v>6095</v>
      </c>
      <c r="C36" t="s">
        <v>20</v>
      </c>
      <c r="D36" t="s">
        <v>15</v>
      </c>
      <c r="E36" t="s">
        <v>15</v>
      </c>
      <c r="F36" t="s">
        <v>18</v>
      </c>
      <c r="G36">
        <v>101.27800000000001</v>
      </c>
      <c r="H36">
        <v>22028</v>
      </c>
      <c r="I36">
        <v>1</v>
      </c>
      <c r="J36">
        <v>54</v>
      </c>
      <c r="K36">
        <v>2230.9517839999999</v>
      </c>
      <c r="L36">
        <v>43791132</v>
      </c>
      <c r="M36">
        <v>295229.94</v>
      </c>
      <c r="N36">
        <f t="shared" si="0"/>
        <v>5467.221111111111</v>
      </c>
      <c r="O36">
        <f t="shared" si="1"/>
        <v>5510.9588800000001</v>
      </c>
      <c r="P36">
        <f t="shared" si="2"/>
        <v>44.087671040000004</v>
      </c>
      <c r="Q36">
        <f t="shared" si="3"/>
        <v>1</v>
      </c>
      <c r="R36">
        <f t="shared" si="4"/>
        <v>5472.688332222222</v>
      </c>
      <c r="S36">
        <f t="shared" si="5"/>
        <v>290.05248160777774</v>
      </c>
      <c r="T36">
        <f t="shared" si="6"/>
        <v>334.14015264777777</v>
      </c>
      <c r="U36">
        <f t="shared" si="7"/>
        <v>1896.8116313522221</v>
      </c>
      <c r="V36">
        <f t="shared" si="8"/>
        <v>0</v>
      </c>
    </row>
    <row r="37" spans="1:22" x14ac:dyDescent="0.25">
      <c r="A37" t="s">
        <v>55</v>
      </c>
      <c r="B37">
        <v>6098</v>
      </c>
      <c r="C37" t="s">
        <v>20</v>
      </c>
      <c r="D37" t="s">
        <v>15</v>
      </c>
      <c r="E37" t="s">
        <v>15</v>
      </c>
      <c r="F37" t="s">
        <v>16</v>
      </c>
      <c r="G37">
        <v>101.78400000000001</v>
      </c>
      <c r="H37">
        <v>16</v>
      </c>
      <c r="I37">
        <v>3</v>
      </c>
      <c r="J37">
        <v>21</v>
      </c>
      <c r="K37">
        <v>1.628544</v>
      </c>
      <c r="L37">
        <v>21003240</v>
      </c>
      <c r="M37">
        <v>144029.95000000001</v>
      </c>
      <c r="N37">
        <f t="shared" si="0"/>
        <v>6858.5690476190484</v>
      </c>
      <c r="O37">
        <f t="shared" si="1"/>
        <v>6913.4376000000011</v>
      </c>
      <c r="P37">
        <f t="shared" si="2"/>
        <v>165.92250240000004</v>
      </c>
      <c r="Q37">
        <f t="shared" si="3"/>
        <v>1</v>
      </c>
      <c r="R37">
        <f t="shared" si="4"/>
        <v>6865.4276166666677</v>
      </c>
      <c r="S37">
        <f t="shared" si="5"/>
        <v>137.30855233333335</v>
      </c>
      <c r="T37">
        <f t="shared" si="6"/>
        <v>303.23105473333339</v>
      </c>
      <c r="U37">
        <f t="shared" si="7"/>
        <v>-301.60251073333342</v>
      </c>
      <c r="V37">
        <f t="shared" si="8"/>
        <v>1</v>
      </c>
    </row>
    <row r="38" spans="1:22" x14ac:dyDescent="0.25">
      <c r="A38" t="s">
        <v>56</v>
      </c>
      <c r="B38">
        <v>6100</v>
      </c>
      <c r="C38" t="s">
        <v>14</v>
      </c>
      <c r="D38">
        <v>149</v>
      </c>
      <c r="E38">
        <v>18</v>
      </c>
      <c r="F38" t="s">
        <v>18</v>
      </c>
      <c r="G38">
        <v>93.962999999999994</v>
      </c>
      <c r="H38">
        <v>32897</v>
      </c>
      <c r="I38">
        <v>7</v>
      </c>
      <c r="J38">
        <v>86</v>
      </c>
      <c r="K38">
        <v>3091.1008109999998</v>
      </c>
      <c r="L38">
        <v>129646566</v>
      </c>
      <c r="M38">
        <v>810519.58</v>
      </c>
      <c r="N38">
        <f t="shared" si="0"/>
        <v>9424.6462790697678</v>
      </c>
      <c r="O38">
        <f t="shared" si="1"/>
        <v>9500.0434493023258</v>
      </c>
      <c r="P38">
        <f t="shared" si="2"/>
        <v>532.00243316093031</v>
      </c>
      <c r="Q38">
        <f t="shared" si="3"/>
        <v>1</v>
      </c>
      <c r="R38">
        <f t="shared" si="4"/>
        <v>9434.0709253488385</v>
      </c>
      <c r="S38">
        <f t="shared" si="5"/>
        <v>801.89602865465133</v>
      </c>
      <c r="T38">
        <f t="shared" si="6"/>
        <v>1333.8984618155816</v>
      </c>
      <c r="U38">
        <f t="shared" si="7"/>
        <v>1757.2023491844182</v>
      </c>
      <c r="V38">
        <f t="shared" si="8"/>
        <v>0</v>
      </c>
    </row>
    <row r="39" spans="1:22" x14ac:dyDescent="0.25">
      <c r="A39" t="s">
        <v>57</v>
      </c>
      <c r="B39">
        <v>6101</v>
      </c>
      <c r="C39" t="s">
        <v>14</v>
      </c>
      <c r="D39" t="s">
        <v>15</v>
      </c>
      <c r="E39">
        <v>7</v>
      </c>
      <c r="F39" t="s">
        <v>18</v>
      </c>
      <c r="G39">
        <v>101.27800000000001</v>
      </c>
      <c r="H39">
        <v>27296</v>
      </c>
      <c r="I39">
        <v>1</v>
      </c>
      <c r="J39">
        <v>6</v>
      </c>
      <c r="K39">
        <v>2764.4842880000001</v>
      </c>
      <c r="L39">
        <v>4485870</v>
      </c>
      <c r="M39">
        <v>30998.16</v>
      </c>
      <c r="N39">
        <f t="shared" si="0"/>
        <v>5166.3599999999997</v>
      </c>
      <c r="O39">
        <f t="shared" si="1"/>
        <v>5207.6908800000001</v>
      </c>
      <c r="P39">
        <f t="shared" si="2"/>
        <v>41.661527040000003</v>
      </c>
      <c r="Q39">
        <f t="shared" si="3"/>
        <v>1</v>
      </c>
      <c r="R39">
        <f t="shared" si="4"/>
        <v>5171.5263599999998</v>
      </c>
      <c r="S39">
        <f t="shared" si="5"/>
        <v>25.8576318</v>
      </c>
      <c r="T39">
        <f t="shared" si="6"/>
        <v>67.519158840000003</v>
      </c>
      <c r="U39">
        <f t="shared" si="7"/>
        <v>2696.9651291600003</v>
      </c>
      <c r="V39">
        <f t="shared" si="8"/>
        <v>0</v>
      </c>
    </row>
    <row r="40" spans="1:22" x14ac:dyDescent="0.25">
      <c r="A40" t="s">
        <v>58</v>
      </c>
      <c r="B40">
        <v>6102</v>
      </c>
      <c r="C40" t="s">
        <v>36</v>
      </c>
      <c r="D40" t="s">
        <v>15</v>
      </c>
      <c r="E40">
        <v>5</v>
      </c>
      <c r="F40" t="s">
        <v>18</v>
      </c>
      <c r="G40">
        <v>93.962999999999994</v>
      </c>
      <c r="H40">
        <v>25221</v>
      </c>
      <c r="I40">
        <v>0</v>
      </c>
      <c r="J40">
        <v>43</v>
      </c>
      <c r="K40">
        <v>2369.840823</v>
      </c>
      <c r="L40">
        <v>55728444</v>
      </c>
      <c r="M40">
        <v>345173.49</v>
      </c>
      <c r="N40">
        <f t="shared" si="0"/>
        <v>8027.2904651162789</v>
      </c>
      <c r="O40">
        <f t="shared" si="1"/>
        <v>0</v>
      </c>
      <c r="P40">
        <f t="shared" si="2"/>
        <v>0</v>
      </c>
      <c r="Q40">
        <f t="shared" si="3"/>
        <v>0</v>
      </c>
      <c r="R40">
        <f t="shared" si="4"/>
        <v>8035.3177555813954</v>
      </c>
      <c r="S40">
        <f t="shared" si="5"/>
        <v>345.51866349000005</v>
      </c>
      <c r="T40">
        <f t="shared" si="6"/>
        <v>345.51866349000005</v>
      </c>
      <c r="U40">
        <f t="shared" si="7"/>
        <v>2024.3221595099999</v>
      </c>
      <c r="V40">
        <f t="shared" si="8"/>
        <v>0</v>
      </c>
    </row>
    <row r="41" spans="1:22" x14ac:dyDescent="0.25">
      <c r="A41" t="s">
        <v>59</v>
      </c>
      <c r="B41">
        <v>6103</v>
      </c>
      <c r="C41" t="s">
        <v>36</v>
      </c>
      <c r="D41" t="s">
        <v>15</v>
      </c>
      <c r="E41">
        <v>2</v>
      </c>
      <c r="F41" t="s">
        <v>18</v>
      </c>
      <c r="G41">
        <v>101.27800000000001</v>
      </c>
      <c r="H41">
        <v>22108</v>
      </c>
      <c r="I41">
        <v>0</v>
      </c>
      <c r="J41">
        <v>19</v>
      </c>
      <c r="K41">
        <v>2239.054024</v>
      </c>
      <c r="L41">
        <v>15624590</v>
      </c>
      <c r="M41">
        <v>99714.69</v>
      </c>
      <c r="N41">
        <f t="shared" si="0"/>
        <v>5248.1415789473685</v>
      </c>
      <c r="O41">
        <f t="shared" si="1"/>
        <v>0</v>
      </c>
      <c r="P41">
        <f t="shared" si="2"/>
        <v>0</v>
      </c>
      <c r="Q41">
        <f t="shared" si="3"/>
        <v>0</v>
      </c>
      <c r="R41">
        <f t="shared" si="4"/>
        <v>5253.3897205263156</v>
      </c>
      <c r="S41">
        <f t="shared" si="5"/>
        <v>99.814404689999989</v>
      </c>
      <c r="T41">
        <f t="shared" si="6"/>
        <v>99.814404689999989</v>
      </c>
      <c r="U41">
        <f t="shared" si="7"/>
        <v>2139.2396193099999</v>
      </c>
      <c r="V41">
        <f t="shared" si="8"/>
        <v>0</v>
      </c>
    </row>
    <row r="42" spans="1:22" x14ac:dyDescent="0.25">
      <c r="A42" t="s">
        <v>60</v>
      </c>
      <c r="B42">
        <v>6104</v>
      </c>
      <c r="C42" t="s">
        <v>14</v>
      </c>
      <c r="D42">
        <v>94</v>
      </c>
      <c r="E42">
        <v>1428</v>
      </c>
      <c r="F42" t="s">
        <v>18</v>
      </c>
      <c r="G42">
        <v>93.962999999999994</v>
      </c>
      <c r="H42">
        <v>23701</v>
      </c>
      <c r="I42">
        <v>2</v>
      </c>
      <c r="J42">
        <v>60</v>
      </c>
      <c r="K42">
        <v>2227.0170629999998</v>
      </c>
      <c r="L42">
        <v>53308010</v>
      </c>
      <c r="M42">
        <v>347336.36</v>
      </c>
      <c r="N42">
        <f t="shared" si="0"/>
        <v>5788.9393333333328</v>
      </c>
      <c r="O42">
        <f t="shared" si="1"/>
        <v>5835.2508479999997</v>
      </c>
      <c r="P42">
        <f t="shared" si="2"/>
        <v>93.36401356799999</v>
      </c>
      <c r="Q42">
        <f t="shared" si="3"/>
        <v>1</v>
      </c>
      <c r="R42">
        <f t="shared" si="4"/>
        <v>5794.7282726666663</v>
      </c>
      <c r="S42">
        <f t="shared" si="5"/>
        <v>341.88896808733335</v>
      </c>
      <c r="T42">
        <f t="shared" si="6"/>
        <v>435.25298165533331</v>
      </c>
      <c r="U42">
        <f t="shared" si="7"/>
        <v>1791.7640813446665</v>
      </c>
      <c r="V42">
        <f t="shared" si="8"/>
        <v>0</v>
      </c>
    </row>
    <row r="43" spans="1:22" x14ac:dyDescent="0.25">
      <c r="A43" t="s">
        <v>61</v>
      </c>
      <c r="B43">
        <v>6105</v>
      </c>
      <c r="C43" t="s">
        <v>14</v>
      </c>
      <c r="D43">
        <v>81</v>
      </c>
      <c r="E43">
        <v>1824</v>
      </c>
      <c r="F43" t="s">
        <v>18</v>
      </c>
      <c r="G43">
        <v>101.27800000000001</v>
      </c>
      <c r="H43">
        <v>24403</v>
      </c>
      <c r="I43">
        <v>0</v>
      </c>
      <c r="J43">
        <v>318</v>
      </c>
      <c r="K43">
        <v>2471.4870340000002</v>
      </c>
      <c r="L43">
        <v>194012687</v>
      </c>
      <c r="M43">
        <v>1360368.75</v>
      </c>
      <c r="N43">
        <f t="shared" si="0"/>
        <v>4277.8891509433961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4"/>
        <v>4282.1670400943394</v>
      </c>
      <c r="S43">
        <f t="shared" si="5"/>
        <v>1361.72911875</v>
      </c>
      <c r="T43">
        <f t="shared" si="6"/>
        <v>1361.72911875</v>
      </c>
      <c r="U43">
        <f t="shared" si="7"/>
        <v>1109.7579152500002</v>
      </c>
      <c r="V43">
        <f t="shared" si="8"/>
        <v>0</v>
      </c>
    </row>
    <row r="44" spans="1:22" x14ac:dyDescent="0.25">
      <c r="A44" t="s">
        <v>62</v>
      </c>
      <c r="B44">
        <v>6107</v>
      </c>
      <c r="C44" t="s">
        <v>36</v>
      </c>
      <c r="D44" t="s">
        <v>15</v>
      </c>
      <c r="E44">
        <v>673</v>
      </c>
      <c r="F44" t="s">
        <v>18</v>
      </c>
      <c r="G44">
        <v>101.27800000000001</v>
      </c>
      <c r="H44">
        <v>22255</v>
      </c>
      <c r="I44">
        <v>0</v>
      </c>
      <c r="J44">
        <v>1966</v>
      </c>
      <c r="K44">
        <v>2253.9418900000001</v>
      </c>
      <c r="L44">
        <v>1040521276</v>
      </c>
      <c r="M44">
        <v>8522122.1100000106</v>
      </c>
      <c r="N44">
        <f t="shared" si="0"/>
        <v>4334.7518362156716</v>
      </c>
      <c r="O44">
        <f t="shared" si="1"/>
        <v>0</v>
      </c>
      <c r="P44">
        <f t="shared" si="2"/>
        <v>0</v>
      </c>
      <c r="Q44">
        <f t="shared" si="3"/>
        <v>0</v>
      </c>
      <c r="R44">
        <f t="shared" si="4"/>
        <v>4339.0865880518868</v>
      </c>
      <c r="S44">
        <f t="shared" si="5"/>
        <v>8530.6442321100094</v>
      </c>
      <c r="T44">
        <f t="shared" si="6"/>
        <v>8530.6442321100094</v>
      </c>
      <c r="U44">
        <f t="shared" si="7"/>
        <v>-6276.7023421100093</v>
      </c>
      <c r="V44">
        <f t="shared" si="8"/>
        <v>1</v>
      </c>
    </row>
    <row r="45" spans="1:22" x14ac:dyDescent="0.25">
      <c r="A45" t="s">
        <v>63</v>
      </c>
      <c r="B45">
        <v>6108</v>
      </c>
      <c r="C45" t="s">
        <v>36</v>
      </c>
      <c r="D45">
        <v>11</v>
      </c>
      <c r="E45">
        <v>536</v>
      </c>
      <c r="F45" t="s">
        <v>18</v>
      </c>
      <c r="G45">
        <v>115.187</v>
      </c>
      <c r="H45">
        <v>22363</v>
      </c>
      <c r="I45">
        <v>0</v>
      </c>
      <c r="J45">
        <v>967</v>
      </c>
      <c r="K45">
        <v>2575.9268809999999</v>
      </c>
      <c r="L45">
        <v>555218046</v>
      </c>
      <c r="M45">
        <v>4618322.21</v>
      </c>
      <c r="N45">
        <f t="shared" si="0"/>
        <v>4775.9278283350568</v>
      </c>
      <c r="O45">
        <f t="shared" si="1"/>
        <v>0</v>
      </c>
      <c r="P45">
        <f t="shared" si="2"/>
        <v>0</v>
      </c>
      <c r="Q45">
        <f t="shared" si="3"/>
        <v>0</v>
      </c>
      <c r="R45">
        <f t="shared" si="4"/>
        <v>4780.7037561633915</v>
      </c>
      <c r="S45">
        <f t="shared" si="5"/>
        <v>4622.9405322099992</v>
      </c>
      <c r="T45">
        <f t="shared" si="6"/>
        <v>4622.9405322099992</v>
      </c>
      <c r="U45">
        <f t="shared" si="7"/>
        <v>-2047.0136512099994</v>
      </c>
      <c r="V45">
        <f t="shared" si="8"/>
        <v>1</v>
      </c>
    </row>
    <row r="46" spans="1:22" x14ac:dyDescent="0.25">
      <c r="A46" t="s">
        <v>64</v>
      </c>
      <c r="B46">
        <v>6109</v>
      </c>
      <c r="C46" t="s">
        <v>20</v>
      </c>
      <c r="D46" t="s">
        <v>15</v>
      </c>
      <c r="E46" t="s">
        <v>15</v>
      </c>
      <c r="F46" t="s">
        <v>18</v>
      </c>
      <c r="G46">
        <v>101.27800000000001</v>
      </c>
      <c r="H46">
        <v>2038</v>
      </c>
      <c r="I46">
        <v>0</v>
      </c>
      <c r="J46">
        <v>15</v>
      </c>
      <c r="K46">
        <v>206.40456399999999</v>
      </c>
      <c r="L46">
        <v>12040109</v>
      </c>
      <c r="M46">
        <v>79442.25</v>
      </c>
      <c r="N46">
        <f t="shared" si="0"/>
        <v>5296.15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5301.4461499999998</v>
      </c>
      <c r="S46">
        <f t="shared" si="5"/>
        <v>79.521692249999987</v>
      </c>
      <c r="T46">
        <f t="shared" si="6"/>
        <v>79.521692249999987</v>
      </c>
      <c r="U46">
        <f t="shared" si="7"/>
        <v>126.88287175000001</v>
      </c>
      <c r="V46">
        <f t="shared" si="8"/>
        <v>0</v>
      </c>
    </row>
    <row r="47" spans="1:22" x14ac:dyDescent="0.25">
      <c r="A47" t="s">
        <v>65</v>
      </c>
      <c r="B47">
        <v>6110</v>
      </c>
      <c r="C47" t="s">
        <v>14</v>
      </c>
      <c r="D47">
        <v>5</v>
      </c>
      <c r="E47">
        <v>494</v>
      </c>
      <c r="F47" t="s">
        <v>18</v>
      </c>
      <c r="G47">
        <v>101.27800000000001</v>
      </c>
      <c r="H47">
        <v>22276</v>
      </c>
      <c r="I47">
        <v>0</v>
      </c>
      <c r="J47">
        <v>48</v>
      </c>
      <c r="K47">
        <v>2256.0687280000002</v>
      </c>
      <c r="L47">
        <v>40593543</v>
      </c>
      <c r="M47">
        <v>276202.33</v>
      </c>
      <c r="N47">
        <f t="shared" si="0"/>
        <v>5754.215208333334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5759.9694235416673</v>
      </c>
      <c r="S47">
        <f t="shared" si="5"/>
        <v>276.47853233000006</v>
      </c>
      <c r="T47">
        <f t="shared" si="6"/>
        <v>276.47853233000006</v>
      </c>
      <c r="U47">
        <f t="shared" si="7"/>
        <v>1979.5901956700002</v>
      </c>
      <c r="V47">
        <f t="shared" si="8"/>
        <v>0</v>
      </c>
    </row>
    <row r="48" spans="1:22" x14ac:dyDescent="0.25">
      <c r="A48" t="s">
        <v>66</v>
      </c>
      <c r="B48">
        <v>6111</v>
      </c>
      <c r="C48" t="s">
        <v>14</v>
      </c>
      <c r="D48" t="s">
        <v>15</v>
      </c>
      <c r="E48" t="s">
        <v>15</v>
      </c>
      <c r="F48" t="s">
        <v>18</v>
      </c>
      <c r="G48">
        <v>101.27800000000001</v>
      </c>
      <c r="H48">
        <v>21948</v>
      </c>
      <c r="I48">
        <v>1</v>
      </c>
      <c r="J48">
        <v>48</v>
      </c>
      <c r="K48">
        <v>2222.8495440000002</v>
      </c>
      <c r="L48">
        <v>38856543</v>
      </c>
      <c r="M48">
        <v>262016.29</v>
      </c>
      <c r="N48">
        <f t="shared" si="0"/>
        <v>5458.6727083333335</v>
      </c>
      <c r="O48">
        <f t="shared" si="1"/>
        <v>5502.3420900000001</v>
      </c>
      <c r="P48">
        <f t="shared" si="2"/>
        <v>44.01873672</v>
      </c>
      <c r="Q48">
        <f t="shared" si="3"/>
        <v>1</v>
      </c>
      <c r="R48">
        <f t="shared" si="4"/>
        <v>5464.1313810416668</v>
      </c>
      <c r="S48">
        <f t="shared" si="5"/>
        <v>256.81417490895836</v>
      </c>
      <c r="T48">
        <f t="shared" si="6"/>
        <v>300.83291162895836</v>
      </c>
      <c r="U48">
        <f t="shared" si="7"/>
        <v>1922.0166323710419</v>
      </c>
      <c r="V48">
        <f t="shared" si="8"/>
        <v>0</v>
      </c>
    </row>
    <row r="49" spans="1:22" x14ac:dyDescent="0.25">
      <c r="A49" t="s">
        <v>67</v>
      </c>
      <c r="B49">
        <v>6112</v>
      </c>
      <c r="C49" t="s">
        <v>20</v>
      </c>
      <c r="D49" t="s">
        <v>15</v>
      </c>
      <c r="E49">
        <v>580</v>
      </c>
      <c r="F49" t="s">
        <v>18</v>
      </c>
      <c r="G49">
        <v>98.673000000000002</v>
      </c>
      <c r="H49">
        <v>28595</v>
      </c>
      <c r="I49">
        <v>0</v>
      </c>
      <c r="J49">
        <v>60</v>
      </c>
      <c r="K49">
        <v>2821.554435</v>
      </c>
      <c r="L49">
        <v>119223318</v>
      </c>
      <c r="M49">
        <v>748578.95</v>
      </c>
      <c r="N49">
        <f t="shared" si="0"/>
        <v>12476.315833333332</v>
      </c>
      <c r="O49">
        <f t="shared" si="1"/>
        <v>0</v>
      </c>
      <c r="P49">
        <f t="shared" si="2"/>
        <v>0</v>
      </c>
      <c r="Q49">
        <f t="shared" si="3"/>
        <v>0</v>
      </c>
      <c r="R49">
        <f t="shared" si="4"/>
        <v>12488.792149166666</v>
      </c>
      <c r="S49">
        <f t="shared" si="5"/>
        <v>749.32752894999987</v>
      </c>
      <c r="T49">
        <f t="shared" si="6"/>
        <v>749.32752894999987</v>
      </c>
      <c r="U49">
        <f t="shared" si="7"/>
        <v>2072.2269060500003</v>
      </c>
      <c r="V49">
        <f t="shared" si="8"/>
        <v>0</v>
      </c>
    </row>
    <row r="50" spans="1:22" x14ac:dyDescent="0.25">
      <c r="A50" t="s">
        <v>68</v>
      </c>
      <c r="B50">
        <v>6113</v>
      </c>
      <c r="C50" t="s">
        <v>20</v>
      </c>
      <c r="D50" t="s">
        <v>15</v>
      </c>
      <c r="E50" t="s">
        <v>15</v>
      </c>
      <c r="F50" t="s">
        <v>18</v>
      </c>
      <c r="G50">
        <v>76.715999999999994</v>
      </c>
      <c r="H50">
        <v>21121</v>
      </c>
      <c r="I50">
        <v>0</v>
      </c>
      <c r="J50">
        <v>1717</v>
      </c>
      <c r="K50">
        <v>1620.318636</v>
      </c>
      <c r="L50">
        <v>624733555</v>
      </c>
      <c r="M50">
        <v>3791912.62</v>
      </c>
      <c r="N50">
        <f t="shared" si="0"/>
        <v>2208.4523121723937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2210.6607644845662</v>
      </c>
      <c r="S50">
        <f t="shared" si="5"/>
        <v>3795.7045326200005</v>
      </c>
      <c r="T50">
        <f t="shared" si="6"/>
        <v>3795.7045326200005</v>
      </c>
      <c r="U50">
        <f t="shared" si="7"/>
        <v>-2175.3858966200005</v>
      </c>
      <c r="V50">
        <f t="shared" si="8"/>
        <v>1</v>
      </c>
    </row>
    <row r="51" spans="1:22" x14ac:dyDescent="0.25">
      <c r="A51" t="s">
        <v>69</v>
      </c>
      <c r="B51">
        <v>6114</v>
      </c>
      <c r="C51" t="s">
        <v>20</v>
      </c>
      <c r="D51" t="s">
        <v>15</v>
      </c>
      <c r="E51" t="s">
        <v>15</v>
      </c>
      <c r="F51" t="s">
        <v>18</v>
      </c>
      <c r="G51">
        <v>77.715999999999994</v>
      </c>
      <c r="H51">
        <v>25242</v>
      </c>
      <c r="I51">
        <v>259</v>
      </c>
      <c r="J51">
        <v>4909</v>
      </c>
      <c r="K51">
        <v>1961.7072720000001</v>
      </c>
      <c r="L51">
        <v>3016114445</v>
      </c>
      <c r="M51">
        <v>18958032.309999999</v>
      </c>
      <c r="N51">
        <f t="shared" si="0"/>
        <v>3861.8929130169076</v>
      </c>
      <c r="O51">
        <f t="shared" si="1"/>
        <v>3892.7880563210429</v>
      </c>
      <c r="P51">
        <f t="shared" si="2"/>
        <v>8065.8568526972012</v>
      </c>
      <c r="Q51">
        <f t="shared" si="3"/>
        <v>1</v>
      </c>
      <c r="R51">
        <f t="shared" si="4"/>
        <v>3865.7548059299247</v>
      </c>
      <c r="S51">
        <f t="shared" si="5"/>
        <v>18973.124587504073</v>
      </c>
      <c r="T51">
        <f t="shared" si="6"/>
        <v>27038.981440201274</v>
      </c>
      <c r="U51">
        <f t="shared" si="7"/>
        <v>-25077.274168201275</v>
      </c>
      <c r="V51">
        <f t="shared" si="8"/>
        <v>1</v>
      </c>
    </row>
    <row r="52" spans="1:22" x14ac:dyDescent="0.25">
      <c r="A52" t="s">
        <v>70</v>
      </c>
      <c r="B52">
        <v>6115</v>
      </c>
      <c r="C52" t="s">
        <v>14</v>
      </c>
      <c r="D52" t="s">
        <v>15</v>
      </c>
      <c r="E52">
        <v>44</v>
      </c>
      <c r="F52" t="s">
        <v>18</v>
      </c>
      <c r="G52">
        <v>101.27800000000001</v>
      </c>
      <c r="H52">
        <v>17153</v>
      </c>
      <c r="I52">
        <v>1</v>
      </c>
      <c r="J52">
        <v>54</v>
      </c>
      <c r="K52">
        <v>1737.221534</v>
      </c>
      <c r="L52">
        <v>67957874</v>
      </c>
      <c r="M52">
        <v>421832.8</v>
      </c>
      <c r="N52">
        <f t="shared" si="0"/>
        <v>7811.7185185185181</v>
      </c>
      <c r="O52">
        <f t="shared" si="1"/>
        <v>7874.2122666666664</v>
      </c>
      <c r="P52">
        <f t="shared" si="2"/>
        <v>62.993698133333332</v>
      </c>
      <c r="Q52">
        <f t="shared" si="3"/>
        <v>1</v>
      </c>
      <c r="R52">
        <f t="shared" si="4"/>
        <v>7819.5302370370364</v>
      </c>
      <c r="S52">
        <f t="shared" si="5"/>
        <v>414.43510256296292</v>
      </c>
      <c r="T52">
        <f t="shared" si="6"/>
        <v>477.42880069629626</v>
      </c>
      <c r="U52">
        <f t="shared" si="7"/>
        <v>1259.7927333037037</v>
      </c>
      <c r="V52">
        <f t="shared" si="8"/>
        <v>0</v>
      </c>
    </row>
    <row r="53" spans="1:22" x14ac:dyDescent="0.25">
      <c r="A53" t="s">
        <v>71</v>
      </c>
      <c r="B53">
        <v>6122</v>
      </c>
      <c r="C53" t="s">
        <v>14</v>
      </c>
      <c r="D53">
        <v>30</v>
      </c>
      <c r="E53">
        <v>498</v>
      </c>
      <c r="F53" t="s">
        <v>18</v>
      </c>
      <c r="G53">
        <v>101.27800000000001</v>
      </c>
      <c r="H53">
        <v>22571</v>
      </c>
      <c r="I53">
        <v>1</v>
      </c>
      <c r="J53">
        <v>21</v>
      </c>
      <c r="K53">
        <v>2285.9457379999999</v>
      </c>
      <c r="L53">
        <v>20568070</v>
      </c>
      <c r="M53">
        <v>140546.85999999999</v>
      </c>
      <c r="N53">
        <f t="shared" si="0"/>
        <v>6692.7076190476182</v>
      </c>
      <c r="O53">
        <f t="shared" si="1"/>
        <v>6746.2492799999991</v>
      </c>
      <c r="P53">
        <f t="shared" si="2"/>
        <v>53.969994239999991</v>
      </c>
      <c r="Q53">
        <f t="shared" si="3"/>
        <v>1</v>
      </c>
      <c r="R53">
        <f t="shared" si="4"/>
        <v>6699.4003266666659</v>
      </c>
      <c r="S53">
        <f t="shared" si="5"/>
        <v>133.98800653333333</v>
      </c>
      <c r="T53">
        <f t="shared" si="6"/>
        <v>187.95800077333331</v>
      </c>
      <c r="U53">
        <f t="shared" si="7"/>
        <v>2097.9877372266665</v>
      </c>
      <c r="V53">
        <f t="shared" si="8"/>
        <v>0</v>
      </c>
    </row>
    <row r="54" spans="1:22" x14ac:dyDescent="0.25">
      <c r="A54" t="s">
        <v>72</v>
      </c>
      <c r="B54">
        <v>6123</v>
      </c>
      <c r="C54" t="s">
        <v>14</v>
      </c>
      <c r="D54">
        <v>97</v>
      </c>
      <c r="E54">
        <v>1215</v>
      </c>
      <c r="F54" t="s">
        <v>18</v>
      </c>
      <c r="G54">
        <v>101.27800000000001</v>
      </c>
      <c r="H54">
        <v>24804</v>
      </c>
      <c r="I54">
        <v>1</v>
      </c>
      <c r="J54">
        <v>44</v>
      </c>
      <c r="K54">
        <v>2512.0995119999998</v>
      </c>
      <c r="L54">
        <v>36627613</v>
      </c>
      <c r="M54">
        <v>247261</v>
      </c>
      <c r="N54">
        <f t="shared" si="0"/>
        <v>5619.568181818182</v>
      </c>
      <c r="O54">
        <f t="shared" si="1"/>
        <v>5664.5247272727274</v>
      </c>
      <c r="P54">
        <f t="shared" si="2"/>
        <v>45.31619781818182</v>
      </c>
      <c r="Q54">
        <f t="shared" si="3"/>
        <v>1</v>
      </c>
      <c r="R54">
        <f t="shared" si="4"/>
        <v>5625.1877500000001</v>
      </c>
      <c r="S54">
        <f t="shared" si="5"/>
        <v>241.88307325000002</v>
      </c>
      <c r="T54">
        <f t="shared" si="6"/>
        <v>287.19927106818182</v>
      </c>
      <c r="U54">
        <f t="shared" si="7"/>
        <v>2224.9002409318182</v>
      </c>
      <c r="V54">
        <f t="shared" si="8"/>
        <v>0</v>
      </c>
    </row>
    <row r="55" spans="1:22" x14ac:dyDescent="0.25">
      <c r="A55" t="s">
        <v>73</v>
      </c>
      <c r="B55">
        <v>6125</v>
      </c>
      <c r="C55" t="s">
        <v>36</v>
      </c>
      <c r="D55" t="s">
        <v>15</v>
      </c>
      <c r="E55">
        <v>16</v>
      </c>
      <c r="F55" t="s">
        <v>18</v>
      </c>
      <c r="G55">
        <v>101.27800000000001</v>
      </c>
      <c r="H55">
        <v>24814</v>
      </c>
      <c r="I55">
        <v>1</v>
      </c>
      <c r="J55">
        <v>15</v>
      </c>
      <c r="K55">
        <v>2513.1122919999998</v>
      </c>
      <c r="L55">
        <v>17458410</v>
      </c>
      <c r="M55">
        <v>120714.97</v>
      </c>
      <c r="N55">
        <f t="shared" si="0"/>
        <v>8047.6646666666666</v>
      </c>
      <c r="O55">
        <f t="shared" si="1"/>
        <v>8112.0459840000003</v>
      </c>
      <c r="P55">
        <f t="shared" si="2"/>
        <v>64.896367871999999</v>
      </c>
      <c r="Q55">
        <f t="shared" si="3"/>
        <v>1</v>
      </c>
      <c r="R55">
        <f t="shared" si="4"/>
        <v>8055.7123313333332</v>
      </c>
      <c r="S55">
        <f t="shared" si="5"/>
        <v>112.77997263866666</v>
      </c>
      <c r="T55">
        <f t="shared" si="6"/>
        <v>177.67634051066665</v>
      </c>
      <c r="U55">
        <f t="shared" si="7"/>
        <v>2335.4359514893331</v>
      </c>
      <c r="V55">
        <f t="shared" si="8"/>
        <v>0</v>
      </c>
    </row>
    <row r="56" spans="1:22" x14ac:dyDescent="0.25">
      <c r="A56" t="s">
        <v>74</v>
      </c>
      <c r="B56">
        <v>6127</v>
      </c>
      <c r="C56" t="s">
        <v>14</v>
      </c>
      <c r="D56" t="s">
        <v>15</v>
      </c>
      <c r="E56">
        <v>2</v>
      </c>
      <c r="F56" t="s">
        <v>18</v>
      </c>
      <c r="G56">
        <v>118.36799999999999</v>
      </c>
      <c r="H56">
        <v>25212</v>
      </c>
      <c r="I56">
        <v>216</v>
      </c>
      <c r="J56">
        <v>2378</v>
      </c>
      <c r="K56">
        <v>2984.2940159999998</v>
      </c>
      <c r="L56">
        <v>1277076095</v>
      </c>
      <c r="M56">
        <v>10543297.390000001</v>
      </c>
      <c r="N56">
        <f t="shared" si="0"/>
        <v>4433.6826703111865</v>
      </c>
      <c r="O56">
        <f t="shared" si="1"/>
        <v>4469.1521316736762</v>
      </c>
      <c r="P56">
        <f t="shared" si="2"/>
        <v>7722.6948835321127</v>
      </c>
      <c r="Q56">
        <f t="shared" si="3"/>
        <v>1</v>
      </c>
      <c r="R56">
        <f t="shared" si="4"/>
        <v>4438.1163529814976</v>
      </c>
      <c r="S56">
        <f t="shared" si="5"/>
        <v>10549.402571037021</v>
      </c>
      <c r="T56">
        <f t="shared" si="6"/>
        <v>18272.097454569135</v>
      </c>
      <c r="U56">
        <f t="shared" si="7"/>
        <v>-15287.803438569135</v>
      </c>
      <c r="V56">
        <f t="shared" si="8"/>
        <v>1</v>
      </c>
    </row>
    <row r="57" spans="1:22" x14ac:dyDescent="0.25">
      <c r="A57" t="s">
        <v>75</v>
      </c>
      <c r="B57">
        <v>6128</v>
      </c>
      <c r="C57" t="s">
        <v>36</v>
      </c>
      <c r="D57" t="s">
        <v>15</v>
      </c>
      <c r="E57">
        <v>31</v>
      </c>
      <c r="F57" t="s">
        <v>16</v>
      </c>
      <c r="G57">
        <v>79.215999999999994</v>
      </c>
      <c r="H57">
        <v>41645</v>
      </c>
      <c r="I57">
        <v>4</v>
      </c>
      <c r="J57">
        <v>412</v>
      </c>
      <c r="K57">
        <v>3298.9503199999999</v>
      </c>
      <c r="L57">
        <v>149273435</v>
      </c>
      <c r="M57">
        <v>888600.21</v>
      </c>
      <c r="N57">
        <f t="shared" si="0"/>
        <v>2156.7966262135919</v>
      </c>
      <c r="O57">
        <f t="shared" si="1"/>
        <v>2174.0509992233006</v>
      </c>
      <c r="P57">
        <f t="shared" si="2"/>
        <v>69.569631975145626</v>
      </c>
      <c r="Q57">
        <f t="shared" si="3"/>
        <v>1</v>
      </c>
      <c r="R57">
        <f t="shared" si="4"/>
        <v>2158.9534228398056</v>
      </c>
      <c r="S57">
        <f t="shared" si="5"/>
        <v>887.32985678716022</v>
      </c>
      <c r="T57">
        <f t="shared" si="6"/>
        <v>956.89948876230585</v>
      </c>
      <c r="U57">
        <f t="shared" si="7"/>
        <v>2342.0508312376942</v>
      </c>
      <c r="V57">
        <f t="shared" si="8"/>
        <v>0</v>
      </c>
    </row>
    <row r="58" spans="1:22" x14ac:dyDescent="0.25">
      <c r="A58" t="s">
        <v>76</v>
      </c>
      <c r="B58">
        <v>6134</v>
      </c>
      <c r="C58" t="s">
        <v>36</v>
      </c>
      <c r="D58" t="s">
        <v>15</v>
      </c>
      <c r="E58">
        <v>28</v>
      </c>
      <c r="F58" t="s">
        <v>18</v>
      </c>
      <c r="G58">
        <v>164.01</v>
      </c>
      <c r="H58">
        <v>25228</v>
      </c>
      <c r="I58">
        <v>85</v>
      </c>
      <c r="J58">
        <v>2741</v>
      </c>
      <c r="K58">
        <v>4137.6442800000004</v>
      </c>
      <c r="L58">
        <v>1567306095</v>
      </c>
      <c r="M58">
        <v>14406517.380000001</v>
      </c>
      <c r="N58">
        <f t="shared" si="0"/>
        <v>5255.9348340021888</v>
      </c>
      <c r="O58">
        <f t="shared" si="1"/>
        <v>5297.9823126742067</v>
      </c>
      <c r="P58">
        <f t="shared" si="2"/>
        <v>3602.6279726184607</v>
      </c>
      <c r="Q58">
        <f t="shared" si="3"/>
        <v>1</v>
      </c>
      <c r="R58">
        <f t="shared" si="4"/>
        <v>5261.1907688361907</v>
      </c>
      <c r="S58">
        <f t="shared" si="5"/>
        <v>14415.662706611163</v>
      </c>
      <c r="T58">
        <f t="shared" si="6"/>
        <v>18018.290679229623</v>
      </c>
      <c r="U58">
        <f t="shared" si="7"/>
        <v>-13880.646399229623</v>
      </c>
      <c r="V58">
        <f t="shared" si="8"/>
        <v>1</v>
      </c>
    </row>
    <row r="59" spans="1:22" x14ac:dyDescent="0.25">
      <c r="A59" t="s">
        <v>77</v>
      </c>
      <c r="B59">
        <v>6135</v>
      </c>
      <c r="C59" t="s">
        <v>36</v>
      </c>
      <c r="D59" t="s">
        <v>15</v>
      </c>
      <c r="E59">
        <v>35</v>
      </c>
      <c r="F59" t="s">
        <v>18</v>
      </c>
      <c r="G59">
        <v>111.053</v>
      </c>
      <c r="H59">
        <v>26537</v>
      </c>
      <c r="I59">
        <v>162</v>
      </c>
      <c r="J59">
        <v>2206</v>
      </c>
      <c r="K59">
        <v>2947.013461</v>
      </c>
      <c r="L59">
        <v>1199669485</v>
      </c>
      <c r="M59">
        <v>9562216.3699999899</v>
      </c>
      <c r="N59">
        <f t="shared" si="0"/>
        <v>4334.6402402538488</v>
      </c>
      <c r="O59">
        <f t="shared" si="1"/>
        <v>4369.3173621758797</v>
      </c>
      <c r="P59">
        <f t="shared" si="2"/>
        <v>5662.6353013799398</v>
      </c>
      <c r="Q59">
        <f t="shared" si="3"/>
        <v>1</v>
      </c>
      <c r="R59">
        <f t="shared" si="4"/>
        <v>4338.9748804941028</v>
      </c>
      <c r="S59">
        <f t="shared" si="5"/>
        <v>9567.4396114894971</v>
      </c>
      <c r="T59">
        <f t="shared" si="6"/>
        <v>15230.074912869437</v>
      </c>
      <c r="U59">
        <f t="shared" si="7"/>
        <v>-12283.061451869436</v>
      </c>
      <c r="V59">
        <f t="shared" si="8"/>
        <v>1</v>
      </c>
    </row>
    <row r="60" spans="1:22" x14ac:dyDescent="0.25">
      <c r="A60" t="s">
        <v>78</v>
      </c>
      <c r="B60">
        <v>6137</v>
      </c>
      <c r="C60" t="s">
        <v>14</v>
      </c>
      <c r="D60">
        <v>62</v>
      </c>
      <c r="E60">
        <v>2360</v>
      </c>
      <c r="F60" t="s">
        <v>18</v>
      </c>
      <c r="G60">
        <v>101.27800000000001</v>
      </c>
      <c r="H60">
        <v>40045</v>
      </c>
      <c r="I60">
        <v>2</v>
      </c>
      <c r="J60">
        <v>28</v>
      </c>
      <c r="K60">
        <v>4055.67751</v>
      </c>
      <c r="L60">
        <v>30555520</v>
      </c>
      <c r="M60">
        <v>197661.74</v>
      </c>
      <c r="N60">
        <f t="shared" si="0"/>
        <v>7059.3478571428568</v>
      </c>
      <c r="O60">
        <f t="shared" si="1"/>
        <v>7115.8226399999994</v>
      </c>
      <c r="P60">
        <f t="shared" si="2"/>
        <v>113.85316223999999</v>
      </c>
      <c r="Q60">
        <f t="shared" si="3"/>
        <v>1</v>
      </c>
      <c r="R60">
        <f t="shared" si="4"/>
        <v>7066.4072049999995</v>
      </c>
      <c r="S60">
        <f t="shared" si="5"/>
        <v>190.79299453499999</v>
      </c>
      <c r="T60">
        <f t="shared" si="6"/>
        <v>304.64615677500001</v>
      </c>
      <c r="U60">
        <f t="shared" si="7"/>
        <v>3751.0313532250002</v>
      </c>
      <c r="V60">
        <f t="shared" si="8"/>
        <v>0</v>
      </c>
    </row>
    <row r="61" spans="1:22" x14ac:dyDescent="0.25">
      <c r="A61" t="s">
        <v>79</v>
      </c>
      <c r="B61">
        <v>6145</v>
      </c>
      <c r="C61" t="s">
        <v>14</v>
      </c>
      <c r="D61">
        <v>65</v>
      </c>
      <c r="E61">
        <v>7</v>
      </c>
      <c r="F61" t="s">
        <v>18</v>
      </c>
      <c r="G61">
        <v>93.962999999999994</v>
      </c>
      <c r="H61">
        <v>25212</v>
      </c>
      <c r="I61">
        <v>0</v>
      </c>
      <c r="J61">
        <v>192</v>
      </c>
      <c r="K61">
        <v>2368.995156</v>
      </c>
      <c r="L61">
        <v>160749736</v>
      </c>
      <c r="M61">
        <v>1007917.72</v>
      </c>
      <c r="N61">
        <f t="shared" si="0"/>
        <v>5249.5714583333329</v>
      </c>
      <c r="O61">
        <f t="shared" si="1"/>
        <v>0</v>
      </c>
      <c r="P61">
        <f t="shared" si="2"/>
        <v>0</v>
      </c>
      <c r="Q61">
        <f t="shared" si="3"/>
        <v>0</v>
      </c>
      <c r="R61">
        <f t="shared" si="4"/>
        <v>5254.8210297916667</v>
      </c>
      <c r="S61">
        <f t="shared" si="5"/>
        <v>1008.9256377200001</v>
      </c>
      <c r="T61">
        <f t="shared" si="6"/>
        <v>1008.9256377200001</v>
      </c>
      <c r="U61">
        <f t="shared" si="7"/>
        <v>1360.06951828</v>
      </c>
      <c r="V61">
        <f t="shared" si="8"/>
        <v>0</v>
      </c>
    </row>
    <row r="62" spans="1:22" x14ac:dyDescent="0.25">
      <c r="A62" t="s">
        <v>80</v>
      </c>
      <c r="B62">
        <v>6150</v>
      </c>
      <c r="C62" t="s">
        <v>14</v>
      </c>
      <c r="D62" t="s">
        <v>15</v>
      </c>
      <c r="E62">
        <v>9</v>
      </c>
      <c r="F62" t="s">
        <v>18</v>
      </c>
      <c r="G62">
        <v>76.715999999999994</v>
      </c>
      <c r="H62">
        <v>5296</v>
      </c>
      <c r="I62">
        <v>17</v>
      </c>
      <c r="J62">
        <v>2022</v>
      </c>
      <c r="K62">
        <v>406.287936</v>
      </c>
      <c r="L62">
        <v>1051610560</v>
      </c>
      <c r="M62">
        <v>7563776.8700000001</v>
      </c>
      <c r="N62">
        <f t="shared" si="0"/>
        <v>3740.7402917903069</v>
      </c>
      <c r="O62">
        <f t="shared" si="1"/>
        <v>3770.6662141246293</v>
      </c>
      <c r="P62">
        <f t="shared" si="2"/>
        <v>512.81060512094962</v>
      </c>
      <c r="Q62">
        <f t="shared" si="3"/>
        <v>1</v>
      </c>
      <c r="R62">
        <f t="shared" si="4"/>
        <v>3744.481032082097</v>
      </c>
      <c r="S62">
        <f t="shared" si="5"/>
        <v>7567.5961658379174</v>
      </c>
      <c r="T62">
        <f t="shared" si="6"/>
        <v>8080.4067709588671</v>
      </c>
      <c r="U62">
        <f t="shared" si="7"/>
        <v>-7674.1188349588674</v>
      </c>
      <c r="V62">
        <f t="shared" si="8"/>
        <v>1</v>
      </c>
    </row>
    <row r="63" spans="1:22" x14ac:dyDescent="0.25">
      <c r="A63" t="s">
        <v>81</v>
      </c>
      <c r="B63">
        <v>6151</v>
      </c>
      <c r="C63" t="s">
        <v>20</v>
      </c>
      <c r="D63" t="s">
        <v>15</v>
      </c>
      <c r="E63" t="s">
        <v>15</v>
      </c>
      <c r="F63" t="s">
        <v>16</v>
      </c>
      <c r="G63">
        <v>93.932000000000002</v>
      </c>
      <c r="H63">
        <v>26776</v>
      </c>
      <c r="I63">
        <v>136</v>
      </c>
      <c r="J63">
        <v>3347</v>
      </c>
      <c r="K63">
        <v>2515.1232319999999</v>
      </c>
      <c r="L63">
        <v>1701621843</v>
      </c>
      <c r="M63">
        <v>10587080.23</v>
      </c>
      <c r="N63">
        <f t="shared" si="0"/>
        <v>3163.1551329548852</v>
      </c>
      <c r="O63">
        <f t="shared" si="1"/>
        <v>3188.4603740185244</v>
      </c>
      <c r="P63">
        <f t="shared" si="2"/>
        <v>3469.0448869321549</v>
      </c>
      <c r="Q63">
        <f t="shared" si="3"/>
        <v>1</v>
      </c>
      <c r="R63">
        <f t="shared" si="4"/>
        <v>3166.3182880878398</v>
      </c>
      <c r="S63">
        <f t="shared" si="5"/>
        <v>10594.500991941912</v>
      </c>
      <c r="T63">
        <f t="shared" si="6"/>
        <v>14063.545878874067</v>
      </c>
      <c r="U63">
        <f t="shared" si="7"/>
        <v>-11548.422646874067</v>
      </c>
      <c r="V63">
        <f t="shared" si="8"/>
        <v>1</v>
      </c>
    </row>
    <row r="64" spans="1:22" x14ac:dyDescent="0.25">
      <c r="A64" t="s">
        <v>82</v>
      </c>
      <c r="B64">
        <v>6152</v>
      </c>
      <c r="C64" t="s">
        <v>14</v>
      </c>
      <c r="D64" t="s">
        <v>15</v>
      </c>
      <c r="E64" t="s">
        <v>15</v>
      </c>
      <c r="F64" t="s">
        <v>16</v>
      </c>
      <c r="G64">
        <v>101.78400000000001</v>
      </c>
      <c r="H64">
        <v>20341</v>
      </c>
      <c r="I64">
        <v>0</v>
      </c>
      <c r="J64">
        <v>6</v>
      </c>
      <c r="K64">
        <v>2070.388344</v>
      </c>
      <c r="L64">
        <v>3743464</v>
      </c>
      <c r="M64">
        <v>24778.880000000001</v>
      </c>
      <c r="N64">
        <f t="shared" si="0"/>
        <v>4129.8133333333335</v>
      </c>
      <c r="O64">
        <f t="shared" si="1"/>
        <v>0</v>
      </c>
      <c r="P64">
        <f t="shared" si="2"/>
        <v>0</v>
      </c>
      <c r="Q64">
        <f t="shared" si="3"/>
        <v>0</v>
      </c>
      <c r="R64">
        <f t="shared" si="4"/>
        <v>4133.9431466666665</v>
      </c>
      <c r="S64">
        <f t="shared" si="5"/>
        <v>24.80365888</v>
      </c>
      <c r="T64">
        <f t="shared" si="6"/>
        <v>24.80365888</v>
      </c>
      <c r="U64">
        <f t="shared" si="7"/>
        <v>2045.5846851199999</v>
      </c>
      <c r="V64">
        <f t="shared" si="8"/>
        <v>0</v>
      </c>
    </row>
    <row r="65" spans="1:22" x14ac:dyDescent="0.25">
      <c r="A65" t="s">
        <v>83</v>
      </c>
      <c r="B65">
        <v>6156</v>
      </c>
      <c r="C65" t="s">
        <v>14</v>
      </c>
      <c r="D65" t="s">
        <v>15</v>
      </c>
      <c r="E65">
        <v>5</v>
      </c>
      <c r="F65" t="s">
        <v>18</v>
      </c>
      <c r="G65">
        <v>101.27800000000001</v>
      </c>
      <c r="H65">
        <v>23495</v>
      </c>
      <c r="I65">
        <v>2</v>
      </c>
      <c r="J65">
        <v>189</v>
      </c>
      <c r="K65">
        <v>2379.5266099999999</v>
      </c>
      <c r="L65">
        <v>213633963</v>
      </c>
      <c r="M65">
        <v>1453850.52</v>
      </c>
      <c r="N65">
        <f t="shared" si="0"/>
        <v>7692.3307936507936</v>
      </c>
      <c r="O65">
        <f t="shared" si="1"/>
        <v>7753.8694399999995</v>
      </c>
      <c r="P65">
        <f t="shared" si="2"/>
        <v>124.06191104</v>
      </c>
      <c r="Q65">
        <f t="shared" si="3"/>
        <v>1</v>
      </c>
      <c r="R65">
        <f t="shared" si="4"/>
        <v>7700.023124444444</v>
      </c>
      <c r="S65">
        <f t="shared" si="5"/>
        <v>1447.6043473955556</v>
      </c>
      <c r="T65">
        <f t="shared" si="6"/>
        <v>1571.6662584355556</v>
      </c>
      <c r="U65">
        <f t="shared" si="7"/>
        <v>807.86035156444427</v>
      </c>
      <c r="V65">
        <f t="shared" si="8"/>
        <v>0</v>
      </c>
    </row>
    <row r="66" spans="1:22" x14ac:dyDescent="0.25">
      <c r="A66" t="s">
        <v>84</v>
      </c>
      <c r="B66">
        <v>6157</v>
      </c>
      <c r="C66" t="s">
        <v>14</v>
      </c>
      <c r="D66" t="s">
        <v>15</v>
      </c>
      <c r="E66">
        <v>6</v>
      </c>
      <c r="F66" t="s">
        <v>18</v>
      </c>
      <c r="G66">
        <v>101.78400000000001</v>
      </c>
      <c r="H66">
        <v>26366</v>
      </c>
      <c r="I66">
        <v>0</v>
      </c>
      <c r="J66">
        <v>81</v>
      </c>
      <c r="K66">
        <v>2683.6369439999999</v>
      </c>
      <c r="L66">
        <v>88683820</v>
      </c>
      <c r="M66">
        <v>603901.1</v>
      </c>
      <c r="N66">
        <f t="shared" si="0"/>
        <v>7455.5691358024687</v>
      </c>
      <c r="O66">
        <f t="shared" si="1"/>
        <v>0</v>
      </c>
      <c r="P66">
        <f t="shared" si="2"/>
        <v>0</v>
      </c>
      <c r="Q66">
        <f t="shared" si="3"/>
        <v>0</v>
      </c>
      <c r="R66">
        <f t="shared" si="4"/>
        <v>7463.0247049382715</v>
      </c>
      <c r="S66">
        <f t="shared" si="5"/>
        <v>604.50500109999996</v>
      </c>
      <c r="T66">
        <f t="shared" si="6"/>
        <v>604.50500109999996</v>
      </c>
      <c r="U66">
        <f t="shared" si="7"/>
        <v>2079.1319429</v>
      </c>
      <c r="V66">
        <f t="shared" si="8"/>
        <v>0</v>
      </c>
    </row>
    <row r="67" spans="1:22" x14ac:dyDescent="0.25">
      <c r="A67" t="s">
        <v>85</v>
      </c>
      <c r="B67">
        <v>6164</v>
      </c>
      <c r="C67" t="s">
        <v>14</v>
      </c>
      <c r="D67">
        <v>206</v>
      </c>
      <c r="E67">
        <v>1757</v>
      </c>
      <c r="F67" t="s">
        <v>18</v>
      </c>
      <c r="G67">
        <v>101.27800000000001</v>
      </c>
      <c r="H67">
        <v>56057</v>
      </c>
      <c r="I67">
        <v>0</v>
      </c>
      <c r="J67">
        <v>57</v>
      </c>
      <c r="K67">
        <v>5677.3408460000001</v>
      </c>
      <c r="L67">
        <v>43443133</v>
      </c>
      <c r="M67">
        <v>292338.96999999997</v>
      </c>
      <c r="N67">
        <f t="shared" ref="N67:N130" si="9">M67/J67</f>
        <v>5128.7538596491222</v>
      </c>
      <c r="O67">
        <f t="shared" ref="O67:O130" si="10">IF(I67&gt;0,(N67+(((N67*I67)*0.008)/I67)),0)</f>
        <v>0</v>
      </c>
      <c r="P67">
        <f t="shared" ref="P67:P130" si="11">O67*(I67*0.008)</f>
        <v>0</v>
      </c>
      <c r="Q67">
        <f t="shared" ref="Q67:Q130" si="12">IF(I67&gt;0, 1, 0)</f>
        <v>0</v>
      </c>
      <c r="R67">
        <f t="shared" ref="R67:R130" si="13">IF(I67&gt;0, N67+((N67*((J67-I67)*0.001))/(J67-I67)), N67 +((N67*(J67*0.001))/J67))</f>
        <v>5133.8826135087711</v>
      </c>
      <c r="S67">
        <f t="shared" ref="S67:S130" si="14">R67*((J67-Q67)*0.001)</f>
        <v>292.63130896999996</v>
      </c>
      <c r="T67">
        <f t="shared" ref="T67:T130" si="15">SUM(P67,S67)</f>
        <v>292.63130896999996</v>
      </c>
      <c r="U67">
        <f t="shared" ref="U67:U130" si="16">K67-T67</f>
        <v>5384.7095370300003</v>
      </c>
      <c r="V67">
        <f t="shared" ref="V67:V130" si="17">IF(U67&lt;0, 1, 0)</f>
        <v>0</v>
      </c>
    </row>
    <row r="68" spans="1:22" x14ac:dyDescent="0.25">
      <c r="A68" t="s">
        <v>86</v>
      </c>
      <c r="B68">
        <v>6165</v>
      </c>
      <c r="C68" t="s">
        <v>20</v>
      </c>
      <c r="D68" t="s">
        <v>15</v>
      </c>
      <c r="E68" t="s">
        <v>15</v>
      </c>
      <c r="F68" t="s">
        <v>18</v>
      </c>
      <c r="G68">
        <v>149.07900000000001</v>
      </c>
      <c r="H68">
        <v>7861</v>
      </c>
      <c r="I68">
        <v>14</v>
      </c>
      <c r="J68">
        <v>2327</v>
      </c>
      <c r="K68">
        <v>1171.9100189999999</v>
      </c>
      <c r="L68">
        <v>1480247916</v>
      </c>
      <c r="M68">
        <v>9213756.1799999904</v>
      </c>
      <c r="N68">
        <f t="shared" si="9"/>
        <v>3959.4998624838809</v>
      </c>
      <c r="O68">
        <f t="shared" si="10"/>
        <v>3991.1758613837519</v>
      </c>
      <c r="P68">
        <f t="shared" si="11"/>
        <v>447.01169647498023</v>
      </c>
      <c r="Q68">
        <f t="shared" si="12"/>
        <v>1</v>
      </c>
      <c r="R68">
        <f t="shared" si="13"/>
        <v>3963.4593623463647</v>
      </c>
      <c r="S68">
        <f t="shared" si="14"/>
        <v>9219.0064768176453</v>
      </c>
      <c r="T68">
        <f t="shared" si="15"/>
        <v>9666.0181732926249</v>
      </c>
      <c r="U68">
        <f t="shared" si="16"/>
        <v>-8494.1081542926258</v>
      </c>
      <c r="V68">
        <f t="shared" si="17"/>
        <v>1</v>
      </c>
    </row>
    <row r="69" spans="1:22" x14ac:dyDescent="0.25">
      <c r="A69" t="s">
        <v>87</v>
      </c>
      <c r="B69">
        <v>6166</v>
      </c>
      <c r="C69" t="s">
        <v>20</v>
      </c>
      <c r="D69" t="s">
        <v>15</v>
      </c>
      <c r="E69" t="s">
        <v>15</v>
      </c>
      <c r="F69" t="s">
        <v>16</v>
      </c>
      <c r="G69">
        <v>93.932000000000002</v>
      </c>
      <c r="H69">
        <v>32517</v>
      </c>
      <c r="I69">
        <v>227</v>
      </c>
      <c r="J69">
        <v>3477</v>
      </c>
      <c r="K69">
        <v>3054.3868440000001</v>
      </c>
      <c r="L69">
        <v>1668378944</v>
      </c>
      <c r="M69">
        <v>10449212.029999999</v>
      </c>
      <c r="N69">
        <f t="shared" si="9"/>
        <v>3005.2378573482883</v>
      </c>
      <c r="O69">
        <f t="shared" si="10"/>
        <v>3029.2797602070746</v>
      </c>
      <c r="P69">
        <f t="shared" si="11"/>
        <v>5501.1720445360479</v>
      </c>
      <c r="Q69">
        <f t="shared" si="12"/>
        <v>1</v>
      </c>
      <c r="R69">
        <f t="shared" si="13"/>
        <v>3008.2430952056366</v>
      </c>
      <c r="S69">
        <f t="shared" si="14"/>
        <v>10456.652998934793</v>
      </c>
      <c r="T69">
        <f t="shared" si="15"/>
        <v>15957.825043470841</v>
      </c>
      <c r="U69">
        <f t="shared" si="16"/>
        <v>-12903.43819947084</v>
      </c>
      <c r="V69">
        <f t="shared" si="17"/>
        <v>1</v>
      </c>
    </row>
    <row r="70" spans="1:22" x14ac:dyDescent="0.25">
      <c r="A70" t="s">
        <v>88</v>
      </c>
      <c r="B70">
        <v>6169</v>
      </c>
      <c r="C70" t="s">
        <v>14</v>
      </c>
      <c r="D70" t="s">
        <v>15</v>
      </c>
      <c r="E70">
        <v>24</v>
      </c>
      <c r="F70" t="s">
        <v>18</v>
      </c>
      <c r="G70">
        <v>111.053</v>
      </c>
      <c r="H70">
        <v>26538</v>
      </c>
      <c r="I70">
        <v>95</v>
      </c>
      <c r="J70">
        <v>2188</v>
      </c>
      <c r="K70">
        <v>2947.1245140000001</v>
      </c>
      <c r="L70">
        <v>1198992709</v>
      </c>
      <c r="M70">
        <v>9346910.4499999993</v>
      </c>
      <c r="N70">
        <f t="shared" si="9"/>
        <v>4271.8969149908589</v>
      </c>
      <c r="O70">
        <f t="shared" si="10"/>
        <v>4306.0720903107858</v>
      </c>
      <c r="P70">
        <f t="shared" si="11"/>
        <v>3272.6147886361973</v>
      </c>
      <c r="Q70">
        <f t="shared" si="12"/>
        <v>1</v>
      </c>
      <c r="R70">
        <f t="shared" si="13"/>
        <v>4276.1688119058499</v>
      </c>
      <c r="S70">
        <f t="shared" si="14"/>
        <v>9351.9811916380932</v>
      </c>
      <c r="T70">
        <f t="shared" si="15"/>
        <v>12624.595980274291</v>
      </c>
      <c r="U70">
        <f t="shared" si="16"/>
        <v>-9677.4714662742917</v>
      </c>
      <c r="V70">
        <f t="shared" si="17"/>
        <v>1</v>
      </c>
    </row>
    <row r="71" spans="1:22" x14ac:dyDescent="0.25">
      <c r="A71" t="s">
        <v>89</v>
      </c>
      <c r="B71">
        <v>6178</v>
      </c>
      <c r="C71" t="s">
        <v>14</v>
      </c>
      <c r="D71" t="s">
        <v>15</v>
      </c>
      <c r="E71" t="s">
        <v>15</v>
      </c>
      <c r="F71" t="s">
        <v>18</v>
      </c>
      <c r="G71">
        <v>101.27800000000001</v>
      </c>
      <c r="H71">
        <v>26338</v>
      </c>
      <c r="I71">
        <v>0</v>
      </c>
      <c r="J71">
        <v>43</v>
      </c>
      <c r="K71">
        <v>2667.4599640000001</v>
      </c>
      <c r="L71">
        <v>35474783</v>
      </c>
      <c r="M71">
        <v>239821.24</v>
      </c>
      <c r="N71">
        <f t="shared" si="9"/>
        <v>5577.2381395348839</v>
      </c>
      <c r="O71">
        <f t="shared" si="10"/>
        <v>0</v>
      </c>
      <c r="P71">
        <f t="shared" si="11"/>
        <v>0</v>
      </c>
      <c r="Q71">
        <f t="shared" si="12"/>
        <v>0</v>
      </c>
      <c r="R71">
        <f t="shared" si="13"/>
        <v>5582.8153776744184</v>
      </c>
      <c r="S71">
        <f t="shared" si="14"/>
        <v>240.06106124000002</v>
      </c>
      <c r="T71">
        <f t="shared" si="15"/>
        <v>240.06106124000002</v>
      </c>
      <c r="U71">
        <f t="shared" si="16"/>
        <v>2427.3989027600001</v>
      </c>
      <c r="V71">
        <f t="shared" si="17"/>
        <v>0</v>
      </c>
    </row>
    <row r="72" spans="1:22" x14ac:dyDescent="0.25">
      <c r="A72" t="s">
        <v>90</v>
      </c>
      <c r="B72">
        <v>6180</v>
      </c>
      <c r="C72" t="s">
        <v>14</v>
      </c>
      <c r="D72" t="s">
        <v>15</v>
      </c>
      <c r="E72">
        <v>12</v>
      </c>
      <c r="F72" t="s">
        <v>18</v>
      </c>
      <c r="G72">
        <v>79.215999999999994</v>
      </c>
      <c r="H72">
        <v>26357</v>
      </c>
      <c r="I72">
        <v>6</v>
      </c>
      <c r="J72">
        <v>573</v>
      </c>
      <c r="K72">
        <v>2087.8961119999999</v>
      </c>
      <c r="L72">
        <v>181140188</v>
      </c>
      <c r="M72">
        <v>1080196.4099999999</v>
      </c>
      <c r="N72">
        <f t="shared" si="9"/>
        <v>1885.1595287958114</v>
      </c>
      <c r="O72">
        <f t="shared" si="10"/>
        <v>1900.2408050261779</v>
      </c>
      <c r="P72">
        <f t="shared" si="11"/>
        <v>91.211558641256545</v>
      </c>
      <c r="Q72">
        <f t="shared" si="12"/>
        <v>1</v>
      </c>
      <c r="R72">
        <f t="shared" si="13"/>
        <v>1887.0446883246073</v>
      </c>
      <c r="S72">
        <f t="shared" si="14"/>
        <v>1079.3895617216754</v>
      </c>
      <c r="T72">
        <f t="shared" si="15"/>
        <v>1170.6011203629319</v>
      </c>
      <c r="U72">
        <f t="shared" si="16"/>
        <v>917.29499163706805</v>
      </c>
      <c r="V72">
        <f t="shared" si="17"/>
        <v>0</v>
      </c>
    </row>
    <row r="73" spans="1:22" x14ac:dyDescent="0.25">
      <c r="A73" t="s">
        <v>91</v>
      </c>
      <c r="B73">
        <v>6181</v>
      </c>
      <c r="C73" t="s">
        <v>14</v>
      </c>
      <c r="D73" t="s">
        <v>15</v>
      </c>
      <c r="E73">
        <v>40</v>
      </c>
      <c r="F73" t="s">
        <v>18</v>
      </c>
      <c r="G73">
        <v>118.36799999999999</v>
      </c>
      <c r="H73">
        <v>32995</v>
      </c>
      <c r="I73">
        <v>2</v>
      </c>
      <c r="J73">
        <v>112</v>
      </c>
      <c r="K73">
        <v>3905.5521600000002</v>
      </c>
      <c r="L73">
        <v>120767776</v>
      </c>
      <c r="M73">
        <v>738782.86</v>
      </c>
      <c r="N73">
        <f t="shared" si="9"/>
        <v>6596.275535714286</v>
      </c>
      <c r="O73">
        <f t="shared" si="10"/>
        <v>6649.0457400000005</v>
      </c>
      <c r="P73">
        <f t="shared" si="11"/>
        <v>106.38473184000001</v>
      </c>
      <c r="Q73">
        <f t="shared" si="12"/>
        <v>1</v>
      </c>
      <c r="R73">
        <f t="shared" si="13"/>
        <v>6602.8718112500001</v>
      </c>
      <c r="S73">
        <f t="shared" si="14"/>
        <v>732.91877104875005</v>
      </c>
      <c r="T73">
        <f t="shared" si="15"/>
        <v>839.30350288875002</v>
      </c>
      <c r="U73">
        <f t="shared" si="16"/>
        <v>3066.2486571112504</v>
      </c>
      <c r="V73">
        <f t="shared" si="17"/>
        <v>0</v>
      </c>
    </row>
    <row r="74" spans="1:22" x14ac:dyDescent="0.25">
      <c r="A74" t="s">
        <v>92</v>
      </c>
      <c r="B74">
        <v>6182</v>
      </c>
      <c r="C74" t="s">
        <v>14</v>
      </c>
      <c r="D74" t="s">
        <v>15</v>
      </c>
      <c r="E74" t="s">
        <v>15</v>
      </c>
      <c r="F74" t="s">
        <v>18</v>
      </c>
      <c r="G74">
        <v>118.36799999999999</v>
      </c>
      <c r="H74">
        <v>21945</v>
      </c>
      <c r="I74">
        <v>68</v>
      </c>
      <c r="J74">
        <v>1845</v>
      </c>
      <c r="K74">
        <v>2597.5857599999999</v>
      </c>
      <c r="L74">
        <v>880961960</v>
      </c>
      <c r="M74">
        <v>7315433.4600000102</v>
      </c>
      <c r="N74">
        <f t="shared" si="9"/>
        <v>3965.0045853658594</v>
      </c>
      <c r="O74">
        <f t="shared" si="10"/>
        <v>3996.7246220487864</v>
      </c>
      <c r="P74">
        <f t="shared" si="11"/>
        <v>2174.2181943945398</v>
      </c>
      <c r="Q74">
        <f t="shared" si="12"/>
        <v>1</v>
      </c>
      <c r="R74">
        <f t="shared" si="13"/>
        <v>3968.9695899512253</v>
      </c>
      <c r="S74">
        <f t="shared" si="14"/>
        <v>7318.77992387006</v>
      </c>
      <c r="T74">
        <f t="shared" si="15"/>
        <v>9492.9981182646006</v>
      </c>
      <c r="U74">
        <f t="shared" si="16"/>
        <v>-6895.4123582646007</v>
      </c>
      <c r="V74">
        <f t="shared" si="17"/>
        <v>1</v>
      </c>
    </row>
    <row r="75" spans="1:22" x14ac:dyDescent="0.25">
      <c r="A75" t="s">
        <v>93</v>
      </c>
      <c r="B75">
        <v>6183</v>
      </c>
      <c r="C75" t="s">
        <v>14</v>
      </c>
      <c r="D75" t="s">
        <v>15</v>
      </c>
      <c r="E75">
        <v>9</v>
      </c>
      <c r="F75" t="s">
        <v>18</v>
      </c>
      <c r="G75">
        <v>101.78400000000001</v>
      </c>
      <c r="H75">
        <v>20341</v>
      </c>
      <c r="I75">
        <v>0</v>
      </c>
      <c r="J75">
        <v>14</v>
      </c>
      <c r="K75">
        <v>2070.388344</v>
      </c>
      <c r="L75">
        <v>8582624</v>
      </c>
      <c r="M75">
        <v>56593.81</v>
      </c>
      <c r="N75">
        <f t="shared" si="9"/>
        <v>4042.415</v>
      </c>
      <c r="O75">
        <f t="shared" si="10"/>
        <v>0</v>
      </c>
      <c r="P75">
        <f t="shared" si="11"/>
        <v>0</v>
      </c>
      <c r="Q75">
        <f t="shared" si="12"/>
        <v>0</v>
      </c>
      <c r="R75">
        <f t="shared" si="13"/>
        <v>4046.4574149999999</v>
      </c>
      <c r="S75">
        <f t="shared" si="14"/>
        <v>56.65040381</v>
      </c>
      <c r="T75">
        <f t="shared" si="15"/>
        <v>56.65040381</v>
      </c>
      <c r="U75">
        <f t="shared" si="16"/>
        <v>2013.73794019</v>
      </c>
      <c r="V75">
        <f t="shared" si="17"/>
        <v>0</v>
      </c>
    </row>
    <row r="76" spans="1:22" x14ac:dyDescent="0.25">
      <c r="A76" t="s">
        <v>94</v>
      </c>
      <c r="B76">
        <v>6187</v>
      </c>
      <c r="C76" t="s">
        <v>20</v>
      </c>
      <c r="D76">
        <v>144</v>
      </c>
      <c r="E76">
        <v>124</v>
      </c>
      <c r="F76" t="s">
        <v>18</v>
      </c>
      <c r="G76">
        <v>118.36799999999999</v>
      </c>
      <c r="H76">
        <v>26531</v>
      </c>
      <c r="I76">
        <v>4</v>
      </c>
      <c r="J76">
        <v>988</v>
      </c>
      <c r="K76">
        <v>3140.4214080000002</v>
      </c>
      <c r="L76">
        <v>609994970</v>
      </c>
      <c r="M76">
        <v>4535365.1600000104</v>
      </c>
      <c r="N76">
        <f t="shared" si="9"/>
        <v>4590.45056680163</v>
      </c>
      <c r="O76">
        <f t="shared" si="10"/>
        <v>4627.1741713360434</v>
      </c>
      <c r="P76">
        <f t="shared" si="11"/>
        <v>148.06957348275338</v>
      </c>
      <c r="Q76">
        <f t="shared" si="12"/>
        <v>1</v>
      </c>
      <c r="R76">
        <f t="shared" si="13"/>
        <v>4595.0410173684313</v>
      </c>
      <c r="S76">
        <f t="shared" si="14"/>
        <v>4535.3054841426419</v>
      </c>
      <c r="T76">
        <f t="shared" si="15"/>
        <v>4683.3750576253951</v>
      </c>
      <c r="U76">
        <f t="shared" si="16"/>
        <v>-1542.953649625395</v>
      </c>
      <c r="V76">
        <f t="shared" si="17"/>
        <v>1</v>
      </c>
    </row>
    <row r="77" spans="1:22" x14ac:dyDescent="0.25">
      <c r="A77" t="s">
        <v>95</v>
      </c>
      <c r="B77">
        <v>6189</v>
      </c>
      <c r="C77" t="s">
        <v>36</v>
      </c>
      <c r="D77" t="s">
        <v>15</v>
      </c>
      <c r="E77">
        <v>28</v>
      </c>
      <c r="F77" t="s">
        <v>18</v>
      </c>
      <c r="G77">
        <v>97.673000000000002</v>
      </c>
      <c r="H77">
        <v>26601</v>
      </c>
      <c r="I77">
        <v>0</v>
      </c>
      <c r="J77">
        <v>160</v>
      </c>
      <c r="K77">
        <v>2598.1994730000001</v>
      </c>
      <c r="L77">
        <v>223319667</v>
      </c>
      <c r="M77">
        <v>1431045.46</v>
      </c>
      <c r="N77">
        <f t="shared" si="9"/>
        <v>8944.0341250000001</v>
      </c>
      <c r="O77">
        <f t="shared" si="10"/>
        <v>0</v>
      </c>
      <c r="P77">
        <f t="shared" si="11"/>
        <v>0</v>
      </c>
      <c r="Q77">
        <f t="shared" si="12"/>
        <v>0</v>
      </c>
      <c r="R77">
        <f t="shared" si="13"/>
        <v>8952.9781591249994</v>
      </c>
      <c r="S77">
        <f t="shared" si="14"/>
        <v>1432.47650546</v>
      </c>
      <c r="T77">
        <f t="shared" si="15"/>
        <v>1432.47650546</v>
      </c>
      <c r="U77">
        <f t="shared" si="16"/>
        <v>1165.7229675400001</v>
      </c>
      <c r="V77">
        <f t="shared" si="17"/>
        <v>0</v>
      </c>
    </row>
    <row r="78" spans="1:22" x14ac:dyDescent="0.25">
      <c r="A78" t="s">
        <v>96</v>
      </c>
      <c r="B78">
        <v>6190</v>
      </c>
      <c r="C78" t="s">
        <v>14</v>
      </c>
      <c r="D78" t="s">
        <v>15</v>
      </c>
      <c r="E78">
        <v>31</v>
      </c>
      <c r="F78" t="s">
        <v>18</v>
      </c>
      <c r="G78">
        <v>101.78400000000001</v>
      </c>
      <c r="H78">
        <v>20341</v>
      </c>
      <c r="I78">
        <v>1</v>
      </c>
      <c r="J78">
        <v>26</v>
      </c>
      <c r="K78">
        <v>2070.388344</v>
      </c>
      <c r="L78">
        <v>16056384</v>
      </c>
      <c r="M78">
        <v>107365.73</v>
      </c>
      <c r="N78">
        <f t="shared" si="9"/>
        <v>4129.4511538461538</v>
      </c>
      <c r="O78">
        <f t="shared" si="10"/>
        <v>4162.4867630769231</v>
      </c>
      <c r="P78">
        <f t="shared" si="11"/>
        <v>33.299894104615383</v>
      </c>
      <c r="Q78">
        <f t="shared" si="12"/>
        <v>1</v>
      </c>
      <c r="R78">
        <f t="shared" si="13"/>
        <v>4133.5806050000001</v>
      </c>
      <c r="S78">
        <f t="shared" si="14"/>
        <v>103.33951512500001</v>
      </c>
      <c r="T78">
        <f t="shared" si="15"/>
        <v>136.63940922961538</v>
      </c>
      <c r="U78">
        <f t="shared" si="16"/>
        <v>1933.7489347703845</v>
      </c>
      <c r="V78">
        <f t="shared" si="17"/>
        <v>0</v>
      </c>
    </row>
    <row r="79" spans="1:22" x14ac:dyDescent="0.25">
      <c r="A79" t="s">
        <v>97</v>
      </c>
      <c r="B79">
        <v>6199</v>
      </c>
      <c r="C79" t="s">
        <v>20</v>
      </c>
      <c r="D79" t="s">
        <v>15</v>
      </c>
      <c r="E79" t="s">
        <v>15</v>
      </c>
      <c r="F79" t="s">
        <v>18</v>
      </c>
      <c r="G79">
        <v>101.27800000000001</v>
      </c>
      <c r="H79">
        <v>17153</v>
      </c>
      <c r="I79">
        <v>8</v>
      </c>
      <c r="J79">
        <v>647</v>
      </c>
      <c r="K79">
        <v>1737.221534</v>
      </c>
      <c r="L79">
        <v>389043966</v>
      </c>
      <c r="M79">
        <v>3096971.46</v>
      </c>
      <c r="N79">
        <f t="shared" si="9"/>
        <v>4786.6637712519323</v>
      </c>
      <c r="O79">
        <f t="shared" si="10"/>
        <v>4824.9570814219478</v>
      </c>
      <c r="P79">
        <f t="shared" si="11"/>
        <v>308.79725321100466</v>
      </c>
      <c r="Q79">
        <f t="shared" si="12"/>
        <v>1</v>
      </c>
      <c r="R79">
        <f t="shared" si="13"/>
        <v>4791.4504350231846</v>
      </c>
      <c r="S79">
        <f t="shared" si="14"/>
        <v>3095.2769810249774</v>
      </c>
      <c r="T79">
        <f t="shared" si="15"/>
        <v>3404.0742342359822</v>
      </c>
      <c r="U79">
        <f t="shared" si="16"/>
        <v>-1666.8527002359822</v>
      </c>
      <c r="V79">
        <f t="shared" si="17"/>
        <v>1</v>
      </c>
    </row>
    <row r="80" spans="1:22" x14ac:dyDescent="0.25">
      <c r="A80" t="s">
        <v>98</v>
      </c>
      <c r="B80">
        <v>6204</v>
      </c>
      <c r="C80" t="s">
        <v>14</v>
      </c>
      <c r="D80" t="s">
        <v>15</v>
      </c>
      <c r="E80">
        <v>20</v>
      </c>
      <c r="F80" t="s">
        <v>18</v>
      </c>
      <c r="G80">
        <v>101.27800000000001</v>
      </c>
      <c r="H80">
        <v>21028</v>
      </c>
      <c r="I80">
        <v>4</v>
      </c>
      <c r="J80">
        <v>316</v>
      </c>
      <c r="K80">
        <v>2129.6737840000001</v>
      </c>
      <c r="L80">
        <v>234127520</v>
      </c>
      <c r="M80">
        <v>1550867.84</v>
      </c>
      <c r="N80">
        <f t="shared" si="9"/>
        <v>4907.8096202531651</v>
      </c>
      <c r="O80">
        <f t="shared" si="10"/>
        <v>4947.0720972151903</v>
      </c>
      <c r="P80">
        <f t="shared" si="11"/>
        <v>158.30630711088608</v>
      </c>
      <c r="Q80">
        <f t="shared" si="12"/>
        <v>1</v>
      </c>
      <c r="R80">
        <f t="shared" si="13"/>
        <v>4912.717429873418</v>
      </c>
      <c r="S80">
        <f t="shared" si="14"/>
        <v>1547.5059904101267</v>
      </c>
      <c r="T80">
        <f t="shared" si="15"/>
        <v>1705.8122975210129</v>
      </c>
      <c r="U80">
        <f t="shared" si="16"/>
        <v>423.86148647898722</v>
      </c>
      <c r="V80">
        <f t="shared" si="17"/>
        <v>0</v>
      </c>
    </row>
    <row r="81" spans="1:22" x14ac:dyDescent="0.25">
      <c r="A81" t="s">
        <v>99</v>
      </c>
      <c r="B81">
        <v>6208</v>
      </c>
      <c r="C81" t="s">
        <v>14</v>
      </c>
      <c r="D81" t="s">
        <v>15</v>
      </c>
      <c r="E81">
        <v>21</v>
      </c>
      <c r="F81" t="s">
        <v>18</v>
      </c>
      <c r="G81">
        <v>101.27800000000001</v>
      </c>
      <c r="H81">
        <v>20341</v>
      </c>
      <c r="I81">
        <v>0</v>
      </c>
      <c r="J81">
        <v>24</v>
      </c>
      <c r="K81">
        <v>2060.0957979999998</v>
      </c>
      <c r="L81">
        <v>23046119</v>
      </c>
      <c r="M81">
        <v>154504.01999999999</v>
      </c>
      <c r="N81">
        <f t="shared" si="9"/>
        <v>6437.6674999999996</v>
      </c>
      <c r="O81">
        <f t="shared" si="10"/>
        <v>0</v>
      </c>
      <c r="P81">
        <f t="shared" si="11"/>
        <v>0</v>
      </c>
      <c r="Q81">
        <f t="shared" si="12"/>
        <v>0</v>
      </c>
      <c r="R81">
        <f t="shared" si="13"/>
        <v>6444.1051674999999</v>
      </c>
      <c r="S81">
        <f t="shared" si="14"/>
        <v>154.65852401999999</v>
      </c>
      <c r="T81">
        <f t="shared" si="15"/>
        <v>154.65852401999999</v>
      </c>
      <c r="U81">
        <f t="shared" si="16"/>
        <v>1905.4372739799999</v>
      </c>
      <c r="V81">
        <f t="shared" si="17"/>
        <v>0</v>
      </c>
    </row>
    <row r="82" spans="1:22" x14ac:dyDescent="0.25">
      <c r="A82" t="s">
        <v>100</v>
      </c>
      <c r="B82">
        <v>6210</v>
      </c>
      <c r="C82" t="s">
        <v>14</v>
      </c>
      <c r="D82" t="s">
        <v>15</v>
      </c>
      <c r="E82">
        <v>28</v>
      </c>
      <c r="F82" t="s">
        <v>18</v>
      </c>
      <c r="G82">
        <v>97.673000000000002</v>
      </c>
      <c r="H82">
        <v>25219</v>
      </c>
      <c r="I82">
        <v>2</v>
      </c>
      <c r="J82">
        <v>100</v>
      </c>
      <c r="K82">
        <v>2463.2153870000002</v>
      </c>
      <c r="L82">
        <v>160537573</v>
      </c>
      <c r="M82">
        <v>1020561.5</v>
      </c>
      <c r="N82">
        <f t="shared" si="9"/>
        <v>10205.615</v>
      </c>
      <c r="O82">
        <f t="shared" si="10"/>
        <v>10287.25992</v>
      </c>
      <c r="P82">
        <f t="shared" si="11"/>
        <v>164.59615872000001</v>
      </c>
      <c r="Q82">
        <f t="shared" si="12"/>
        <v>1</v>
      </c>
      <c r="R82">
        <f t="shared" si="13"/>
        <v>10215.820615000001</v>
      </c>
      <c r="S82">
        <f t="shared" si="14"/>
        <v>1011.3662408850001</v>
      </c>
      <c r="T82">
        <f t="shared" si="15"/>
        <v>1175.9623996050002</v>
      </c>
      <c r="U82">
        <f t="shared" si="16"/>
        <v>1287.252987395</v>
      </c>
      <c r="V82">
        <f t="shared" si="17"/>
        <v>0</v>
      </c>
    </row>
    <row r="83" spans="1:22" x14ac:dyDescent="0.25">
      <c r="A83" t="s">
        <v>101</v>
      </c>
      <c r="B83">
        <v>6224</v>
      </c>
      <c r="C83" t="s">
        <v>20</v>
      </c>
      <c r="D83" t="s">
        <v>15</v>
      </c>
      <c r="E83" t="s">
        <v>15</v>
      </c>
      <c r="F83" t="s">
        <v>16</v>
      </c>
      <c r="G83">
        <v>101.27800000000001</v>
      </c>
      <c r="H83">
        <v>472</v>
      </c>
      <c r="I83">
        <v>4</v>
      </c>
      <c r="J83">
        <v>44</v>
      </c>
      <c r="K83">
        <v>47.803215999999999</v>
      </c>
      <c r="L83">
        <v>35991083</v>
      </c>
      <c r="M83">
        <v>243400.75</v>
      </c>
      <c r="N83">
        <f t="shared" si="9"/>
        <v>5531.835227272727</v>
      </c>
      <c r="O83">
        <f t="shared" si="10"/>
        <v>5576.0899090909088</v>
      </c>
      <c r="P83">
        <f t="shared" si="11"/>
        <v>178.43487709090908</v>
      </c>
      <c r="Q83">
        <f t="shared" si="12"/>
        <v>1</v>
      </c>
      <c r="R83">
        <f t="shared" si="13"/>
        <v>5537.3670624999995</v>
      </c>
      <c r="S83">
        <f t="shared" si="14"/>
        <v>238.10678368750001</v>
      </c>
      <c r="T83">
        <f t="shared" si="15"/>
        <v>416.5416607784091</v>
      </c>
      <c r="U83">
        <f t="shared" si="16"/>
        <v>-368.73844477840908</v>
      </c>
      <c r="V83">
        <f t="shared" si="17"/>
        <v>1</v>
      </c>
    </row>
    <row r="84" spans="1:22" x14ac:dyDescent="0.25">
      <c r="A84" t="s">
        <v>102</v>
      </c>
      <c r="B84">
        <v>6232</v>
      </c>
      <c r="C84" t="s">
        <v>20</v>
      </c>
      <c r="D84" t="s">
        <v>15</v>
      </c>
      <c r="E84" t="s">
        <v>15</v>
      </c>
      <c r="F84" t="s">
        <v>16</v>
      </c>
      <c r="G84">
        <v>115.20399999999999</v>
      </c>
      <c r="H84">
        <v>30841</v>
      </c>
      <c r="I84">
        <v>0</v>
      </c>
      <c r="J84">
        <v>1455</v>
      </c>
      <c r="K84">
        <v>3553.0065639999998</v>
      </c>
      <c r="L84">
        <v>599387361</v>
      </c>
      <c r="M84">
        <v>3984862.8500000099</v>
      </c>
      <c r="N84">
        <f t="shared" si="9"/>
        <v>2738.7373539518967</v>
      </c>
      <c r="O84">
        <f t="shared" si="10"/>
        <v>0</v>
      </c>
      <c r="P84">
        <f t="shared" si="11"/>
        <v>0</v>
      </c>
      <c r="Q84">
        <f t="shared" si="12"/>
        <v>0</v>
      </c>
      <c r="R84">
        <f t="shared" si="13"/>
        <v>2741.4760913058485</v>
      </c>
      <c r="S84">
        <f t="shared" si="14"/>
        <v>3988.8477128500099</v>
      </c>
      <c r="T84">
        <f t="shared" si="15"/>
        <v>3988.8477128500099</v>
      </c>
      <c r="U84">
        <f t="shared" si="16"/>
        <v>-435.84114885001009</v>
      </c>
      <c r="V84">
        <f t="shared" si="17"/>
        <v>1</v>
      </c>
    </row>
    <row r="85" spans="1:22" x14ac:dyDescent="0.25">
      <c r="A85" t="s">
        <v>103</v>
      </c>
      <c r="B85">
        <v>6236</v>
      </c>
      <c r="C85" t="s">
        <v>20</v>
      </c>
      <c r="D85" t="s">
        <v>15</v>
      </c>
      <c r="E85" t="s">
        <v>15</v>
      </c>
      <c r="F85" t="s">
        <v>18</v>
      </c>
      <c r="G85">
        <v>79.215999999999994</v>
      </c>
      <c r="H85">
        <v>37</v>
      </c>
      <c r="I85">
        <v>3</v>
      </c>
      <c r="J85">
        <v>502</v>
      </c>
      <c r="K85">
        <v>2.9309919999999998</v>
      </c>
      <c r="L85">
        <v>276283295</v>
      </c>
      <c r="M85">
        <v>2951253.35</v>
      </c>
      <c r="N85">
        <f t="shared" si="9"/>
        <v>5878.9907370517931</v>
      </c>
      <c r="O85">
        <f t="shared" si="10"/>
        <v>5926.0226629482077</v>
      </c>
      <c r="P85">
        <f t="shared" si="11"/>
        <v>142.22454391075698</v>
      </c>
      <c r="Q85">
        <f t="shared" si="12"/>
        <v>1</v>
      </c>
      <c r="R85">
        <f t="shared" si="13"/>
        <v>5884.869727788845</v>
      </c>
      <c r="S85">
        <f t="shared" si="14"/>
        <v>2948.3197336222115</v>
      </c>
      <c r="T85">
        <f t="shared" si="15"/>
        <v>3090.5442775329684</v>
      </c>
      <c r="U85">
        <f t="shared" si="16"/>
        <v>-3087.6132855329683</v>
      </c>
      <c r="V85">
        <f t="shared" si="17"/>
        <v>1</v>
      </c>
    </row>
    <row r="86" spans="1:22" x14ac:dyDescent="0.25">
      <c r="A86" t="s">
        <v>104</v>
      </c>
      <c r="B86">
        <v>6238</v>
      </c>
      <c r="C86" t="s">
        <v>36</v>
      </c>
      <c r="D86" t="s">
        <v>15</v>
      </c>
      <c r="E86">
        <v>5</v>
      </c>
      <c r="F86" t="s">
        <v>18</v>
      </c>
      <c r="G86">
        <v>101.27800000000001</v>
      </c>
      <c r="H86">
        <v>26543</v>
      </c>
      <c r="I86">
        <v>0</v>
      </c>
      <c r="J86">
        <v>7</v>
      </c>
      <c r="K86">
        <v>2688.2219540000001</v>
      </c>
      <c r="L86">
        <v>6650480</v>
      </c>
      <c r="M86">
        <v>41824.870000000003</v>
      </c>
      <c r="N86">
        <f t="shared" si="9"/>
        <v>5974.9814285714292</v>
      </c>
      <c r="O86">
        <f t="shared" si="10"/>
        <v>0</v>
      </c>
      <c r="P86">
        <f t="shared" si="11"/>
        <v>0</v>
      </c>
      <c r="Q86">
        <f t="shared" si="12"/>
        <v>0</v>
      </c>
      <c r="R86">
        <f t="shared" si="13"/>
        <v>5980.9564100000007</v>
      </c>
      <c r="S86">
        <f t="shared" si="14"/>
        <v>41.866694870000003</v>
      </c>
      <c r="T86">
        <f t="shared" si="15"/>
        <v>41.866694870000003</v>
      </c>
      <c r="U86">
        <f t="shared" si="16"/>
        <v>2646.3552591299999</v>
      </c>
      <c r="V86">
        <f t="shared" si="17"/>
        <v>0</v>
      </c>
    </row>
    <row r="87" spans="1:22" x14ac:dyDescent="0.25">
      <c r="A87" t="s">
        <v>105</v>
      </c>
      <c r="B87">
        <v>6240</v>
      </c>
      <c r="C87" t="s">
        <v>14</v>
      </c>
      <c r="D87" t="s">
        <v>15</v>
      </c>
      <c r="E87">
        <v>201</v>
      </c>
      <c r="F87" t="s">
        <v>18</v>
      </c>
      <c r="G87">
        <v>101.27800000000001</v>
      </c>
      <c r="H87">
        <v>7360</v>
      </c>
      <c r="I87">
        <v>0</v>
      </c>
      <c r="J87">
        <v>22</v>
      </c>
      <c r="K87">
        <v>745.40607999999997</v>
      </c>
      <c r="L87">
        <v>25041850</v>
      </c>
      <c r="M87">
        <v>169775.14</v>
      </c>
      <c r="N87">
        <f t="shared" si="9"/>
        <v>7717.0518181818188</v>
      </c>
      <c r="O87">
        <f t="shared" si="10"/>
        <v>0</v>
      </c>
      <c r="P87">
        <f t="shared" si="11"/>
        <v>0</v>
      </c>
      <c r="Q87">
        <f t="shared" si="12"/>
        <v>0</v>
      </c>
      <c r="R87">
        <f t="shared" si="13"/>
        <v>7724.7688700000008</v>
      </c>
      <c r="S87">
        <f t="shared" si="14"/>
        <v>169.94491514000001</v>
      </c>
      <c r="T87">
        <f t="shared" si="15"/>
        <v>169.94491514000001</v>
      </c>
      <c r="U87">
        <f t="shared" si="16"/>
        <v>575.46116485999994</v>
      </c>
      <c r="V87">
        <f t="shared" si="17"/>
        <v>0</v>
      </c>
    </row>
    <row r="88" spans="1:22" x14ac:dyDescent="0.25">
      <c r="A88" t="s">
        <v>106</v>
      </c>
      <c r="B88">
        <v>6243</v>
      </c>
      <c r="C88" t="s">
        <v>36</v>
      </c>
      <c r="D88">
        <v>625</v>
      </c>
      <c r="E88">
        <v>7958</v>
      </c>
      <c r="F88" t="s">
        <v>18</v>
      </c>
      <c r="G88">
        <v>93.962999999999994</v>
      </c>
      <c r="H88">
        <v>93602</v>
      </c>
      <c r="I88">
        <v>0</v>
      </c>
      <c r="J88">
        <v>2401</v>
      </c>
      <c r="K88">
        <v>8795.124726</v>
      </c>
      <c r="L88">
        <v>1285735665</v>
      </c>
      <c r="M88">
        <v>12056765.529999999</v>
      </c>
      <c r="N88">
        <f t="shared" si="9"/>
        <v>5021.5599875052058</v>
      </c>
      <c r="O88">
        <f t="shared" si="10"/>
        <v>0</v>
      </c>
      <c r="P88">
        <f t="shared" si="11"/>
        <v>0</v>
      </c>
      <c r="Q88">
        <f t="shared" si="12"/>
        <v>0</v>
      </c>
      <c r="R88">
        <f t="shared" si="13"/>
        <v>5026.5815474927113</v>
      </c>
      <c r="S88">
        <f t="shared" si="14"/>
        <v>12068.822295530001</v>
      </c>
      <c r="T88">
        <f t="shared" si="15"/>
        <v>12068.822295530001</v>
      </c>
      <c r="U88">
        <f t="shared" si="16"/>
        <v>-3273.6975695300007</v>
      </c>
      <c r="V88">
        <f t="shared" si="17"/>
        <v>1</v>
      </c>
    </row>
    <row r="89" spans="1:22" x14ac:dyDescent="0.25">
      <c r="A89" t="s">
        <v>107</v>
      </c>
      <c r="B89">
        <v>6244</v>
      </c>
      <c r="C89" t="s">
        <v>14</v>
      </c>
      <c r="D89" t="s">
        <v>15</v>
      </c>
      <c r="E89" t="s">
        <v>15</v>
      </c>
      <c r="F89" t="s">
        <v>18</v>
      </c>
      <c r="G89">
        <v>101.27800000000001</v>
      </c>
      <c r="H89">
        <v>27276</v>
      </c>
      <c r="I89">
        <v>0</v>
      </c>
      <c r="J89">
        <v>9</v>
      </c>
      <c r="K89">
        <v>2762.4587280000001</v>
      </c>
      <c r="L89">
        <v>8533430</v>
      </c>
      <c r="M89">
        <v>59239.13</v>
      </c>
      <c r="N89">
        <f t="shared" si="9"/>
        <v>6582.1255555555554</v>
      </c>
      <c r="O89">
        <f t="shared" si="10"/>
        <v>0</v>
      </c>
      <c r="P89">
        <f t="shared" si="11"/>
        <v>0</v>
      </c>
      <c r="Q89">
        <f t="shared" si="12"/>
        <v>0</v>
      </c>
      <c r="R89">
        <f t="shared" si="13"/>
        <v>6588.707681111111</v>
      </c>
      <c r="S89">
        <f t="shared" si="14"/>
        <v>59.298369130000005</v>
      </c>
      <c r="T89">
        <f t="shared" si="15"/>
        <v>59.298369130000005</v>
      </c>
      <c r="U89">
        <f t="shared" si="16"/>
        <v>2703.16035887</v>
      </c>
      <c r="V89">
        <f t="shared" si="17"/>
        <v>0</v>
      </c>
    </row>
    <row r="90" spans="1:22" x14ac:dyDescent="0.25">
      <c r="A90" t="s">
        <v>108</v>
      </c>
      <c r="B90">
        <v>6245</v>
      </c>
      <c r="C90" t="s">
        <v>36</v>
      </c>
      <c r="D90">
        <v>111</v>
      </c>
      <c r="E90">
        <v>2069</v>
      </c>
      <c r="F90" t="s">
        <v>16</v>
      </c>
      <c r="G90">
        <v>93.962999999999994</v>
      </c>
      <c r="H90">
        <v>35833</v>
      </c>
      <c r="I90">
        <v>0</v>
      </c>
      <c r="J90">
        <v>1928</v>
      </c>
      <c r="K90">
        <v>3366.9761789999998</v>
      </c>
      <c r="L90">
        <v>1133996680</v>
      </c>
      <c r="M90">
        <v>10055908.27</v>
      </c>
      <c r="N90">
        <f t="shared" si="9"/>
        <v>5215.7200570539417</v>
      </c>
      <c r="O90">
        <f t="shared" si="10"/>
        <v>0</v>
      </c>
      <c r="P90">
        <f t="shared" si="11"/>
        <v>0</v>
      </c>
      <c r="Q90">
        <f t="shared" si="12"/>
        <v>0</v>
      </c>
      <c r="R90">
        <f t="shared" si="13"/>
        <v>5220.9357771109953</v>
      </c>
      <c r="S90">
        <f t="shared" si="14"/>
        <v>10065.964178269998</v>
      </c>
      <c r="T90">
        <f t="shared" si="15"/>
        <v>10065.964178269998</v>
      </c>
      <c r="U90">
        <f t="shared" si="16"/>
        <v>-6698.9879992699989</v>
      </c>
      <c r="V90">
        <f t="shared" si="17"/>
        <v>1</v>
      </c>
    </row>
    <row r="91" spans="1:22" x14ac:dyDescent="0.25">
      <c r="A91" t="s">
        <v>109</v>
      </c>
      <c r="B91">
        <v>6246</v>
      </c>
      <c r="C91" t="s">
        <v>14</v>
      </c>
      <c r="D91">
        <v>3</v>
      </c>
      <c r="E91">
        <v>13</v>
      </c>
      <c r="F91" t="s">
        <v>18</v>
      </c>
      <c r="G91">
        <v>168.048</v>
      </c>
      <c r="H91">
        <v>3977</v>
      </c>
      <c r="I91">
        <v>161</v>
      </c>
      <c r="J91">
        <v>2018</v>
      </c>
      <c r="K91">
        <v>668.32689600000003</v>
      </c>
      <c r="L91">
        <v>1231043645</v>
      </c>
      <c r="M91">
        <v>11169352.279999999</v>
      </c>
      <c r="N91">
        <f t="shared" si="9"/>
        <v>5534.8623785926657</v>
      </c>
      <c r="O91">
        <f t="shared" si="10"/>
        <v>5579.1412776214074</v>
      </c>
      <c r="P91">
        <f t="shared" si="11"/>
        <v>7185.9339655763733</v>
      </c>
      <c r="Q91">
        <f t="shared" si="12"/>
        <v>1</v>
      </c>
      <c r="R91">
        <f t="shared" si="13"/>
        <v>5540.3972409712587</v>
      </c>
      <c r="S91">
        <f t="shared" si="14"/>
        <v>11174.981235039028</v>
      </c>
      <c r="T91">
        <f t="shared" si="15"/>
        <v>18360.9152006154</v>
      </c>
      <c r="U91">
        <f t="shared" si="16"/>
        <v>-17692.588304615401</v>
      </c>
      <c r="V91">
        <f t="shared" si="17"/>
        <v>1</v>
      </c>
    </row>
    <row r="92" spans="1:22" x14ac:dyDescent="0.25">
      <c r="A92" t="s">
        <v>110</v>
      </c>
      <c r="B92">
        <v>6247</v>
      </c>
      <c r="C92" t="s">
        <v>20</v>
      </c>
      <c r="D92" t="s">
        <v>15</v>
      </c>
      <c r="E92" t="s">
        <v>15</v>
      </c>
      <c r="F92" t="s">
        <v>18</v>
      </c>
      <c r="G92">
        <v>172.904</v>
      </c>
      <c r="H92">
        <v>46</v>
      </c>
      <c r="I92">
        <v>0</v>
      </c>
      <c r="J92">
        <v>267</v>
      </c>
      <c r="K92">
        <v>7.9535840000000002</v>
      </c>
      <c r="L92">
        <v>170431600</v>
      </c>
      <c r="M92">
        <v>1708288.93</v>
      </c>
      <c r="N92">
        <f t="shared" si="9"/>
        <v>6398.0858801498125</v>
      </c>
      <c r="O92">
        <f t="shared" si="10"/>
        <v>0</v>
      </c>
      <c r="P92">
        <f t="shared" si="11"/>
        <v>0</v>
      </c>
      <c r="Q92">
        <f t="shared" si="12"/>
        <v>0</v>
      </c>
      <c r="R92">
        <f t="shared" si="13"/>
        <v>6404.4839660299622</v>
      </c>
      <c r="S92">
        <f t="shared" si="14"/>
        <v>1709.9972189299999</v>
      </c>
      <c r="T92">
        <f t="shared" si="15"/>
        <v>1709.9972189299999</v>
      </c>
      <c r="U92">
        <f t="shared" si="16"/>
        <v>-1702.0436349299998</v>
      </c>
      <c r="V92">
        <f t="shared" si="17"/>
        <v>1</v>
      </c>
    </row>
    <row r="93" spans="1:22" x14ac:dyDescent="0.25">
      <c r="A93" t="s">
        <v>111</v>
      </c>
      <c r="B93">
        <v>6248</v>
      </c>
      <c r="C93" t="s">
        <v>14</v>
      </c>
      <c r="D93" t="s">
        <v>15</v>
      </c>
      <c r="E93">
        <v>10</v>
      </c>
      <c r="F93" t="s">
        <v>18</v>
      </c>
      <c r="G93">
        <v>101.27800000000001</v>
      </c>
      <c r="H93">
        <v>5453</v>
      </c>
      <c r="I93">
        <v>0</v>
      </c>
      <c r="J93">
        <v>35</v>
      </c>
      <c r="K93">
        <v>552.26893399999994</v>
      </c>
      <c r="L93">
        <v>38121090</v>
      </c>
      <c r="M93">
        <v>245038.67</v>
      </c>
      <c r="N93">
        <f t="shared" si="9"/>
        <v>7001.1048571428573</v>
      </c>
      <c r="O93">
        <f t="shared" si="10"/>
        <v>0</v>
      </c>
      <c r="P93">
        <f t="shared" si="11"/>
        <v>0</v>
      </c>
      <c r="Q93">
        <f t="shared" si="12"/>
        <v>0</v>
      </c>
      <c r="R93">
        <f t="shared" si="13"/>
        <v>7008.1059620000005</v>
      </c>
      <c r="S93">
        <f t="shared" si="14"/>
        <v>245.28370867000004</v>
      </c>
      <c r="T93">
        <f t="shared" si="15"/>
        <v>245.28370867000004</v>
      </c>
      <c r="U93">
        <f t="shared" si="16"/>
        <v>306.98522532999993</v>
      </c>
      <c r="V93">
        <f t="shared" si="17"/>
        <v>0</v>
      </c>
    </row>
    <row r="94" spans="1:22" x14ac:dyDescent="0.25">
      <c r="A94" t="s">
        <v>112</v>
      </c>
      <c r="B94">
        <v>6249</v>
      </c>
      <c r="C94" t="s">
        <v>14</v>
      </c>
      <c r="D94" t="s">
        <v>15</v>
      </c>
      <c r="E94">
        <v>2</v>
      </c>
      <c r="F94" t="s">
        <v>18</v>
      </c>
      <c r="G94">
        <v>101.27800000000001</v>
      </c>
      <c r="H94">
        <v>27284</v>
      </c>
      <c r="I94">
        <v>0</v>
      </c>
      <c r="J94">
        <v>22</v>
      </c>
      <c r="K94">
        <v>2763.2689519999999</v>
      </c>
      <c r="L94">
        <v>25313610</v>
      </c>
      <c r="M94">
        <v>166118.96</v>
      </c>
      <c r="N94">
        <f t="shared" si="9"/>
        <v>7550.8618181818174</v>
      </c>
      <c r="O94">
        <f t="shared" si="10"/>
        <v>0</v>
      </c>
      <c r="P94">
        <f t="shared" si="11"/>
        <v>0</v>
      </c>
      <c r="Q94">
        <f t="shared" si="12"/>
        <v>0</v>
      </c>
      <c r="R94">
        <f t="shared" si="13"/>
        <v>7558.4126799999995</v>
      </c>
      <c r="S94">
        <f t="shared" si="14"/>
        <v>166.28507895999996</v>
      </c>
      <c r="T94">
        <f t="shared" si="15"/>
        <v>166.28507895999996</v>
      </c>
      <c r="U94">
        <f t="shared" si="16"/>
        <v>2596.9838730399997</v>
      </c>
      <c r="V94">
        <f t="shared" si="17"/>
        <v>0</v>
      </c>
    </row>
    <row r="95" spans="1:22" x14ac:dyDescent="0.25">
      <c r="A95" t="s">
        <v>113</v>
      </c>
      <c r="B95">
        <v>6250</v>
      </c>
      <c r="C95" t="s">
        <v>14</v>
      </c>
      <c r="D95" t="s">
        <v>15</v>
      </c>
      <c r="E95">
        <v>332</v>
      </c>
      <c r="F95" t="s">
        <v>18</v>
      </c>
      <c r="G95">
        <v>101.27800000000001</v>
      </c>
      <c r="H95">
        <v>26338</v>
      </c>
      <c r="I95">
        <v>0</v>
      </c>
      <c r="J95">
        <v>15</v>
      </c>
      <c r="K95">
        <v>2667.4599640000001</v>
      </c>
      <c r="L95">
        <v>15105720</v>
      </c>
      <c r="M95">
        <v>105138.06</v>
      </c>
      <c r="N95">
        <f t="shared" si="9"/>
        <v>7009.2039999999997</v>
      </c>
      <c r="O95">
        <f t="shared" si="10"/>
        <v>0</v>
      </c>
      <c r="P95">
        <f t="shared" si="11"/>
        <v>0</v>
      </c>
      <c r="Q95">
        <f t="shared" si="12"/>
        <v>0</v>
      </c>
      <c r="R95">
        <f t="shared" si="13"/>
        <v>7016.2132039999997</v>
      </c>
      <c r="S95">
        <f t="shared" si="14"/>
        <v>105.24319806</v>
      </c>
      <c r="T95">
        <f t="shared" si="15"/>
        <v>105.24319806</v>
      </c>
      <c r="U95">
        <f t="shared" si="16"/>
        <v>2562.2167659400002</v>
      </c>
      <c r="V95">
        <f t="shared" si="17"/>
        <v>0</v>
      </c>
    </row>
    <row r="96" spans="1:22" x14ac:dyDescent="0.25">
      <c r="A96" t="s">
        <v>114</v>
      </c>
      <c r="B96">
        <v>6252</v>
      </c>
      <c r="C96" t="s">
        <v>20</v>
      </c>
      <c r="D96" t="s">
        <v>15</v>
      </c>
      <c r="E96" t="s">
        <v>15</v>
      </c>
      <c r="F96" t="s">
        <v>18</v>
      </c>
      <c r="G96">
        <v>102.992</v>
      </c>
      <c r="H96">
        <v>89249</v>
      </c>
      <c r="I96">
        <v>264</v>
      </c>
      <c r="J96">
        <v>896</v>
      </c>
      <c r="K96">
        <v>9191.933008</v>
      </c>
      <c r="L96">
        <v>484512785</v>
      </c>
      <c r="M96">
        <v>4695362.6599999899</v>
      </c>
      <c r="N96">
        <f t="shared" si="9"/>
        <v>5240.3601116071313</v>
      </c>
      <c r="O96">
        <f t="shared" si="10"/>
        <v>5282.2829924999887</v>
      </c>
      <c r="P96">
        <f t="shared" si="11"/>
        <v>11156.181680159976</v>
      </c>
      <c r="Q96">
        <f t="shared" si="12"/>
        <v>1</v>
      </c>
      <c r="R96">
        <f t="shared" si="13"/>
        <v>5245.6004717187388</v>
      </c>
      <c r="S96">
        <f t="shared" si="14"/>
        <v>4694.8124221882717</v>
      </c>
      <c r="T96">
        <f t="shared" si="15"/>
        <v>15850.994102348248</v>
      </c>
      <c r="U96">
        <f t="shared" si="16"/>
        <v>-6659.0610943482479</v>
      </c>
      <c r="V96">
        <f t="shared" si="17"/>
        <v>1</v>
      </c>
    </row>
    <row r="97" spans="1:22" x14ac:dyDescent="0.25">
      <c r="A97" t="s">
        <v>115</v>
      </c>
      <c r="B97">
        <v>6253</v>
      </c>
      <c r="C97" t="s">
        <v>14</v>
      </c>
      <c r="D97">
        <v>27</v>
      </c>
      <c r="E97">
        <v>21</v>
      </c>
      <c r="F97" t="s">
        <v>18</v>
      </c>
      <c r="G97">
        <v>79.215999999999994</v>
      </c>
      <c r="H97">
        <v>29856</v>
      </c>
      <c r="I97">
        <v>0</v>
      </c>
      <c r="J97">
        <v>45</v>
      </c>
      <c r="K97">
        <v>2365.0728960000001</v>
      </c>
      <c r="L97">
        <v>25369840</v>
      </c>
      <c r="M97">
        <v>131907.64000000001</v>
      </c>
      <c r="N97">
        <f t="shared" si="9"/>
        <v>2931.2808888888894</v>
      </c>
      <c r="O97">
        <f t="shared" si="10"/>
        <v>0</v>
      </c>
      <c r="P97">
        <f t="shared" si="11"/>
        <v>0</v>
      </c>
      <c r="Q97">
        <f t="shared" si="12"/>
        <v>0</v>
      </c>
      <c r="R97">
        <f t="shared" si="13"/>
        <v>2934.2121697777784</v>
      </c>
      <c r="S97">
        <f t="shared" si="14"/>
        <v>132.03954764000002</v>
      </c>
      <c r="T97">
        <f t="shared" si="15"/>
        <v>132.03954764000002</v>
      </c>
      <c r="U97">
        <f t="shared" si="16"/>
        <v>2233.0333483600002</v>
      </c>
      <c r="V97">
        <f t="shared" si="17"/>
        <v>0</v>
      </c>
    </row>
    <row r="98" spans="1:22" x14ac:dyDescent="0.25">
      <c r="A98" t="s">
        <v>116</v>
      </c>
      <c r="B98">
        <v>6254</v>
      </c>
      <c r="C98" t="s">
        <v>20</v>
      </c>
      <c r="D98" t="s">
        <v>15</v>
      </c>
      <c r="E98" t="s">
        <v>15</v>
      </c>
      <c r="F98" t="s">
        <v>18</v>
      </c>
      <c r="G98">
        <v>175.404</v>
      </c>
      <c r="H98">
        <v>5149</v>
      </c>
      <c r="I98">
        <v>3</v>
      </c>
      <c r="J98">
        <v>702</v>
      </c>
      <c r="K98">
        <v>903.15519600000005</v>
      </c>
      <c r="L98">
        <v>355586775</v>
      </c>
      <c r="M98">
        <v>2356671.7200000002</v>
      </c>
      <c r="N98">
        <f t="shared" si="9"/>
        <v>3357.0822222222223</v>
      </c>
      <c r="O98">
        <f t="shared" si="10"/>
        <v>3383.9388800000002</v>
      </c>
      <c r="P98">
        <f t="shared" si="11"/>
        <v>81.214533119999999</v>
      </c>
      <c r="Q98">
        <f t="shared" si="12"/>
        <v>1</v>
      </c>
      <c r="R98">
        <f t="shared" si="13"/>
        <v>3360.4393044444446</v>
      </c>
      <c r="S98">
        <f t="shared" si="14"/>
        <v>2355.6679524155561</v>
      </c>
      <c r="T98">
        <f t="shared" si="15"/>
        <v>2436.882485535556</v>
      </c>
      <c r="U98">
        <f t="shared" si="16"/>
        <v>-1533.7272895355559</v>
      </c>
      <c r="V98">
        <f t="shared" si="17"/>
        <v>1</v>
      </c>
    </row>
    <row r="99" spans="1:22" x14ac:dyDescent="0.25">
      <c r="A99" t="s">
        <v>117</v>
      </c>
      <c r="B99">
        <v>6256</v>
      </c>
      <c r="C99" t="s">
        <v>14</v>
      </c>
      <c r="D99" t="s">
        <v>15</v>
      </c>
      <c r="E99" t="s">
        <v>15</v>
      </c>
      <c r="F99" t="s">
        <v>18</v>
      </c>
      <c r="G99">
        <v>79.215999999999994</v>
      </c>
      <c r="H99">
        <v>26338</v>
      </c>
      <c r="I99">
        <v>0</v>
      </c>
      <c r="J99">
        <v>824</v>
      </c>
      <c r="K99">
        <v>2086.3910080000001</v>
      </c>
      <c r="L99">
        <v>306088467</v>
      </c>
      <c r="M99">
        <v>1876586.08</v>
      </c>
      <c r="N99">
        <f t="shared" si="9"/>
        <v>2277.4102912621361</v>
      </c>
      <c r="O99">
        <f t="shared" si="10"/>
        <v>0</v>
      </c>
      <c r="P99">
        <f t="shared" si="11"/>
        <v>0</v>
      </c>
      <c r="Q99">
        <f t="shared" si="12"/>
        <v>0</v>
      </c>
      <c r="R99">
        <f t="shared" si="13"/>
        <v>2279.6877015533983</v>
      </c>
      <c r="S99">
        <f t="shared" si="14"/>
        <v>1878.4626660800004</v>
      </c>
      <c r="T99">
        <f t="shared" si="15"/>
        <v>1878.4626660800004</v>
      </c>
      <c r="U99">
        <f t="shared" si="16"/>
        <v>207.92834191999964</v>
      </c>
      <c r="V99">
        <f t="shared" si="17"/>
        <v>0</v>
      </c>
    </row>
    <row r="100" spans="1:22" x14ac:dyDescent="0.25">
      <c r="A100" t="s">
        <v>118</v>
      </c>
      <c r="B100">
        <v>6259</v>
      </c>
      <c r="C100" t="s">
        <v>14</v>
      </c>
      <c r="D100" t="s">
        <v>15</v>
      </c>
      <c r="E100">
        <v>3</v>
      </c>
      <c r="F100" t="s">
        <v>18</v>
      </c>
      <c r="G100">
        <v>92.962999999999994</v>
      </c>
      <c r="H100">
        <v>3977</v>
      </c>
      <c r="I100">
        <v>3</v>
      </c>
      <c r="J100">
        <v>864</v>
      </c>
      <c r="K100">
        <v>369.71385099999998</v>
      </c>
      <c r="L100">
        <v>595703898</v>
      </c>
      <c r="M100">
        <v>4769924.8099999996</v>
      </c>
      <c r="N100">
        <f t="shared" si="9"/>
        <v>5520.7463078703695</v>
      </c>
      <c r="O100">
        <f t="shared" si="10"/>
        <v>5564.9122783333323</v>
      </c>
      <c r="P100">
        <f t="shared" si="11"/>
        <v>133.55789467999998</v>
      </c>
      <c r="Q100">
        <f t="shared" si="12"/>
        <v>1</v>
      </c>
      <c r="R100">
        <f t="shared" si="13"/>
        <v>5526.26705417824</v>
      </c>
      <c r="S100">
        <f t="shared" si="14"/>
        <v>4769.1684677558214</v>
      </c>
      <c r="T100">
        <f t="shared" si="15"/>
        <v>4902.7263624358211</v>
      </c>
      <c r="U100">
        <f t="shared" si="16"/>
        <v>-4533.0125114358216</v>
      </c>
      <c r="V100">
        <f t="shared" si="17"/>
        <v>1</v>
      </c>
    </row>
    <row r="101" spans="1:22" x14ac:dyDescent="0.25">
      <c r="A101" t="s">
        <v>119</v>
      </c>
      <c r="B101">
        <v>6260</v>
      </c>
      <c r="C101" t="s">
        <v>20</v>
      </c>
      <c r="D101" t="s">
        <v>15</v>
      </c>
      <c r="E101" t="s">
        <v>15</v>
      </c>
      <c r="F101" t="s">
        <v>16</v>
      </c>
      <c r="G101">
        <v>96.432000000000002</v>
      </c>
      <c r="H101">
        <v>34958</v>
      </c>
      <c r="I101">
        <v>0</v>
      </c>
      <c r="J101">
        <v>29</v>
      </c>
      <c r="K101">
        <v>3371.0698560000001</v>
      </c>
      <c r="L101">
        <v>15880240</v>
      </c>
      <c r="M101">
        <v>81658.86</v>
      </c>
      <c r="N101">
        <f t="shared" si="9"/>
        <v>2815.8227586206895</v>
      </c>
      <c r="O101">
        <f t="shared" si="10"/>
        <v>0</v>
      </c>
      <c r="P101">
        <f t="shared" si="11"/>
        <v>0</v>
      </c>
      <c r="Q101">
        <f t="shared" si="12"/>
        <v>0</v>
      </c>
      <c r="R101">
        <f t="shared" si="13"/>
        <v>2818.6385813793099</v>
      </c>
      <c r="S101">
        <f t="shared" si="14"/>
        <v>81.740518859999995</v>
      </c>
      <c r="T101">
        <f t="shared" si="15"/>
        <v>81.740518859999995</v>
      </c>
      <c r="U101">
        <f t="shared" si="16"/>
        <v>3289.32933714</v>
      </c>
      <c r="V101">
        <f t="shared" si="17"/>
        <v>0</v>
      </c>
    </row>
    <row r="102" spans="1:22" x14ac:dyDescent="0.25">
      <c r="A102" t="s">
        <v>120</v>
      </c>
      <c r="B102">
        <v>6261</v>
      </c>
      <c r="C102" t="s">
        <v>20</v>
      </c>
      <c r="D102" t="s">
        <v>15</v>
      </c>
      <c r="E102" t="s">
        <v>15</v>
      </c>
      <c r="F102" t="s">
        <v>18</v>
      </c>
      <c r="G102">
        <v>91.453999999999994</v>
      </c>
      <c r="H102">
        <v>77467</v>
      </c>
      <c r="I102">
        <v>0</v>
      </c>
      <c r="J102">
        <v>62</v>
      </c>
      <c r="K102">
        <v>7084.6670180000001</v>
      </c>
      <c r="L102">
        <v>60725519</v>
      </c>
      <c r="M102">
        <v>361594.42</v>
      </c>
      <c r="N102">
        <f t="shared" si="9"/>
        <v>5832.1680645161287</v>
      </c>
      <c r="O102">
        <f t="shared" si="10"/>
        <v>0</v>
      </c>
      <c r="P102">
        <f t="shared" si="11"/>
        <v>0</v>
      </c>
      <c r="Q102">
        <f t="shared" si="12"/>
        <v>0</v>
      </c>
      <c r="R102">
        <f t="shared" si="13"/>
        <v>5838.0002325806445</v>
      </c>
      <c r="S102">
        <f t="shared" si="14"/>
        <v>361.95601441999997</v>
      </c>
      <c r="T102">
        <f t="shared" si="15"/>
        <v>361.95601441999997</v>
      </c>
      <c r="U102">
        <f t="shared" si="16"/>
        <v>6722.7110035799997</v>
      </c>
      <c r="V102">
        <f t="shared" si="17"/>
        <v>0</v>
      </c>
    </row>
    <row r="103" spans="1:22" x14ac:dyDescent="0.25">
      <c r="A103" t="s">
        <v>121</v>
      </c>
      <c r="B103">
        <v>6262</v>
      </c>
      <c r="C103" t="s">
        <v>20</v>
      </c>
      <c r="D103" t="s">
        <v>15</v>
      </c>
      <c r="E103" t="s">
        <v>15</v>
      </c>
      <c r="F103" t="s">
        <v>18</v>
      </c>
      <c r="G103">
        <v>79.215999999999994</v>
      </c>
      <c r="H103">
        <v>34093</v>
      </c>
      <c r="I103">
        <v>0</v>
      </c>
      <c r="J103">
        <v>181</v>
      </c>
      <c r="K103">
        <v>2700.711088</v>
      </c>
      <c r="L103">
        <v>100264812</v>
      </c>
      <c r="M103">
        <v>614930.11</v>
      </c>
      <c r="N103">
        <f t="shared" si="9"/>
        <v>3397.4039226519335</v>
      </c>
      <c r="O103">
        <f t="shared" si="10"/>
        <v>0</v>
      </c>
      <c r="P103">
        <f t="shared" si="11"/>
        <v>0</v>
      </c>
      <c r="Q103">
        <f t="shared" si="12"/>
        <v>0</v>
      </c>
      <c r="R103">
        <f t="shared" si="13"/>
        <v>3400.8013265745853</v>
      </c>
      <c r="S103">
        <f t="shared" si="14"/>
        <v>615.54504010999995</v>
      </c>
      <c r="T103">
        <f t="shared" si="15"/>
        <v>615.54504010999995</v>
      </c>
      <c r="U103">
        <f t="shared" si="16"/>
        <v>2085.1660478900003</v>
      </c>
      <c r="V103">
        <f t="shared" si="17"/>
        <v>0</v>
      </c>
    </row>
    <row r="104" spans="1:22" x14ac:dyDescent="0.25">
      <c r="A104" t="s">
        <v>122</v>
      </c>
      <c r="B104">
        <v>6263</v>
      </c>
      <c r="C104" t="s">
        <v>14</v>
      </c>
      <c r="D104" t="s">
        <v>15</v>
      </c>
      <c r="E104">
        <v>8</v>
      </c>
      <c r="F104" t="s">
        <v>18</v>
      </c>
      <c r="G104">
        <v>91.453999999999994</v>
      </c>
      <c r="H104">
        <v>6179</v>
      </c>
      <c r="I104">
        <v>0</v>
      </c>
      <c r="J104">
        <v>94</v>
      </c>
      <c r="K104">
        <v>565.09426599999995</v>
      </c>
      <c r="L104">
        <v>67990309</v>
      </c>
      <c r="M104">
        <v>413489.88</v>
      </c>
      <c r="N104">
        <f t="shared" si="9"/>
        <v>4398.8285106382982</v>
      </c>
      <c r="O104">
        <f t="shared" si="10"/>
        <v>0</v>
      </c>
      <c r="P104">
        <f t="shared" si="11"/>
        <v>0</v>
      </c>
      <c r="Q104">
        <f t="shared" si="12"/>
        <v>0</v>
      </c>
      <c r="R104">
        <f t="shared" si="13"/>
        <v>4403.2273391489362</v>
      </c>
      <c r="S104">
        <f t="shared" si="14"/>
        <v>413.90336988000001</v>
      </c>
      <c r="T104">
        <f t="shared" si="15"/>
        <v>413.90336988000001</v>
      </c>
      <c r="U104">
        <f t="shared" si="16"/>
        <v>151.19089611999993</v>
      </c>
      <c r="V104">
        <f t="shared" si="17"/>
        <v>0</v>
      </c>
    </row>
    <row r="105" spans="1:22" x14ac:dyDescent="0.25">
      <c r="A105" t="s">
        <v>123</v>
      </c>
      <c r="B105">
        <v>6270</v>
      </c>
      <c r="C105" t="s">
        <v>20</v>
      </c>
      <c r="D105" t="s">
        <v>15</v>
      </c>
      <c r="E105" t="s">
        <v>15</v>
      </c>
      <c r="F105" t="s">
        <v>18</v>
      </c>
      <c r="G105">
        <v>79.215999999999994</v>
      </c>
      <c r="H105">
        <v>74</v>
      </c>
      <c r="I105">
        <v>0</v>
      </c>
      <c r="J105">
        <v>26</v>
      </c>
      <c r="K105">
        <v>5.8619839999999996</v>
      </c>
      <c r="L105">
        <v>28480230</v>
      </c>
      <c r="M105">
        <v>168856.12</v>
      </c>
      <c r="N105">
        <f t="shared" si="9"/>
        <v>6494.4661538461532</v>
      </c>
      <c r="O105">
        <f t="shared" si="10"/>
        <v>0</v>
      </c>
      <c r="P105">
        <f t="shared" si="11"/>
        <v>0</v>
      </c>
      <c r="Q105">
        <f t="shared" si="12"/>
        <v>0</v>
      </c>
      <c r="R105">
        <f t="shared" si="13"/>
        <v>6500.9606199999998</v>
      </c>
      <c r="S105">
        <f t="shared" si="14"/>
        <v>169.02497612000002</v>
      </c>
      <c r="T105">
        <f t="shared" si="15"/>
        <v>169.02497612000002</v>
      </c>
      <c r="U105">
        <f t="shared" si="16"/>
        <v>-163.16299212000001</v>
      </c>
      <c r="V105">
        <f t="shared" si="17"/>
        <v>1</v>
      </c>
    </row>
    <row r="106" spans="1:22" x14ac:dyDescent="0.25">
      <c r="A106" t="s">
        <v>124</v>
      </c>
      <c r="B106">
        <v>6271</v>
      </c>
      <c r="C106" t="s">
        <v>20</v>
      </c>
      <c r="D106" t="s">
        <v>15</v>
      </c>
      <c r="E106" t="s">
        <v>15</v>
      </c>
      <c r="F106" t="s">
        <v>18</v>
      </c>
      <c r="G106">
        <v>104.518</v>
      </c>
      <c r="H106">
        <v>3</v>
      </c>
      <c r="I106">
        <v>2</v>
      </c>
      <c r="J106">
        <v>625</v>
      </c>
      <c r="K106">
        <v>0.313554</v>
      </c>
      <c r="L106">
        <v>357574613</v>
      </c>
      <c r="M106">
        <v>2196127.63</v>
      </c>
      <c r="N106">
        <f t="shared" si="9"/>
        <v>3513.804208</v>
      </c>
      <c r="O106">
        <f t="shared" si="10"/>
        <v>3541.9146416640001</v>
      </c>
      <c r="P106">
        <f t="shared" si="11"/>
        <v>56.670634266624006</v>
      </c>
      <c r="Q106">
        <f t="shared" si="12"/>
        <v>1</v>
      </c>
      <c r="R106">
        <f t="shared" si="13"/>
        <v>3517.3180122079998</v>
      </c>
      <c r="S106">
        <f t="shared" si="14"/>
        <v>2194.806439617792</v>
      </c>
      <c r="T106">
        <f t="shared" si="15"/>
        <v>2251.4770738844159</v>
      </c>
      <c r="U106">
        <f t="shared" si="16"/>
        <v>-2251.163519884416</v>
      </c>
      <c r="V106">
        <f t="shared" si="17"/>
        <v>1</v>
      </c>
    </row>
    <row r="107" spans="1:22" x14ac:dyDescent="0.25">
      <c r="A107" t="s">
        <v>125</v>
      </c>
      <c r="B107">
        <v>6273</v>
      </c>
      <c r="C107" t="s">
        <v>20</v>
      </c>
      <c r="D107" t="s">
        <v>15</v>
      </c>
      <c r="E107" t="s">
        <v>15</v>
      </c>
      <c r="F107" t="s">
        <v>18</v>
      </c>
      <c r="G107">
        <v>76.715999999999994</v>
      </c>
      <c r="H107">
        <v>3977</v>
      </c>
      <c r="I107">
        <v>0</v>
      </c>
      <c r="J107">
        <v>1702</v>
      </c>
      <c r="K107">
        <v>305.09953200000001</v>
      </c>
      <c r="L107">
        <v>935054215</v>
      </c>
      <c r="M107">
        <v>7297128.96</v>
      </c>
      <c r="N107">
        <f t="shared" si="9"/>
        <v>4287.3848178613398</v>
      </c>
      <c r="O107">
        <f t="shared" si="10"/>
        <v>0</v>
      </c>
      <c r="P107">
        <f t="shared" si="11"/>
        <v>0</v>
      </c>
      <c r="Q107">
        <f t="shared" si="12"/>
        <v>0</v>
      </c>
      <c r="R107">
        <f t="shared" si="13"/>
        <v>4291.6722026792013</v>
      </c>
      <c r="S107">
        <f t="shared" si="14"/>
        <v>7304.42608896</v>
      </c>
      <c r="T107">
        <f t="shared" si="15"/>
        <v>7304.42608896</v>
      </c>
      <c r="U107">
        <f t="shared" si="16"/>
        <v>-6999.3265569599998</v>
      </c>
      <c r="V107">
        <f t="shared" si="17"/>
        <v>1</v>
      </c>
    </row>
    <row r="108" spans="1:22" x14ac:dyDescent="0.25">
      <c r="A108" t="s">
        <v>126</v>
      </c>
      <c r="B108">
        <v>6274</v>
      </c>
      <c r="C108" t="s">
        <v>14</v>
      </c>
      <c r="D108" t="s">
        <v>15</v>
      </c>
      <c r="E108">
        <v>5</v>
      </c>
      <c r="F108" t="s">
        <v>18</v>
      </c>
      <c r="G108">
        <v>76.715999999999994</v>
      </c>
      <c r="H108">
        <v>3979</v>
      </c>
      <c r="I108">
        <v>0</v>
      </c>
      <c r="J108">
        <v>1653</v>
      </c>
      <c r="K108">
        <v>305.25296400000002</v>
      </c>
      <c r="L108">
        <v>843784365</v>
      </c>
      <c r="M108">
        <v>5783204.7699999996</v>
      </c>
      <c r="N108">
        <f t="shared" si="9"/>
        <v>3498.6114761040531</v>
      </c>
      <c r="O108">
        <f t="shared" si="10"/>
        <v>0</v>
      </c>
      <c r="P108">
        <f t="shared" si="11"/>
        <v>0</v>
      </c>
      <c r="Q108">
        <f t="shared" si="12"/>
        <v>0</v>
      </c>
      <c r="R108">
        <f t="shared" si="13"/>
        <v>3502.1100875801571</v>
      </c>
      <c r="S108">
        <f t="shared" si="14"/>
        <v>5788.9879747699997</v>
      </c>
      <c r="T108">
        <f t="shared" si="15"/>
        <v>5788.9879747699997</v>
      </c>
      <c r="U108">
        <f t="shared" si="16"/>
        <v>-5483.7350107699995</v>
      </c>
      <c r="V108">
        <f t="shared" si="17"/>
        <v>1</v>
      </c>
    </row>
    <row r="109" spans="1:22" x14ac:dyDescent="0.25">
      <c r="A109" t="s">
        <v>127</v>
      </c>
      <c r="B109">
        <v>6275</v>
      </c>
      <c r="C109" t="s">
        <v>14</v>
      </c>
      <c r="D109" t="s">
        <v>15</v>
      </c>
      <c r="E109">
        <v>5</v>
      </c>
      <c r="F109" t="s">
        <v>18</v>
      </c>
      <c r="G109">
        <v>76.715999999999994</v>
      </c>
      <c r="H109">
        <v>32029</v>
      </c>
      <c r="I109">
        <v>8</v>
      </c>
      <c r="J109">
        <v>2277</v>
      </c>
      <c r="K109">
        <v>2457.1367639999999</v>
      </c>
      <c r="L109">
        <v>1135247459</v>
      </c>
      <c r="M109">
        <v>7402217.3700000001</v>
      </c>
      <c r="N109">
        <f t="shared" si="9"/>
        <v>3250.8640184453229</v>
      </c>
      <c r="O109">
        <f t="shared" si="10"/>
        <v>3276.8709305928855</v>
      </c>
      <c r="P109">
        <f t="shared" si="11"/>
        <v>209.71973955794468</v>
      </c>
      <c r="Q109">
        <f t="shared" si="12"/>
        <v>1</v>
      </c>
      <c r="R109">
        <f t="shared" si="13"/>
        <v>3254.114882463768</v>
      </c>
      <c r="S109">
        <f t="shared" si="14"/>
        <v>7406.3654724875369</v>
      </c>
      <c r="T109">
        <f t="shared" si="15"/>
        <v>7616.085212045482</v>
      </c>
      <c r="U109">
        <f t="shared" si="16"/>
        <v>-5158.9484480454821</v>
      </c>
      <c r="V109">
        <f t="shared" si="17"/>
        <v>1</v>
      </c>
    </row>
    <row r="110" spans="1:22" x14ac:dyDescent="0.25">
      <c r="A110" t="s">
        <v>128</v>
      </c>
      <c r="B110">
        <v>6277</v>
      </c>
      <c r="C110" t="s">
        <v>14</v>
      </c>
      <c r="D110" t="s">
        <v>15</v>
      </c>
      <c r="E110">
        <v>6</v>
      </c>
      <c r="F110" t="s">
        <v>18</v>
      </c>
      <c r="G110">
        <v>87.302000000000007</v>
      </c>
      <c r="H110">
        <v>25255</v>
      </c>
      <c r="I110">
        <v>0</v>
      </c>
      <c r="J110">
        <v>190</v>
      </c>
      <c r="K110">
        <v>2204.8120100000001</v>
      </c>
      <c r="L110">
        <v>136572610</v>
      </c>
      <c r="M110">
        <v>837951.93</v>
      </c>
      <c r="N110">
        <f t="shared" si="9"/>
        <v>4410.2733157894736</v>
      </c>
      <c r="O110">
        <f t="shared" si="10"/>
        <v>0</v>
      </c>
      <c r="P110">
        <f t="shared" si="11"/>
        <v>0</v>
      </c>
      <c r="Q110">
        <f t="shared" si="12"/>
        <v>0</v>
      </c>
      <c r="R110">
        <f t="shared" si="13"/>
        <v>4414.6835891052633</v>
      </c>
      <c r="S110">
        <f t="shared" si="14"/>
        <v>838.78988193000009</v>
      </c>
      <c r="T110">
        <f t="shared" si="15"/>
        <v>838.78988193000009</v>
      </c>
      <c r="U110">
        <f t="shared" si="16"/>
        <v>1366.02212807</v>
      </c>
      <c r="V110">
        <f t="shared" si="17"/>
        <v>0</v>
      </c>
    </row>
    <row r="111" spans="1:22" x14ac:dyDescent="0.25">
      <c r="A111" t="s">
        <v>129</v>
      </c>
      <c r="B111">
        <v>6278</v>
      </c>
      <c r="C111" t="s">
        <v>14</v>
      </c>
      <c r="D111" t="s">
        <v>15</v>
      </c>
      <c r="E111">
        <v>2</v>
      </c>
      <c r="F111" t="s">
        <v>18</v>
      </c>
      <c r="G111">
        <v>96.432000000000002</v>
      </c>
      <c r="H111">
        <v>25212</v>
      </c>
      <c r="I111">
        <v>0</v>
      </c>
      <c r="J111">
        <v>1017</v>
      </c>
      <c r="K111">
        <v>2431.2435839999998</v>
      </c>
      <c r="L111">
        <v>556178452</v>
      </c>
      <c r="M111">
        <v>3442816.3</v>
      </c>
      <c r="N111">
        <f t="shared" si="9"/>
        <v>3385.2667649950836</v>
      </c>
      <c r="O111">
        <f t="shared" si="10"/>
        <v>0</v>
      </c>
      <c r="P111">
        <f t="shared" si="11"/>
        <v>0</v>
      </c>
      <c r="Q111">
        <f t="shared" si="12"/>
        <v>0</v>
      </c>
      <c r="R111">
        <f t="shared" si="13"/>
        <v>3388.6520317600784</v>
      </c>
      <c r="S111">
        <f t="shared" si="14"/>
        <v>3446.2591163000002</v>
      </c>
      <c r="T111">
        <f t="shared" si="15"/>
        <v>3446.2591163000002</v>
      </c>
      <c r="U111">
        <f t="shared" si="16"/>
        <v>-1015.0155323000004</v>
      </c>
      <c r="V111">
        <f t="shared" si="17"/>
        <v>1</v>
      </c>
    </row>
    <row r="112" spans="1:22" x14ac:dyDescent="0.25">
      <c r="A112" t="s">
        <v>130</v>
      </c>
      <c r="B112">
        <v>6279</v>
      </c>
      <c r="C112" t="s">
        <v>20</v>
      </c>
      <c r="D112" t="s">
        <v>15</v>
      </c>
      <c r="E112" t="s">
        <v>15</v>
      </c>
      <c r="F112" t="s">
        <v>18</v>
      </c>
      <c r="G112">
        <v>79.215999999999994</v>
      </c>
      <c r="H112">
        <v>10</v>
      </c>
      <c r="I112">
        <v>0</v>
      </c>
      <c r="J112">
        <v>336</v>
      </c>
      <c r="K112">
        <v>0.79215999999999998</v>
      </c>
      <c r="L112">
        <v>129928205</v>
      </c>
      <c r="M112">
        <v>769219.84</v>
      </c>
      <c r="N112">
        <f t="shared" si="9"/>
        <v>2289.344761904762</v>
      </c>
      <c r="O112">
        <f t="shared" si="10"/>
        <v>0</v>
      </c>
      <c r="P112">
        <f t="shared" si="11"/>
        <v>0</v>
      </c>
      <c r="Q112">
        <f t="shared" si="12"/>
        <v>0</v>
      </c>
      <c r="R112">
        <f t="shared" si="13"/>
        <v>2291.6341066666669</v>
      </c>
      <c r="S112">
        <f t="shared" si="14"/>
        <v>769.9890598400001</v>
      </c>
      <c r="T112">
        <f t="shared" si="15"/>
        <v>769.9890598400001</v>
      </c>
      <c r="U112">
        <f t="shared" si="16"/>
        <v>-769.19689984000013</v>
      </c>
      <c r="V112">
        <f t="shared" si="17"/>
        <v>1</v>
      </c>
    </row>
    <row r="113" spans="1:22" x14ac:dyDescent="0.25">
      <c r="A113" t="s">
        <v>131</v>
      </c>
      <c r="B113">
        <v>6280</v>
      </c>
      <c r="C113" t="s">
        <v>20</v>
      </c>
      <c r="D113" t="s">
        <v>15</v>
      </c>
      <c r="E113" t="s">
        <v>15</v>
      </c>
      <c r="F113" t="s">
        <v>18</v>
      </c>
      <c r="G113">
        <v>79.215999999999994</v>
      </c>
      <c r="H113">
        <v>32</v>
      </c>
      <c r="I113">
        <v>3</v>
      </c>
      <c r="J113">
        <v>1047</v>
      </c>
      <c r="K113">
        <v>2.5349119999999998</v>
      </c>
      <c r="L113">
        <v>379250545</v>
      </c>
      <c r="M113">
        <v>2291145.0499999998</v>
      </c>
      <c r="N113">
        <f t="shared" si="9"/>
        <v>2188.2951766953197</v>
      </c>
      <c r="O113">
        <f t="shared" si="10"/>
        <v>2205.8015381088821</v>
      </c>
      <c r="P113">
        <f t="shared" si="11"/>
        <v>52.939236914613176</v>
      </c>
      <c r="Q113">
        <f t="shared" si="12"/>
        <v>1</v>
      </c>
      <c r="R113">
        <f t="shared" si="13"/>
        <v>2190.4834718720149</v>
      </c>
      <c r="S113">
        <f t="shared" si="14"/>
        <v>2291.2457115781276</v>
      </c>
      <c r="T113">
        <f t="shared" si="15"/>
        <v>2344.1849484927407</v>
      </c>
      <c r="U113">
        <f t="shared" si="16"/>
        <v>-2341.6500364927406</v>
      </c>
      <c r="V113">
        <f t="shared" si="17"/>
        <v>1</v>
      </c>
    </row>
    <row r="114" spans="1:22" x14ac:dyDescent="0.25">
      <c r="A114" t="s">
        <v>132</v>
      </c>
      <c r="B114">
        <v>6281</v>
      </c>
      <c r="C114" t="s">
        <v>20</v>
      </c>
      <c r="D114" t="s">
        <v>15</v>
      </c>
      <c r="E114" t="s">
        <v>15</v>
      </c>
      <c r="F114" t="s">
        <v>18</v>
      </c>
      <c r="G114">
        <v>79.215999999999994</v>
      </c>
      <c r="H114">
        <v>11</v>
      </c>
      <c r="I114">
        <v>6</v>
      </c>
      <c r="J114">
        <v>1218</v>
      </c>
      <c r="K114">
        <v>0.87137600000000004</v>
      </c>
      <c r="L114">
        <v>405776703</v>
      </c>
      <c r="M114">
        <v>2452226.29</v>
      </c>
      <c r="N114">
        <f t="shared" si="9"/>
        <v>2013.3220771756978</v>
      </c>
      <c r="O114">
        <f t="shared" si="10"/>
        <v>2029.4286537931034</v>
      </c>
      <c r="P114">
        <f t="shared" si="11"/>
        <v>97.412575382068965</v>
      </c>
      <c r="Q114">
        <f t="shared" si="12"/>
        <v>1</v>
      </c>
      <c r="R114">
        <f t="shared" si="13"/>
        <v>2015.3353992528735</v>
      </c>
      <c r="S114">
        <f t="shared" si="14"/>
        <v>2452.6631808907473</v>
      </c>
      <c r="T114">
        <f t="shared" si="15"/>
        <v>2550.0757562728163</v>
      </c>
      <c r="U114">
        <f t="shared" si="16"/>
        <v>-2549.2043802728163</v>
      </c>
      <c r="V114">
        <f t="shared" si="17"/>
        <v>1</v>
      </c>
    </row>
    <row r="115" spans="1:22" x14ac:dyDescent="0.25">
      <c r="A115" t="s">
        <v>133</v>
      </c>
      <c r="B115">
        <v>6282</v>
      </c>
      <c r="C115" t="s">
        <v>14</v>
      </c>
      <c r="D115" t="s">
        <v>15</v>
      </c>
      <c r="E115">
        <v>3</v>
      </c>
      <c r="F115" t="s">
        <v>18</v>
      </c>
      <c r="G115">
        <v>96.962999999999994</v>
      </c>
      <c r="H115">
        <v>25212</v>
      </c>
      <c r="I115">
        <v>0</v>
      </c>
      <c r="J115">
        <v>8</v>
      </c>
      <c r="K115">
        <v>2444.6311559999999</v>
      </c>
      <c r="L115">
        <v>6343420</v>
      </c>
      <c r="M115">
        <v>36647.78</v>
      </c>
      <c r="N115">
        <f t="shared" si="9"/>
        <v>4580.9724999999999</v>
      </c>
      <c r="O115">
        <f t="shared" si="10"/>
        <v>0</v>
      </c>
      <c r="P115">
        <f t="shared" si="11"/>
        <v>0</v>
      </c>
      <c r="Q115">
        <f t="shared" si="12"/>
        <v>0</v>
      </c>
      <c r="R115">
        <f t="shared" si="13"/>
        <v>4585.5534724999998</v>
      </c>
      <c r="S115">
        <f t="shared" si="14"/>
        <v>36.68442778</v>
      </c>
      <c r="T115">
        <f t="shared" si="15"/>
        <v>36.68442778</v>
      </c>
      <c r="U115">
        <f t="shared" si="16"/>
        <v>2407.9467282199998</v>
      </c>
      <c r="V115">
        <f t="shared" si="17"/>
        <v>0</v>
      </c>
    </row>
    <row r="116" spans="1:22" x14ac:dyDescent="0.25">
      <c r="A116" t="s">
        <v>134</v>
      </c>
      <c r="B116">
        <v>6284</v>
      </c>
      <c r="C116" t="s">
        <v>20</v>
      </c>
      <c r="D116" t="s">
        <v>15</v>
      </c>
      <c r="E116" t="s">
        <v>15</v>
      </c>
      <c r="F116" t="s">
        <v>18</v>
      </c>
      <c r="G116">
        <v>168.048</v>
      </c>
      <c r="H116">
        <v>4040</v>
      </c>
      <c r="I116">
        <v>158</v>
      </c>
      <c r="J116">
        <v>1873</v>
      </c>
      <c r="K116">
        <v>678.91391999999996</v>
      </c>
      <c r="L116">
        <v>1191178518</v>
      </c>
      <c r="M116">
        <v>11077793.92</v>
      </c>
      <c r="N116">
        <f t="shared" si="9"/>
        <v>5914.465520555259</v>
      </c>
      <c r="O116">
        <f t="shared" si="10"/>
        <v>5961.7812447197011</v>
      </c>
      <c r="P116">
        <f t="shared" si="11"/>
        <v>7535.6914933257021</v>
      </c>
      <c r="Q116">
        <f t="shared" si="12"/>
        <v>1</v>
      </c>
      <c r="R116">
        <f t="shared" si="13"/>
        <v>5920.3799860758145</v>
      </c>
      <c r="S116">
        <f t="shared" si="14"/>
        <v>11082.951333933925</v>
      </c>
      <c r="T116">
        <f t="shared" si="15"/>
        <v>18618.642827259628</v>
      </c>
      <c r="U116">
        <f t="shared" si="16"/>
        <v>-17939.728907259629</v>
      </c>
      <c r="V116">
        <f t="shared" si="17"/>
        <v>1</v>
      </c>
    </row>
    <row r="117" spans="1:22" x14ac:dyDescent="0.25">
      <c r="A117" t="s">
        <v>135</v>
      </c>
      <c r="B117">
        <v>6285</v>
      </c>
      <c r="C117" t="s">
        <v>14</v>
      </c>
      <c r="D117" t="s">
        <v>15</v>
      </c>
      <c r="E117">
        <v>13</v>
      </c>
      <c r="F117" t="s">
        <v>18</v>
      </c>
      <c r="G117">
        <v>96.432000000000002</v>
      </c>
      <c r="H117">
        <v>31606</v>
      </c>
      <c r="I117">
        <v>212</v>
      </c>
      <c r="J117">
        <v>1024</v>
      </c>
      <c r="K117">
        <v>3047.829792</v>
      </c>
      <c r="L117">
        <v>626604263</v>
      </c>
      <c r="M117">
        <v>3885698.3500000099</v>
      </c>
      <c r="N117">
        <f t="shared" si="9"/>
        <v>3794.6272949218846</v>
      </c>
      <c r="O117">
        <f t="shared" si="10"/>
        <v>3824.9843132812598</v>
      </c>
      <c r="P117">
        <f t="shared" si="11"/>
        <v>6487.1733953250168</v>
      </c>
      <c r="Q117">
        <f t="shared" si="12"/>
        <v>1</v>
      </c>
      <c r="R117">
        <f t="shared" si="13"/>
        <v>3798.4219222168067</v>
      </c>
      <c r="S117">
        <f t="shared" si="14"/>
        <v>3885.7856264277939</v>
      </c>
      <c r="T117">
        <f t="shared" si="15"/>
        <v>10372.959021752811</v>
      </c>
      <c r="U117">
        <f t="shared" si="16"/>
        <v>-7325.1292297528107</v>
      </c>
      <c r="V117">
        <f t="shared" si="17"/>
        <v>1</v>
      </c>
    </row>
    <row r="118" spans="1:22" x14ac:dyDescent="0.25">
      <c r="A118" t="s">
        <v>136</v>
      </c>
      <c r="B118">
        <v>6286</v>
      </c>
      <c r="C118" t="s">
        <v>14</v>
      </c>
      <c r="D118" t="s">
        <v>15</v>
      </c>
      <c r="E118">
        <v>13</v>
      </c>
      <c r="F118" t="s">
        <v>18</v>
      </c>
      <c r="G118">
        <v>91.453999999999994</v>
      </c>
      <c r="H118">
        <v>25354</v>
      </c>
      <c r="I118">
        <v>0</v>
      </c>
      <c r="J118">
        <v>11</v>
      </c>
      <c r="K118">
        <v>2318.7247160000002</v>
      </c>
      <c r="L118">
        <v>12040859</v>
      </c>
      <c r="M118">
        <v>71731.69</v>
      </c>
      <c r="N118">
        <f t="shared" si="9"/>
        <v>6521.0627272727279</v>
      </c>
      <c r="O118">
        <f t="shared" si="10"/>
        <v>0</v>
      </c>
      <c r="P118">
        <f t="shared" si="11"/>
        <v>0</v>
      </c>
      <c r="Q118">
        <f t="shared" si="12"/>
        <v>0</v>
      </c>
      <c r="R118">
        <f t="shared" si="13"/>
        <v>6527.5837900000006</v>
      </c>
      <c r="S118">
        <f t="shared" si="14"/>
        <v>71.803421690000008</v>
      </c>
      <c r="T118">
        <f t="shared" si="15"/>
        <v>71.803421690000008</v>
      </c>
      <c r="U118">
        <f t="shared" si="16"/>
        <v>2246.9212943100001</v>
      </c>
      <c r="V118">
        <f t="shared" si="17"/>
        <v>0</v>
      </c>
    </row>
    <row r="119" spans="1:22" x14ac:dyDescent="0.25">
      <c r="A119" t="s">
        <v>137</v>
      </c>
      <c r="B119">
        <v>6290</v>
      </c>
      <c r="C119" t="s">
        <v>14</v>
      </c>
      <c r="D119" t="s">
        <v>15</v>
      </c>
      <c r="E119">
        <v>41</v>
      </c>
      <c r="F119" t="s">
        <v>18</v>
      </c>
      <c r="G119">
        <v>76.715999999999994</v>
      </c>
      <c r="H119">
        <v>27298</v>
      </c>
      <c r="I119">
        <v>93</v>
      </c>
      <c r="J119">
        <v>2235</v>
      </c>
      <c r="K119">
        <v>2094.1933680000002</v>
      </c>
      <c r="L119">
        <v>905351102</v>
      </c>
      <c r="M119">
        <v>5505616.0999999903</v>
      </c>
      <c r="N119">
        <f t="shared" si="9"/>
        <v>2463.3629082774005</v>
      </c>
      <c r="O119">
        <f t="shared" si="10"/>
        <v>2483.0698115436198</v>
      </c>
      <c r="P119">
        <f t="shared" si="11"/>
        <v>1847.403939788453</v>
      </c>
      <c r="Q119">
        <f t="shared" si="12"/>
        <v>1</v>
      </c>
      <c r="R119">
        <f t="shared" si="13"/>
        <v>2465.8262711856778</v>
      </c>
      <c r="S119">
        <f t="shared" si="14"/>
        <v>5508.655889828804</v>
      </c>
      <c r="T119">
        <f t="shared" si="15"/>
        <v>7356.0598296172575</v>
      </c>
      <c r="U119">
        <f t="shared" si="16"/>
        <v>-5261.8664616172573</v>
      </c>
      <c r="V119">
        <f t="shared" si="17"/>
        <v>1</v>
      </c>
    </row>
    <row r="120" spans="1:22" x14ac:dyDescent="0.25">
      <c r="A120" t="s">
        <v>138</v>
      </c>
      <c r="B120">
        <v>6291</v>
      </c>
      <c r="C120" t="s">
        <v>14</v>
      </c>
      <c r="D120" t="s">
        <v>15</v>
      </c>
      <c r="E120">
        <v>13</v>
      </c>
      <c r="F120" t="s">
        <v>18</v>
      </c>
      <c r="G120">
        <v>76.715999999999994</v>
      </c>
      <c r="H120">
        <v>5457</v>
      </c>
      <c r="I120">
        <v>83</v>
      </c>
      <c r="J120">
        <v>2272</v>
      </c>
      <c r="K120">
        <v>418.63921199999999</v>
      </c>
      <c r="L120">
        <v>882318612</v>
      </c>
      <c r="M120">
        <v>5375614.1099999798</v>
      </c>
      <c r="N120">
        <f t="shared" si="9"/>
        <v>2366.0273371478784</v>
      </c>
      <c r="O120">
        <f t="shared" si="10"/>
        <v>2384.9555558450616</v>
      </c>
      <c r="P120">
        <f t="shared" si="11"/>
        <v>1583.6104890811209</v>
      </c>
      <c r="Q120">
        <f t="shared" si="12"/>
        <v>1</v>
      </c>
      <c r="R120">
        <f t="shared" si="13"/>
        <v>2368.3933644850263</v>
      </c>
      <c r="S120">
        <f t="shared" si="14"/>
        <v>5378.6213307454946</v>
      </c>
      <c r="T120">
        <f t="shared" si="15"/>
        <v>6962.2318198266157</v>
      </c>
      <c r="U120">
        <f t="shared" si="16"/>
        <v>-6543.5926078266157</v>
      </c>
      <c r="V120">
        <f t="shared" si="17"/>
        <v>1</v>
      </c>
    </row>
    <row r="121" spans="1:22" x14ac:dyDescent="0.25">
      <c r="A121" t="s">
        <v>139</v>
      </c>
      <c r="B121">
        <v>6292</v>
      </c>
      <c r="C121" t="s">
        <v>20</v>
      </c>
      <c r="D121" t="s">
        <v>15</v>
      </c>
      <c r="E121" t="s">
        <v>15</v>
      </c>
      <c r="F121" t="s">
        <v>18</v>
      </c>
      <c r="G121">
        <v>87.302000000000007</v>
      </c>
      <c r="H121">
        <v>21319</v>
      </c>
      <c r="I121">
        <v>0</v>
      </c>
      <c r="J121">
        <v>1113</v>
      </c>
      <c r="K121">
        <v>1861.1913380000001</v>
      </c>
      <c r="L121">
        <v>643979263</v>
      </c>
      <c r="M121">
        <v>3970023.4100000099</v>
      </c>
      <c r="N121">
        <f t="shared" si="9"/>
        <v>3566.9572416891374</v>
      </c>
      <c r="O121">
        <f t="shared" si="10"/>
        <v>0</v>
      </c>
      <c r="P121">
        <f t="shared" si="11"/>
        <v>0</v>
      </c>
      <c r="Q121">
        <f t="shared" si="12"/>
        <v>0</v>
      </c>
      <c r="R121">
        <f t="shared" si="13"/>
        <v>3570.5241989308265</v>
      </c>
      <c r="S121">
        <f t="shared" si="14"/>
        <v>3973.9934334100099</v>
      </c>
      <c r="T121">
        <f t="shared" si="15"/>
        <v>3973.9934334100099</v>
      </c>
      <c r="U121">
        <f t="shared" si="16"/>
        <v>-2112.8020954100098</v>
      </c>
      <c r="V121">
        <f t="shared" si="17"/>
        <v>1</v>
      </c>
    </row>
    <row r="122" spans="1:22" x14ac:dyDescent="0.25">
      <c r="A122" t="s">
        <v>140</v>
      </c>
      <c r="B122">
        <v>6293</v>
      </c>
      <c r="C122" t="s">
        <v>14</v>
      </c>
      <c r="D122" t="s">
        <v>15</v>
      </c>
      <c r="E122">
        <v>2</v>
      </c>
      <c r="F122" t="s">
        <v>18</v>
      </c>
      <c r="G122">
        <v>76.715999999999994</v>
      </c>
      <c r="H122">
        <v>5457</v>
      </c>
      <c r="I122">
        <v>0</v>
      </c>
      <c r="J122">
        <v>1599</v>
      </c>
      <c r="K122">
        <v>418.63921199999999</v>
      </c>
      <c r="L122">
        <v>607823515</v>
      </c>
      <c r="M122">
        <v>3683803.11</v>
      </c>
      <c r="N122">
        <f t="shared" si="9"/>
        <v>2303.8168292682926</v>
      </c>
      <c r="O122">
        <f t="shared" si="10"/>
        <v>0</v>
      </c>
      <c r="P122">
        <f t="shared" si="11"/>
        <v>0</v>
      </c>
      <c r="Q122">
        <f t="shared" si="12"/>
        <v>0</v>
      </c>
      <c r="R122">
        <f t="shared" si="13"/>
        <v>2306.1206460975609</v>
      </c>
      <c r="S122">
        <f t="shared" si="14"/>
        <v>3687.4869131099999</v>
      </c>
      <c r="T122">
        <f t="shared" si="15"/>
        <v>3687.4869131099999</v>
      </c>
      <c r="U122">
        <f t="shared" si="16"/>
        <v>-3268.8477011099999</v>
      </c>
      <c r="V122">
        <f t="shared" si="17"/>
        <v>1</v>
      </c>
    </row>
    <row r="123" spans="1:22" x14ac:dyDescent="0.25">
      <c r="A123" t="s">
        <v>141</v>
      </c>
      <c r="B123">
        <v>6294</v>
      </c>
      <c r="C123" t="s">
        <v>14</v>
      </c>
      <c r="D123" t="s">
        <v>15</v>
      </c>
      <c r="E123">
        <v>3</v>
      </c>
      <c r="F123" t="s">
        <v>18</v>
      </c>
      <c r="G123">
        <v>87.302000000000007</v>
      </c>
      <c r="H123">
        <v>25212</v>
      </c>
      <c r="I123">
        <v>1</v>
      </c>
      <c r="J123">
        <v>8</v>
      </c>
      <c r="K123">
        <v>2201.0580239999999</v>
      </c>
      <c r="L123">
        <v>6178910</v>
      </c>
      <c r="M123">
        <v>36394.51</v>
      </c>
      <c r="N123">
        <f t="shared" si="9"/>
        <v>4549.3137500000003</v>
      </c>
      <c r="O123">
        <f t="shared" si="10"/>
        <v>4585.7082600000003</v>
      </c>
      <c r="P123">
        <f t="shared" si="11"/>
        <v>36.685666080000004</v>
      </c>
      <c r="Q123">
        <f t="shared" si="12"/>
        <v>1</v>
      </c>
      <c r="R123">
        <f t="shared" si="13"/>
        <v>4553.86306375</v>
      </c>
      <c r="S123">
        <f t="shared" si="14"/>
        <v>31.877041446250001</v>
      </c>
      <c r="T123">
        <f t="shared" si="15"/>
        <v>68.562707526250009</v>
      </c>
      <c r="U123">
        <f t="shared" si="16"/>
        <v>2132.4953164737499</v>
      </c>
      <c r="V123">
        <f t="shared" si="17"/>
        <v>0</v>
      </c>
    </row>
    <row r="124" spans="1:22" x14ac:dyDescent="0.25">
      <c r="A124" t="s">
        <v>142</v>
      </c>
      <c r="B124">
        <v>6295</v>
      </c>
      <c r="C124" t="s">
        <v>20</v>
      </c>
      <c r="D124" t="s">
        <v>15</v>
      </c>
      <c r="E124" t="s">
        <v>15</v>
      </c>
      <c r="F124" t="s">
        <v>18</v>
      </c>
      <c r="G124">
        <v>92.962999999999994</v>
      </c>
      <c r="H124">
        <v>21844</v>
      </c>
      <c r="I124">
        <v>1</v>
      </c>
      <c r="J124">
        <v>920</v>
      </c>
      <c r="K124">
        <v>2030.6837720000001</v>
      </c>
      <c r="L124">
        <v>636805314</v>
      </c>
      <c r="M124">
        <v>6404493.3200000003</v>
      </c>
      <c r="N124">
        <f t="shared" si="9"/>
        <v>6961.4057826086964</v>
      </c>
      <c r="O124">
        <f t="shared" si="10"/>
        <v>7017.0970288695662</v>
      </c>
      <c r="P124">
        <f t="shared" si="11"/>
        <v>56.136776230956528</v>
      </c>
      <c r="Q124">
        <f t="shared" si="12"/>
        <v>1</v>
      </c>
      <c r="R124">
        <f t="shared" si="13"/>
        <v>6968.3671883913048</v>
      </c>
      <c r="S124">
        <f t="shared" si="14"/>
        <v>6403.9294461316094</v>
      </c>
      <c r="T124">
        <f t="shared" si="15"/>
        <v>6460.0662223625659</v>
      </c>
      <c r="U124">
        <f t="shared" si="16"/>
        <v>-4429.3824503625656</v>
      </c>
      <c r="V124">
        <f t="shared" si="17"/>
        <v>1</v>
      </c>
    </row>
    <row r="125" spans="1:22" x14ac:dyDescent="0.25">
      <c r="A125" t="s">
        <v>143</v>
      </c>
      <c r="B125">
        <v>6302</v>
      </c>
      <c r="C125" t="s">
        <v>20</v>
      </c>
      <c r="D125" t="s">
        <v>15</v>
      </c>
      <c r="E125" t="s">
        <v>15</v>
      </c>
      <c r="F125" t="s">
        <v>18</v>
      </c>
      <c r="G125">
        <v>93.962999999999994</v>
      </c>
      <c r="H125">
        <v>819</v>
      </c>
      <c r="I125">
        <v>0</v>
      </c>
      <c r="J125">
        <v>80</v>
      </c>
      <c r="K125">
        <v>76.955697000000001</v>
      </c>
      <c r="L125">
        <v>107083954</v>
      </c>
      <c r="M125">
        <v>669928.16</v>
      </c>
      <c r="N125">
        <f t="shared" si="9"/>
        <v>8374.1020000000008</v>
      </c>
      <c r="O125">
        <f t="shared" si="10"/>
        <v>0</v>
      </c>
      <c r="P125">
        <f t="shared" si="11"/>
        <v>0</v>
      </c>
      <c r="Q125">
        <f t="shared" si="12"/>
        <v>0</v>
      </c>
      <c r="R125">
        <f t="shared" si="13"/>
        <v>8382.4761020000005</v>
      </c>
      <c r="S125">
        <f t="shared" si="14"/>
        <v>670.59808816000009</v>
      </c>
      <c r="T125">
        <f t="shared" si="15"/>
        <v>670.59808816000009</v>
      </c>
      <c r="U125">
        <f t="shared" si="16"/>
        <v>-593.6423911600001</v>
      </c>
      <c r="V125">
        <f t="shared" si="17"/>
        <v>1</v>
      </c>
    </row>
    <row r="126" spans="1:22" x14ac:dyDescent="0.25">
      <c r="A126" t="s">
        <v>144</v>
      </c>
      <c r="B126">
        <v>6303</v>
      </c>
      <c r="C126" t="s">
        <v>14</v>
      </c>
      <c r="D126" t="s">
        <v>15</v>
      </c>
      <c r="E126">
        <v>207</v>
      </c>
      <c r="F126" t="s">
        <v>18</v>
      </c>
      <c r="G126">
        <v>93.962999999999994</v>
      </c>
      <c r="H126">
        <v>3977</v>
      </c>
      <c r="I126">
        <v>0</v>
      </c>
      <c r="J126">
        <v>77</v>
      </c>
      <c r="K126">
        <v>373.69085100000001</v>
      </c>
      <c r="L126">
        <v>115660854</v>
      </c>
      <c r="M126">
        <v>725651.84</v>
      </c>
      <c r="N126">
        <f t="shared" si="9"/>
        <v>9424.0498701298693</v>
      </c>
      <c r="O126">
        <f t="shared" si="10"/>
        <v>0</v>
      </c>
      <c r="P126">
        <f t="shared" si="11"/>
        <v>0</v>
      </c>
      <c r="Q126">
        <f t="shared" si="12"/>
        <v>0</v>
      </c>
      <c r="R126">
        <f t="shared" si="13"/>
        <v>9433.4739199999985</v>
      </c>
      <c r="S126">
        <f t="shared" si="14"/>
        <v>726.37749183999983</v>
      </c>
      <c r="T126">
        <f t="shared" si="15"/>
        <v>726.37749183999983</v>
      </c>
      <c r="U126">
        <f t="shared" si="16"/>
        <v>-352.68664083999982</v>
      </c>
      <c r="V126">
        <f t="shared" si="17"/>
        <v>1</v>
      </c>
    </row>
    <row r="127" spans="1:22" x14ac:dyDescent="0.25">
      <c r="A127" t="s">
        <v>145</v>
      </c>
      <c r="B127">
        <v>6305</v>
      </c>
      <c r="C127" t="s">
        <v>14</v>
      </c>
      <c r="D127" t="s">
        <v>15</v>
      </c>
      <c r="E127">
        <v>243</v>
      </c>
      <c r="F127" t="s">
        <v>18</v>
      </c>
      <c r="G127">
        <v>98.673000000000002</v>
      </c>
      <c r="H127">
        <v>3982</v>
      </c>
      <c r="I127">
        <v>2</v>
      </c>
      <c r="J127">
        <v>44</v>
      </c>
      <c r="K127">
        <v>392.915886</v>
      </c>
      <c r="L127">
        <v>85569852</v>
      </c>
      <c r="M127">
        <v>545682.6</v>
      </c>
      <c r="N127">
        <f t="shared" si="9"/>
        <v>12401.877272727272</v>
      </c>
      <c r="O127">
        <f t="shared" si="10"/>
        <v>12501.09229090909</v>
      </c>
      <c r="P127">
        <f t="shared" si="11"/>
        <v>200.01747665454545</v>
      </c>
      <c r="Q127">
        <f t="shared" si="12"/>
        <v>1</v>
      </c>
      <c r="R127">
        <f t="shared" si="13"/>
        <v>12414.279149999998</v>
      </c>
      <c r="S127">
        <f t="shared" si="14"/>
        <v>533.81400344999997</v>
      </c>
      <c r="T127">
        <f t="shared" si="15"/>
        <v>733.83148010454545</v>
      </c>
      <c r="U127">
        <f t="shared" si="16"/>
        <v>-340.91559410454545</v>
      </c>
      <c r="V127">
        <f t="shared" si="17"/>
        <v>1</v>
      </c>
    </row>
    <row r="128" spans="1:22" x14ac:dyDescent="0.25">
      <c r="A128" t="s">
        <v>146</v>
      </c>
      <c r="B128">
        <v>6306</v>
      </c>
      <c r="C128" t="s">
        <v>14</v>
      </c>
      <c r="D128" t="s">
        <v>15</v>
      </c>
      <c r="E128">
        <v>38</v>
      </c>
      <c r="F128" t="s">
        <v>18</v>
      </c>
      <c r="G128">
        <v>98.673000000000002</v>
      </c>
      <c r="H128">
        <v>21477</v>
      </c>
      <c r="I128">
        <v>0</v>
      </c>
      <c r="J128">
        <v>53</v>
      </c>
      <c r="K128">
        <v>2119.2000210000001</v>
      </c>
      <c r="L128">
        <v>89109280</v>
      </c>
      <c r="M128">
        <v>565940.53</v>
      </c>
      <c r="N128">
        <f t="shared" si="9"/>
        <v>10678.123207547171</v>
      </c>
      <c r="O128">
        <f t="shared" si="10"/>
        <v>0</v>
      </c>
      <c r="P128">
        <f t="shared" si="11"/>
        <v>0</v>
      </c>
      <c r="Q128">
        <f t="shared" si="12"/>
        <v>0</v>
      </c>
      <c r="R128">
        <f t="shared" si="13"/>
        <v>10688.801330754717</v>
      </c>
      <c r="S128">
        <f t="shared" si="14"/>
        <v>566.50647053</v>
      </c>
      <c r="T128">
        <f t="shared" si="15"/>
        <v>566.50647053</v>
      </c>
      <c r="U128">
        <f t="shared" si="16"/>
        <v>1552.69355047</v>
      </c>
      <c r="V128">
        <f t="shared" si="17"/>
        <v>0</v>
      </c>
    </row>
    <row r="129" spans="1:22" x14ac:dyDescent="0.25">
      <c r="A129" t="s">
        <v>147</v>
      </c>
      <c r="B129">
        <v>6320</v>
      </c>
      <c r="C129" t="s">
        <v>14</v>
      </c>
      <c r="D129">
        <v>2</v>
      </c>
      <c r="E129">
        <v>5</v>
      </c>
      <c r="F129" t="s">
        <v>18</v>
      </c>
      <c r="G129">
        <v>88.302000000000007</v>
      </c>
      <c r="H129">
        <v>3977</v>
      </c>
      <c r="I129">
        <v>0</v>
      </c>
      <c r="J129">
        <v>97</v>
      </c>
      <c r="K129">
        <v>351.177054</v>
      </c>
      <c r="L129">
        <v>145370586</v>
      </c>
      <c r="M129">
        <v>901914.79</v>
      </c>
      <c r="N129">
        <f t="shared" si="9"/>
        <v>9298.0906185567019</v>
      </c>
      <c r="O129">
        <f t="shared" si="10"/>
        <v>0</v>
      </c>
      <c r="P129">
        <f t="shared" si="11"/>
        <v>0</v>
      </c>
      <c r="Q129">
        <f t="shared" si="12"/>
        <v>0</v>
      </c>
      <c r="R129">
        <f t="shared" si="13"/>
        <v>9307.3887091752586</v>
      </c>
      <c r="S129">
        <f t="shared" si="14"/>
        <v>902.81670479000013</v>
      </c>
      <c r="T129">
        <f t="shared" si="15"/>
        <v>902.81670479000013</v>
      </c>
      <c r="U129">
        <f t="shared" si="16"/>
        <v>-551.63965079000013</v>
      </c>
      <c r="V129">
        <f t="shared" si="17"/>
        <v>1</v>
      </c>
    </row>
    <row r="130" spans="1:22" x14ac:dyDescent="0.25">
      <c r="A130" t="s">
        <v>148</v>
      </c>
      <c r="B130">
        <v>6321</v>
      </c>
      <c r="C130" t="s">
        <v>14</v>
      </c>
      <c r="D130">
        <v>2</v>
      </c>
      <c r="E130">
        <v>5</v>
      </c>
      <c r="F130" t="s">
        <v>18</v>
      </c>
      <c r="G130">
        <v>88.302000000000007</v>
      </c>
      <c r="H130">
        <v>3977</v>
      </c>
      <c r="I130">
        <v>2</v>
      </c>
      <c r="J130">
        <v>100</v>
      </c>
      <c r="K130">
        <v>351.177054</v>
      </c>
      <c r="L130">
        <v>159637526</v>
      </c>
      <c r="M130">
        <v>992088.5</v>
      </c>
      <c r="N130">
        <f t="shared" si="9"/>
        <v>9920.8850000000002</v>
      </c>
      <c r="O130">
        <f t="shared" si="10"/>
        <v>10000.25208</v>
      </c>
      <c r="P130">
        <f t="shared" si="11"/>
        <v>160.00403328000002</v>
      </c>
      <c r="Q130">
        <f t="shared" si="12"/>
        <v>1</v>
      </c>
      <c r="R130">
        <f t="shared" si="13"/>
        <v>9930.8058849999998</v>
      </c>
      <c r="S130">
        <f t="shared" si="14"/>
        <v>983.14978261500005</v>
      </c>
      <c r="T130">
        <f t="shared" si="15"/>
        <v>1143.153815895</v>
      </c>
      <c r="U130">
        <f t="shared" si="16"/>
        <v>-791.97676189499998</v>
      </c>
      <c r="V130">
        <f t="shared" si="17"/>
        <v>1</v>
      </c>
    </row>
    <row r="131" spans="1:22" x14ac:dyDescent="0.25">
      <c r="A131" t="s">
        <v>149</v>
      </c>
      <c r="B131">
        <v>6322</v>
      </c>
      <c r="C131" t="s">
        <v>20</v>
      </c>
      <c r="D131">
        <v>35</v>
      </c>
      <c r="E131" t="s">
        <v>15</v>
      </c>
      <c r="F131" t="s">
        <v>18</v>
      </c>
      <c r="G131">
        <v>88.302000000000007</v>
      </c>
      <c r="H131">
        <v>3977</v>
      </c>
      <c r="I131">
        <v>2</v>
      </c>
      <c r="J131">
        <v>90</v>
      </c>
      <c r="K131">
        <v>351.177054</v>
      </c>
      <c r="L131">
        <v>144842266</v>
      </c>
      <c r="M131">
        <v>900072.48</v>
      </c>
      <c r="N131">
        <f t="shared" ref="N131:N194" si="18">M131/J131</f>
        <v>10000.805333333334</v>
      </c>
      <c r="O131">
        <f t="shared" ref="O131:O194" si="19">IF(I131&gt;0,(N131+(((N131*I131)*0.008)/I131)),0)</f>
        <v>10080.811776</v>
      </c>
      <c r="P131">
        <f t="shared" ref="P131:P194" si="20">O131*(I131*0.008)</f>
        <v>161.29298841600001</v>
      </c>
      <c r="Q131">
        <f t="shared" ref="Q131:Q194" si="21">IF(I131&gt;0, 1, 0)</f>
        <v>1</v>
      </c>
      <c r="R131">
        <f t="shared" ref="R131:R194" si="22">IF(I131&gt;0, N131+((N131*((J131-I131)*0.001))/(J131-I131)), N131 +((N131*(J131*0.001))/J131))</f>
        <v>10010.806138666667</v>
      </c>
      <c r="S131">
        <f t="shared" ref="S131:S194" si="23">R131*((J131-Q131)*0.001)</f>
        <v>890.96174634133331</v>
      </c>
      <c r="T131">
        <f t="shared" ref="T131:T194" si="24">SUM(P131,S131)</f>
        <v>1052.2547347573334</v>
      </c>
      <c r="U131">
        <f t="shared" ref="U131:U194" si="25">K131-T131</f>
        <v>-701.07768075733338</v>
      </c>
      <c r="V131">
        <f t="shared" ref="V131:V194" si="26">IF(U131&lt;0, 1, 0)</f>
        <v>1</v>
      </c>
    </row>
    <row r="132" spans="1:22" x14ac:dyDescent="0.25">
      <c r="A132" t="s">
        <v>150</v>
      </c>
      <c r="B132">
        <v>6335</v>
      </c>
      <c r="C132" t="s">
        <v>14</v>
      </c>
      <c r="D132">
        <v>28</v>
      </c>
      <c r="E132">
        <v>2</v>
      </c>
      <c r="F132" t="s">
        <v>18</v>
      </c>
      <c r="G132">
        <v>88.302000000000007</v>
      </c>
      <c r="H132">
        <v>27792</v>
      </c>
      <c r="I132">
        <v>0</v>
      </c>
      <c r="J132">
        <v>85</v>
      </c>
      <c r="K132">
        <v>2454.0891839999999</v>
      </c>
      <c r="L132">
        <v>135512740</v>
      </c>
      <c r="M132">
        <v>841227.23</v>
      </c>
      <c r="N132">
        <f t="shared" si="18"/>
        <v>9896.7909411764704</v>
      </c>
      <c r="O132">
        <f t="shared" si="19"/>
        <v>0</v>
      </c>
      <c r="P132">
        <f t="shared" si="20"/>
        <v>0</v>
      </c>
      <c r="Q132">
        <f t="shared" si="21"/>
        <v>0</v>
      </c>
      <c r="R132">
        <f t="shared" si="22"/>
        <v>9906.6877321176471</v>
      </c>
      <c r="S132">
        <f t="shared" si="23"/>
        <v>842.06845723000004</v>
      </c>
      <c r="T132">
        <f t="shared" si="24"/>
        <v>842.06845723000004</v>
      </c>
      <c r="U132">
        <f t="shared" si="25"/>
        <v>1612.0207267699998</v>
      </c>
      <c r="V132">
        <f t="shared" si="26"/>
        <v>0</v>
      </c>
    </row>
    <row r="133" spans="1:22" x14ac:dyDescent="0.25">
      <c r="A133" t="s">
        <v>151</v>
      </c>
      <c r="B133">
        <v>6336</v>
      </c>
      <c r="C133" t="s">
        <v>14</v>
      </c>
      <c r="D133" t="s">
        <v>15</v>
      </c>
      <c r="E133">
        <v>2</v>
      </c>
      <c r="F133" t="s">
        <v>16</v>
      </c>
      <c r="G133">
        <v>79.215999999999994</v>
      </c>
      <c r="H133">
        <v>6041</v>
      </c>
      <c r="I133">
        <v>0</v>
      </c>
      <c r="J133">
        <v>10</v>
      </c>
      <c r="K133">
        <v>478.54385600000001</v>
      </c>
      <c r="L133">
        <v>13077180</v>
      </c>
      <c r="M133">
        <v>77774.600000000006</v>
      </c>
      <c r="N133">
        <f t="shared" si="18"/>
        <v>7777.4600000000009</v>
      </c>
      <c r="O133">
        <f t="shared" si="19"/>
        <v>0</v>
      </c>
      <c r="P133">
        <f t="shared" si="20"/>
        <v>0</v>
      </c>
      <c r="Q133">
        <f t="shared" si="21"/>
        <v>0</v>
      </c>
      <c r="R133">
        <f t="shared" si="22"/>
        <v>7785.2374600000012</v>
      </c>
      <c r="S133">
        <f t="shared" si="23"/>
        <v>77.852374600000019</v>
      </c>
      <c r="T133">
        <f t="shared" si="24"/>
        <v>77.852374600000019</v>
      </c>
      <c r="U133">
        <f t="shared" si="25"/>
        <v>400.69148139999999</v>
      </c>
      <c r="V133">
        <f t="shared" si="26"/>
        <v>0</v>
      </c>
    </row>
    <row r="134" spans="1:22" x14ac:dyDescent="0.25">
      <c r="A134" t="s">
        <v>152</v>
      </c>
      <c r="B134">
        <v>6337</v>
      </c>
      <c r="C134" t="s">
        <v>14</v>
      </c>
      <c r="D134">
        <v>181</v>
      </c>
      <c r="E134" t="s">
        <v>15</v>
      </c>
      <c r="F134" t="s">
        <v>18</v>
      </c>
      <c r="G134">
        <v>91.453999999999994</v>
      </c>
      <c r="H134">
        <v>27302</v>
      </c>
      <c r="I134">
        <v>0</v>
      </c>
      <c r="J134">
        <v>157</v>
      </c>
      <c r="K134">
        <v>2496.8771080000001</v>
      </c>
      <c r="L134">
        <v>76307709</v>
      </c>
      <c r="M134">
        <v>459489.04</v>
      </c>
      <c r="N134">
        <f t="shared" si="18"/>
        <v>2926.6817834394901</v>
      </c>
      <c r="O134">
        <f t="shared" si="19"/>
        <v>0</v>
      </c>
      <c r="P134">
        <f t="shared" si="20"/>
        <v>0</v>
      </c>
      <c r="Q134">
        <f t="shared" si="21"/>
        <v>0</v>
      </c>
      <c r="R134">
        <f t="shared" si="22"/>
        <v>2929.6084652229297</v>
      </c>
      <c r="S134">
        <f t="shared" si="23"/>
        <v>459.94852903999998</v>
      </c>
      <c r="T134">
        <f t="shared" si="24"/>
        <v>459.94852903999998</v>
      </c>
      <c r="U134">
        <f t="shared" si="25"/>
        <v>2036.9285789600001</v>
      </c>
      <c r="V134">
        <f t="shared" si="26"/>
        <v>0</v>
      </c>
    </row>
    <row r="135" spans="1:22" x14ac:dyDescent="0.25">
      <c r="A135" t="s">
        <v>153</v>
      </c>
      <c r="B135">
        <v>6340</v>
      </c>
      <c r="C135" t="s">
        <v>14</v>
      </c>
      <c r="D135" t="s">
        <v>15</v>
      </c>
      <c r="E135" t="s">
        <v>15</v>
      </c>
      <c r="F135" t="s">
        <v>18</v>
      </c>
      <c r="G135">
        <v>79.215999999999994</v>
      </c>
      <c r="H135">
        <v>7360</v>
      </c>
      <c r="I135">
        <v>5</v>
      </c>
      <c r="J135">
        <v>49</v>
      </c>
      <c r="K135">
        <v>583.02976000000001</v>
      </c>
      <c r="L135">
        <v>29168960</v>
      </c>
      <c r="M135">
        <v>156763.31</v>
      </c>
      <c r="N135">
        <f t="shared" si="18"/>
        <v>3199.2512244897957</v>
      </c>
      <c r="O135">
        <f t="shared" si="19"/>
        <v>3224.845234285714</v>
      </c>
      <c r="P135">
        <f t="shared" si="20"/>
        <v>128.99380937142857</v>
      </c>
      <c r="Q135">
        <f t="shared" si="21"/>
        <v>1</v>
      </c>
      <c r="R135">
        <f t="shared" si="22"/>
        <v>3202.4504757142854</v>
      </c>
      <c r="S135">
        <f t="shared" si="23"/>
        <v>153.71762283428569</v>
      </c>
      <c r="T135">
        <f t="shared" si="24"/>
        <v>282.71143220571423</v>
      </c>
      <c r="U135">
        <f t="shared" si="25"/>
        <v>300.31832779428578</v>
      </c>
      <c r="V135">
        <f t="shared" si="26"/>
        <v>0</v>
      </c>
    </row>
    <row r="136" spans="1:22" x14ac:dyDescent="0.25">
      <c r="A136" t="s">
        <v>154</v>
      </c>
      <c r="B136">
        <v>6341</v>
      </c>
      <c r="C136" t="s">
        <v>14</v>
      </c>
      <c r="D136">
        <v>18</v>
      </c>
      <c r="E136">
        <v>23</v>
      </c>
      <c r="F136" t="s">
        <v>18</v>
      </c>
      <c r="G136">
        <v>79.215999999999994</v>
      </c>
      <c r="H136">
        <v>6041</v>
      </c>
      <c r="I136">
        <v>0</v>
      </c>
      <c r="J136">
        <v>43</v>
      </c>
      <c r="K136">
        <v>478.54385600000001</v>
      </c>
      <c r="L136">
        <v>24475140</v>
      </c>
      <c r="M136">
        <v>126817.26</v>
      </c>
      <c r="N136">
        <f t="shared" si="18"/>
        <v>2949.2386046511629</v>
      </c>
      <c r="O136">
        <f t="shared" si="19"/>
        <v>0</v>
      </c>
      <c r="P136">
        <f t="shared" si="20"/>
        <v>0</v>
      </c>
      <c r="Q136">
        <f t="shared" si="21"/>
        <v>0</v>
      </c>
      <c r="R136">
        <f t="shared" si="22"/>
        <v>2952.1878432558142</v>
      </c>
      <c r="S136">
        <f t="shared" si="23"/>
        <v>126.94407726000001</v>
      </c>
      <c r="T136">
        <f t="shared" si="24"/>
        <v>126.94407726000001</v>
      </c>
      <c r="U136">
        <f t="shared" si="25"/>
        <v>351.59977873999998</v>
      </c>
      <c r="V136">
        <f t="shared" si="26"/>
        <v>0</v>
      </c>
    </row>
    <row r="137" spans="1:22" x14ac:dyDescent="0.25">
      <c r="A137" t="s">
        <v>155</v>
      </c>
      <c r="B137">
        <v>6342</v>
      </c>
      <c r="C137" t="s">
        <v>14</v>
      </c>
      <c r="D137">
        <v>35</v>
      </c>
      <c r="E137">
        <v>5</v>
      </c>
      <c r="F137" t="s">
        <v>18</v>
      </c>
      <c r="G137">
        <v>79.215999999999994</v>
      </c>
      <c r="H137">
        <v>6041</v>
      </c>
      <c r="I137">
        <v>0</v>
      </c>
      <c r="J137">
        <v>89</v>
      </c>
      <c r="K137">
        <v>478.54385600000001</v>
      </c>
      <c r="L137">
        <v>28318420</v>
      </c>
      <c r="M137">
        <v>148981</v>
      </c>
      <c r="N137">
        <f t="shared" si="18"/>
        <v>1673.943820224719</v>
      </c>
      <c r="O137">
        <f t="shared" si="19"/>
        <v>0</v>
      </c>
      <c r="P137">
        <f t="shared" si="20"/>
        <v>0</v>
      </c>
      <c r="Q137">
        <f t="shared" si="21"/>
        <v>0</v>
      </c>
      <c r="R137">
        <f t="shared" si="22"/>
        <v>1675.6177640449437</v>
      </c>
      <c r="S137">
        <f t="shared" si="23"/>
        <v>149.12998099999999</v>
      </c>
      <c r="T137">
        <f t="shared" si="24"/>
        <v>149.12998099999999</v>
      </c>
      <c r="U137">
        <f t="shared" si="25"/>
        <v>329.41387500000002</v>
      </c>
      <c r="V137">
        <f t="shared" si="26"/>
        <v>0</v>
      </c>
    </row>
    <row r="138" spans="1:22" x14ac:dyDescent="0.25">
      <c r="A138" t="s">
        <v>156</v>
      </c>
      <c r="B138">
        <v>6343</v>
      </c>
      <c r="C138" t="s">
        <v>20</v>
      </c>
      <c r="D138">
        <v>42</v>
      </c>
      <c r="E138" t="s">
        <v>15</v>
      </c>
      <c r="F138" t="s">
        <v>18</v>
      </c>
      <c r="G138">
        <v>79.215999999999994</v>
      </c>
      <c r="H138">
        <v>6048</v>
      </c>
      <c r="I138">
        <v>2</v>
      </c>
      <c r="J138">
        <v>89</v>
      </c>
      <c r="K138">
        <v>479.09836799999999</v>
      </c>
      <c r="L138">
        <v>30366930</v>
      </c>
      <c r="M138">
        <v>160917.51999999999</v>
      </c>
      <c r="N138">
        <f t="shared" si="18"/>
        <v>1808.06202247191</v>
      </c>
      <c r="O138">
        <f t="shared" si="19"/>
        <v>1822.5265186516854</v>
      </c>
      <c r="P138">
        <f t="shared" si="20"/>
        <v>29.160424298426967</v>
      </c>
      <c r="Q138">
        <f t="shared" si="21"/>
        <v>1</v>
      </c>
      <c r="R138">
        <f t="shared" si="22"/>
        <v>1809.8700844943819</v>
      </c>
      <c r="S138">
        <f t="shared" si="23"/>
        <v>159.26856743550559</v>
      </c>
      <c r="T138">
        <f t="shared" si="24"/>
        <v>188.42899173393255</v>
      </c>
      <c r="U138">
        <f t="shared" si="25"/>
        <v>290.66937626606745</v>
      </c>
      <c r="V138">
        <f t="shared" si="26"/>
        <v>0</v>
      </c>
    </row>
    <row r="139" spans="1:22" x14ac:dyDescent="0.25">
      <c r="A139" t="s">
        <v>157</v>
      </c>
      <c r="B139">
        <v>6346</v>
      </c>
      <c r="C139" t="s">
        <v>14</v>
      </c>
      <c r="D139" t="s">
        <v>15</v>
      </c>
      <c r="E139">
        <v>2</v>
      </c>
      <c r="F139" t="s">
        <v>18</v>
      </c>
      <c r="G139">
        <v>96.432000000000002</v>
      </c>
      <c r="H139">
        <v>42465</v>
      </c>
      <c r="I139">
        <v>0</v>
      </c>
      <c r="J139">
        <v>35</v>
      </c>
      <c r="K139">
        <v>4094.98488</v>
      </c>
      <c r="L139">
        <v>19845710</v>
      </c>
      <c r="M139">
        <v>101369.25</v>
      </c>
      <c r="N139">
        <f t="shared" si="18"/>
        <v>2896.2642857142855</v>
      </c>
      <c r="O139">
        <f t="shared" si="19"/>
        <v>0</v>
      </c>
      <c r="P139">
        <f t="shared" si="20"/>
        <v>0</v>
      </c>
      <c r="Q139">
        <f t="shared" si="21"/>
        <v>0</v>
      </c>
      <c r="R139">
        <f t="shared" si="22"/>
        <v>2899.1605499999996</v>
      </c>
      <c r="S139">
        <f t="shared" si="23"/>
        <v>101.47061925</v>
      </c>
      <c r="T139">
        <f t="shared" si="24"/>
        <v>101.47061925</v>
      </c>
      <c r="U139">
        <f t="shared" si="25"/>
        <v>3993.5142607500002</v>
      </c>
      <c r="V139">
        <f t="shared" si="26"/>
        <v>0</v>
      </c>
    </row>
    <row r="140" spans="1:22" x14ac:dyDescent="0.25">
      <c r="A140" t="s">
        <v>158</v>
      </c>
      <c r="B140">
        <v>6348</v>
      </c>
      <c r="C140" t="s">
        <v>14</v>
      </c>
      <c r="D140" t="s">
        <v>15</v>
      </c>
      <c r="E140">
        <v>2</v>
      </c>
      <c r="F140" t="s">
        <v>18</v>
      </c>
      <c r="G140">
        <v>96.432000000000002</v>
      </c>
      <c r="H140">
        <v>5453</v>
      </c>
      <c r="I140">
        <v>0</v>
      </c>
      <c r="J140">
        <v>477</v>
      </c>
      <c r="K140">
        <v>525.84369600000002</v>
      </c>
      <c r="L140">
        <v>150412888</v>
      </c>
      <c r="M140">
        <v>894369.62</v>
      </c>
      <c r="N140">
        <f t="shared" si="18"/>
        <v>1874.9887211740042</v>
      </c>
      <c r="O140">
        <f t="shared" si="19"/>
        <v>0</v>
      </c>
      <c r="P140">
        <f t="shared" si="20"/>
        <v>0</v>
      </c>
      <c r="Q140">
        <f t="shared" si="21"/>
        <v>0</v>
      </c>
      <c r="R140">
        <f t="shared" si="22"/>
        <v>1876.8637098951783</v>
      </c>
      <c r="S140">
        <f t="shared" si="23"/>
        <v>895.26398962000007</v>
      </c>
      <c r="T140">
        <f t="shared" si="24"/>
        <v>895.26398962000007</v>
      </c>
      <c r="U140">
        <f t="shared" si="25"/>
        <v>-369.42029362000005</v>
      </c>
      <c r="V140">
        <f t="shared" si="26"/>
        <v>1</v>
      </c>
    </row>
    <row r="141" spans="1:22" x14ac:dyDescent="0.25">
      <c r="A141" t="s">
        <v>159</v>
      </c>
      <c r="B141">
        <v>6351</v>
      </c>
      <c r="C141" t="s">
        <v>14</v>
      </c>
      <c r="D141" t="s">
        <v>15</v>
      </c>
      <c r="E141">
        <v>1</v>
      </c>
      <c r="F141" t="s">
        <v>18</v>
      </c>
      <c r="G141">
        <v>96.432000000000002</v>
      </c>
      <c r="H141">
        <v>5453</v>
      </c>
      <c r="I141">
        <v>0</v>
      </c>
      <c r="J141">
        <v>12</v>
      </c>
      <c r="K141">
        <v>525.84369600000002</v>
      </c>
      <c r="L141">
        <v>7051690</v>
      </c>
      <c r="M141">
        <v>36446.17</v>
      </c>
      <c r="N141">
        <f t="shared" si="18"/>
        <v>3037.1808333333333</v>
      </c>
      <c r="O141">
        <f t="shared" si="19"/>
        <v>0</v>
      </c>
      <c r="P141">
        <f t="shared" si="20"/>
        <v>0</v>
      </c>
      <c r="Q141">
        <f t="shared" si="21"/>
        <v>0</v>
      </c>
      <c r="R141">
        <f t="shared" si="22"/>
        <v>3040.2180141666668</v>
      </c>
      <c r="S141">
        <f t="shared" si="23"/>
        <v>36.48261617</v>
      </c>
      <c r="T141">
        <f t="shared" si="24"/>
        <v>36.48261617</v>
      </c>
      <c r="U141">
        <f t="shared" si="25"/>
        <v>489.36107982999999</v>
      </c>
      <c r="V141">
        <f t="shared" si="26"/>
        <v>0</v>
      </c>
    </row>
    <row r="142" spans="1:22" x14ac:dyDescent="0.25">
      <c r="A142" t="s">
        <v>160</v>
      </c>
      <c r="B142">
        <v>6352</v>
      </c>
      <c r="C142" t="s">
        <v>14</v>
      </c>
      <c r="D142" t="s">
        <v>15</v>
      </c>
      <c r="E142">
        <v>2</v>
      </c>
      <c r="F142" t="s">
        <v>18</v>
      </c>
      <c r="G142">
        <v>101.27800000000001</v>
      </c>
      <c r="H142">
        <v>6061</v>
      </c>
      <c r="I142">
        <v>0</v>
      </c>
      <c r="J142">
        <v>18</v>
      </c>
      <c r="K142">
        <v>613.845958</v>
      </c>
      <c r="L142">
        <v>20620520</v>
      </c>
      <c r="M142">
        <v>140752.69</v>
      </c>
      <c r="N142">
        <f t="shared" si="18"/>
        <v>7819.5938888888886</v>
      </c>
      <c r="O142">
        <f t="shared" si="19"/>
        <v>0</v>
      </c>
      <c r="P142">
        <f t="shared" si="20"/>
        <v>0</v>
      </c>
      <c r="Q142">
        <f t="shared" si="21"/>
        <v>0</v>
      </c>
      <c r="R142">
        <f t="shared" si="22"/>
        <v>7827.4134827777771</v>
      </c>
      <c r="S142">
        <f t="shared" si="23"/>
        <v>140.89344269</v>
      </c>
      <c r="T142">
        <f t="shared" si="24"/>
        <v>140.89344269</v>
      </c>
      <c r="U142">
        <f t="shared" si="25"/>
        <v>472.95251530999997</v>
      </c>
      <c r="V142">
        <f t="shared" si="26"/>
        <v>0</v>
      </c>
    </row>
    <row r="143" spans="1:22" x14ac:dyDescent="0.25">
      <c r="A143" t="s">
        <v>161</v>
      </c>
      <c r="B143">
        <v>6353</v>
      </c>
      <c r="C143" t="s">
        <v>14</v>
      </c>
      <c r="D143" t="s">
        <v>15</v>
      </c>
      <c r="E143">
        <v>4</v>
      </c>
      <c r="F143" t="s">
        <v>18</v>
      </c>
      <c r="G143">
        <v>101.27800000000001</v>
      </c>
      <c r="H143">
        <v>6041</v>
      </c>
      <c r="I143">
        <v>0</v>
      </c>
      <c r="J143">
        <v>22</v>
      </c>
      <c r="K143">
        <v>611.82039799999995</v>
      </c>
      <c r="L143">
        <v>25041850</v>
      </c>
      <c r="M143">
        <v>169775.14</v>
      </c>
      <c r="N143">
        <f t="shared" si="18"/>
        <v>7717.0518181818188</v>
      </c>
      <c r="O143">
        <f t="shared" si="19"/>
        <v>0</v>
      </c>
      <c r="P143">
        <f t="shared" si="20"/>
        <v>0</v>
      </c>
      <c r="Q143">
        <f t="shared" si="21"/>
        <v>0</v>
      </c>
      <c r="R143">
        <f t="shared" si="22"/>
        <v>7724.7688700000008</v>
      </c>
      <c r="S143">
        <f t="shared" si="23"/>
        <v>169.94491514000001</v>
      </c>
      <c r="T143">
        <f t="shared" si="24"/>
        <v>169.94491514000001</v>
      </c>
      <c r="U143">
        <f t="shared" si="25"/>
        <v>441.87548285999992</v>
      </c>
      <c r="V143">
        <f t="shared" si="26"/>
        <v>0</v>
      </c>
    </row>
    <row r="144" spans="1:22" x14ac:dyDescent="0.25">
      <c r="A144" t="s">
        <v>162</v>
      </c>
      <c r="B144">
        <v>6354</v>
      </c>
      <c r="C144" t="s">
        <v>14</v>
      </c>
      <c r="D144" t="s">
        <v>15</v>
      </c>
      <c r="E144">
        <v>2</v>
      </c>
      <c r="F144" t="s">
        <v>18</v>
      </c>
      <c r="G144">
        <v>93.962999999999994</v>
      </c>
      <c r="H144">
        <v>3977</v>
      </c>
      <c r="I144">
        <v>4</v>
      </c>
      <c r="J144">
        <v>704</v>
      </c>
      <c r="K144">
        <v>373.69085100000001</v>
      </c>
      <c r="L144">
        <v>491736990</v>
      </c>
      <c r="M144">
        <v>4273560.45</v>
      </c>
      <c r="N144">
        <f t="shared" si="18"/>
        <v>6070.3983664772732</v>
      </c>
      <c r="O144">
        <f t="shared" si="19"/>
        <v>6118.9615534090917</v>
      </c>
      <c r="P144">
        <f t="shared" si="20"/>
        <v>195.80676970909093</v>
      </c>
      <c r="Q144">
        <f t="shared" si="21"/>
        <v>1</v>
      </c>
      <c r="R144">
        <f t="shared" si="22"/>
        <v>6076.4687648437503</v>
      </c>
      <c r="S144">
        <f t="shared" si="23"/>
        <v>4271.7575416851569</v>
      </c>
      <c r="T144">
        <f t="shared" si="24"/>
        <v>4467.5643113942479</v>
      </c>
      <c r="U144">
        <f t="shared" si="25"/>
        <v>-4093.873460394248</v>
      </c>
      <c r="V144">
        <f t="shared" si="26"/>
        <v>1</v>
      </c>
    </row>
    <row r="145" spans="1:22" x14ac:dyDescent="0.25">
      <c r="A145" t="s">
        <v>163</v>
      </c>
      <c r="B145">
        <v>6355</v>
      </c>
      <c r="C145" t="s">
        <v>14</v>
      </c>
      <c r="D145" t="s">
        <v>15</v>
      </c>
      <c r="E145">
        <v>2</v>
      </c>
      <c r="F145" t="s">
        <v>18</v>
      </c>
      <c r="G145">
        <v>87.302000000000007</v>
      </c>
      <c r="H145">
        <v>21431</v>
      </c>
      <c r="I145">
        <v>0</v>
      </c>
      <c r="J145">
        <v>553</v>
      </c>
      <c r="K145">
        <v>1870.9691620000001</v>
      </c>
      <c r="L145">
        <v>464237368</v>
      </c>
      <c r="M145">
        <v>3057318.94</v>
      </c>
      <c r="N145">
        <f t="shared" si="18"/>
        <v>5528.6056781193492</v>
      </c>
      <c r="O145">
        <f t="shared" si="19"/>
        <v>0</v>
      </c>
      <c r="P145">
        <f t="shared" si="20"/>
        <v>0</v>
      </c>
      <c r="Q145">
        <f t="shared" si="21"/>
        <v>0</v>
      </c>
      <c r="R145">
        <f t="shared" si="22"/>
        <v>5534.1342837974689</v>
      </c>
      <c r="S145">
        <f t="shared" si="23"/>
        <v>3060.3762589400008</v>
      </c>
      <c r="T145">
        <f t="shared" si="24"/>
        <v>3060.3762589400008</v>
      </c>
      <c r="U145">
        <f t="shared" si="25"/>
        <v>-1189.4070969400007</v>
      </c>
      <c r="V145">
        <f t="shared" si="26"/>
        <v>1</v>
      </c>
    </row>
    <row r="146" spans="1:22" x14ac:dyDescent="0.25">
      <c r="A146" t="s">
        <v>164</v>
      </c>
      <c r="B146">
        <v>6358</v>
      </c>
      <c r="C146" t="s">
        <v>14</v>
      </c>
      <c r="D146" t="s">
        <v>15</v>
      </c>
      <c r="E146">
        <v>2</v>
      </c>
      <c r="F146" t="s">
        <v>18</v>
      </c>
      <c r="G146">
        <v>88.302000000000007</v>
      </c>
      <c r="H146">
        <v>3977</v>
      </c>
      <c r="I146">
        <v>2</v>
      </c>
      <c r="J146">
        <v>41</v>
      </c>
      <c r="K146">
        <v>351.177054</v>
      </c>
      <c r="L146">
        <v>58065716</v>
      </c>
      <c r="M146">
        <v>352423.24</v>
      </c>
      <c r="N146">
        <f t="shared" si="18"/>
        <v>8595.6887804878043</v>
      </c>
      <c r="O146">
        <f t="shared" si="19"/>
        <v>8664.4542907317064</v>
      </c>
      <c r="P146">
        <f t="shared" si="20"/>
        <v>138.6312686517073</v>
      </c>
      <c r="Q146">
        <f t="shared" si="21"/>
        <v>1</v>
      </c>
      <c r="R146">
        <f t="shared" si="22"/>
        <v>8604.284469268292</v>
      </c>
      <c r="S146">
        <f t="shared" si="23"/>
        <v>344.17137877073168</v>
      </c>
      <c r="T146">
        <f t="shared" si="24"/>
        <v>482.80264742243901</v>
      </c>
      <c r="U146">
        <f t="shared" si="25"/>
        <v>-131.62559342243901</v>
      </c>
      <c r="V146">
        <f t="shared" si="26"/>
        <v>1</v>
      </c>
    </row>
    <row r="147" spans="1:22" x14ac:dyDescent="0.25">
      <c r="A147" t="s">
        <v>165</v>
      </c>
      <c r="B147">
        <v>6361</v>
      </c>
      <c r="C147" t="s">
        <v>20</v>
      </c>
      <c r="D147" t="s">
        <v>15</v>
      </c>
      <c r="E147" t="s">
        <v>15</v>
      </c>
      <c r="F147" t="s">
        <v>16</v>
      </c>
      <c r="G147">
        <v>95.173000000000002</v>
      </c>
      <c r="H147">
        <v>126</v>
      </c>
      <c r="I147">
        <v>1</v>
      </c>
      <c r="J147">
        <v>64</v>
      </c>
      <c r="K147">
        <v>11.991797999999999</v>
      </c>
      <c r="L147">
        <v>98903078</v>
      </c>
      <c r="M147">
        <v>624553.39</v>
      </c>
      <c r="N147">
        <f t="shared" si="18"/>
        <v>9758.6467187500002</v>
      </c>
      <c r="O147">
        <f t="shared" si="19"/>
        <v>9836.7158925000003</v>
      </c>
      <c r="P147">
        <f t="shared" si="20"/>
        <v>78.693727140000007</v>
      </c>
      <c r="Q147">
        <f t="shared" si="21"/>
        <v>1</v>
      </c>
      <c r="R147">
        <f t="shared" si="22"/>
        <v>9768.4053654687505</v>
      </c>
      <c r="S147">
        <f t="shared" si="23"/>
        <v>615.40953802453123</v>
      </c>
      <c r="T147">
        <f t="shared" si="24"/>
        <v>694.10326516453119</v>
      </c>
      <c r="U147">
        <f t="shared" si="25"/>
        <v>-682.11146716453118</v>
      </c>
      <c r="V147">
        <f t="shared" si="26"/>
        <v>1</v>
      </c>
    </row>
    <row r="148" spans="1:22" x14ac:dyDescent="0.25">
      <c r="A148" t="s">
        <v>166</v>
      </c>
      <c r="B148">
        <v>6368</v>
      </c>
      <c r="C148" t="s">
        <v>14</v>
      </c>
      <c r="D148" t="s">
        <v>15</v>
      </c>
      <c r="E148" t="s">
        <v>15</v>
      </c>
      <c r="F148" t="s">
        <v>18</v>
      </c>
      <c r="G148">
        <v>91.453999999999994</v>
      </c>
      <c r="H148">
        <v>3977</v>
      </c>
      <c r="I148">
        <v>0</v>
      </c>
      <c r="J148">
        <v>62</v>
      </c>
      <c r="K148">
        <v>363.712558</v>
      </c>
      <c r="L148">
        <v>60725519</v>
      </c>
      <c r="M148">
        <v>361594.42</v>
      </c>
      <c r="N148">
        <f t="shared" si="18"/>
        <v>5832.1680645161287</v>
      </c>
      <c r="O148">
        <f t="shared" si="19"/>
        <v>0</v>
      </c>
      <c r="P148">
        <f t="shared" si="20"/>
        <v>0</v>
      </c>
      <c r="Q148">
        <f t="shared" si="21"/>
        <v>0</v>
      </c>
      <c r="R148">
        <f t="shared" si="22"/>
        <v>5838.0002325806445</v>
      </c>
      <c r="S148">
        <f t="shared" si="23"/>
        <v>361.95601441999997</v>
      </c>
      <c r="T148">
        <f t="shared" si="24"/>
        <v>361.95601441999997</v>
      </c>
      <c r="U148">
        <f t="shared" si="25"/>
        <v>1.7565435800000273</v>
      </c>
      <c r="V148">
        <f t="shared" si="26"/>
        <v>0</v>
      </c>
    </row>
    <row r="149" spans="1:22" x14ac:dyDescent="0.25">
      <c r="A149" t="s">
        <v>167</v>
      </c>
      <c r="B149">
        <v>6371</v>
      </c>
      <c r="C149" t="s">
        <v>36</v>
      </c>
      <c r="D149" t="s">
        <v>15</v>
      </c>
      <c r="E149">
        <v>6</v>
      </c>
      <c r="F149" t="s">
        <v>18</v>
      </c>
      <c r="G149">
        <v>101.27800000000001</v>
      </c>
      <c r="H149">
        <v>5466</v>
      </c>
      <c r="I149">
        <v>0</v>
      </c>
      <c r="J149">
        <v>13</v>
      </c>
      <c r="K149">
        <v>553.58554800000002</v>
      </c>
      <c r="L149">
        <v>16851445</v>
      </c>
      <c r="M149">
        <v>116187.31</v>
      </c>
      <c r="N149">
        <f t="shared" si="18"/>
        <v>8937.4853846153837</v>
      </c>
      <c r="O149">
        <f t="shared" si="19"/>
        <v>0</v>
      </c>
      <c r="P149">
        <f t="shared" si="20"/>
        <v>0</v>
      </c>
      <c r="Q149">
        <f t="shared" si="21"/>
        <v>0</v>
      </c>
      <c r="R149">
        <f t="shared" si="22"/>
        <v>8946.4228699999985</v>
      </c>
      <c r="S149">
        <f t="shared" si="23"/>
        <v>116.30349731</v>
      </c>
      <c r="T149">
        <f t="shared" si="24"/>
        <v>116.30349731</v>
      </c>
      <c r="U149">
        <f t="shared" si="25"/>
        <v>437.28205069000001</v>
      </c>
      <c r="V149">
        <f t="shared" si="26"/>
        <v>0</v>
      </c>
    </row>
    <row r="150" spans="1:22" x14ac:dyDescent="0.25">
      <c r="A150" t="s">
        <v>168</v>
      </c>
      <c r="B150">
        <v>6372</v>
      </c>
      <c r="C150" t="s">
        <v>14</v>
      </c>
      <c r="D150" t="s">
        <v>15</v>
      </c>
      <c r="E150" t="s">
        <v>15</v>
      </c>
      <c r="F150" t="s">
        <v>18</v>
      </c>
      <c r="G150">
        <v>101.27800000000001</v>
      </c>
      <c r="H150">
        <v>5466</v>
      </c>
      <c r="I150">
        <v>0</v>
      </c>
      <c r="J150">
        <v>101</v>
      </c>
      <c r="K150">
        <v>553.58554800000002</v>
      </c>
      <c r="L150">
        <v>159422423</v>
      </c>
      <c r="M150">
        <v>1097402.99</v>
      </c>
      <c r="N150">
        <f t="shared" si="18"/>
        <v>10865.376138613861</v>
      </c>
      <c r="O150">
        <f t="shared" si="19"/>
        <v>0</v>
      </c>
      <c r="P150">
        <f t="shared" si="20"/>
        <v>0</v>
      </c>
      <c r="Q150">
        <f t="shared" si="21"/>
        <v>0</v>
      </c>
      <c r="R150">
        <f t="shared" si="22"/>
        <v>10876.241514752475</v>
      </c>
      <c r="S150">
        <f t="shared" si="23"/>
        <v>1098.5003929900001</v>
      </c>
      <c r="T150">
        <f t="shared" si="24"/>
        <v>1098.5003929900001</v>
      </c>
      <c r="U150">
        <f t="shared" si="25"/>
        <v>-544.91484499000012</v>
      </c>
      <c r="V150">
        <f t="shared" si="26"/>
        <v>1</v>
      </c>
    </row>
    <row r="151" spans="1:22" x14ac:dyDescent="0.25">
      <c r="A151" t="s">
        <v>169</v>
      </c>
      <c r="B151">
        <v>6373</v>
      </c>
      <c r="C151" t="s">
        <v>36</v>
      </c>
      <c r="D151" t="s">
        <v>15</v>
      </c>
      <c r="E151">
        <v>14</v>
      </c>
      <c r="F151" t="s">
        <v>18</v>
      </c>
      <c r="G151">
        <v>93.962999999999994</v>
      </c>
      <c r="H151">
        <v>5454</v>
      </c>
      <c r="I151">
        <v>0</v>
      </c>
      <c r="J151">
        <v>28</v>
      </c>
      <c r="K151">
        <v>512.47420199999999</v>
      </c>
      <c r="L151">
        <v>44393720</v>
      </c>
      <c r="M151">
        <v>300195.03999999998</v>
      </c>
      <c r="N151">
        <f t="shared" si="18"/>
        <v>10721.251428571428</v>
      </c>
      <c r="O151">
        <f t="shared" si="19"/>
        <v>0</v>
      </c>
      <c r="P151">
        <f t="shared" si="20"/>
        <v>0</v>
      </c>
      <c r="Q151">
        <f t="shared" si="21"/>
        <v>0</v>
      </c>
      <c r="R151">
        <f t="shared" si="22"/>
        <v>10731.972679999999</v>
      </c>
      <c r="S151">
        <f t="shared" si="23"/>
        <v>300.49523503999995</v>
      </c>
      <c r="T151">
        <f t="shared" si="24"/>
        <v>300.49523503999995</v>
      </c>
      <c r="U151">
        <f t="shared" si="25"/>
        <v>211.97896696000004</v>
      </c>
      <c r="V151">
        <f t="shared" si="26"/>
        <v>0</v>
      </c>
    </row>
    <row r="152" spans="1:22" x14ac:dyDescent="0.25">
      <c r="A152" t="s">
        <v>170</v>
      </c>
      <c r="B152">
        <v>6374</v>
      </c>
      <c r="C152" t="s">
        <v>14</v>
      </c>
      <c r="D152" t="s">
        <v>15</v>
      </c>
      <c r="E152">
        <v>2</v>
      </c>
      <c r="F152" t="s">
        <v>18</v>
      </c>
      <c r="G152">
        <v>96.432000000000002</v>
      </c>
      <c r="H152">
        <v>3389</v>
      </c>
      <c r="I152">
        <v>0</v>
      </c>
      <c r="J152">
        <v>483</v>
      </c>
      <c r="K152">
        <v>326.80804799999999</v>
      </c>
      <c r="L152">
        <v>152564807</v>
      </c>
      <c r="M152">
        <v>907807.31</v>
      </c>
      <c r="N152">
        <f t="shared" si="18"/>
        <v>1879.5182401656316</v>
      </c>
      <c r="O152">
        <f t="shared" si="19"/>
        <v>0</v>
      </c>
      <c r="P152">
        <f t="shared" si="20"/>
        <v>0</v>
      </c>
      <c r="Q152">
        <f t="shared" si="21"/>
        <v>0</v>
      </c>
      <c r="R152">
        <f t="shared" si="22"/>
        <v>1881.3977584057973</v>
      </c>
      <c r="S152">
        <f t="shared" si="23"/>
        <v>908.7151173100001</v>
      </c>
      <c r="T152">
        <f t="shared" si="24"/>
        <v>908.7151173100001</v>
      </c>
      <c r="U152">
        <f t="shared" si="25"/>
        <v>-581.90706931000011</v>
      </c>
      <c r="V152">
        <f t="shared" si="26"/>
        <v>1</v>
      </c>
    </row>
    <row r="153" spans="1:22" x14ac:dyDescent="0.25">
      <c r="A153" t="s">
        <v>171</v>
      </c>
      <c r="B153">
        <v>6383</v>
      </c>
      <c r="C153" t="s">
        <v>14</v>
      </c>
      <c r="D153" t="s">
        <v>15</v>
      </c>
      <c r="E153">
        <v>2</v>
      </c>
      <c r="F153" t="s">
        <v>18</v>
      </c>
      <c r="G153">
        <v>104.77800000000001</v>
      </c>
      <c r="H153">
        <v>4057</v>
      </c>
      <c r="I153">
        <v>0</v>
      </c>
      <c r="J153">
        <v>88</v>
      </c>
      <c r="K153">
        <v>425.08434599999998</v>
      </c>
      <c r="L153">
        <v>166043370</v>
      </c>
      <c r="M153">
        <v>1135686.02</v>
      </c>
      <c r="N153">
        <f t="shared" si="18"/>
        <v>12905.522954545455</v>
      </c>
      <c r="O153">
        <f t="shared" si="19"/>
        <v>0</v>
      </c>
      <c r="P153">
        <f t="shared" si="20"/>
        <v>0</v>
      </c>
      <c r="Q153">
        <f t="shared" si="21"/>
        <v>0</v>
      </c>
      <c r="R153">
        <f t="shared" si="22"/>
        <v>12918.4284775</v>
      </c>
      <c r="S153">
        <f t="shared" si="23"/>
        <v>1136.82170602</v>
      </c>
      <c r="T153">
        <f t="shared" si="24"/>
        <v>1136.82170602</v>
      </c>
      <c r="U153">
        <f t="shared" si="25"/>
        <v>-711.73736001999998</v>
      </c>
      <c r="V153">
        <f t="shared" si="26"/>
        <v>1</v>
      </c>
    </row>
    <row r="154" spans="1:22" x14ac:dyDescent="0.25">
      <c r="A154" t="s">
        <v>172</v>
      </c>
      <c r="B154">
        <v>6384</v>
      </c>
      <c r="C154" t="s">
        <v>14</v>
      </c>
      <c r="D154" t="s">
        <v>15</v>
      </c>
      <c r="E154" t="s">
        <v>15</v>
      </c>
      <c r="F154" t="s">
        <v>18</v>
      </c>
      <c r="G154">
        <v>104.77800000000001</v>
      </c>
      <c r="H154">
        <v>3977</v>
      </c>
      <c r="I154">
        <v>0</v>
      </c>
      <c r="J154">
        <v>51</v>
      </c>
      <c r="K154">
        <v>416.70210600000001</v>
      </c>
      <c r="L154">
        <v>103746600</v>
      </c>
      <c r="M154">
        <v>711827.92</v>
      </c>
      <c r="N154">
        <f t="shared" si="18"/>
        <v>13957.410196078432</v>
      </c>
      <c r="O154">
        <f t="shared" si="19"/>
        <v>0</v>
      </c>
      <c r="P154">
        <f t="shared" si="20"/>
        <v>0</v>
      </c>
      <c r="Q154">
        <f t="shared" si="21"/>
        <v>0</v>
      </c>
      <c r="R154">
        <f t="shared" si="22"/>
        <v>13971.367606274511</v>
      </c>
      <c r="S154">
        <f t="shared" si="23"/>
        <v>712.53974792000008</v>
      </c>
      <c r="T154">
        <f t="shared" si="24"/>
        <v>712.53974792000008</v>
      </c>
      <c r="U154">
        <f t="shared" si="25"/>
        <v>-295.83764192000007</v>
      </c>
      <c r="V154">
        <f t="shared" si="26"/>
        <v>1</v>
      </c>
    </row>
    <row r="155" spans="1:22" x14ac:dyDescent="0.25">
      <c r="A155" t="s">
        <v>173</v>
      </c>
      <c r="B155">
        <v>6385</v>
      </c>
      <c r="C155" t="s">
        <v>14</v>
      </c>
      <c r="D155" t="s">
        <v>15</v>
      </c>
      <c r="E155">
        <v>6</v>
      </c>
      <c r="F155" t="s">
        <v>18</v>
      </c>
      <c r="G155">
        <v>104.77800000000001</v>
      </c>
      <c r="H155">
        <v>21431</v>
      </c>
      <c r="I155">
        <v>0</v>
      </c>
      <c r="J155">
        <v>58</v>
      </c>
      <c r="K155">
        <v>2245.4973180000002</v>
      </c>
      <c r="L155">
        <v>51554950</v>
      </c>
      <c r="M155">
        <v>321887.81</v>
      </c>
      <c r="N155">
        <f t="shared" si="18"/>
        <v>5549.7898275862071</v>
      </c>
      <c r="O155">
        <f t="shared" si="19"/>
        <v>0</v>
      </c>
      <c r="P155">
        <f t="shared" si="20"/>
        <v>0</v>
      </c>
      <c r="Q155">
        <f t="shared" si="21"/>
        <v>0</v>
      </c>
      <c r="R155">
        <f t="shared" si="22"/>
        <v>5555.3396174137933</v>
      </c>
      <c r="S155">
        <f t="shared" si="23"/>
        <v>322.20969781000002</v>
      </c>
      <c r="T155">
        <f t="shared" si="24"/>
        <v>322.20969781000002</v>
      </c>
      <c r="U155">
        <f t="shared" si="25"/>
        <v>1923.2876201900001</v>
      </c>
      <c r="V155">
        <f t="shared" si="26"/>
        <v>0</v>
      </c>
    </row>
    <row r="156" spans="1:22" x14ac:dyDescent="0.25">
      <c r="A156" t="s">
        <v>174</v>
      </c>
      <c r="B156">
        <v>6395</v>
      </c>
      <c r="C156" t="s">
        <v>14</v>
      </c>
      <c r="D156" t="s">
        <v>15</v>
      </c>
      <c r="E156">
        <v>32</v>
      </c>
      <c r="F156" t="s">
        <v>18</v>
      </c>
      <c r="G156">
        <v>79.215999999999994</v>
      </c>
      <c r="H156">
        <v>6084</v>
      </c>
      <c r="I156">
        <v>0</v>
      </c>
      <c r="J156">
        <v>444</v>
      </c>
      <c r="K156">
        <v>481.95014400000002</v>
      </c>
      <c r="L156">
        <v>203543232</v>
      </c>
      <c r="M156">
        <v>1257584.48</v>
      </c>
      <c r="N156">
        <f t="shared" si="18"/>
        <v>2832.3974774774774</v>
      </c>
      <c r="O156">
        <f t="shared" si="19"/>
        <v>0</v>
      </c>
      <c r="P156">
        <f t="shared" si="20"/>
        <v>0</v>
      </c>
      <c r="Q156">
        <f t="shared" si="21"/>
        <v>0</v>
      </c>
      <c r="R156">
        <f t="shared" si="22"/>
        <v>2835.229874954955</v>
      </c>
      <c r="S156">
        <f t="shared" si="23"/>
        <v>1258.8420644800001</v>
      </c>
      <c r="T156">
        <f t="shared" si="24"/>
        <v>1258.8420644800001</v>
      </c>
      <c r="U156">
        <f t="shared" si="25"/>
        <v>-776.89192048000007</v>
      </c>
      <c r="V156">
        <f t="shared" si="26"/>
        <v>1</v>
      </c>
    </row>
    <row r="157" spans="1:22" x14ac:dyDescent="0.25">
      <c r="A157" t="s">
        <v>175</v>
      </c>
      <c r="B157">
        <v>6396</v>
      </c>
      <c r="C157" t="s">
        <v>14</v>
      </c>
      <c r="D157" t="s">
        <v>15</v>
      </c>
      <c r="E157">
        <v>8</v>
      </c>
      <c r="F157" t="s">
        <v>18</v>
      </c>
      <c r="G157">
        <v>91.453999999999994</v>
      </c>
      <c r="H157">
        <v>4247</v>
      </c>
      <c r="I157">
        <v>0</v>
      </c>
      <c r="J157">
        <v>79</v>
      </c>
      <c r="K157">
        <v>388.40513800000002</v>
      </c>
      <c r="L157">
        <v>64244309</v>
      </c>
      <c r="M157">
        <v>385991.6</v>
      </c>
      <c r="N157">
        <f t="shared" si="18"/>
        <v>4885.9696202531641</v>
      </c>
      <c r="O157">
        <f t="shared" si="19"/>
        <v>0</v>
      </c>
      <c r="P157">
        <f t="shared" si="20"/>
        <v>0</v>
      </c>
      <c r="Q157">
        <f t="shared" si="21"/>
        <v>0</v>
      </c>
      <c r="R157">
        <f t="shared" si="22"/>
        <v>4890.8555898734176</v>
      </c>
      <c r="S157">
        <f t="shared" si="23"/>
        <v>386.37759160000002</v>
      </c>
      <c r="T157">
        <f t="shared" si="24"/>
        <v>386.37759160000002</v>
      </c>
      <c r="U157">
        <f t="shared" si="25"/>
        <v>2.0275464000000056</v>
      </c>
      <c r="V157">
        <f t="shared" si="26"/>
        <v>0</v>
      </c>
    </row>
    <row r="158" spans="1:22" x14ac:dyDescent="0.25">
      <c r="A158" t="s">
        <v>176</v>
      </c>
      <c r="B158">
        <v>6397</v>
      </c>
      <c r="C158" t="s">
        <v>14</v>
      </c>
      <c r="D158" t="s">
        <v>15</v>
      </c>
      <c r="E158">
        <v>10</v>
      </c>
      <c r="F158" t="s">
        <v>18</v>
      </c>
      <c r="G158">
        <v>91.453999999999994</v>
      </c>
      <c r="H158">
        <v>27666</v>
      </c>
      <c r="I158">
        <v>0</v>
      </c>
      <c r="J158">
        <v>325</v>
      </c>
      <c r="K158">
        <v>2530.1663640000002</v>
      </c>
      <c r="L158">
        <v>177443092</v>
      </c>
      <c r="M158">
        <v>1087761.26</v>
      </c>
      <c r="N158">
        <f t="shared" si="18"/>
        <v>3346.9577230769232</v>
      </c>
      <c r="O158">
        <f t="shared" si="19"/>
        <v>0</v>
      </c>
      <c r="P158">
        <f t="shared" si="20"/>
        <v>0</v>
      </c>
      <c r="Q158">
        <f t="shared" si="21"/>
        <v>0</v>
      </c>
      <c r="R158">
        <f t="shared" si="22"/>
        <v>3350.3046808000004</v>
      </c>
      <c r="S158">
        <f t="shared" si="23"/>
        <v>1088.8490212600002</v>
      </c>
      <c r="T158">
        <f t="shared" si="24"/>
        <v>1088.8490212600002</v>
      </c>
      <c r="U158">
        <f t="shared" si="25"/>
        <v>1441.31734274</v>
      </c>
      <c r="V158">
        <f t="shared" si="26"/>
        <v>0</v>
      </c>
    </row>
    <row r="159" spans="1:22" x14ac:dyDescent="0.25">
      <c r="A159" t="s">
        <v>177</v>
      </c>
      <c r="B159">
        <v>6398</v>
      </c>
      <c r="C159" t="s">
        <v>14</v>
      </c>
      <c r="D159" t="s">
        <v>15</v>
      </c>
      <c r="E159">
        <v>8</v>
      </c>
      <c r="F159" t="s">
        <v>18</v>
      </c>
      <c r="G159">
        <v>91.453999999999994</v>
      </c>
      <c r="H159">
        <v>32210</v>
      </c>
      <c r="I159">
        <v>0</v>
      </c>
      <c r="J159">
        <v>52</v>
      </c>
      <c r="K159">
        <v>2945.7333400000002</v>
      </c>
      <c r="L159">
        <v>51356059</v>
      </c>
      <c r="M159">
        <v>305530.12</v>
      </c>
      <c r="N159">
        <f t="shared" si="18"/>
        <v>5875.5792307692309</v>
      </c>
      <c r="O159">
        <f t="shared" si="19"/>
        <v>0</v>
      </c>
      <c r="P159">
        <f t="shared" si="20"/>
        <v>0</v>
      </c>
      <c r="Q159">
        <f t="shared" si="21"/>
        <v>0</v>
      </c>
      <c r="R159">
        <f t="shared" si="22"/>
        <v>5881.4548100000002</v>
      </c>
      <c r="S159">
        <f t="shared" si="23"/>
        <v>305.83565012000003</v>
      </c>
      <c r="T159">
        <f t="shared" si="24"/>
        <v>305.83565012000003</v>
      </c>
      <c r="U159">
        <f t="shared" si="25"/>
        <v>2639.8976898800001</v>
      </c>
      <c r="V159">
        <f t="shared" si="26"/>
        <v>0</v>
      </c>
    </row>
    <row r="160" spans="1:22" x14ac:dyDescent="0.25">
      <c r="A160" t="s">
        <v>178</v>
      </c>
      <c r="B160">
        <v>6409</v>
      </c>
      <c r="C160" t="s">
        <v>14</v>
      </c>
      <c r="D160" t="s">
        <v>15</v>
      </c>
      <c r="E160" t="s">
        <v>15</v>
      </c>
      <c r="F160" t="s">
        <v>18</v>
      </c>
      <c r="G160">
        <v>79.215999999999994</v>
      </c>
      <c r="H160">
        <v>3977</v>
      </c>
      <c r="I160">
        <v>0</v>
      </c>
      <c r="J160">
        <v>595</v>
      </c>
      <c r="K160">
        <v>315.04203200000001</v>
      </c>
      <c r="L160">
        <v>357410775</v>
      </c>
      <c r="M160">
        <v>3495984.25999999</v>
      </c>
      <c r="N160">
        <f t="shared" si="18"/>
        <v>5875.603798319311</v>
      </c>
      <c r="O160">
        <f t="shared" si="19"/>
        <v>0</v>
      </c>
      <c r="P160">
        <f t="shared" si="20"/>
        <v>0</v>
      </c>
      <c r="Q160">
        <f t="shared" si="21"/>
        <v>0</v>
      </c>
      <c r="R160">
        <f t="shared" si="22"/>
        <v>5881.4794021176303</v>
      </c>
      <c r="S160">
        <f t="shared" si="23"/>
        <v>3499.4802442599898</v>
      </c>
      <c r="T160">
        <f t="shared" si="24"/>
        <v>3499.4802442599898</v>
      </c>
      <c r="U160">
        <f t="shared" si="25"/>
        <v>-3184.43821225999</v>
      </c>
      <c r="V160">
        <f t="shared" si="26"/>
        <v>1</v>
      </c>
    </row>
    <row r="161" spans="1:22" x14ac:dyDescent="0.25">
      <c r="A161" t="s">
        <v>179</v>
      </c>
      <c r="B161">
        <v>6414</v>
      </c>
      <c r="C161" t="s">
        <v>20</v>
      </c>
      <c r="D161" t="s">
        <v>15</v>
      </c>
      <c r="E161" t="s">
        <v>15</v>
      </c>
      <c r="F161" t="s">
        <v>18</v>
      </c>
      <c r="G161">
        <v>101.27800000000001</v>
      </c>
      <c r="H161">
        <v>6054</v>
      </c>
      <c r="I161">
        <v>1</v>
      </c>
      <c r="J161">
        <v>275</v>
      </c>
      <c r="K161">
        <v>613.13701200000003</v>
      </c>
      <c r="L161">
        <v>305475353</v>
      </c>
      <c r="M161">
        <v>2075999.62</v>
      </c>
      <c r="N161">
        <f t="shared" si="18"/>
        <v>7549.0895272727275</v>
      </c>
      <c r="O161">
        <f t="shared" si="19"/>
        <v>7609.4822434909092</v>
      </c>
      <c r="P161">
        <f t="shared" si="20"/>
        <v>60.875857947927273</v>
      </c>
      <c r="Q161">
        <f t="shared" si="21"/>
        <v>1</v>
      </c>
      <c r="R161">
        <f t="shared" si="22"/>
        <v>7556.6386167999999</v>
      </c>
      <c r="S161">
        <f t="shared" si="23"/>
        <v>2070.5189810032002</v>
      </c>
      <c r="T161">
        <f t="shared" si="24"/>
        <v>2131.3948389511274</v>
      </c>
      <c r="U161">
        <f t="shared" si="25"/>
        <v>-1518.2578269511273</v>
      </c>
      <c r="V161">
        <f t="shared" si="26"/>
        <v>1</v>
      </c>
    </row>
    <row r="162" spans="1:22" x14ac:dyDescent="0.25">
      <c r="A162" t="s">
        <v>180</v>
      </c>
      <c r="B162">
        <v>6415</v>
      </c>
      <c r="C162" t="s">
        <v>14</v>
      </c>
      <c r="D162" t="s">
        <v>15</v>
      </c>
      <c r="E162">
        <v>13</v>
      </c>
      <c r="F162" t="s">
        <v>18</v>
      </c>
      <c r="G162">
        <v>101.27800000000001</v>
      </c>
      <c r="H162">
        <v>6041</v>
      </c>
      <c r="I162">
        <v>2</v>
      </c>
      <c r="J162">
        <v>143</v>
      </c>
      <c r="K162">
        <v>611.82039799999995</v>
      </c>
      <c r="L162">
        <v>170220763</v>
      </c>
      <c r="M162">
        <v>1161881.01</v>
      </c>
      <c r="N162">
        <f t="shared" si="18"/>
        <v>8125.0420279720283</v>
      </c>
      <c r="O162">
        <f t="shared" si="19"/>
        <v>8190.0423641958041</v>
      </c>
      <c r="P162">
        <f t="shared" si="20"/>
        <v>131.04067782713287</v>
      </c>
      <c r="Q162">
        <f t="shared" si="21"/>
        <v>1</v>
      </c>
      <c r="R162">
        <f t="shared" si="22"/>
        <v>8133.1670700000004</v>
      </c>
      <c r="S162">
        <f t="shared" si="23"/>
        <v>1154.9097239400003</v>
      </c>
      <c r="T162">
        <f t="shared" si="24"/>
        <v>1285.9504017671331</v>
      </c>
      <c r="U162">
        <f t="shared" si="25"/>
        <v>-674.13000376713319</v>
      </c>
      <c r="V162">
        <f t="shared" si="26"/>
        <v>1</v>
      </c>
    </row>
    <row r="163" spans="1:22" x14ac:dyDescent="0.25">
      <c r="A163" t="s">
        <v>181</v>
      </c>
      <c r="B163">
        <v>6416</v>
      </c>
      <c r="C163" t="s">
        <v>14</v>
      </c>
      <c r="D163" t="s">
        <v>15</v>
      </c>
      <c r="E163">
        <v>2</v>
      </c>
      <c r="F163" t="s">
        <v>18</v>
      </c>
      <c r="G163">
        <v>88.302000000000007</v>
      </c>
      <c r="H163">
        <v>29905</v>
      </c>
      <c r="I163">
        <v>3</v>
      </c>
      <c r="J163">
        <v>30</v>
      </c>
      <c r="K163">
        <v>2640.6713100000002</v>
      </c>
      <c r="L163">
        <v>45669406</v>
      </c>
      <c r="M163">
        <v>276146.02</v>
      </c>
      <c r="N163">
        <f t="shared" si="18"/>
        <v>9204.8673333333336</v>
      </c>
      <c r="O163">
        <f t="shared" si="19"/>
        <v>9278.5062720000005</v>
      </c>
      <c r="P163">
        <f t="shared" si="20"/>
        <v>222.684150528</v>
      </c>
      <c r="Q163">
        <f t="shared" si="21"/>
        <v>1</v>
      </c>
      <c r="R163">
        <f t="shared" si="22"/>
        <v>9214.0722006666674</v>
      </c>
      <c r="S163">
        <f t="shared" si="23"/>
        <v>267.20809381933338</v>
      </c>
      <c r="T163">
        <f t="shared" si="24"/>
        <v>489.89224434733342</v>
      </c>
      <c r="U163">
        <f t="shared" si="25"/>
        <v>2150.7790656526668</v>
      </c>
      <c r="V163">
        <f t="shared" si="26"/>
        <v>0</v>
      </c>
    </row>
    <row r="164" spans="1:22" x14ac:dyDescent="0.25">
      <c r="A164" t="s">
        <v>182</v>
      </c>
      <c r="B164">
        <v>6418</v>
      </c>
      <c r="C164" t="s">
        <v>20</v>
      </c>
      <c r="D164" t="s">
        <v>15</v>
      </c>
      <c r="E164" t="s">
        <v>15</v>
      </c>
      <c r="F164" t="s">
        <v>18</v>
      </c>
      <c r="G164">
        <v>101.27800000000001</v>
      </c>
      <c r="H164">
        <v>5453</v>
      </c>
      <c r="I164">
        <v>2</v>
      </c>
      <c r="J164">
        <v>33</v>
      </c>
      <c r="K164">
        <v>552.26893399999994</v>
      </c>
      <c r="L164">
        <v>36752180</v>
      </c>
      <c r="M164">
        <v>236051.66</v>
      </c>
      <c r="N164">
        <f t="shared" si="18"/>
        <v>7153.0806060606064</v>
      </c>
      <c r="O164">
        <f t="shared" si="19"/>
        <v>7210.3052509090912</v>
      </c>
      <c r="P164">
        <f t="shared" si="20"/>
        <v>115.36488401454547</v>
      </c>
      <c r="Q164">
        <f t="shared" si="21"/>
        <v>1</v>
      </c>
      <c r="R164">
        <f t="shared" si="22"/>
        <v>7160.2336866666674</v>
      </c>
      <c r="S164">
        <f t="shared" si="23"/>
        <v>229.12747797333336</v>
      </c>
      <c r="T164">
        <f t="shared" si="24"/>
        <v>344.49236198787884</v>
      </c>
      <c r="U164">
        <f t="shared" si="25"/>
        <v>207.77657201212111</v>
      </c>
      <c r="V164">
        <f t="shared" si="26"/>
        <v>0</v>
      </c>
    </row>
    <row r="165" spans="1:22" x14ac:dyDescent="0.25">
      <c r="A165" t="s">
        <v>183</v>
      </c>
      <c r="B165">
        <v>6421</v>
      </c>
      <c r="C165" t="s">
        <v>14</v>
      </c>
      <c r="D165" t="s">
        <v>15</v>
      </c>
      <c r="E165">
        <v>30</v>
      </c>
      <c r="F165" t="s">
        <v>18</v>
      </c>
      <c r="G165">
        <v>92.962999999999994</v>
      </c>
      <c r="H165">
        <v>3990</v>
      </c>
      <c r="I165">
        <v>9</v>
      </c>
      <c r="J165">
        <v>1804</v>
      </c>
      <c r="K165">
        <v>370.92237</v>
      </c>
      <c r="L165">
        <v>1072535699</v>
      </c>
      <c r="M165">
        <v>9758385.8299999796</v>
      </c>
      <c r="N165">
        <f t="shared" si="18"/>
        <v>5409.3047838137363</v>
      </c>
      <c r="O165">
        <f t="shared" si="19"/>
        <v>5452.5792220842459</v>
      </c>
      <c r="P165">
        <f t="shared" si="20"/>
        <v>392.58570399006572</v>
      </c>
      <c r="Q165">
        <f t="shared" si="21"/>
        <v>1</v>
      </c>
      <c r="R165">
        <f t="shared" si="22"/>
        <v>5414.7140885975505</v>
      </c>
      <c r="S165">
        <f t="shared" si="23"/>
        <v>9762.7295017413835</v>
      </c>
      <c r="T165">
        <f t="shared" si="24"/>
        <v>10155.315205731449</v>
      </c>
      <c r="U165">
        <f t="shared" si="25"/>
        <v>-9784.3928357314489</v>
      </c>
      <c r="V165">
        <f t="shared" si="26"/>
        <v>1</v>
      </c>
    </row>
    <row r="166" spans="1:22" x14ac:dyDescent="0.25">
      <c r="A166" t="s">
        <v>184</v>
      </c>
      <c r="B166">
        <v>6422</v>
      </c>
      <c r="C166" t="s">
        <v>14</v>
      </c>
      <c r="D166" t="s">
        <v>15</v>
      </c>
      <c r="E166">
        <v>18</v>
      </c>
      <c r="F166" t="s">
        <v>18</v>
      </c>
      <c r="G166">
        <v>93.962999999999994</v>
      </c>
      <c r="H166">
        <v>3985</v>
      </c>
      <c r="I166">
        <v>0</v>
      </c>
      <c r="J166">
        <v>1399</v>
      </c>
      <c r="K166">
        <v>374.44255500000003</v>
      </c>
      <c r="L166">
        <v>855305750</v>
      </c>
      <c r="M166">
        <v>7910379.2300000098</v>
      </c>
      <c r="N166">
        <f t="shared" si="18"/>
        <v>5654.3096711937169</v>
      </c>
      <c r="O166">
        <f t="shared" si="19"/>
        <v>0</v>
      </c>
      <c r="P166">
        <f t="shared" si="20"/>
        <v>0</v>
      </c>
      <c r="Q166">
        <f t="shared" si="21"/>
        <v>0</v>
      </c>
      <c r="R166">
        <f t="shared" si="22"/>
        <v>5659.9639808649108</v>
      </c>
      <c r="S166">
        <f t="shared" si="23"/>
        <v>7918.2896092300107</v>
      </c>
      <c r="T166">
        <f t="shared" si="24"/>
        <v>7918.2896092300107</v>
      </c>
      <c r="U166">
        <f t="shared" si="25"/>
        <v>-7543.8470542300111</v>
      </c>
      <c r="V166">
        <f t="shared" si="26"/>
        <v>1</v>
      </c>
    </row>
    <row r="167" spans="1:22" x14ac:dyDescent="0.25">
      <c r="A167" t="s">
        <v>185</v>
      </c>
      <c r="B167">
        <v>6423</v>
      </c>
      <c r="C167" t="s">
        <v>36</v>
      </c>
      <c r="D167" t="s">
        <v>15</v>
      </c>
      <c r="E167">
        <v>12</v>
      </c>
      <c r="F167" t="s">
        <v>18</v>
      </c>
      <c r="G167">
        <v>101.27800000000001</v>
      </c>
      <c r="H167">
        <v>6082</v>
      </c>
      <c r="I167">
        <v>0</v>
      </c>
      <c r="J167">
        <v>36</v>
      </c>
      <c r="K167">
        <v>615.97279600000002</v>
      </c>
      <c r="L167">
        <v>37615300</v>
      </c>
      <c r="M167">
        <v>255718.65</v>
      </c>
      <c r="N167">
        <f t="shared" si="18"/>
        <v>7103.2958333333336</v>
      </c>
      <c r="O167">
        <f t="shared" si="19"/>
        <v>0</v>
      </c>
      <c r="P167">
        <f t="shared" si="20"/>
        <v>0</v>
      </c>
      <c r="Q167">
        <f t="shared" si="21"/>
        <v>0</v>
      </c>
      <c r="R167">
        <f t="shared" si="22"/>
        <v>7110.3991291666671</v>
      </c>
      <c r="S167">
        <f t="shared" si="23"/>
        <v>255.97436865000003</v>
      </c>
      <c r="T167">
        <f t="shared" si="24"/>
        <v>255.97436865000003</v>
      </c>
      <c r="U167">
        <f t="shared" si="25"/>
        <v>359.99842734999999</v>
      </c>
      <c r="V167">
        <f t="shared" si="26"/>
        <v>0</v>
      </c>
    </row>
    <row r="168" spans="1:22" x14ac:dyDescent="0.25">
      <c r="A168" t="s">
        <v>186</v>
      </c>
      <c r="B168">
        <v>6424</v>
      </c>
      <c r="C168" t="s">
        <v>36</v>
      </c>
      <c r="D168" t="s">
        <v>15</v>
      </c>
      <c r="E168">
        <v>7</v>
      </c>
      <c r="F168" t="s">
        <v>18</v>
      </c>
      <c r="G168">
        <v>101.27800000000001</v>
      </c>
      <c r="H168">
        <v>6044</v>
      </c>
      <c r="I168">
        <v>0</v>
      </c>
      <c r="J168">
        <v>76</v>
      </c>
      <c r="K168">
        <v>612.12423200000001</v>
      </c>
      <c r="L168">
        <v>96844555</v>
      </c>
      <c r="M168">
        <v>664302.69999999995</v>
      </c>
      <c r="N168">
        <f t="shared" si="18"/>
        <v>8740.8249999999989</v>
      </c>
      <c r="O168">
        <f t="shared" si="19"/>
        <v>0</v>
      </c>
      <c r="P168">
        <f t="shared" si="20"/>
        <v>0</v>
      </c>
      <c r="Q168">
        <f t="shared" si="21"/>
        <v>0</v>
      </c>
      <c r="R168">
        <f t="shared" si="22"/>
        <v>8749.5658249999997</v>
      </c>
      <c r="S168">
        <f t="shared" si="23"/>
        <v>664.96700269999997</v>
      </c>
      <c r="T168">
        <f t="shared" si="24"/>
        <v>664.96700269999997</v>
      </c>
      <c r="U168">
        <f t="shared" si="25"/>
        <v>-52.84277069999996</v>
      </c>
      <c r="V168">
        <f t="shared" si="26"/>
        <v>1</v>
      </c>
    </row>
    <row r="169" spans="1:22" x14ac:dyDescent="0.25">
      <c r="A169" t="s">
        <v>187</v>
      </c>
      <c r="B169">
        <v>6426</v>
      </c>
      <c r="C169" t="s">
        <v>20</v>
      </c>
      <c r="D169" t="s">
        <v>15</v>
      </c>
      <c r="E169" t="s">
        <v>15</v>
      </c>
      <c r="F169" t="s">
        <v>18</v>
      </c>
      <c r="G169">
        <v>101.27800000000001</v>
      </c>
      <c r="H169">
        <v>4</v>
      </c>
      <c r="I169">
        <v>1</v>
      </c>
      <c r="J169">
        <v>9</v>
      </c>
      <c r="K169">
        <v>0.40511200000000003</v>
      </c>
      <c r="L169">
        <v>7973310</v>
      </c>
      <c r="M169">
        <v>55176.57</v>
      </c>
      <c r="N169">
        <f t="shared" si="18"/>
        <v>6130.73</v>
      </c>
      <c r="O169">
        <f t="shared" si="19"/>
        <v>6179.7758399999993</v>
      </c>
      <c r="P169">
        <f t="shared" si="20"/>
        <v>49.438206719999997</v>
      </c>
      <c r="Q169">
        <f t="shared" si="21"/>
        <v>1</v>
      </c>
      <c r="R169">
        <f t="shared" si="22"/>
        <v>6136.8607299999994</v>
      </c>
      <c r="S169">
        <f t="shared" si="23"/>
        <v>49.094885839999996</v>
      </c>
      <c r="T169">
        <f t="shared" si="24"/>
        <v>98.53309256</v>
      </c>
      <c r="U169">
        <f t="shared" si="25"/>
        <v>-98.127980559999997</v>
      </c>
      <c r="V169">
        <f t="shared" si="26"/>
        <v>1</v>
      </c>
    </row>
    <row r="170" spans="1:22" x14ac:dyDescent="0.25">
      <c r="A170" t="s">
        <v>188</v>
      </c>
      <c r="B170">
        <v>6431</v>
      </c>
      <c r="C170" t="s">
        <v>20</v>
      </c>
      <c r="D170" t="s">
        <v>15</v>
      </c>
      <c r="E170" t="s">
        <v>15</v>
      </c>
      <c r="F170" t="s">
        <v>18</v>
      </c>
      <c r="G170">
        <v>101.27800000000001</v>
      </c>
      <c r="H170">
        <v>24082</v>
      </c>
      <c r="I170">
        <v>0</v>
      </c>
      <c r="J170">
        <v>5</v>
      </c>
      <c r="K170">
        <v>2438.9767959999999</v>
      </c>
      <c r="L170">
        <v>4001470</v>
      </c>
      <c r="M170">
        <v>28292.42</v>
      </c>
      <c r="N170">
        <f t="shared" si="18"/>
        <v>5658.4839999999995</v>
      </c>
      <c r="O170">
        <f t="shared" si="19"/>
        <v>0</v>
      </c>
      <c r="P170">
        <f t="shared" si="20"/>
        <v>0</v>
      </c>
      <c r="Q170">
        <f t="shared" si="21"/>
        <v>0</v>
      </c>
      <c r="R170">
        <f t="shared" si="22"/>
        <v>5664.1424839999991</v>
      </c>
      <c r="S170">
        <f t="shared" si="23"/>
        <v>28.320712419999996</v>
      </c>
      <c r="T170">
        <f t="shared" si="24"/>
        <v>28.320712419999996</v>
      </c>
      <c r="U170">
        <f t="shared" si="25"/>
        <v>2410.6560835800001</v>
      </c>
      <c r="V170">
        <f t="shared" si="26"/>
        <v>0</v>
      </c>
    </row>
    <row r="171" spans="1:22" x14ac:dyDescent="0.25">
      <c r="A171" t="s">
        <v>189</v>
      </c>
      <c r="B171">
        <v>6433</v>
      </c>
      <c r="C171" t="s">
        <v>20</v>
      </c>
      <c r="D171" t="s">
        <v>15</v>
      </c>
      <c r="E171" t="s">
        <v>15</v>
      </c>
      <c r="F171" t="s">
        <v>18</v>
      </c>
      <c r="G171">
        <v>101.27800000000001</v>
      </c>
      <c r="H171">
        <v>4005</v>
      </c>
      <c r="I171">
        <v>0</v>
      </c>
      <c r="J171">
        <v>14</v>
      </c>
      <c r="K171">
        <v>405.61838999999998</v>
      </c>
      <c r="L171">
        <v>16893630</v>
      </c>
      <c r="M171">
        <v>116799.29</v>
      </c>
      <c r="N171">
        <f t="shared" si="18"/>
        <v>8342.8064285714281</v>
      </c>
      <c r="O171">
        <f t="shared" si="19"/>
        <v>0</v>
      </c>
      <c r="P171">
        <f t="shared" si="20"/>
        <v>0</v>
      </c>
      <c r="Q171">
        <f t="shared" si="21"/>
        <v>0</v>
      </c>
      <c r="R171">
        <f t="shared" si="22"/>
        <v>8351.149234999999</v>
      </c>
      <c r="S171">
        <f t="shared" si="23"/>
        <v>116.91608928999999</v>
      </c>
      <c r="T171">
        <f t="shared" si="24"/>
        <v>116.91608928999999</v>
      </c>
      <c r="U171">
        <f t="shared" si="25"/>
        <v>288.70230070999997</v>
      </c>
      <c r="V171">
        <f t="shared" si="26"/>
        <v>0</v>
      </c>
    </row>
    <row r="172" spans="1:22" x14ac:dyDescent="0.25">
      <c r="A172" t="s">
        <v>190</v>
      </c>
      <c r="B172">
        <v>6437</v>
      </c>
      <c r="C172" t="s">
        <v>14</v>
      </c>
      <c r="D172" t="s">
        <v>15</v>
      </c>
      <c r="E172">
        <v>7</v>
      </c>
      <c r="F172" t="s">
        <v>18</v>
      </c>
      <c r="G172">
        <v>101.27800000000001</v>
      </c>
      <c r="H172">
        <v>6041</v>
      </c>
      <c r="I172">
        <v>1</v>
      </c>
      <c r="J172">
        <v>5</v>
      </c>
      <c r="K172">
        <v>611.82039799999995</v>
      </c>
      <c r="L172">
        <v>2494670</v>
      </c>
      <c r="M172">
        <v>17193.259999999998</v>
      </c>
      <c r="N172">
        <f t="shared" si="18"/>
        <v>3438.6519999999996</v>
      </c>
      <c r="O172">
        <f t="shared" si="19"/>
        <v>3466.1612159999995</v>
      </c>
      <c r="P172">
        <f t="shared" si="20"/>
        <v>27.729289727999998</v>
      </c>
      <c r="Q172">
        <f t="shared" si="21"/>
        <v>1</v>
      </c>
      <c r="R172">
        <f t="shared" si="22"/>
        <v>3442.0906519999994</v>
      </c>
      <c r="S172">
        <f t="shared" si="23"/>
        <v>13.768362607999999</v>
      </c>
      <c r="T172">
        <f t="shared" si="24"/>
        <v>41.497652335999994</v>
      </c>
      <c r="U172">
        <f t="shared" si="25"/>
        <v>570.32274566399997</v>
      </c>
      <c r="V172">
        <f t="shared" si="26"/>
        <v>0</v>
      </c>
    </row>
    <row r="173" spans="1:22" x14ac:dyDescent="0.25">
      <c r="A173" t="s">
        <v>191</v>
      </c>
      <c r="B173">
        <v>6441</v>
      </c>
      <c r="C173" t="s">
        <v>14</v>
      </c>
      <c r="D173" t="s">
        <v>15</v>
      </c>
      <c r="E173">
        <v>9</v>
      </c>
      <c r="F173" t="s">
        <v>18</v>
      </c>
      <c r="G173">
        <v>101.27800000000001</v>
      </c>
      <c r="H173">
        <v>6041</v>
      </c>
      <c r="I173">
        <v>1</v>
      </c>
      <c r="J173">
        <v>7</v>
      </c>
      <c r="K173">
        <v>611.82039799999995</v>
      </c>
      <c r="L173">
        <v>4220110</v>
      </c>
      <c r="M173">
        <v>28170.73</v>
      </c>
      <c r="N173">
        <f t="shared" si="18"/>
        <v>4024.39</v>
      </c>
      <c r="O173">
        <f t="shared" si="19"/>
        <v>4056.5851199999997</v>
      </c>
      <c r="P173">
        <f t="shared" si="20"/>
        <v>32.452680959999995</v>
      </c>
      <c r="Q173">
        <f t="shared" si="21"/>
        <v>1</v>
      </c>
      <c r="R173">
        <f t="shared" si="22"/>
        <v>4028.4143899999999</v>
      </c>
      <c r="S173">
        <f t="shared" si="23"/>
        <v>24.17048634</v>
      </c>
      <c r="T173">
        <f t="shared" si="24"/>
        <v>56.623167299999992</v>
      </c>
      <c r="U173">
        <f t="shared" si="25"/>
        <v>555.19723069999998</v>
      </c>
      <c r="V173">
        <f t="shared" si="26"/>
        <v>0</v>
      </c>
    </row>
    <row r="174" spans="1:22" x14ac:dyDescent="0.25">
      <c r="A174" t="s">
        <v>192</v>
      </c>
      <c r="B174">
        <v>6442</v>
      </c>
      <c r="C174" t="s">
        <v>14</v>
      </c>
      <c r="D174" t="s">
        <v>15</v>
      </c>
      <c r="E174">
        <v>18</v>
      </c>
      <c r="F174" t="s">
        <v>18</v>
      </c>
      <c r="G174">
        <v>92.962999999999994</v>
      </c>
      <c r="H174">
        <v>32037</v>
      </c>
      <c r="I174">
        <v>3</v>
      </c>
      <c r="J174">
        <v>1318</v>
      </c>
      <c r="K174">
        <v>2978.255631</v>
      </c>
      <c r="L174">
        <v>811726070</v>
      </c>
      <c r="M174">
        <v>7729977.4200000102</v>
      </c>
      <c r="N174">
        <f t="shared" si="18"/>
        <v>5864.9297572078985</v>
      </c>
      <c r="O174">
        <f t="shared" si="19"/>
        <v>5911.8491952655613</v>
      </c>
      <c r="P174">
        <f t="shared" si="20"/>
        <v>141.88438068637348</v>
      </c>
      <c r="Q174">
        <f t="shared" si="21"/>
        <v>1</v>
      </c>
      <c r="R174">
        <f t="shared" si="22"/>
        <v>5870.7946869651068</v>
      </c>
      <c r="S174">
        <f t="shared" si="23"/>
        <v>7731.8366027330458</v>
      </c>
      <c r="T174">
        <f t="shared" si="24"/>
        <v>7873.7209834194191</v>
      </c>
      <c r="U174">
        <f t="shared" si="25"/>
        <v>-4895.4653524194191</v>
      </c>
      <c r="V174">
        <f t="shared" si="26"/>
        <v>1</v>
      </c>
    </row>
    <row r="175" spans="1:22" x14ac:dyDescent="0.25">
      <c r="A175" t="s">
        <v>193</v>
      </c>
      <c r="B175">
        <v>6443</v>
      </c>
      <c r="C175" t="s">
        <v>14</v>
      </c>
      <c r="D175">
        <v>25</v>
      </c>
      <c r="E175">
        <v>3</v>
      </c>
      <c r="F175" t="s">
        <v>18</v>
      </c>
      <c r="G175">
        <v>79.215999999999994</v>
      </c>
      <c r="H175">
        <v>7360</v>
      </c>
      <c r="I175">
        <v>5</v>
      </c>
      <c r="J175">
        <v>49</v>
      </c>
      <c r="K175">
        <v>583.02976000000001</v>
      </c>
      <c r="L175">
        <v>29168960</v>
      </c>
      <c r="M175">
        <v>156763.31</v>
      </c>
      <c r="N175">
        <f t="shared" si="18"/>
        <v>3199.2512244897957</v>
      </c>
      <c r="O175">
        <f t="shared" si="19"/>
        <v>3224.845234285714</v>
      </c>
      <c r="P175">
        <f t="shared" si="20"/>
        <v>128.99380937142857</v>
      </c>
      <c r="Q175">
        <f t="shared" si="21"/>
        <v>1</v>
      </c>
      <c r="R175">
        <f t="shared" si="22"/>
        <v>3202.4504757142854</v>
      </c>
      <c r="S175">
        <f t="shared" si="23"/>
        <v>153.71762283428569</v>
      </c>
      <c r="T175">
        <f t="shared" si="24"/>
        <v>282.71143220571423</v>
      </c>
      <c r="U175">
        <f t="shared" si="25"/>
        <v>300.31832779428578</v>
      </c>
      <c r="V175">
        <f t="shared" si="26"/>
        <v>0</v>
      </c>
    </row>
    <row r="176" spans="1:22" x14ac:dyDescent="0.25">
      <c r="A176" t="s">
        <v>194</v>
      </c>
      <c r="B176">
        <v>6447</v>
      </c>
      <c r="C176" t="s">
        <v>14</v>
      </c>
      <c r="D176" t="s">
        <v>15</v>
      </c>
      <c r="E176">
        <v>1</v>
      </c>
      <c r="F176" t="s">
        <v>18</v>
      </c>
      <c r="G176">
        <v>101.27800000000001</v>
      </c>
      <c r="H176">
        <v>23495</v>
      </c>
      <c r="I176">
        <v>0</v>
      </c>
      <c r="J176">
        <v>11</v>
      </c>
      <c r="K176">
        <v>2379.5266099999999</v>
      </c>
      <c r="L176">
        <v>8726810</v>
      </c>
      <c r="M176">
        <v>57228.160000000003</v>
      </c>
      <c r="N176">
        <f t="shared" si="18"/>
        <v>5202.5600000000004</v>
      </c>
      <c r="O176">
        <f t="shared" si="19"/>
        <v>0</v>
      </c>
      <c r="P176">
        <f t="shared" si="20"/>
        <v>0</v>
      </c>
      <c r="Q176">
        <f t="shared" si="21"/>
        <v>0</v>
      </c>
      <c r="R176">
        <f t="shared" si="22"/>
        <v>5207.7625600000001</v>
      </c>
      <c r="S176">
        <f t="shared" si="23"/>
        <v>57.285388159999997</v>
      </c>
      <c r="T176">
        <f t="shared" si="24"/>
        <v>57.285388159999997</v>
      </c>
      <c r="U176">
        <f t="shared" si="25"/>
        <v>2322.24122184</v>
      </c>
      <c r="V176">
        <f t="shared" si="26"/>
        <v>0</v>
      </c>
    </row>
    <row r="177" spans="1:22" x14ac:dyDescent="0.25">
      <c r="A177" t="s">
        <v>195</v>
      </c>
      <c r="B177">
        <v>6448</v>
      </c>
      <c r="C177" t="s">
        <v>20</v>
      </c>
      <c r="D177" t="s">
        <v>15</v>
      </c>
      <c r="E177" t="s">
        <v>15</v>
      </c>
      <c r="F177" t="s">
        <v>18</v>
      </c>
      <c r="G177">
        <v>79.215999999999994</v>
      </c>
      <c r="H177">
        <v>34831</v>
      </c>
      <c r="I177">
        <v>20</v>
      </c>
      <c r="J177">
        <v>1191</v>
      </c>
      <c r="K177">
        <v>2759.1724960000001</v>
      </c>
      <c r="L177">
        <v>385610373</v>
      </c>
      <c r="M177">
        <v>2330077.87</v>
      </c>
      <c r="N177">
        <f t="shared" si="18"/>
        <v>1956.4045927791772</v>
      </c>
      <c r="O177">
        <f t="shared" si="19"/>
        <v>1972.0558295214105</v>
      </c>
      <c r="P177">
        <f t="shared" si="20"/>
        <v>315.52893272342567</v>
      </c>
      <c r="Q177">
        <f t="shared" si="21"/>
        <v>1</v>
      </c>
      <c r="R177">
        <f t="shared" si="22"/>
        <v>1958.3609973719563</v>
      </c>
      <c r="S177">
        <f t="shared" si="23"/>
        <v>2330.4495868726281</v>
      </c>
      <c r="T177">
        <f t="shared" si="24"/>
        <v>2645.978519596054</v>
      </c>
      <c r="U177">
        <f t="shared" si="25"/>
        <v>113.19397640394618</v>
      </c>
      <c r="V177">
        <f t="shared" si="26"/>
        <v>0</v>
      </c>
    </row>
    <row r="178" spans="1:22" x14ac:dyDescent="0.25">
      <c r="A178" t="s">
        <v>196</v>
      </c>
      <c r="B178">
        <v>6449</v>
      </c>
      <c r="C178" t="s">
        <v>36</v>
      </c>
      <c r="D178">
        <v>588</v>
      </c>
      <c r="E178">
        <v>10208</v>
      </c>
      <c r="F178" t="s">
        <v>18</v>
      </c>
      <c r="G178">
        <v>101.27800000000001</v>
      </c>
      <c r="H178">
        <v>69905</v>
      </c>
      <c r="I178">
        <v>0</v>
      </c>
      <c r="J178">
        <v>9</v>
      </c>
      <c r="K178">
        <v>7079.8385900000003</v>
      </c>
      <c r="L178">
        <v>10367890</v>
      </c>
      <c r="M178">
        <v>70716.84</v>
      </c>
      <c r="N178">
        <f t="shared" si="18"/>
        <v>7857.4266666666663</v>
      </c>
      <c r="O178">
        <f t="shared" si="19"/>
        <v>0</v>
      </c>
      <c r="P178">
        <f t="shared" si="20"/>
        <v>0</v>
      </c>
      <c r="Q178">
        <f t="shared" si="21"/>
        <v>0</v>
      </c>
      <c r="R178">
        <f t="shared" si="22"/>
        <v>7865.2840933333327</v>
      </c>
      <c r="S178">
        <f t="shared" si="23"/>
        <v>70.787556840000008</v>
      </c>
      <c r="T178">
        <f t="shared" si="24"/>
        <v>70.787556840000008</v>
      </c>
      <c r="U178">
        <f t="shared" si="25"/>
        <v>7009.0510331599999</v>
      </c>
      <c r="V178">
        <f t="shared" si="26"/>
        <v>0</v>
      </c>
    </row>
    <row r="179" spans="1:22" x14ac:dyDescent="0.25">
      <c r="A179" t="s">
        <v>197</v>
      </c>
      <c r="B179">
        <v>6454</v>
      </c>
      <c r="C179" t="s">
        <v>36</v>
      </c>
      <c r="D179">
        <v>265</v>
      </c>
      <c r="E179">
        <v>864</v>
      </c>
      <c r="F179" t="s">
        <v>16</v>
      </c>
      <c r="G179">
        <v>93.962999999999994</v>
      </c>
      <c r="H179">
        <v>36181</v>
      </c>
      <c r="I179">
        <v>18</v>
      </c>
      <c r="J179">
        <v>1974</v>
      </c>
      <c r="K179">
        <v>3399.675303</v>
      </c>
      <c r="L179">
        <v>1095806850</v>
      </c>
      <c r="M179">
        <v>9023617.7599999905</v>
      </c>
      <c r="N179">
        <f t="shared" si="18"/>
        <v>4571.2349341438658</v>
      </c>
      <c r="O179">
        <f t="shared" si="19"/>
        <v>4607.8048136170164</v>
      </c>
      <c r="P179">
        <f t="shared" si="20"/>
        <v>663.52389316085043</v>
      </c>
      <c r="Q179">
        <f t="shared" si="21"/>
        <v>1</v>
      </c>
      <c r="R179">
        <f t="shared" si="22"/>
        <v>4575.8061690780096</v>
      </c>
      <c r="S179">
        <f t="shared" si="23"/>
        <v>9028.0655715909124</v>
      </c>
      <c r="T179">
        <f t="shared" si="24"/>
        <v>9691.5894647517634</v>
      </c>
      <c r="U179">
        <f t="shared" si="25"/>
        <v>-6291.9141617517635</v>
      </c>
      <c r="V179">
        <f t="shared" si="26"/>
        <v>1</v>
      </c>
    </row>
    <row r="180" spans="1:22" x14ac:dyDescent="0.25">
      <c r="A180" t="s">
        <v>198</v>
      </c>
      <c r="B180">
        <v>6457</v>
      </c>
      <c r="C180" t="s">
        <v>20</v>
      </c>
      <c r="D180" t="s">
        <v>15</v>
      </c>
      <c r="E180" t="s">
        <v>15</v>
      </c>
      <c r="F180" t="s">
        <v>18</v>
      </c>
      <c r="G180">
        <v>111.053</v>
      </c>
      <c r="H180">
        <v>15434</v>
      </c>
      <c r="I180">
        <v>19</v>
      </c>
      <c r="J180">
        <v>1350</v>
      </c>
      <c r="K180">
        <v>1713.992002</v>
      </c>
      <c r="L180">
        <v>893260095</v>
      </c>
      <c r="M180">
        <v>7798575.9400000004</v>
      </c>
      <c r="N180">
        <f t="shared" si="18"/>
        <v>5776.7229185185188</v>
      </c>
      <c r="O180">
        <f t="shared" si="19"/>
        <v>5822.9367018666671</v>
      </c>
      <c r="P180">
        <f t="shared" si="20"/>
        <v>885.08637868373341</v>
      </c>
      <c r="Q180">
        <f t="shared" si="21"/>
        <v>1</v>
      </c>
      <c r="R180">
        <f t="shared" si="22"/>
        <v>5782.4996414370371</v>
      </c>
      <c r="S180">
        <f t="shared" si="23"/>
        <v>7800.5920162985631</v>
      </c>
      <c r="T180">
        <f t="shared" si="24"/>
        <v>8685.6783949822966</v>
      </c>
      <c r="U180">
        <f t="shared" si="25"/>
        <v>-6971.6863929822966</v>
      </c>
      <c r="V180">
        <f t="shared" si="26"/>
        <v>1</v>
      </c>
    </row>
    <row r="181" spans="1:22" x14ac:dyDescent="0.25">
      <c r="A181" t="s">
        <v>199</v>
      </c>
      <c r="B181">
        <v>6458</v>
      </c>
      <c r="C181" t="s">
        <v>20</v>
      </c>
      <c r="D181" t="s">
        <v>15</v>
      </c>
      <c r="E181" t="s">
        <v>15</v>
      </c>
      <c r="F181" t="s">
        <v>18</v>
      </c>
      <c r="G181">
        <v>111.053</v>
      </c>
      <c r="H181">
        <v>6080</v>
      </c>
      <c r="I181">
        <v>9</v>
      </c>
      <c r="J181">
        <v>1791</v>
      </c>
      <c r="K181">
        <v>675.20223999999996</v>
      </c>
      <c r="L181">
        <v>1130175400</v>
      </c>
      <c r="M181">
        <v>10303771.33</v>
      </c>
      <c r="N181">
        <f t="shared" si="18"/>
        <v>5753.082819653825</v>
      </c>
      <c r="O181">
        <f t="shared" si="19"/>
        <v>5799.1074822110559</v>
      </c>
      <c r="P181">
        <f t="shared" si="20"/>
        <v>417.53573871919605</v>
      </c>
      <c r="Q181">
        <f t="shared" si="21"/>
        <v>1</v>
      </c>
      <c r="R181">
        <f t="shared" si="22"/>
        <v>5758.8359024734791</v>
      </c>
      <c r="S181">
        <f t="shared" si="23"/>
        <v>10308.316265427527</v>
      </c>
      <c r="T181">
        <f t="shared" si="24"/>
        <v>10725.852004146724</v>
      </c>
      <c r="U181">
        <f t="shared" si="25"/>
        <v>-10050.649764146723</v>
      </c>
      <c r="V181">
        <f t="shared" si="26"/>
        <v>1</v>
      </c>
    </row>
    <row r="182" spans="1:22" x14ac:dyDescent="0.25">
      <c r="A182" t="s">
        <v>200</v>
      </c>
      <c r="B182">
        <v>6460</v>
      </c>
      <c r="C182" t="s">
        <v>20</v>
      </c>
      <c r="D182" t="s">
        <v>15</v>
      </c>
      <c r="E182" t="s">
        <v>15</v>
      </c>
      <c r="F182" t="s">
        <v>18</v>
      </c>
      <c r="G182">
        <v>87.302000000000007</v>
      </c>
      <c r="H182">
        <v>4349</v>
      </c>
      <c r="I182">
        <v>59</v>
      </c>
      <c r="J182">
        <v>2739</v>
      </c>
      <c r="K182">
        <v>379.67639800000001</v>
      </c>
      <c r="L182">
        <v>1763345718</v>
      </c>
      <c r="M182">
        <v>10881804.390000001</v>
      </c>
      <c r="N182">
        <f t="shared" si="18"/>
        <v>3972.9114238773277</v>
      </c>
      <c r="O182">
        <f t="shared" si="19"/>
        <v>4004.6947152683465</v>
      </c>
      <c r="P182">
        <f t="shared" si="20"/>
        <v>1890.2159056066596</v>
      </c>
      <c r="Q182">
        <f t="shared" si="21"/>
        <v>1</v>
      </c>
      <c r="R182">
        <f t="shared" si="22"/>
        <v>3976.8843353012048</v>
      </c>
      <c r="S182">
        <f t="shared" si="23"/>
        <v>10888.709310054699</v>
      </c>
      <c r="T182">
        <f t="shared" si="24"/>
        <v>12778.925215661358</v>
      </c>
      <c r="U182">
        <f t="shared" si="25"/>
        <v>-12399.248817661359</v>
      </c>
      <c r="V182">
        <f t="shared" si="26"/>
        <v>1</v>
      </c>
    </row>
    <row r="183" spans="1:22" x14ac:dyDescent="0.25">
      <c r="A183" t="s">
        <v>201</v>
      </c>
      <c r="B183">
        <v>6463</v>
      </c>
      <c r="C183" t="s">
        <v>20</v>
      </c>
      <c r="D183" t="s">
        <v>15</v>
      </c>
      <c r="E183" t="s">
        <v>15</v>
      </c>
      <c r="F183" t="s">
        <v>18</v>
      </c>
      <c r="G183">
        <v>118.36799999999999</v>
      </c>
      <c r="H183">
        <v>25279</v>
      </c>
      <c r="I183">
        <v>2</v>
      </c>
      <c r="J183">
        <v>657</v>
      </c>
      <c r="K183">
        <v>2992.2246719999998</v>
      </c>
      <c r="L183">
        <v>405096678</v>
      </c>
      <c r="M183">
        <v>3088713.52</v>
      </c>
      <c r="N183">
        <f t="shared" si="18"/>
        <v>4701.238234398782</v>
      </c>
      <c r="O183">
        <f t="shared" si="19"/>
        <v>4738.8481402739726</v>
      </c>
      <c r="P183">
        <f t="shared" si="20"/>
        <v>75.821570244383565</v>
      </c>
      <c r="Q183">
        <f t="shared" si="21"/>
        <v>1</v>
      </c>
      <c r="R183">
        <f t="shared" si="22"/>
        <v>4705.9394726331811</v>
      </c>
      <c r="S183">
        <f t="shared" si="23"/>
        <v>3087.0962940473669</v>
      </c>
      <c r="T183">
        <f t="shared" si="24"/>
        <v>3162.9178642917504</v>
      </c>
      <c r="U183">
        <f t="shared" si="25"/>
        <v>-170.69319229175062</v>
      </c>
      <c r="V183">
        <f t="shared" si="26"/>
        <v>1</v>
      </c>
    </row>
    <row r="184" spans="1:22" x14ac:dyDescent="0.25">
      <c r="A184" t="s">
        <v>202</v>
      </c>
      <c r="B184">
        <v>6464</v>
      </c>
      <c r="C184" t="s">
        <v>14</v>
      </c>
      <c r="D184" t="s">
        <v>15</v>
      </c>
      <c r="E184">
        <v>3</v>
      </c>
      <c r="F184" t="s">
        <v>18</v>
      </c>
      <c r="G184">
        <v>96.432000000000002</v>
      </c>
      <c r="H184">
        <v>5453</v>
      </c>
      <c r="I184">
        <v>0</v>
      </c>
      <c r="J184">
        <v>133</v>
      </c>
      <c r="K184">
        <v>525.84369600000002</v>
      </c>
      <c r="L184">
        <v>34761950</v>
      </c>
      <c r="M184">
        <v>187428.07</v>
      </c>
      <c r="N184">
        <f t="shared" si="18"/>
        <v>1409.2336090225565</v>
      </c>
      <c r="O184">
        <f t="shared" si="19"/>
        <v>0</v>
      </c>
      <c r="P184">
        <f t="shared" si="20"/>
        <v>0</v>
      </c>
      <c r="Q184">
        <f t="shared" si="21"/>
        <v>0</v>
      </c>
      <c r="R184">
        <f t="shared" si="22"/>
        <v>1410.642842631579</v>
      </c>
      <c r="S184">
        <f t="shared" si="23"/>
        <v>187.61549807000003</v>
      </c>
      <c r="T184">
        <f t="shared" si="24"/>
        <v>187.61549807000003</v>
      </c>
      <c r="U184">
        <f t="shared" si="25"/>
        <v>338.22819792999996</v>
      </c>
      <c r="V184">
        <f t="shared" si="26"/>
        <v>0</v>
      </c>
    </row>
    <row r="185" spans="1:22" x14ac:dyDescent="0.25">
      <c r="A185" t="s">
        <v>203</v>
      </c>
      <c r="B185">
        <v>6466</v>
      </c>
      <c r="C185" t="s">
        <v>20</v>
      </c>
      <c r="D185" t="s">
        <v>15</v>
      </c>
      <c r="E185" t="s">
        <v>15</v>
      </c>
      <c r="F185" t="s">
        <v>18</v>
      </c>
      <c r="G185">
        <v>87.302000000000007</v>
      </c>
      <c r="H185">
        <v>3989</v>
      </c>
      <c r="I185">
        <v>78</v>
      </c>
      <c r="J185">
        <v>3435</v>
      </c>
      <c r="K185">
        <v>348.24767800000001</v>
      </c>
      <c r="L185">
        <v>2079861793</v>
      </c>
      <c r="M185">
        <v>12870666.699999999</v>
      </c>
      <c r="N185">
        <f t="shared" si="18"/>
        <v>3746.9189810771468</v>
      </c>
      <c r="O185">
        <f t="shared" si="19"/>
        <v>3776.894332925764</v>
      </c>
      <c r="P185">
        <f t="shared" si="20"/>
        <v>2356.7820637456766</v>
      </c>
      <c r="Q185">
        <f t="shared" si="21"/>
        <v>1</v>
      </c>
      <c r="R185">
        <f t="shared" si="22"/>
        <v>3750.665900058224</v>
      </c>
      <c r="S185">
        <f t="shared" si="23"/>
        <v>12879.786700799941</v>
      </c>
      <c r="T185">
        <f t="shared" si="24"/>
        <v>15236.568764545618</v>
      </c>
      <c r="U185">
        <f t="shared" si="25"/>
        <v>-14888.321086545619</v>
      </c>
      <c r="V185">
        <f t="shared" si="26"/>
        <v>1</v>
      </c>
    </row>
    <row r="186" spans="1:22" x14ac:dyDescent="0.25">
      <c r="A186" t="s">
        <v>204</v>
      </c>
      <c r="B186">
        <v>6473</v>
      </c>
      <c r="C186" t="s">
        <v>20</v>
      </c>
      <c r="D186" t="s">
        <v>15</v>
      </c>
      <c r="E186" t="s">
        <v>15</v>
      </c>
      <c r="F186" t="s">
        <v>18</v>
      </c>
      <c r="G186">
        <v>93.962999999999994</v>
      </c>
      <c r="H186">
        <v>23690</v>
      </c>
      <c r="I186">
        <v>4</v>
      </c>
      <c r="J186">
        <v>35</v>
      </c>
      <c r="K186">
        <v>2225.9834700000001</v>
      </c>
      <c r="L186">
        <v>36853140</v>
      </c>
      <c r="M186">
        <v>228383.18</v>
      </c>
      <c r="N186">
        <f t="shared" si="18"/>
        <v>6525.2337142857141</v>
      </c>
      <c r="O186">
        <f t="shared" si="19"/>
        <v>6577.4355839999998</v>
      </c>
      <c r="P186">
        <f t="shared" si="20"/>
        <v>210.47793868799999</v>
      </c>
      <c r="Q186">
        <f t="shared" si="21"/>
        <v>1</v>
      </c>
      <c r="R186">
        <f t="shared" si="22"/>
        <v>6531.7589479999997</v>
      </c>
      <c r="S186">
        <f t="shared" si="23"/>
        <v>222.07980423200001</v>
      </c>
      <c r="T186">
        <f t="shared" si="24"/>
        <v>432.55774292000001</v>
      </c>
      <c r="U186">
        <f t="shared" si="25"/>
        <v>1793.4257270800001</v>
      </c>
      <c r="V186">
        <f t="shared" si="26"/>
        <v>0</v>
      </c>
    </row>
    <row r="187" spans="1:22" x14ac:dyDescent="0.25">
      <c r="A187" t="s">
        <v>205</v>
      </c>
      <c r="B187">
        <v>6483</v>
      </c>
      <c r="C187" t="s">
        <v>20</v>
      </c>
      <c r="D187" t="s">
        <v>15</v>
      </c>
      <c r="E187" t="s">
        <v>15</v>
      </c>
      <c r="F187" t="s">
        <v>16</v>
      </c>
      <c r="G187">
        <v>88.302000000000007</v>
      </c>
      <c r="H187">
        <v>16981</v>
      </c>
      <c r="I187">
        <v>5</v>
      </c>
      <c r="J187">
        <v>128</v>
      </c>
      <c r="K187">
        <v>1499.4562619999999</v>
      </c>
      <c r="L187">
        <v>143737406</v>
      </c>
      <c r="M187">
        <v>881670.48</v>
      </c>
      <c r="N187">
        <f t="shared" si="18"/>
        <v>6888.0506249999999</v>
      </c>
      <c r="O187">
        <f t="shared" si="19"/>
        <v>6943.1550299999999</v>
      </c>
      <c r="P187">
        <f t="shared" si="20"/>
        <v>277.72620119999999</v>
      </c>
      <c r="Q187">
        <f t="shared" si="21"/>
        <v>1</v>
      </c>
      <c r="R187">
        <f t="shared" si="22"/>
        <v>6894.9386756249996</v>
      </c>
      <c r="S187">
        <f t="shared" si="23"/>
        <v>875.65721180437492</v>
      </c>
      <c r="T187">
        <f t="shared" si="24"/>
        <v>1153.3834130043749</v>
      </c>
      <c r="U187">
        <f t="shared" si="25"/>
        <v>346.07284899562501</v>
      </c>
      <c r="V187">
        <f t="shared" si="26"/>
        <v>0</v>
      </c>
    </row>
    <row r="188" spans="1:22" x14ac:dyDescent="0.25">
      <c r="A188" t="s">
        <v>206</v>
      </c>
      <c r="B188">
        <v>6500</v>
      </c>
      <c r="C188" t="s">
        <v>14</v>
      </c>
      <c r="D188" t="s">
        <v>15</v>
      </c>
      <c r="E188" t="s">
        <v>15</v>
      </c>
      <c r="F188" t="s">
        <v>18</v>
      </c>
      <c r="G188">
        <v>101.27800000000001</v>
      </c>
      <c r="H188">
        <v>23242</v>
      </c>
      <c r="I188">
        <v>0</v>
      </c>
      <c r="J188">
        <v>147</v>
      </c>
      <c r="K188">
        <v>2353.903276</v>
      </c>
      <c r="L188">
        <v>103042470</v>
      </c>
      <c r="M188">
        <v>816340.08</v>
      </c>
      <c r="N188">
        <f t="shared" si="18"/>
        <v>5553.3338775510201</v>
      </c>
      <c r="O188">
        <f t="shared" si="19"/>
        <v>0</v>
      </c>
      <c r="P188">
        <f t="shared" si="20"/>
        <v>0</v>
      </c>
      <c r="Q188">
        <f t="shared" si="21"/>
        <v>0</v>
      </c>
      <c r="R188">
        <f t="shared" si="22"/>
        <v>5558.8872114285714</v>
      </c>
      <c r="S188">
        <f t="shared" si="23"/>
        <v>817.15642007999998</v>
      </c>
      <c r="T188">
        <f t="shared" si="24"/>
        <v>817.15642007999998</v>
      </c>
      <c r="U188">
        <f t="shared" si="25"/>
        <v>1536.7468559200001</v>
      </c>
      <c r="V188">
        <f t="shared" si="26"/>
        <v>0</v>
      </c>
    </row>
    <row r="189" spans="1:22" x14ac:dyDescent="0.25">
      <c r="A189" t="s">
        <v>207</v>
      </c>
      <c r="B189">
        <v>6501</v>
      </c>
      <c r="C189" t="s">
        <v>14</v>
      </c>
      <c r="D189">
        <v>40</v>
      </c>
      <c r="E189">
        <v>760</v>
      </c>
      <c r="F189" t="s">
        <v>18</v>
      </c>
      <c r="G189">
        <v>101.27800000000001</v>
      </c>
      <c r="H189">
        <v>22922</v>
      </c>
      <c r="I189">
        <v>1</v>
      </c>
      <c r="J189">
        <v>57</v>
      </c>
      <c r="K189">
        <v>2321.4943159999998</v>
      </c>
      <c r="L189">
        <v>47394692</v>
      </c>
      <c r="M189">
        <v>319665.2</v>
      </c>
      <c r="N189">
        <f t="shared" si="18"/>
        <v>5608.1614035087723</v>
      </c>
      <c r="O189">
        <f t="shared" si="19"/>
        <v>5653.0266947368427</v>
      </c>
      <c r="P189">
        <f t="shared" si="20"/>
        <v>45.224213557894743</v>
      </c>
      <c r="Q189">
        <f t="shared" si="21"/>
        <v>1</v>
      </c>
      <c r="R189">
        <f t="shared" si="22"/>
        <v>5613.7695649122807</v>
      </c>
      <c r="S189">
        <f t="shared" si="23"/>
        <v>314.37109563508773</v>
      </c>
      <c r="T189">
        <f t="shared" si="24"/>
        <v>359.59530919298248</v>
      </c>
      <c r="U189">
        <f t="shared" si="25"/>
        <v>1961.8990068070173</v>
      </c>
      <c r="V189">
        <f t="shared" si="26"/>
        <v>0</v>
      </c>
    </row>
    <row r="190" spans="1:22" x14ac:dyDescent="0.25">
      <c r="A190" t="s">
        <v>208</v>
      </c>
      <c r="B190">
        <v>6503</v>
      </c>
      <c r="C190" t="s">
        <v>14</v>
      </c>
      <c r="D190">
        <v>66</v>
      </c>
      <c r="E190">
        <v>1111</v>
      </c>
      <c r="F190" t="s">
        <v>18</v>
      </c>
      <c r="G190">
        <v>101.27800000000001</v>
      </c>
      <c r="H190">
        <v>22834</v>
      </c>
      <c r="I190">
        <v>1</v>
      </c>
      <c r="J190">
        <v>48</v>
      </c>
      <c r="K190">
        <v>2312.5818519999998</v>
      </c>
      <c r="L190">
        <v>39362683</v>
      </c>
      <c r="M190">
        <v>267657.36</v>
      </c>
      <c r="N190">
        <f t="shared" si="18"/>
        <v>5576.1949999999997</v>
      </c>
      <c r="O190">
        <f t="shared" si="19"/>
        <v>5620.8045599999996</v>
      </c>
      <c r="P190">
        <f t="shared" si="20"/>
        <v>44.966436479999999</v>
      </c>
      <c r="Q190">
        <f t="shared" si="21"/>
        <v>1</v>
      </c>
      <c r="R190">
        <f t="shared" si="22"/>
        <v>5581.7711949999994</v>
      </c>
      <c r="S190">
        <f t="shared" si="23"/>
        <v>262.34324616499998</v>
      </c>
      <c r="T190">
        <f t="shared" si="24"/>
        <v>307.30968264499995</v>
      </c>
      <c r="U190">
        <f t="shared" si="25"/>
        <v>2005.2721693549997</v>
      </c>
      <c r="V190">
        <f t="shared" si="26"/>
        <v>0</v>
      </c>
    </row>
    <row r="191" spans="1:22" x14ac:dyDescent="0.25">
      <c r="A191" t="s">
        <v>209</v>
      </c>
      <c r="B191">
        <v>6504</v>
      </c>
      <c r="C191" t="s">
        <v>14</v>
      </c>
      <c r="D191">
        <v>7</v>
      </c>
      <c r="E191">
        <v>78</v>
      </c>
      <c r="F191" t="s">
        <v>18</v>
      </c>
      <c r="G191">
        <v>101.27800000000001</v>
      </c>
      <c r="H191">
        <v>21968</v>
      </c>
      <c r="I191">
        <v>0</v>
      </c>
      <c r="J191">
        <v>8</v>
      </c>
      <c r="K191">
        <v>2224.8751040000002</v>
      </c>
      <c r="L191">
        <v>5258509</v>
      </c>
      <c r="M191">
        <v>33354.46</v>
      </c>
      <c r="N191">
        <f t="shared" si="18"/>
        <v>4169.3074999999999</v>
      </c>
      <c r="O191">
        <f t="shared" si="19"/>
        <v>0</v>
      </c>
      <c r="P191">
        <f t="shared" si="20"/>
        <v>0</v>
      </c>
      <c r="Q191">
        <f t="shared" si="21"/>
        <v>0</v>
      </c>
      <c r="R191">
        <f t="shared" si="22"/>
        <v>4173.4768075000002</v>
      </c>
      <c r="S191">
        <f t="shared" si="23"/>
        <v>33.387814460000001</v>
      </c>
      <c r="T191">
        <f t="shared" si="24"/>
        <v>33.387814460000001</v>
      </c>
      <c r="U191">
        <f t="shared" si="25"/>
        <v>2191.4872895400003</v>
      </c>
      <c r="V191">
        <f t="shared" si="26"/>
        <v>0</v>
      </c>
    </row>
    <row r="192" spans="1:22" x14ac:dyDescent="0.25">
      <c r="A192" t="s">
        <v>210</v>
      </c>
      <c r="B192">
        <v>6505</v>
      </c>
      <c r="C192" t="s">
        <v>14</v>
      </c>
      <c r="D192">
        <v>90</v>
      </c>
      <c r="E192">
        <v>1474</v>
      </c>
      <c r="F192" t="s">
        <v>18</v>
      </c>
      <c r="G192">
        <v>101.27800000000001</v>
      </c>
      <c r="H192">
        <v>61661</v>
      </c>
      <c r="I192">
        <v>0</v>
      </c>
      <c r="J192">
        <v>29</v>
      </c>
      <c r="K192">
        <v>6244.9027580000002</v>
      </c>
      <c r="L192">
        <v>25900323</v>
      </c>
      <c r="M192">
        <v>176278.94</v>
      </c>
      <c r="N192">
        <f t="shared" si="18"/>
        <v>6078.584137931035</v>
      </c>
      <c r="O192">
        <f t="shared" si="19"/>
        <v>0</v>
      </c>
      <c r="P192">
        <f t="shared" si="20"/>
        <v>0</v>
      </c>
      <c r="Q192">
        <f t="shared" si="21"/>
        <v>0</v>
      </c>
      <c r="R192">
        <f t="shared" si="22"/>
        <v>6084.6627220689661</v>
      </c>
      <c r="S192">
        <f t="shared" si="23"/>
        <v>176.45521894000004</v>
      </c>
      <c r="T192">
        <f t="shared" si="24"/>
        <v>176.45521894000004</v>
      </c>
      <c r="U192">
        <f t="shared" si="25"/>
        <v>6068.4475390600001</v>
      </c>
      <c r="V192">
        <f t="shared" si="26"/>
        <v>0</v>
      </c>
    </row>
    <row r="193" spans="1:22" x14ac:dyDescent="0.25">
      <c r="A193" t="s">
        <v>211</v>
      </c>
      <c r="B193">
        <v>6506</v>
      </c>
      <c r="C193" t="s">
        <v>36</v>
      </c>
      <c r="D193">
        <v>967</v>
      </c>
      <c r="E193">
        <v>5040</v>
      </c>
      <c r="F193" t="s">
        <v>18</v>
      </c>
      <c r="G193">
        <v>118.36799999999999</v>
      </c>
      <c r="H193">
        <v>130219</v>
      </c>
      <c r="I193">
        <v>17</v>
      </c>
      <c r="J193">
        <v>729</v>
      </c>
      <c r="K193">
        <v>15413.76259</v>
      </c>
      <c r="L193">
        <v>417654026</v>
      </c>
      <c r="M193">
        <v>3539067.96</v>
      </c>
      <c r="N193">
        <f t="shared" si="18"/>
        <v>4854.6885596707816</v>
      </c>
      <c r="O193">
        <f t="shared" si="19"/>
        <v>4893.5260681481477</v>
      </c>
      <c r="P193">
        <f t="shared" si="20"/>
        <v>665.51954526814814</v>
      </c>
      <c r="Q193">
        <f t="shared" si="21"/>
        <v>1</v>
      </c>
      <c r="R193">
        <f t="shared" si="22"/>
        <v>4859.5432482304523</v>
      </c>
      <c r="S193">
        <f t="shared" si="23"/>
        <v>3537.7474847117692</v>
      </c>
      <c r="T193">
        <f t="shared" si="24"/>
        <v>4203.2670299799174</v>
      </c>
      <c r="U193">
        <f t="shared" si="25"/>
        <v>11210.495560020083</v>
      </c>
      <c r="V193">
        <f t="shared" si="26"/>
        <v>0</v>
      </c>
    </row>
    <row r="194" spans="1:22" x14ac:dyDescent="0.25">
      <c r="A194" t="s">
        <v>212</v>
      </c>
      <c r="B194">
        <v>6507</v>
      </c>
      <c r="C194" t="s">
        <v>36</v>
      </c>
      <c r="D194">
        <v>415</v>
      </c>
      <c r="E194">
        <v>7021</v>
      </c>
      <c r="F194" t="s">
        <v>18</v>
      </c>
      <c r="G194">
        <v>101.27800000000001</v>
      </c>
      <c r="H194">
        <v>44484</v>
      </c>
      <c r="I194">
        <v>0</v>
      </c>
      <c r="J194">
        <v>19</v>
      </c>
      <c r="K194">
        <v>4505.2505520000004</v>
      </c>
      <c r="L194">
        <v>20891590</v>
      </c>
      <c r="M194">
        <v>145201.25</v>
      </c>
      <c r="N194">
        <f t="shared" si="18"/>
        <v>7642.1710526315792</v>
      </c>
      <c r="O194">
        <f t="shared" si="19"/>
        <v>0</v>
      </c>
      <c r="P194">
        <f t="shared" si="20"/>
        <v>0</v>
      </c>
      <c r="Q194">
        <f t="shared" si="21"/>
        <v>0</v>
      </c>
      <c r="R194">
        <f t="shared" si="22"/>
        <v>7649.8132236842112</v>
      </c>
      <c r="S194">
        <f t="shared" si="23"/>
        <v>145.34645125</v>
      </c>
      <c r="T194">
        <f t="shared" si="24"/>
        <v>145.34645125</v>
      </c>
      <c r="U194">
        <f t="shared" si="25"/>
        <v>4359.90410075</v>
      </c>
      <c r="V194">
        <f t="shared" si="26"/>
        <v>0</v>
      </c>
    </row>
    <row r="195" spans="1:22" x14ac:dyDescent="0.25">
      <c r="A195" t="s">
        <v>213</v>
      </c>
      <c r="B195">
        <v>6508</v>
      </c>
      <c r="C195" t="s">
        <v>14</v>
      </c>
      <c r="D195">
        <v>165</v>
      </c>
      <c r="E195">
        <v>3864</v>
      </c>
      <c r="F195" t="s">
        <v>18</v>
      </c>
      <c r="G195">
        <v>101.27800000000001</v>
      </c>
      <c r="H195">
        <v>42076</v>
      </c>
      <c r="I195">
        <v>1</v>
      </c>
      <c r="J195">
        <v>21</v>
      </c>
      <c r="K195">
        <v>4261.3731280000002</v>
      </c>
      <c r="L195">
        <v>19210569</v>
      </c>
      <c r="M195">
        <v>130389.83</v>
      </c>
      <c r="N195">
        <f t="shared" ref="N195:N258" si="27">M195/J195</f>
        <v>6209.0395238095243</v>
      </c>
      <c r="O195">
        <f t="shared" ref="O195:O258" si="28">IF(I195&gt;0,(N195+(((N195*I195)*0.008)/I195)),0)</f>
        <v>6258.7118400000008</v>
      </c>
      <c r="P195">
        <f t="shared" ref="P195:P258" si="29">O195*(I195*0.008)</f>
        <v>50.069694720000008</v>
      </c>
      <c r="Q195">
        <f t="shared" ref="Q195:Q258" si="30">IF(I195&gt;0, 1, 0)</f>
        <v>1</v>
      </c>
      <c r="R195">
        <f t="shared" ref="R195:R258" si="31">IF(I195&gt;0, N195+((N195*((J195-I195)*0.001))/(J195-I195)), N195 +((N195*(J195*0.001))/J195))</f>
        <v>6215.2485633333335</v>
      </c>
      <c r="S195">
        <f t="shared" ref="S195:S258" si="32">R195*((J195-Q195)*0.001)</f>
        <v>124.30497126666667</v>
      </c>
      <c r="T195">
        <f t="shared" ref="T195:T258" si="33">SUM(P195,S195)</f>
        <v>174.37466598666668</v>
      </c>
      <c r="U195">
        <f t="shared" ref="U195:U258" si="34">K195-T195</f>
        <v>4086.9984620133337</v>
      </c>
      <c r="V195">
        <f t="shared" ref="V195:V258" si="35">IF(U195&lt;0, 1, 0)</f>
        <v>0</v>
      </c>
    </row>
    <row r="196" spans="1:22" x14ac:dyDescent="0.25">
      <c r="A196" t="s">
        <v>214</v>
      </c>
      <c r="B196">
        <v>6509</v>
      </c>
      <c r="C196" t="s">
        <v>14</v>
      </c>
      <c r="D196">
        <v>110</v>
      </c>
      <c r="E196">
        <v>1837</v>
      </c>
      <c r="F196" t="s">
        <v>18</v>
      </c>
      <c r="G196">
        <v>101.27800000000001</v>
      </c>
      <c r="H196">
        <v>42880</v>
      </c>
      <c r="I196">
        <v>2</v>
      </c>
      <c r="J196">
        <v>35</v>
      </c>
      <c r="K196">
        <v>4342.8006400000004</v>
      </c>
      <c r="L196">
        <v>37555250</v>
      </c>
      <c r="M196">
        <v>240765.97</v>
      </c>
      <c r="N196">
        <f t="shared" si="27"/>
        <v>6879.027714285714</v>
      </c>
      <c r="O196">
        <f t="shared" si="28"/>
        <v>6934.0599359999997</v>
      </c>
      <c r="P196">
        <f t="shared" si="29"/>
        <v>110.944958976</v>
      </c>
      <c r="Q196">
        <f t="shared" si="30"/>
        <v>1</v>
      </c>
      <c r="R196">
        <f t="shared" si="31"/>
        <v>6885.9067420000001</v>
      </c>
      <c r="S196">
        <f t="shared" si="32"/>
        <v>234.12082922800002</v>
      </c>
      <c r="T196">
        <f t="shared" si="33"/>
        <v>345.065788204</v>
      </c>
      <c r="U196">
        <f t="shared" si="34"/>
        <v>3997.7348517960004</v>
      </c>
      <c r="V196">
        <f t="shared" si="35"/>
        <v>0</v>
      </c>
    </row>
    <row r="197" spans="1:22" x14ac:dyDescent="0.25">
      <c r="A197" t="s">
        <v>215</v>
      </c>
      <c r="B197">
        <v>6510</v>
      </c>
      <c r="C197" t="s">
        <v>14</v>
      </c>
      <c r="D197">
        <v>212</v>
      </c>
      <c r="E197">
        <v>3203</v>
      </c>
      <c r="F197" t="s">
        <v>18</v>
      </c>
      <c r="G197">
        <v>93.962999999999994</v>
      </c>
      <c r="H197">
        <v>50668</v>
      </c>
      <c r="I197">
        <v>5</v>
      </c>
      <c r="J197">
        <v>62</v>
      </c>
      <c r="K197">
        <v>4760.9172840000001</v>
      </c>
      <c r="L197">
        <v>56173240</v>
      </c>
      <c r="M197">
        <v>366268.78</v>
      </c>
      <c r="N197">
        <f t="shared" si="27"/>
        <v>5907.5609677419361</v>
      </c>
      <c r="O197">
        <f t="shared" si="28"/>
        <v>5954.8214554838714</v>
      </c>
      <c r="P197">
        <f t="shared" si="29"/>
        <v>238.19285821935486</v>
      </c>
      <c r="Q197">
        <f t="shared" si="30"/>
        <v>1</v>
      </c>
      <c r="R197">
        <f t="shared" si="31"/>
        <v>5913.4685287096781</v>
      </c>
      <c r="S197">
        <f t="shared" si="32"/>
        <v>360.72158025129033</v>
      </c>
      <c r="T197">
        <f t="shared" si="33"/>
        <v>598.91443847064522</v>
      </c>
      <c r="U197">
        <f t="shared" si="34"/>
        <v>4162.002845529355</v>
      </c>
      <c r="V197">
        <f t="shared" si="35"/>
        <v>0</v>
      </c>
    </row>
    <row r="198" spans="1:22" x14ac:dyDescent="0.25">
      <c r="A198" t="s">
        <v>216</v>
      </c>
      <c r="B198">
        <v>6511</v>
      </c>
      <c r="C198" t="s">
        <v>14</v>
      </c>
      <c r="D198">
        <v>538</v>
      </c>
      <c r="E198">
        <v>5028</v>
      </c>
      <c r="F198" t="s">
        <v>18</v>
      </c>
      <c r="G198">
        <v>101.27800000000001</v>
      </c>
      <c r="H198">
        <v>88141</v>
      </c>
      <c r="I198">
        <v>13</v>
      </c>
      <c r="J198">
        <v>46</v>
      </c>
      <c r="K198">
        <v>8926.7441980000003</v>
      </c>
      <c r="L198">
        <v>38174813</v>
      </c>
      <c r="M198">
        <v>257987.86</v>
      </c>
      <c r="N198">
        <f t="shared" si="27"/>
        <v>5608.4317391304348</v>
      </c>
      <c r="O198">
        <f t="shared" si="28"/>
        <v>5653.2991930434782</v>
      </c>
      <c r="P198">
        <f t="shared" si="29"/>
        <v>587.94311607652173</v>
      </c>
      <c r="Q198">
        <f t="shared" si="30"/>
        <v>1</v>
      </c>
      <c r="R198">
        <f t="shared" si="31"/>
        <v>5614.0401708695654</v>
      </c>
      <c r="S198">
        <f t="shared" si="32"/>
        <v>252.63180768913043</v>
      </c>
      <c r="T198">
        <f t="shared" si="33"/>
        <v>840.5749237656521</v>
      </c>
      <c r="U198">
        <f t="shared" si="34"/>
        <v>8086.1692742343484</v>
      </c>
      <c r="V198">
        <f t="shared" si="35"/>
        <v>0</v>
      </c>
    </row>
    <row r="199" spans="1:22" x14ac:dyDescent="0.25">
      <c r="A199" t="s">
        <v>217</v>
      </c>
      <c r="B199">
        <v>6512</v>
      </c>
      <c r="C199" t="s">
        <v>14</v>
      </c>
      <c r="D199">
        <v>57</v>
      </c>
      <c r="E199">
        <v>526</v>
      </c>
      <c r="F199" t="s">
        <v>18</v>
      </c>
      <c r="G199">
        <v>101.27800000000001</v>
      </c>
      <c r="H199">
        <v>22750</v>
      </c>
      <c r="I199">
        <v>0</v>
      </c>
      <c r="J199">
        <v>56</v>
      </c>
      <c r="K199">
        <v>2304.0745000000002</v>
      </c>
      <c r="L199">
        <v>48077303</v>
      </c>
      <c r="M199">
        <v>326314.43</v>
      </c>
      <c r="N199">
        <f t="shared" si="27"/>
        <v>5827.0433928571429</v>
      </c>
      <c r="O199">
        <f t="shared" si="28"/>
        <v>0</v>
      </c>
      <c r="P199">
        <f t="shared" si="29"/>
        <v>0</v>
      </c>
      <c r="Q199">
        <f t="shared" si="30"/>
        <v>0</v>
      </c>
      <c r="R199">
        <f t="shared" si="31"/>
        <v>5832.8704362500002</v>
      </c>
      <c r="S199">
        <f t="shared" si="32"/>
        <v>326.64074443000004</v>
      </c>
      <c r="T199">
        <f t="shared" si="33"/>
        <v>326.64074443000004</v>
      </c>
      <c r="U199">
        <f t="shared" si="34"/>
        <v>1977.4337555700001</v>
      </c>
      <c r="V199">
        <f t="shared" si="35"/>
        <v>0</v>
      </c>
    </row>
    <row r="200" spans="1:22" x14ac:dyDescent="0.25">
      <c r="A200" t="s">
        <v>218</v>
      </c>
      <c r="B200">
        <v>6513</v>
      </c>
      <c r="C200" t="s">
        <v>14</v>
      </c>
      <c r="D200" t="s">
        <v>15</v>
      </c>
      <c r="E200">
        <v>9</v>
      </c>
      <c r="F200" t="s">
        <v>18</v>
      </c>
      <c r="G200">
        <v>101.27800000000001</v>
      </c>
      <c r="H200">
        <v>27554</v>
      </c>
      <c r="I200">
        <v>0</v>
      </c>
      <c r="J200">
        <v>54</v>
      </c>
      <c r="K200">
        <v>2790.614012</v>
      </c>
      <c r="L200">
        <v>89739403</v>
      </c>
      <c r="M200">
        <v>620912.68000000005</v>
      </c>
      <c r="N200">
        <f t="shared" si="27"/>
        <v>11498.382962962964</v>
      </c>
      <c r="O200">
        <f t="shared" si="28"/>
        <v>0</v>
      </c>
      <c r="P200">
        <f t="shared" si="29"/>
        <v>0</v>
      </c>
      <c r="Q200">
        <f t="shared" si="30"/>
        <v>0</v>
      </c>
      <c r="R200">
        <f t="shared" si="31"/>
        <v>11509.881345925927</v>
      </c>
      <c r="S200">
        <f t="shared" si="32"/>
        <v>621.53359268000008</v>
      </c>
      <c r="T200">
        <f t="shared" si="33"/>
        <v>621.53359268000008</v>
      </c>
      <c r="U200">
        <f t="shared" si="34"/>
        <v>2169.0804193200001</v>
      </c>
      <c r="V200">
        <f t="shared" si="35"/>
        <v>0</v>
      </c>
    </row>
    <row r="201" spans="1:22" x14ac:dyDescent="0.25">
      <c r="A201" t="s">
        <v>219</v>
      </c>
      <c r="B201">
        <v>6516</v>
      </c>
      <c r="C201" t="s">
        <v>14</v>
      </c>
      <c r="D201" t="s">
        <v>15</v>
      </c>
      <c r="E201" t="s">
        <v>15</v>
      </c>
      <c r="F201" t="s">
        <v>18</v>
      </c>
      <c r="G201">
        <v>101.27800000000001</v>
      </c>
      <c r="H201">
        <v>21988</v>
      </c>
      <c r="I201">
        <v>1</v>
      </c>
      <c r="J201">
        <v>21</v>
      </c>
      <c r="K201">
        <v>2226.9006639999998</v>
      </c>
      <c r="L201">
        <v>19210569</v>
      </c>
      <c r="M201">
        <v>130389.83</v>
      </c>
      <c r="N201">
        <f t="shared" si="27"/>
        <v>6209.0395238095243</v>
      </c>
      <c r="O201">
        <f t="shared" si="28"/>
        <v>6258.7118400000008</v>
      </c>
      <c r="P201">
        <f t="shared" si="29"/>
        <v>50.069694720000008</v>
      </c>
      <c r="Q201">
        <f t="shared" si="30"/>
        <v>1</v>
      </c>
      <c r="R201">
        <f t="shared" si="31"/>
        <v>6215.2485633333335</v>
      </c>
      <c r="S201">
        <f t="shared" si="32"/>
        <v>124.30497126666667</v>
      </c>
      <c r="T201">
        <f t="shared" si="33"/>
        <v>174.37466598666668</v>
      </c>
      <c r="U201">
        <f t="shared" si="34"/>
        <v>2052.5259980133333</v>
      </c>
      <c r="V201">
        <f t="shared" si="35"/>
        <v>0</v>
      </c>
    </row>
    <row r="202" spans="1:22" x14ac:dyDescent="0.25">
      <c r="A202" t="s">
        <v>220</v>
      </c>
      <c r="B202">
        <v>6517</v>
      </c>
      <c r="C202" t="s">
        <v>20</v>
      </c>
      <c r="D202" t="s">
        <v>15</v>
      </c>
      <c r="E202" t="s">
        <v>15</v>
      </c>
      <c r="F202" t="s">
        <v>18</v>
      </c>
      <c r="G202">
        <v>101.27800000000001</v>
      </c>
      <c r="H202">
        <v>22286</v>
      </c>
      <c r="I202">
        <v>2</v>
      </c>
      <c r="J202">
        <v>55</v>
      </c>
      <c r="K202">
        <v>2257.0815080000002</v>
      </c>
      <c r="L202">
        <v>44284092</v>
      </c>
      <c r="M202">
        <v>297929.7</v>
      </c>
      <c r="N202">
        <f t="shared" si="27"/>
        <v>5416.9036363636369</v>
      </c>
      <c r="O202">
        <f t="shared" si="28"/>
        <v>5460.2388654545457</v>
      </c>
      <c r="P202">
        <f t="shared" si="29"/>
        <v>87.363821847272732</v>
      </c>
      <c r="Q202">
        <f t="shared" si="30"/>
        <v>1</v>
      </c>
      <c r="R202">
        <f t="shared" si="31"/>
        <v>5422.3205400000006</v>
      </c>
      <c r="S202">
        <f t="shared" si="32"/>
        <v>292.80530916000004</v>
      </c>
      <c r="T202">
        <f t="shared" si="33"/>
        <v>380.16913100727277</v>
      </c>
      <c r="U202">
        <f t="shared" si="34"/>
        <v>1876.9123769927273</v>
      </c>
      <c r="V202">
        <f t="shared" si="35"/>
        <v>0</v>
      </c>
    </row>
    <row r="203" spans="1:22" x14ac:dyDescent="0.25">
      <c r="A203" t="s">
        <v>221</v>
      </c>
      <c r="B203">
        <v>6518</v>
      </c>
      <c r="C203" t="s">
        <v>36</v>
      </c>
      <c r="D203">
        <v>642</v>
      </c>
      <c r="E203">
        <v>10780</v>
      </c>
      <c r="F203" t="s">
        <v>18</v>
      </c>
      <c r="G203">
        <v>101.27800000000001</v>
      </c>
      <c r="H203">
        <v>67254</v>
      </c>
      <c r="I203">
        <v>0</v>
      </c>
      <c r="J203">
        <v>114</v>
      </c>
      <c r="K203">
        <v>6811.3506120000002</v>
      </c>
      <c r="L203">
        <v>100412265</v>
      </c>
      <c r="M203">
        <v>678357.51</v>
      </c>
      <c r="N203">
        <f t="shared" si="27"/>
        <v>5950.504473684211</v>
      </c>
      <c r="O203">
        <f t="shared" si="28"/>
        <v>0</v>
      </c>
      <c r="P203">
        <f t="shared" si="29"/>
        <v>0</v>
      </c>
      <c r="Q203">
        <f t="shared" si="30"/>
        <v>0</v>
      </c>
      <c r="R203">
        <f t="shared" si="31"/>
        <v>5956.4549781578953</v>
      </c>
      <c r="S203">
        <f t="shared" si="32"/>
        <v>679.03586751000012</v>
      </c>
      <c r="T203">
        <f t="shared" si="33"/>
        <v>679.03586751000012</v>
      </c>
      <c r="U203">
        <f t="shared" si="34"/>
        <v>6132.3147444900005</v>
      </c>
      <c r="V203">
        <f t="shared" si="35"/>
        <v>0</v>
      </c>
    </row>
    <row r="204" spans="1:22" x14ac:dyDescent="0.25">
      <c r="A204" t="s">
        <v>222</v>
      </c>
      <c r="B204">
        <v>6519</v>
      </c>
      <c r="C204" t="s">
        <v>14</v>
      </c>
      <c r="D204">
        <v>39</v>
      </c>
      <c r="E204">
        <v>1708</v>
      </c>
      <c r="F204" t="s">
        <v>18</v>
      </c>
      <c r="G204">
        <v>101.27800000000001</v>
      </c>
      <c r="H204">
        <v>23336</v>
      </c>
      <c r="I204">
        <v>4</v>
      </c>
      <c r="J204">
        <v>49</v>
      </c>
      <c r="K204">
        <v>2363.4234080000001</v>
      </c>
      <c r="L204">
        <v>39730543</v>
      </c>
      <c r="M204">
        <v>268075.71000000002</v>
      </c>
      <c r="N204">
        <f t="shared" si="27"/>
        <v>5470.9328571428578</v>
      </c>
      <c r="O204">
        <f t="shared" si="28"/>
        <v>5514.7003200000008</v>
      </c>
      <c r="P204">
        <f t="shared" si="29"/>
        <v>176.47041024000004</v>
      </c>
      <c r="Q204">
        <f t="shared" si="30"/>
        <v>1</v>
      </c>
      <c r="R204">
        <f t="shared" si="31"/>
        <v>5476.4037900000003</v>
      </c>
      <c r="S204">
        <f t="shared" si="32"/>
        <v>262.86738192000001</v>
      </c>
      <c r="T204">
        <f t="shared" si="33"/>
        <v>439.33779216000005</v>
      </c>
      <c r="U204">
        <f t="shared" si="34"/>
        <v>1924.0856158400002</v>
      </c>
      <c r="V204">
        <f t="shared" si="35"/>
        <v>0</v>
      </c>
    </row>
    <row r="205" spans="1:22" x14ac:dyDescent="0.25">
      <c r="A205" t="s">
        <v>223</v>
      </c>
      <c r="B205">
        <v>6520</v>
      </c>
      <c r="C205" t="s">
        <v>36</v>
      </c>
      <c r="D205" t="s">
        <v>15</v>
      </c>
      <c r="E205">
        <v>851</v>
      </c>
      <c r="F205" t="s">
        <v>18</v>
      </c>
      <c r="G205">
        <v>101.27800000000001</v>
      </c>
      <c r="H205">
        <v>22542</v>
      </c>
      <c r="I205">
        <v>0</v>
      </c>
      <c r="J205">
        <v>57</v>
      </c>
      <c r="K205">
        <v>2283.0086759999999</v>
      </c>
      <c r="L205">
        <v>45210503</v>
      </c>
      <c r="M205">
        <v>305731.14</v>
      </c>
      <c r="N205">
        <f t="shared" si="27"/>
        <v>5363.7042105263163</v>
      </c>
      <c r="O205">
        <f t="shared" si="28"/>
        <v>0</v>
      </c>
      <c r="P205">
        <f t="shared" si="29"/>
        <v>0</v>
      </c>
      <c r="Q205">
        <f t="shared" si="30"/>
        <v>0</v>
      </c>
      <c r="R205">
        <f t="shared" si="31"/>
        <v>5369.0679147368428</v>
      </c>
      <c r="S205">
        <f t="shared" si="32"/>
        <v>306.03687114000007</v>
      </c>
      <c r="T205">
        <f t="shared" si="33"/>
        <v>306.03687114000007</v>
      </c>
      <c r="U205">
        <f t="shared" si="34"/>
        <v>1976.9718048599998</v>
      </c>
      <c r="V205">
        <f t="shared" si="35"/>
        <v>0</v>
      </c>
    </row>
    <row r="206" spans="1:22" x14ac:dyDescent="0.25">
      <c r="A206" t="s">
        <v>224</v>
      </c>
      <c r="B206">
        <v>6521</v>
      </c>
      <c r="C206" t="s">
        <v>14</v>
      </c>
      <c r="D206">
        <v>206</v>
      </c>
      <c r="E206">
        <v>2466</v>
      </c>
      <c r="F206" t="s">
        <v>18</v>
      </c>
      <c r="G206">
        <v>101.27800000000001</v>
      </c>
      <c r="H206">
        <v>65221</v>
      </c>
      <c r="I206">
        <v>0</v>
      </c>
      <c r="J206">
        <v>85</v>
      </c>
      <c r="K206">
        <v>6605.4524380000003</v>
      </c>
      <c r="L206">
        <v>67152933</v>
      </c>
      <c r="M206">
        <v>451661.06</v>
      </c>
      <c r="N206">
        <f t="shared" si="27"/>
        <v>5313.6595294117651</v>
      </c>
      <c r="O206">
        <f t="shared" si="28"/>
        <v>0</v>
      </c>
      <c r="P206">
        <f t="shared" si="29"/>
        <v>0</v>
      </c>
      <c r="Q206">
        <f t="shared" si="30"/>
        <v>0</v>
      </c>
      <c r="R206">
        <f t="shared" si="31"/>
        <v>5318.9731889411769</v>
      </c>
      <c r="S206">
        <f t="shared" si="32"/>
        <v>452.11272106000007</v>
      </c>
      <c r="T206">
        <f t="shared" si="33"/>
        <v>452.11272106000007</v>
      </c>
      <c r="U206">
        <f t="shared" si="34"/>
        <v>6153.3397169400005</v>
      </c>
      <c r="V206">
        <f t="shared" si="35"/>
        <v>0</v>
      </c>
    </row>
    <row r="207" spans="1:22" x14ac:dyDescent="0.25">
      <c r="A207" t="s">
        <v>225</v>
      </c>
      <c r="B207">
        <v>6522</v>
      </c>
      <c r="C207" t="s">
        <v>14</v>
      </c>
      <c r="D207">
        <v>85</v>
      </c>
      <c r="E207">
        <v>2646</v>
      </c>
      <c r="F207" t="s">
        <v>18</v>
      </c>
      <c r="G207">
        <v>101.27800000000001</v>
      </c>
      <c r="H207">
        <v>27771</v>
      </c>
      <c r="I207">
        <v>0</v>
      </c>
      <c r="J207">
        <v>13</v>
      </c>
      <c r="K207">
        <v>2812.5913380000002</v>
      </c>
      <c r="L207">
        <v>10292709</v>
      </c>
      <c r="M207">
        <v>65805.13</v>
      </c>
      <c r="N207">
        <f t="shared" si="27"/>
        <v>5061.9330769230774</v>
      </c>
      <c r="O207">
        <f t="shared" si="28"/>
        <v>0</v>
      </c>
      <c r="P207">
        <f t="shared" si="29"/>
        <v>0</v>
      </c>
      <c r="Q207">
        <f t="shared" si="30"/>
        <v>0</v>
      </c>
      <c r="R207">
        <f t="shared" si="31"/>
        <v>5066.9950100000005</v>
      </c>
      <c r="S207">
        <f t="shared" si="32"/>
        <v>65.870935130000007</v>
      </c>
      <c r="T207">
        <f t="shared" si="33"/>
        <v>65.870935130000007</v>
      </c>
      <c r="U207">
        <f t="shared" si="34"/>
        <v>2746.7204028700003</v>
      </c>
      <c r="V207">
        <f t="shared" si="35"/>
        <v>0</v>
      </c>
    </row>
    <row r="208" spans="1:22" x14ac:dyDescent="0.25">
      <c r="A208" t="s">
        <v>226</v>
      </c>
      <c r="B208">
        <v>6524</v>
      </c>
      <c r="C208" t="s">
        <v>14</v>
      </c>
      <c r="D208" t="s">
        <v>15</v>
      </c>
      <c r="E208" t="s">
        <v>15</v>
      </c>
      <c r="F208" t="s">
        <v>18</v>
      </c>
      <c r="G208">
        <v>101.27800000000001</v>
      </c>
      <c r="H208">
        <v>21945</v>
      </c>
      <c r="I208">
        <v>4</v>
      </c>
      <c r="J208">
        <v>540</v>
      </c>
      <c r="K208">
        <v>2222.5457099999999</v>
      </c>
      <c r="L208">
        <v>338102711</v>
      </c>
      <c r="M208">
        <v>2630167.39</v>
      </c>
      <c r="N208">
        <f t="shared" si="27"/>
        <v>4870.6803518518518</v>
      </c>
      <c r="O208">
        <f t="shared" si="28"/>
        <v>4909.6457946666669</v>
      </c>
      <c r="P208">
        <f t="shared" si="29"/>
        <v>157.10866542933334</v>
      </c>
      <c r="Q208">
        <f t="shared" si="30"/>
        <v>1</v>
      </c>
      <c r="R208">
        <f t="shared" si="31"/>
        <v>4875.5510322037035</v>
      </c>
      <c r="S208">
        <f t="shared" si="32"/>
        <v>2627.9220063577964</v>
      </c>
      <c r="T208">
        <f t="shared" si="33"/>
        <v>2785.0306717871299</v>
      </c>
      <c r="U208">
        <f t="shared" si="34"/>
        <v>-562.48496178713003</v>
      </c>
      <c r="V208">
        <f t="shared" si="35"/>
        <v>1</v>
      </c>
    </row>
    <row r="209" spans="1:22" x14ac:dyDescent="0.25">
      <c r="A209" t="s">
        <v>227</v>
      </c>
      <c r="B209">
        <v>6525</v>
      </c>
      <c r="C209" t="s">
        <v>14</v>
      </c>
      <c r="D209">
        <v>125</v>
      </c>
      <c r="E209">
        <v>1843</v>
      </c>
      <c r="F209" t="s">
        <v>18</v>
      </c>
      <c r="G209">
        <v>101.27800000000001</v>
      </c>
      <c r="H209">
        <v>23583</v>
      </c>
      <c r="I209">
        <v>1</v>
      </c>
      <c r="J209">
        <v>21</v>
      </c>
      <c r="K209">
        <v>2388.4390739999999</v>
      </c>
      <c r="L209">
        <v>20061499</v>
      </c>
      <c r="M209">
        <v>136346.37</v>
      </c>
      <c r="N209">
        <f t="shared" si="27"/>
        <v>6492.6842857142856</v>
      </c>
      <c r="O209">
        <f t="shared" si="28"/>
        <v>6544.6257599999999</v>
      </c>
      <c r="P209">
        <f t="shared" si="29"/>
        <v>52.357006079999998</v>
      </c>
      <c r="Q209">
        <f t="shared" si="30"/>
        <v>1</v>
      </c>
      <c r="R209">
        <f t="shared" si="31"/>
        <v>6499.1769699999995</v>
      </c>
      <c r="S209">
        <f t="shared" si="32"/>
        <v>129.98353939999998</v>
      </c>
      <c r="T209">
        <f t="shared" si="33"/>
        <v>182.34054547999997</v>
      </c>
      <c r="U209">
        <f t="shared" si="34"/>
        <v>2206.0985285199999</v>
      </c>
      <c r="V209">
        <f t="shared" si="35"/>
        <v>0</v>
      </c>
    </row>
    <row r="210" spans="1:22" x14ac:dyDescent="0.25">
      <c r="A210" t="s">
        <v>228</v>
      </c>
      <c r="B210">
        <v>6526</v>
      </c>
      <c r="C210" t="s">
        <v>14</v>
      </c>
      <c r="D210" t="s">
        <v>15</v>
      </c>
      <c r="E210" t="s">
        <v>15</v>
      </c>
      <c r="F210" t="s">
        <v>18</v>
      </c>
      <c r="G210">
        <v>101.27800000000001</v>
      </c>
      <c r="H210">
        <v>22134</v>
      </c>
      <c r="I210">
        <v>1</v>
      </c>
      <c r="J210">
        <v>44</v>
      </c>
      <c r="K210">
        <v>2241.6872520000002</v>
      </c>
      <c r="L210">
        <v>36627613</v>
      </c>
      <c r="M210">
        <v>247261</v>
      </c>
      <c r="N210">
        <f t="shared" si="27"/>
        <v>5619.568181818182</v>
      </c>
      <c r="O210">
        <f t="shared" si="28"/>
        <v>5664.5247272727274</v>
      </c>
      <c r="P210">
        <f t="shared" si="29"/>
        <v>45.31619781818182</v>
      </c>
      <c r="Q210">
        <f t="shared" si="30"/>
        <v>1</v>
      </c>
      <c r="R210">
        <f t="shared" si="31"/>
        <v>5625.1877500000001</v>
      </c>
      <c r="S210">
        <f t="shared" si="32"/>
        <v>241.88307325000002</v>
      </c>
      <c r="T210">
        <f t="shared" si="33"/>
        <v>287.19927106818182</v>
      </c>
      <c r="U210">
        <f t="shared" si="34"/>
        <v>1954.4879809318184</v>
      </c>
      <c r="V210">
        <f t="shared" si="35"/>
        <v>0</v>
      </c>
    </row>
    <row r="211" spans="1:22" x14ac:dyDescent="0.25">
      <c r="A211" t="s">
        <v>229</v>
      </c>
      <c r="B211">
        <v>6531</v>
      </c>
      <c r="C211" t="s">
        <v>14</v>
      </c>
      <c r="D211">
        <v>121</v>
      </c>
      <c r="E211">
        <v>1885</v>
      </c>
      <c r="F211" t="s">
        <v>18</v>
      </c>
      <c r="G211">
        <v>101.27800000000001</v>
      </c>
      <c r="H211">
        <v>21057</v>
      </c>
      <c r="I211">
        <v>3</v>
      </c>
      <c r="J211">
        <v>15</v>
      </c>
      <c r="K211">
        <v>2132.610846</v>
      </c>
      <c r="L211">
        <v>13350329</v>
      </c>
      <c r="M211">
        <v>90366.13</v>
      </c>
      <c r="N211">
        <f t="shared" si="27"/>
        <v>6024.4086666666672</v>
      </c>
      <c r="O211">
        <f t="shared" si="28"/>
        <v>6072.6039360000004</v>
      </c>
      <c r="P211">
        <f t="shared" si="29"/>
        <v>145.742494464</v>
      </c>
      <c r="Q211">
        <f t="shared" si="30"/>
        <v>1</v>
      </c>
      <c r="R211">
        <f t="shared" si="31"/>
        <v>6030.4330753333343</v>
      </c>
      <c r="S211">
        <f t="shared" si="32"/>
        <v>84.426063054666685</v>
      </c>
      <c r="T211">
        <f t="shared" si="33"/>
        <v>230.16855751866669</v>
      </c>
      <c r="U211">
        <f t="shared" si="34"/>
        <v>1902.4422884813334</v>
      </c>
      <c r="V211">
        <f t="shared" si="35"/>
        <v>0</v>
      </c>
    </row>
    <row r="212" spans="1:22" x14ac:dyDescent="0.25">
      <c r="A212" t="s">
        <v>230</v>
      </c>
      <c r="B212">
        <v>6533</v>
      </c>
      <c r="C212" t="s">
        <v>36</v>
      </c>
      <c r="D212">
        <v>1059</v>
      </c>
      <c r="E212">
        <v>10694</v>
      </c>
      <c r="F212" t="s">
        <v>18</v>
      </c>
      <c r="G212">
        <v>118.36799999999999</v>
      </c>
      <c r="H212">
        <v>122802</v>
      </c>
      <c r="I212">
        <v>27</v>
      </c>
      <c r="J212">
        <v>741</v>
      </c>
      <c r="K212">
        <v>14535.827139999999</v>
      </c>
      <c r="L212">
        <v>422846946</v>
      </c>
      <c r="M212">
        <v>3614902.77</v>
      </c>
      <c r="N212">
        <f t="shared" si="27"/>
        <v>4878.4112955465589</v>
      </c>
      <c r="O212">
        <f t="shared" si="28"/>
        <v>4917.4385859109316</v>
      </c>
      <c r="P212">
        <f t="shared" si="29"/>
        <v>1062.1667345567612</v>
      </c>
      <c r="Q212">
        <f t="shared" si="30"/>
        <v>1</v>
      </c>
      <c r="R212">
        <f t="shared" si="31"/>
        <v>4883.2897068421053</v>
      </c>
      <c r="S212">
        <f t="shared" si="32"/>
        <v>3613.6343830631577</v>
      </c>
      <c r="T212">
        <f t="shared" si="33"/>
        <v>4675.8011176199188</v>
      </c>
      <c r="U212">
        <f t="shared" si="34"/>
        <v>9860.0260223800797</v>
      </c>
      <c r="V212">
        <f t="shared" si="35"/>
        <v>0</v>
      </c>
    </row>
    <row r="213" spans="1:22" x14ac:dyDescent="0.25">
      <c r="A213" t="s">
        <v>231</v>
      </c>
      <c r="B213">
        <v>6534</v>
      </c>
      <c r="C213" t="s">
        <v>36</v>
      </c>
      <c r="D213">
        <v>1412</v>
      </c>
      <c r="E213">
        <v>12179</v>
      </c>
      <c r="F213" t="s">
        <v>18</v>
      </c>
      <c r="G213">
        <v>118.36799999999999</v>
      </c>
      <c r="H213">
        <v>120960</v>
      </c>
      <c r="I213">
        <v>26</v>
      </c>
      <c r="J213">
        <v>741</v>
      </c>
      <c r="K213">
        <v>14317.79328</v>
      </c>
      <c r="L213">
        <v>422846946</v>
      </c>
      <c r="M213">
        <v>3614902.77</v>
      </c>
      <c r="N213">
        <f t="shared" si="27"/>
        <v>4878.4112955465589</v>
      </c>
      <c r="O213">
        <f t="shared" si="28"/>
        <v>4917.4385859109316</v>
      </c>
      <c r="P213">
        <f t="shared" si="29"/>
        <v>1022.8272258694739</v>
      </c>
      <c r="Q213">
        <f t="shared" si="30"/>
        <v>1</v>
      </c>
      <c r="R213">
        <f t="shared" si="31"/>
        <v>4883.2897068421053</v>
      </c>
      <c r="S213">
        <f t="shared" si="32"/>
        <v>3613.6343830631577</v>
      </c>
      <c r="T213">
        <f t="shared" si="33"/>
        <v>4636.4616089326319</v>
      </c>
      <c r="U213">
        <f t="shared" si="34"/>
        <v>9681.331671067368</v>
      </c>
      <c r="V213">
        <f t="shared" si="35"/>
        <v>0</v>
      </c>
    </row>
    <row r="214" spans="1:22" x14ac:dyDescent="0.25">
      <c r="A214" t="s">
        <v>232</v>
      </c>
      <c r="B214">
        <v>6536</v>
      </c>
      <c r="C214" t="s">
        <v>36</v>
      </c>
      <c r="D214">
        <v>259</v>
      </c>
      <c r="E214">
        <v>5171</v>
      </c>
      <c r="F214" t="s">
        <v>18</v>
      </c>
      <c r="G214">
        <v>118.36799999999999</v>
      </c>
      <c r="H214">
        <v>41681</v>
      </c>
      <c r="I214">
        <v>113</v>
      </c>
      <c r="J214">
        <v>825</v>
      </c>
      <c r="K214">
        <v>4933.6966080000002</v>
      </c>
      <c r="L214">
        <v>475259066</v>
      </c>
      <c r="M214">
        <v>4016449.65</v>
      </c>
      <c r="N214">
        <f t="shared" si="27"/>
        <v>4868.4238181818182</v>
      </c>
      <c r="O214">
        <f t="shared" si="28"/>
        <v>4907.3712087272725</v>
      </c>
      <c r="P214">
        <f t="shared" si="29"/>
        <v>4436.2635726894541</v>
      </c>
      <c r="Q214">
        <f t="shared" si="30"/>
        <v>1</v>
      </c>
      <c r="R214">
        <f t="shared" si="31"/>
        <v>4873.2922420000004</v>
      </c>
      <c r="S214">
        <f t="shared" si="32"/>
        <v>4015.5928074080007</v>
      </c>
      <c r="T214">
        <f t="shared" si="33"/>
        <v>8451.8563800974553</v>
      </c>
      <c r="U214">
        <f t="shared" si="34"/>
        <v>-3518.1597720974551</v>
      </c>
      <c r="V214">
        <f t="shared" si="35"/>
        <v>1</v>
      </c>
    </row>
    <row r="215" spans="1:22" x14ac:dyDescent="0.25">
      <c r="A215" t="s">
        <v>233</v>
      </c>
      <c r="B215">
        <v>6537</v>
      </c>
      <c r="C215" t="s">
        <v>36</v>
      </c>
      <c r="D215">
        <v>791</v>
      </c>
      <c r="E215">
        <v>8230</v>
      </c>
      <c r="F215" t="s">
        <v>18</v>
      </c>
      <c r="G215">
        <v>101.27800000000001</v>
      </c>
      <c r="H215">
        <v>105993</v>
      </c>
      <c r="I215">
        <v>0</v>
      </c>
      <c r="J215">
        <v>18</v>
      </c>
      <c r="K215">
        <v>10734.759050000001</v>
      </c>
      <c r="L215">
        <v>19812890</v>
      </c>
      <c r="M215">
        <v>136423.09</v>
      </c>
      <c r="N215">
        <f t="shared" si="27"/>
        <v>7579.0605555555558</v>
      </c>
      <c r="O215">
        <f t="shared" si="28"/>
        <v>0</v>
      </c>
      <c r="P215">
        <f t="shared" si="29"/>
        <v>0</v>
      </c>
      <c r="Q215">
        <f t="shared" si="30"/>
        <v>0</v>
      </c>
      <c r="R215">
        <f t="shared" si="31"/>
        <v>7586.6396161111115</v>
      </c>
      <c r="S215">
        <f t="shared" si="32"/>
        <v>136.55951309000002</v>
      </c>
      <c r="T215">
        <f t="shared" si="33"/>
        <v>136.55951309000002</v>
      </c>
      <c r="U215">
        <f t="shared" si="34"/>
        <v>10598.19953691</v>
      </c>
      <c r="V215">
        <f t="shared" si="35"/>
        <v>0</v>
      </c>
    </row>
    <row r="216" spans="1:22" x14ac:dyDescent="0.25">
      <c r="A216" t="s">
        <v>234</v>
      </c>
      <c r="B216">
        <v>6538</v>
      </c>
      <c r="C216" t="s">
        <v>36</v>
      </c>
      <c r="D216" t="s">
        <v>15</v>
      </c>
      <c r="E216">
        <v>8</v>
      </c>
      <c r="F216" t="s">
        <v>18</v>
      </c>
      <c r="G216">
        <v>97.462999999999994</v>
      </c>
      <c r="H216">
        <v>34097</v>
      </c>
      <c r="I216">
        <v>0</v>
      </c>
      <c r="J216">
        <v>40</v>
      </c>
      <c r="K216">
        <v>3323.1959109999998</v>
      </c>
      <c r="L216">
        <v>58072530</v>
      </c>
      <c r="M216">
        <v>375955.99</v>
      </c>
      <c r="N216">
        <f t="shared" si="27"/>
        <v>9398.8997500000005</v>
      </c>
      <c r="O216">
        <f t="shared" si="28"/>
        <v>0</v>
      </c>
      <c r="P216">
        <f t="shared" si="29"/>
        <v>0</v>
      </c>
      <c r="Q216">
        <f t="shared" si="30"/>
        <v>0</v>
      </c>
      <c r="R216">
        <f t="shared" si="31"/>
        <v>9408.2986497500005</v>
      </c>
      <c r="S216">
        <f t="shared" si="32"/>
        <v>376.33194599000001</v>
      </c>
      <c r="T216">
        <f t="shared" si="33"/>
        <v>376.33194599000001</v>
      </c>
      <c r="U216">
        <f t="shared" si="34"/>
        <v>2946.8639650099999</v>
      </c>
      <c r="V216">
        <f t="shared" si="35"/>
        <v>0</v>
      </c>
    </row>
    <row r="217" spans="1:22" x14ac:dyDescent="0.25">
      <c r="A217" t="s">
        <v>235</v>
      </c>
      <c r="B217">
        <v>6539</v>
      </c>
      <c r="C217" t="s">
        <v>36</v>
      </c>
      <c r="D217">
        <v>485</v>
      </c>
      <c r="E217">
        <v>7751</v>
      </c>
      <c r="F217" t="s">
        <v>18</v>
      </c>
      <c r="G217">
        <v>101.27800000000001</v>
      </c>
      <c r="H217">
        <v>68179</v>
      </c>
      <c r="I217">
        <v>4</v>
      </c>
      <c r="J217">
        <v>1781</v>
      </c>
      <c r="K217">
        <v>6905.0327619999998</v>
      </c>
      <c r="L217">
        <v>960966847</v>
      </c>
      <c r="M217">
        <v>7754590.51000001</v>
      </c>
      <c r="N217">
        <f t="shared" si="27"/>
        <v>4354.0654183043289</v>
      </c>
      <c r="O217">
        <f t="shared" si="28"/>
        <v>4388.8979416507636</v>
      </c>
      <c r="P217">
        <f t="shared" si="29"/>
        <v>140.44473413282444</v>
      </c>
      <c r="Q217">
        <f t="shared" si="30"/>
        <v>1</v>
      </c>
      <c r="R217">
        <f t="shared" si="31"/>
        <v>4358.4194837226332</v>
      </c>
      <c r="S217">
        <f t="shared" si="32"/>
        <v>7757.9866810262874</v>
      </c>
      <c r="T217">
        <f t="shared" si="33"/>
        <v>7898.4314151591116</v>
      </c>
      <c r="U217">
        <f t="shared" si="34"/>
        <v>-993.39865315911175</v>
      </c>
      <c r="V217">
        <f t="shared" si="35"/>
        <v>1</v>
      </c>
    </row>
    <row r="218" spans="1:22" x14ac:dyDescent="0.25">
      <c r="A218" t="s">
        <v>236</v>
      </c>
      <c r="B218">
        <v>6540</v>
      </c>
      <c r="C218" t="s">
        <v>20</v>
      </c>
      <c r="D218" t="s">
        <v>15</v>
      </c>
      <c r="E218" t="s">
        <v>15</v>
      </c>
      <c r="F218" t="s">
        <v>18</v>
      </c>
      <c r="G218">
        <v>101.27800000000001</v>
      </c>
      <c r="H218">
        <v>21</v>
      </c>
      <c r="I218">
        <v>0</v>
      </c>
      <c r="J218">
        <v>20</v>
      </c>
      <c r="K218">
        <v>2.1268379999999998</v>
      </c>
      <c r="L218">
        <v>19449399</v>
      </c>
      <c r="M218">
        <v>132102.69</v>
      </c>
      <c r="N218">
        <f t="shared" si="27"/>
        <v>6605.1345000000001</v>
      </c>
      <c r="O218">
        <f t="shared" si="28"/>
        <v>0</v>
      </c>
      <c r="P218">
        <f t="shared" si="29"/>
        <v>0</v>
      </c>
      <c r="Q218">
        <f t="shared" si="30"/>
        <v>0</v>
      </c>
      <c r="R218">
        <f t="shared" si="31"/>
        <v>6611.7396344999997</v>
      </c>
      <c r="S218">
        <f t="shared" si="32"/>
        <v>132.23479269000001</v>
      </c>
      <c r="T218">
        <f t="shared" si="33"/>
        <v>132.23479269000001</v>
      </c>
      <c r="U218">
        <f t="shared" si="34"/>
        <v>-130.10795469000001</v>
      </c>
      <c r="V218">
        <f t="shared" si="35"/>
        <v>1</v>
      </c>
    </row>
    <row r="219" spans="1:22" x14ac:dyDescent="0.25">
      <c r="A219" t="s">
        <v>237</v>
      </c>
      <c r="B219">
        <v>6541</v>
      </c>
      <c r="C219" t="s">
        <v>14</v>
      </c>
      <c r="D219">
        <v>162</v>
      </c>
      <c r="E219">
        <v>2427</v>
      </c>
      <c r="F219" t="s">
        <v>18</v>
      </c>
      <c r="G219">
        <v>93.962999999999994</v>
      </c>
      <c r="H219">
        <v>30061</v>
      </c>
      <c r="I219">
        <v>2</v>
      </c>
      <c r="J219">
        <v>60</v>
      </c>
      <c r="K219">
        <v>2824.6217430000002</v>
      </c>
      <c r="L219">
        <v>53308010</v>
      </c>
      <c r="M219">
        <v>347336.36</v>
      </c>
      <c r="N219">
        <f t="shared" si="27"/>
        <v>5788.9393333333328</v>
      </c>
      <c r="O219">
        <f t="shared" si="28"/>
        <v>5835.2508479999997</v>
      </c>
      <c r="P219">
        <f t="shared" si="29"/>
        <v>93.36401356799999</v>
      </c>
      <c r="Q219">
        <f t="shared" si="30"/>
        <v>1</v>
      </c>
      <c r="R219">
        <f t="shared" si="31"/>
        <v>5794.7282726666663</v>
      </c>
      <c r="S219">
        <f t="shared" si="32"/>
        <v>341.88896808733335</v>
      </c>
      <c r="T219">
        <f t="shared" si="33"/>
        <v>435.25298165533331</v>
      </c>
      <c r="U219">
        <f t="shared" si="34"/>
        <v>2389.3687613446668</v>
      </c>
      <c r="V219">
        <f t="shared" si="35"/>
        <v>0</v>
      </c>
    </row>
    <row r="220" spans="1:22" x14ac:dyDescent="0.25">
      <c r="A220" t="s">
        <v>238</v>
      </c>
      <c r="B220">
        <v>6543</v>
      </c>
      <c r="C220" t="s">
        <v>14</v>
      </c>
      <c r="D220">
        <v>238</v>
      </c>
      <c r="E220">
        <v>2625</v>
      </c>
      <c r="F220" t="s">
        <v>18</v>
      </c>
      <c r="G220">
        <v>101.27800000000001</v>
      </c>
      <c r="H220">
        <v>53569</v>
      </c>
      <c r="I220">
        <v>1</v>
      </c>
      <c r="J220">
        <v>58</v>
      </c>
      <c r="K220">
        <v>5425.3611819999996</v>
      </c>
      <c r="L220">
        <v>48986412</v>
      </c>
      <c r="M220">
        <v>331305.71999999997</v>
      </c>
      <c r="N220">
        <f t="shared" si="27"/>
        <v>5712.167586206896</v>
      </c>
      <c r="O220">
        <f t="shared" si="28"/>
        <v>5757.864926896551</v>
      </c>
      <c r="P220">
        <f t="shared" si="29"/>
        <v>46.062919415172409</v>
      </c>
      <c r="Q220">
        <f t="shared" si="30"/>
        <v>1</v>
      </c>
      <c r="R220">
        <f t="shared" si="31"/>
        <v>5717.8797537931032</v>
      </c>
      <c r="S220">
        <f t="shared" si="32"/>
        <v>325.91914596620688</v>
      </c>
      <c r="T220">
        <f t="shared" si="33"/>
        <v>371.9820653813793</v>
      </c>
      <c r="U220">
        <f t="shared" si="34"/>
        <v>5053.3791166186202</v>
      </c>
      <c r="V220">
        <f t="shared" si="35"/>
        <v>0</v>
      </c>
    </row>
    <row r="221" spans="1:22" x14ac:dyDescent="0.25">
      <c r="A221" t="s">
        <v>239</v>
      </c>
      <c r="B221">
        <v>6544</v>
      </c>
      <c r="C221" t="s">
        <v>14</v>
      </c>
      <c r="D221" t="s">
        <v>15</v>
      </c>
      <c r="E221" t="s">
        <v>15</v>
      </c>
      <c r="F221" t="s">
        <v>18</v>
      </c>
      <c r="G221">
        <v>101.27800000000001</v>
      </c>
      <c r="H221">
        <v>21974</v>
      </c>
      <c r="I221">
        <v>0</v>
      </c>
      <c r="J221">
        <v>104</v>
      </c>
      <c r="K221">
        <v>2225.4827719999998</v>
      </c>
      <c r="L221">
        <v>85423053</v>
      </c>
      <c r="M221">
        <v>574832.56999999995</v>
      </c>
      <c r="N221">
        <f t="shared" si="27"/>
        <v>5527.2362499999999</v>
      </c>
      <c r="O221">
        <f t="shared" si="28"/>
        <v>0</v>
      </c>
      <c r="P221">
        <f t="shared" si="29"/>
        <v>0</v>
      </c>
      <c r="Q221">
        <f t="shared" si="30"/>
        <v>0</v>
      </c>
      <c r="R221">
        <f t="shared" si="31"/>
        <v>5532.7634862499999</v>
      </c>
      <c r="S221">
        <f t="shared" si="32"/>
        <v>575.40740257000004</v>
      </c>
      <c r="T221">
        <f t="shared" si="33"/>
        <v>575.40740257000004</v>
      </c>
      <c r="U221">
        <f t="shared" si="34"/>
        <v>1650.0753694299997</v>
      </c>
      <c r="V221">
        <f t="shared" si="35"/>
        <v>0</v>
      </c>
    </row>
    <row r="222" spans="1:22" x14ac:dyDescent="0.25">
      <c r="A222" t="s">
        <v>240</v>
      </c>
      <c r="B222">
        <v>6545</v>
      </c>
      <c r="C222" t="s">
        <v>14</v>
      </c>
      <c r="D222">
        <v>206</v>
      </c>
      <c r="E222">
        <v>2489</v>
      </c>
      <c r="F222" t="s">
        <v>18</v>
      </c>
      <c r="G222">
        <v>101.27800000000001</v>
      </c>
      <c r="H222">
        <v>63189</v>
      </c>
      <c r="I222">
        <v>0</v>
      </c>
      <c r="J222">
        <v>49</v>
      </c>
      <c r="K222">
        <v>6399.6555420000004</v>
      </c>
      <c r="L222">
        <v>35307573</v>
      </c>
      <c r="M222">
        <v>237199.55</v>
      </c>
      <c r="N222">
        <f t="shared" si="27"/>
        <v>4840.8071428571429</v>
      </c>
      <c r="O222">
        <f t="shared" si="28"/>
        <v>0</v>
      </c>
      <c r="P222">
        <f t="shared" si="29"/>
        <v>0</v>
      </c>
      <c r="Q222">
        <f t="shared" si="30"/>
        <v>0</v>
      </c>
      <c r="R222">
        <f t="shared" si="31"/>
        <v>4845.6479500000005</v>
      </c>
      <c r="S222">
        <f t="shared" si="32"/>
        <v>237.43674955000003</v>
      </c>
      <c r="T222">
        <f t="shared" si="33"/>
        <v>237.43674955000003</v>
      </c>
      <c r="U222">
        <f t="shared" si="34"/>
        <v>6162.2187924500004</v>
      </c>
      <c r="V222">
        <f t="shared" si="35"/>
        <v>0</v>
      </c>
    </row>
    <row r="223" spans="1:22" x14ac:dyDescent="0.25">
      <c r="A223" t="s">
        <v>241</v>
      </c>
      <c r="B223">
        <v>6546</v>
      </c>
      <c r="C223" t="s">
        <v>20</v>
      </c>
      <c r="D223" t="s">
        <v>15</v>
      </c>
      <c r="E223" t="s">
        <v>15</v>
      </c>
      <c r="F223" t="s">
        <v>18</v>
      </c>
      <c r="G223">
        <v>101.27800000000001</v>
      </c>
      <c r="H223">
        <v>22234</v>
      </c>
      <c r="I223">
        <v>0</v>
      </c>
      <c r="J223">
        <v>36</v>
      </c>
      <c r="K223">
        <v>2251.8150519999999</v>
      </c>
      <c r="L223">
        <v>32144449</v>
      </c>
      <c r="M223">
        <v>216398.29</v>
      </c>
      <c r="N223">
        <f t="shared" si="27"/>
        <v>6011.0636111111116</v>
      </c>
      <c r="O223">
        <f t="shared" si="28"/>
        <v>0</v>
      </c>
      <c r="P223">
        <f t="shared" si="29"/>
        <v>0</v>
      </c>
      <c r="Q223">
        <f t="shared" si="30"/>
        <v>0</v>
      </c>
      <c r="R223">
        <f t="shared" si="31"/>
        <v>6017.0746747222229</v>
      </c>
      <c r="S223">
        <f t="shared" si="32"/>
        <v>216.61468829000006</v>
      </c>
      <c r="T223">
        <f t="shared" si="33"/>
        <v>216.61468829000006</v>
      </c>
      <c r="U223">
        <f t="shared" si="34"/>
        <v>2035.2003637099999</v>
      </c>
      <c r="V223">
        <f t="shared" si="35"/>
        <v>0</v>
      </c>
    </row>
    <row r="224" spans="1:22" x14ac:dyDescent="0.25">
      <c r="A224" t="s">
        <v>242</v>
      </c>
      <c r="B224">
        <v>6547</v>
      </c>
      <c r="C224" t="s">
        <v>14</v>
      </c>
      <c r="D224" t="s">
        <v>15</v>
      </c>
      <c r="E224" t="s">
        <v>15</v>
      </c>
      <c r="F224" t="s">
        <v>18</v>
      </c>
      <c r="G224">
        <v>101.27800000000001</v>
      </c>
      <c r="H224">
        <v>18872</v>
      </c>
      <c r="I224">
        <v>0</v>
      </c>
      <c r="J224">
        <v>188</v>
      </c>
      <c r="K224">
        <v>1911.3184160000001</v>
      </c>
      <c r="L224">
        <v>127030540</v>
      </c>
      <c r="M224">
        <v>983311.73</v>
      </c>
      <c r="N224">
        <f t="shared" si="27"/>
        <v>5230.3815425531911</v>
      </c>
      <c r="O224">
        <f t="shared" si="28"/>
        <v>0</v>
      </c>
      <c r="P224">
        <f t="shared" si="29"/>
        <v>0</v>
      </c>
      <c r="Q224">
        <f t="shared" si="30"/>
        <v>0</v>
      </c>
      <c r="R224">
        <f t="shared" si="31"/>
        <v>5235.6119240957441</v>
      </c>
      <c r="S224">
        <f t="shared" si="32"/>
        <v>984.29504172999987</v>
      </c>
      <c r="T224">
        <f t="shared" si="33"/>
        <v>984.29504172999987</v>
      </c>
      <c r="U224">
        <f t="shared" si="34"/>
        <v>927.0233742700002</v>
      </c>
      <c r="V224">
        <f t="shared" si="35"/>
        <v>0</v>
      </c>
    </row>
    <row r="225" spans="1:22" x14ac:dyDescent="0.25">
      <c r="A225" t="s">
        <v>243</v>
      </c>
      <c r="B225">
        <v>6548</v>
      </c>
      <c r="C225" t="s">
        <v>14</v>
      </c>
      <c r="D225">
        <v>216</v>
      </c>
      <c r="E225">
        <v>3216</v>
      </c>
      <c r="F225" t="s">
        <v>18</v>
      </c>
      <c r="G225">
        <v>101.27800000000001</v>
      </c>
      <c r="H225">
        <v>49688</v>
      </c>
      <c r="I225">
        <v>0</v>
      </c>
      <c r="J225">
        <v>15</v>
      </c>
      <c r="K225">
        <v>5032.3012639999997</v>
      </c>
      <c r="L225">
        <v>12040109</v>
      </c>
      <c r="M225">
        <v>79442.25</v>
      </c>
      <c r="N225">
        <f t="shared" si="27"/>
        <v>5296.15</v>
      </c>
      <c r="O225">
        <f t="shared" si="28"/>
        <v>0</v>
      </c>
      <c r="P225">
        <f t="shared" si="29"/>
        <v>0</v>
      </c>
      <c r="Q225">
        <f t="shared" si="30"/>
        <v>0</v>
      </c>
      <c r="R225">
        <f t="shared" si="31"/>
        <v>5301.4461499999998</v>
      </c>
      <c r="S225">
        <f t="shared" si="32"/>
        <v>79.521692249999987</v>
      </c>
      <c r="T225">
        <f t="shared" si="33"/>
        <v>79.521692249999987</v>
      </c>
      <c r="U225">
        <f t="shared" si="34"/>
        <v>4952.7795717499994</v>
      </c>
      <c r="V225">
        <f t="shared" si="35"/>
        <v>0</v>
      </c>
    </row>
    <row r="226" spans="1:22" x14ac:dyDescent="0.25">
      <c r="A226" t="s">
        <v>244</v>
      </c>
      <c r="B226">
        <v>6549</v>
      </c>
      <c r="C226" t="s">
        <v>14</v>
      </c>
      <c r="D226">
        <v>214</v>
      </c>
      <c r="E226">
        <v>3269</v>
      </c>
      <c r="F226" t="s">
        <v>18</v>
      </c>
      <c r="G226">
        <v>101.27800000000001</v>
      </c>
      <c r="H226">
        <v>46561</v>
      </c>
      <c r="I226">
        <v>0</v>
      </c>
      <c r="J226">
        <v>13</v>
      </c>
      <c r="K226">
        <v>4715.6049579999999</v>
      </c>
      <c r="L226">
        <v>10292709</v>
      </c>
      <c r="M226">
        <v>65805.13</v>
      </c>
      <c r="N226">
        <f t="shared" si="27"/>
        <v>5061.9330769230774</v>
      </c>
      <c r="O226">
        <f t="shared" si="28"/>
        <v>0</v>
      </c>
      <c r="P226">
        <f t="shared" si="29"/>
        <v>0</v>
      </c>
      <c r="Q226">
        <f t="shared" si="30"/>
        <v>0</v>
      </c>
      <c r="R226">
        <f t="shared" si="31"/>
        <v>5066.9950100000005</v>
      </c>
      <c r="S226">
        <f t="shared" si="32"/>
        <v>65.870935130000007</v>
      </c>
      <c r="T226">
        <f t="shared" si="33"/>
        <v>65.870935130000007</v>
      </c>
      <c r="U226">
        <f t="shared" si="34"/>
        <v>4649.7340228699995</v>
      </c>
      <c r="V226">
        <f t="shared" si="35"/>
        <v>0</v>
      </c>
    </row>
    <row r="227" spans="1:22" x14ac:dyDescent="0.25">
      <c r="A227" t="s">
        <v>245</v>
      </c>
      <c r="B227">
        <v>6550</v>
      </c>
      <c r="C227" t="s">
        <v>14</v>
      </c>
      <c r="D227">
        <v>136</v>
      </c>
      <c r="E227">
        <v>2141</v>
      </c>
      <c r="F227" t="s">
        <v>18</v>
      </c>
      <c r="G227">
        <v>101.27800000000001</v>
      </c>
      <c r="H227">
        <v>30835</v>
      </c>
      <c r="I227">
        <v>1</v>
      </c>
      <c r="J227">
        <v>631</v>
      </c>
      <c r="K227">
        <v>3122.9071300000001</v>
      </c>
      <c r="L227">
        <v>378917471</v>
      </c>
      <c r="M227">
        <v>2986821.17</v>
      </c>
      <c r="N227">
        <f t="shared" si="27"/>
        <v>4733.4725356576864</v>
      </c>
      <c r="O227">
        <f t="shared" si="28"/>
        <v>4771.3403159429481</v>
      </c>
      <c r="P227">
        <f t="shared" si="29"/>
        <v>38.170722527543589</v>
      </c>
      <c r="Q227">
        <f t="shared" si="30"/>
        <v>1</v>
      </c>
      <c r="R227">
        <f t="shared" si="31"/>
        <v>4738.2060081933441</v>
      </c>
      <c r="S227">
        <f t="shared" si="32"/>
        <v>2985.069785161807</v>
      </c>
      <c r="T227">
        <f t="shared" si="33"/>
        <v>3023.2405076893506</v>
      </c>
      <c r="U227">
        <f t="shared" si="34"/>
        <v>99.666622310649473</v>
      </c>
      <c r="V227">
        <f t="shared" si="35"/>
        <v>0</v>
      </c>
    </row>
    <row r="228" spans="1:22" x14ac:dyDescent="0.25">
      <c r="A228" t="s">
        <v>246</v>
      </c>
      <c r="B228">
        <v>6551</v>
      </c>
      <c r="C228" t="s">
        <v>14</v>
      </c>
      <c r="D228" t="s">
        <v>15</v>
      </c>
      <c r="E228" t="s">
        <v>15</v>
      </c>
      <c r="F228" t="s">
        <v>18</v>
      </c>
      <c r="G228">
        <v>101.27800000000001</v>
      </c>
      <c r="H228">
        <v>21947</v>
      </c>
      <c r="I228">
        <v>0</v>
      </c>
      <c r="J228">
        <v>395</v>
      </c>
      <c r="K228">
        <v>2222.7482660000001</v>
      </c>
      <c r="L228">
        <v>237114470</v>
      </c>
      <c r="M228">
        <v>1873229.9</v>
      </c>
      <c r="N228">
        <f t="shared" si="27"/>
        <v>4742.3541772151893</v>
      </c>
      <c r="O228">
        <f t="shared" si="28"/>
        <v>0</v>
      </c>
      <c r="P228">
        <f t="shared" si="29"/>
        <v>0</v>
      </c>
      <c r="Q228">
        <f t="shared" si="30"/>
        <v>0</v>
      </c>
      <c r="R228">
        <f t="shared" si="31"/>
        <v>4747.0965313924044</v>
      </c>
      <c r="S228">
        <f t="shared" si="32"/>
        <v>1875.1031298999999</v>
      </c>
      <c r="T228">
        <f t="shared" si="33"/>
        <v>1875.1031298999999</v>
      </c>
      <c r="U228">
        <f t="shared" si="34"/>
        <v>347.64513610000017</v>
      </c>
      <c r="V228">
        <f t="shared" si="35"/>
        <v>0</v>
      </c>
    </row>
    <row r="229" spans="1:22" x14ac:dyDescent="0.25">
      <c r="A229" t="s">
        <v>247</v>
      </c>
      <c r="B229">
        <v>6552</v>
      </c>
      <c r="C229" t="s">
        <v>14</v>
      </c>
      <c r="D229">
        <v>148</v>
      </c>
      <c r="E229">
        <v>3869</v>
      </c>
      <c r="F229" t="s">
        <v>18</v>
      </c>
      <c r="G229">
        <v>101.27800000000001</v>
      </c>
      <c r="H229">
        <v>25635</v>
      </c>
      <c r="I229">
        <v>4</v>
      </c>
      <c r="J229">
        <v>49</v>
      </c>
      <c r="K229">
        <v>2596.2615300000002</v>
      </c>
      <c r="L229">
        <v>39730543</v>
      </c>
      <c r="M229">
        <v>268075.71000000002</v>
      </c>
      <c r="N229">
        <f t="shared" si="27"/>
        <v>5470.9328571428578</v>
      </c>
      <c r="O229">
        <f t="shared" si="28"/>
        <v>5514.7003200000008</v>
      </c>
      <c r="P229">
        <f t="shared" si="29"/>
        <v>176.47041024000004</v>
      </c>
      <c r="Q229">
        <f t="shared" si="30"/>
        <v>1</v>
      </c>
      <c r="R229">
        <f t="shared" si="31"/>
        <v>5476.4037900000003</v>
      </c>
      <c r="S229">
        <f t="shared" si="32"/>
        <v>262.86738192000001</v>
      </c>
      <c r="T229">
        <f t="shared" si="33"/>
        <v>439.33779216000005</v>
      </c>
      <c r="U229">
        <f t="shared" si="34"/>
        <v>2156.9237378400003</v>
      </c>
      <c r="V229">
        <f t="shared" si="35"/>
        <v>0</v>
      </c>
    </row>
    <row r="230" spans="1:22" x14ac:dyDescent="0.25">
      <c r="A230" t="s">
        <v>248</v>
      </c>
      <c r="B230">
        <v>6553</v>
      </c>
      <c r="C230" t="s">
        <v>36</v>
      </c>
      <c r="D230">
        <v>344</v>
      </c>
      <c r="E230">
        <v>6253</v>
      </c>
      <c r="F230" t="s">
        <v>18</v>
      </c>
      <c r="G230">
        <v>101.27800000000001</v>
      </c>
      <c r="H230">
        <v>87589</v>
      </c>
      <c r="I230">
        <v>0</v>
      </c>
      <c r="J230">
        <v>113</v>
      </c>
      <c r="K230">
        <v>8870.8387419999999</v>
      </c>
      <c r="L230">
        <v>97419475</v>
      </c>
      <c r="M230">
        <v>657151.86</v>
      </c>
      <c r="N230">
        <f t="shared" si="27"/>
        <v>5815.5031858407083</v>
      </c>
      <c r="O230">
        <f t="shared" si="28"/>
        <v>0</v>
      </c>
      <c r="P230">
        <f t="shared" si="29"/>
        <v>0</v>
      </c>
      <c r="Q230">
        <f t="shared" si="30"/>
        <v>0</v>
      </c>
      <c r="R230">
        <f t="shared" si="31"/>
        <v>5821.3186890265488</v>
      </c>
      <c r="S230">
        <f t="shared" si="32"/>
        <v>657.80901186000006</v>
      </c>
      <c r="T230">
        <f t="shared" si="33"/>
        <v>657.80901186000006</v>
      </c>
      <c r="U230">
        <f t="shared" si="34"/>
        <v>8213.0297301400005</v>
      </c>
      <c r="V230">
        <f t="shared" si="35"/>
        <v>0</v>
      </c>
    </row>
    <row r="231" spans="1:22" x14ac:dyDescent="0.25">
      <c r="A231" t="s">
        <v>249</v>
      </c>
      <c r="B231">
        <v>6554</v>
      </c>
      <c r="C231" t="s">
        <v>14</v>
      </c>
      <c r="D231">
        <v>137</v>
      </c>
      <c r="E231">
        <v>3548</v>
      </c>
      <c r="F231" t="s">
        <v>18</v>
      </c>
      <c r="G231">
        <v>101.27800000000001</v>
      </c>
      <c r="H231">
        <v>61899</v>
      </c>
      <c r="I231">
        <v>2</v>
      </c>
      <c r="J231">
        <v>28</v>
      </c>
      <c r="K231">
        <v>6269.0069219999996</v>
      </c>
      <c r="L231">
        <v>30555520</v>
      </c>
      <c r="M231">
        <v>197661.74</v>
      </c>
      <c r="N231">
        <f t="shared" si="27"/>
        <v>7059.3478571428568</v>
      </c>
      <c r="O231">
        <f t="shared" si="28"/>
        <v>7115.8226399999994</v>
      </c>
      <c r="P231">
        <f t="shared" si="29"/>
        <v>113.85316223999999</v>
      </c>
      <c r="Q231">
        <f t="shared" si="30"/>
        <v>1</v>
      </c>
      <c r="R231">
        <f t="shared" si="31"/>
        <v>7066.4072049999995</v>
      </c>
      <c r="S231">
        <f t="shared" si="32"/>
        <v>190.79299453499999</v>
      </c>
      <c r="T231">
        <f t="shared" si="33"/>
        <v>304.64615677500001</v>
      </c>
      <c r="U231">
        <f t="shared" si="34"/>
        <v>5964.3607652249993</v>
      </c>
      <c r="V231">
        <f t="shared" si="35"/>
        <v>0</v>
      </c>
    </row>
    <row r="232" spans="1:22" x14ac:dyDescent="0.25">
      <c r="A232" t="s">
        <v>250</v>
      </c>
      <c r="B232">
        <v>6555</v>
      </c>
      <c r="C232" t="s">
        <v>36</v>
      </c>
      <c r="D232">
        <v>354</v>
      </c>
      <c r="E232">
        <v>8120</v>
      </c>
      <c r="F232" t="s">
        <v>18</v>
      </c>
      <c r="G232">
        <v>118.36799999999999</v>
      </c>
      <c r="H232">
        <v>66770</v>
      </c>
      <c r="I232">
        <v>118</v>
      </c>
      <c r="J232">
        <v>825</v>
      </c>
      <c r="K232">
        <v>7903.4313599999996</v>
      </c>
      <c r="L232">
        <v>475259066</v>
      </c>
      <c r="M232">
        <v>4016449.65</v>
      </c>
      <c r="N232">
        <f t="shared" si="27"/>
        <v>4868.4238181818182</v>
      </c>
      <c r="O232">
        <f t="shared" si="28"/>
        <v>4907.3712087272725</v>
      </c>
      <c r="P232">
        <f t="shared" si="29"/>
        <v>4632.5584210385459</v>
      </c>
      <c r="Q232">
        <f t="shared" si="30"/>
        <v>1</v>
      </c>
      <c r="R232">
        <f t="shared" si="31"/>
        <v>4873.2922420000004</v>
      </c>
      <c r="S232">
        <f t="shared" si="32"/>
        <v>4015.5928074080007</v>
      </c>
      <c r="T232">
        <f t="shared" si="33"/>
        <v>8648.1512284465462</v>
      </c>
      <c r="U232">
        <f t="shared" si="34"/>
        <v>-744.71986844654657</v>
      </c>
      <c r="V232">
        <f t="shared" si="35"/>
        <v>1</v>
      </c>
    </row>
    <row r="233" spans="1:22" x14ac:dyDescent="0.25">
      <c r="A233" t="s">
        <v>251</v>
      </c>
      <c r="B233">
        <v>6556</v>
      </c>
      <c r="C233" t="s">
        <v>36</v>
      </c>
      <c r="D233">
        <v>265</v>
      </c>
      <c r="E233">
        <v>5300</v>
      </c>
      <c r="F233" t="s">
        <v>18</v>
      </c>
      <c r="G233">
        <v>118.36799999999999</v>
      </c>
      <c r="H233">
        <v>45673</v>
      </c>
      <c r="I233">
        <v>114</v>
      </c>
      <c r="J233">
        <v>825</v>
      </c>
      <c r="K233">
        <v>5406.2216639999997</v>
      </c>
      <c r="L233">
        <v>475259066</v>
      </c>
      <c r="M233">
        <v>4016449.65</v>
      </c>
      <c r="N233">
        <f t="shared" si="27"/>
        <v>4868.4238181818182</v>
      </c>
      <c r="O233">
        <f t="shared" si="28"/>
        <v>4907.3712087272725</v>
      </c>
      <c r="P233">
        <f t="shared" si="29"/>
        <v>4475.5225423592728</v>
      </c>
      <c r="Q233">
        <f t="shared" si="30"/>
        <v>1</v>
      </c>
      <c r="R233">
        <f t="shared" si="31"/>
        <v>4873.2922420000004</v>
      </c>
      <c r="S233">
        <f t="shared" si="32"/>
        <v>4015.5928074080007</v>
      </c>
      <c r="T233">
        <f t="shared" si="33"/>
        <v>8491.1153497672731</v>
      </c>
      <c r="U233">
        <f t="shared" si="34"/>
        <v>-3084.8936857672734</v>
      </c>
      <c r="V233">
        <f t="shared" si="35"/>
        <v>1</v>
      </c>
    </row>
    <row r="234" spans="1:22" x14ac:dyDescent="0.25">
      <c r="A234" t="s">
        <v>252</v>
      </c>
      <c r="B234">
        <v>6557</v>
      </c>
      <c r="C234" t="s">
        <v>14</v>
      </c>
      <c r="D234">
        <v>218</v>
      </c>
      <c r="E234">
        <v>3503</v>
      </c>
      <c r="F234" t="s">
        <v>18</v>
      </c>
      <c r="G234">
        <v>93.962999999999994</v>
      </c>
      <c r="H234">
        <v>48828</v>
      </c>
      <c r="I234">
        <v>1</v>
      </c>
      <c r="J234">
        <v>321</v>
      </c>
      <c r="K234">
        <v>4588.0253640000001</v>
      </c>
      <c r="L234">
        <v>191302270</v>
      </c>
      <c r="M234">
        <v>1435883.71</v>
      </c>
      <c r="N234">
        <f t="shared" si="27"/>
        <v>4473.1579750778819</v>
      </c>
      <c r="O234">
        <f t="shared" si="28"/>
        <v>4508.9432388785053</v>
      </c>
      <c r="P234">
        <f t="shared" si="29"/>
        <v>36.071545911028046</v>
      </c>
      <c r="Q234">
        <f t="shared" si="30"/>
        <v>1</v>
      </c>
      <c r="R234">
        <f t="shared" si="31"/>
        <v>4477.6311330529597</v>
      </c>
      <c r="S234">
        <f t="shared" si="32"/>
        <v>1432.8419625769473</v>
      </c>
      <c r="T234">
        <f t="shared" si="33"/>
        <v>1468.9135084879754</v>
      </c>
      <c r="U234">
        <f t="shared" si="34"/>
        <v>3119.1118555120247</v>
      </c>
      <c r="V234">
        <f t="shared" si="35"/>
        <v>0</v>
      </c>
    </row>
    <row r="235" spans="1:22" x14ac:dyDescent="0.25">
      <c r="A235" t="s">
        <v>253</v>
      </c>
      <c r="B235">
        <v>6558</v>
      </c>
      <c r="C235" t="s">
        <v>14</v>
      </c>
      <c r="D235" t="s">
        <v>15</v>
      </c>
      <c r="E235">
        <v>746</v>
      </c>
      <c r="F235" t="s">
        <v>18</v>
      </c>
      <c r="G235">
        <v>168.048</v>
      </c>
      <c r="H235">
        <v>34153</v>
      </c>
      <c r="I235">
        <v>156</v>
      </c>
      <c r="J235">
        <v>1867</v>
      </c>
      <c r="K235">
        <v>5739.3433439999999</v>
      </c>
      <c r="L235">
        <v>1187306618</v>
      </c>
      <c r="M235">
        <v>11047939.800000001</v>
      </c>
      <c r="N235">
        <f t="shared" si="27"/>
        <v>5917.4824852704878</v>
      </c>
      <c r="O235">
        <f t="shared" si="28"/>
        <v>5964.8223451526519</v>
      </c>
      <c r="P235">
        <f t="shared" si="29"/>
        <v>7444.0982867505099</v>
      </c>
      <c r="Q235">
        <f t="shared" si="30"/>
        <v>1</v>
      </c>
      <c r="R235">
        <f t="shared" si="31"/>
        <v>5923.3999677557586</v>
      </c>
      <c r="S235">
        <f t="shared" si="32"/>
        <v>11053.064339832246</v>
      </c>
      <c r="T235">
        <f t="shared" si="33"/>
        <v>18497.162626582758</v>
      </c>
      <c r="U235">
        <f t="shared" si="34"/>
        <v>-12757.819282582757</v>
      </c>
      <c r="V235">
        <f t="shared" si="35"/>
        <v>1</v>
      </c>
    </row>
    <row r="236" spans="1:22" x14ac:dyDescent="0.25">
      <c r="A236" t="s">
        <v>254</v>
      </c>
      <c r="B236">
        <v>6559</v>
      </c>
      <c r="C236" t="s">
        <v>14</v>
      </c>
      <c r="D236" t="s">
        <v>15</v>
      </c>
      <c r="E236" t="s">
        <v>15</v>
      </c>
      <c r="F236" t="s">
        <v>18</v>
      </c>
      <c r="G236">
        <v>168.048</v>
      </c>
      <c r="H236">
        <v>4135</v>
      </c>
      <c r="I236">
        <v>20</v>
      </c>
      <c r="J236">
        <v>1665</v>
      </c>
      <c r="K236">
        <v>694.87847999999997</v>
      </c>
      <c r="L236">
        <v>1087360964</v>
      </c>
      <c r="M236">
        <v>10180560.9</v>
      </c>
      <c r="N236">
        <f t="shared" si="27"/>
        <v>6114.4509909909912</v>
      </c>
      <c r="O236">
        <f t="shared" si="28"/>
        <v>6163.3665989189194</v>
      </c>
      <c r="P236">
        <f t="shared" si="29"/>
        <v>986.13865582702715</v>
      </c>
      <c r="Q236">
        <f t="shared" si="30"/>
        <v>1</v>
      </c>
      <c r="R236">
        <f t="shared" si="31"/>
        <v>6120.5654419819821</v>
      </c>
      <c r="S236">
        <f t="shared" si="32"/>
        <v>10184.62089545802</v>
      </c>
      <c r="T236">
        <f t="shared" si="33"/>
        <v>11170.759551285048</v>
      </c>
      <c r="U236">
        <f t="shared" si="34"/>
        <v>-10475.881071285048</v>
      </c>
      <c r="V236">
        <f t="shared" si="35"/>
        <v>1</v>
      </c>
    </row>
    <row r="237" spans="1:22" x14ac:dyDescent="0.25">
      <c r="A237" t="s">
        <v>255</v>
      </c>
      <c r="B237">
        <v>6560</v>
      </c>
      <c r="C237" t="s">
        <v>20</v>
      </c>
      <c r="D237" t="s">
        <v>15</v>
      </c>
      <c r="E237" t="s">
        <v>15</v>
      </c>
      <c r="F237" t="s">
        <v>18</v>
      </c>
      <c r="G237">
        <v>168.048</v>
      </c>
      <c r="H237">
        <v>30700</v>
      </c>
      <c r="I237">
        <v>18</v>
      </c>
      <c r="J237">
        <v>1663</v>
      </c>
      <c r="K237">
        <v>5159.0735999999997</v>
      </c>
      <c r="L237">
        <v>1086691464</v>
      </c>
      <c r="M237">
        <v>10175656.359999999</v>
      </c>
      <c r="N237">
        <f t="shared" si="27"/>
        <v>6118.8552976548399</v>
      </c>
      <c r="O237">
        <f t="shared" si="28"/>
        <v>6167.8061400360784</v>
      </c>
      <c r="P237">
        <f t="shared" si="29"/>
        <v>888.16408416519539</v>
      </c>
      <c r="Q237">
        <f t="shared" si="30"/>
        <v>1</v>
      </c>
      <c r="R237">
        <f t="shared" si="31"/>
        <v>6124.9741529524945</v>
      </c>
      <c r="S237">
        <f t="shared" si="32"/>
        <v>10179.707042207046</v>
      </c>
      <c r="T237">
        <f t="shared" si="33"/>
        <v>11067.871126372242</v>
      </c>
      <c r="U237">
        <f t="shared" si="34"/>
        <v>-5908.7975263722419</v>
      </c>
      <c r="V237">
        <f t="shared" si="35"/>
        <v>1</v>
      </c>
    </row>
    <row r="238" spans="1:22" x14ac:dyDescent="0.25">
      <c r="A238" t="s">
        <v>256</v>
      </c>
      <c r="B238">
        <v>6561</v>
      </c>
      <c r="C238" t="s">
        <v>20</v>
      </c>
      <c r="D238" t="s">
        <v>15</v>
      </c>
      <c r="E238" t="s">
        <v>15</v>
      </c>
      <c r="F238" t="s">
        <v>18</v>
      </c>
      <c r="G238">
        <v>168.048</v>
      </c>
      <c r="H238">
        <v>4072</v>
      </c>
      <c r="I238">
        <v>158</v>
      </c>
      <c r="J238">
        <v>2029</v>
      </c>
      <c r="K238">
        <v>684.29145600000004</v>
      </c>
      <c r="L238">
        <v>1238273445</v>
      </c>
      <c r="M238">
        <v>11240953.189999999</v>
      </c>
      <c r="N238">
        <f t="shared" si="27"/>
        <v>5540.1444997535727</v>
      </c>
      <c r="O238">
        <f t="shared" si="28"/>
        <v>5584.4656557516009</v>
      </c>
      <c r="P238">
        <f t="shared" si="29"/>
        <v>7058.7645888700235</v>
      </c>
      <c r="Q238">
        <f t="shared" si="30"/>
        <v>1</v>
      </c>
      <c r="R238">
        <f t="shared" si="31"/>
        <v>5545.684644253326</v>
      </c>
      <c r="S238">
        <f t="shared" si="32"/>
        <v>11246.648458545746</v>
      </c>
      <c r="T238">
        <f t="shared" si="33"/>
        <v>18305.413047415768</v>
      </c>
      <c r="U238">
        <f t="shared" si="34"/>
        <v>-17621.121591415769</v>
      </c>
      <c r="V238">
        <f t="shared" si="35"/>
        <v>1</v>
      </c>
    </row>
    <row r="239" spans="1:22" x14ac:dyDescent="0.25">
      <c r="A239" t="s">
        <v>257</v>
      </c>
      <c r="B239">
        <v>6562</v>
      </c>
      <c r="C239" t="s">
        <v>20</v>
      </c>
      <c r="D239" t="s">
        <v>15</v>
      </c>
      <c r="E239" t="s">
        <v>15</v>
      </c>
      <c r="F239" t="s">
        <v>18</v>
      </c>
      <c r="G239">
        <v>168.048</v>
      </c>
      <c r="H239">
        <v>41629</v>
      </c>
      <c r="I239">
        <v>155</v>
      </c>
      <c r="J239">
        <v>2023</v>
      </c>
      <c r="K239">
        <v>6995.6701919999996</v>
      </c>
      <c r="L239">
        <v>1233420745</v>
      </c>
      <c r="M239">
        <v>11195986</v>
      </c>
      <c r="N239">
        <f t="shared" si="27"/>
        <v>5534.3479980227385</v>
      </c>
      <c r="O239">
        <f t="shared" si="28"/>
        <v>5578.6227820069207</v>
      </c>
      <c r="P239">
        <f t="shared" si="29"/>
        <v>6917.492249688582</v>
      </c>
      <c r="Q239">
        <f t="shared" si="30"/>
        <v>1</v>
      </c>
      <c r="R239">
        <f t="shared" si="31"/>
        <v>5539.8823460207614</v>
      </c>
      <c r="S239">
        <f t="shared" si="32"/>
        <v>11201.642103653981</v>
      </c>
      <c r="T239">
        <f t="shared" si="33"/>
        <v>18119.134353342564</v>
      </c>
      <c r="U239">
        <f t="shared" si="34"/>
        <v>-11123.464161342565</v>
      </c>
      <c r="V239">
        <f t="shared" si="35"/>
        <v>1</v>
      </c>
    </row>
    <row r="240" spans="1:22" x14ac:dyDescent="0.25">
      <c r="A240" t="s">
        <v>258</v>
      </c>
      <c r="B240">
        <v>6564</v>
      </c>
      <c r="C240" t="s">
        <v>36</v>
      </c>
      <c r="D240">
        <v>198</v>
      </c>
      <c r="E240">
        <v>4587</v>
      </c>
      <c r="F240" t="s">
        <v>18</v>
      </c>
      <c r="G240">
        <v>172.214</v>
      </c>
      <c r="H240">
        <v>25730</v>
      </c>
      <c r="I240">
        <v>81</v>
      </c>
      <c r="J240">
        <v>1011</v>
      </c>
      <c r="K240">
        <v>4431.0662199999997</v>
      </c>
      <c r="L240">
        <v>562176886</v>
      </c>
      <c r="M240">
        <v>4713729.2699999996</v>
      </c>
      <c r="N240">
        <f t="shared" si="27"/>
        <v>4662.4424035608308</v>
      </c>
      <c r="O240">
        <f t="shared" si="28"/>
        <v>4699.7419427893174</v>
      </c>
      <c r="P240">
        <f t="shared" si="29"/>
        <v>3045.4327789274776</v>
      </c>
      <c r="Q240">
        <f t="shared" si="30"/>
        <v>1</v>
      </c>
      <c r="R240">
        <f t="shared" si="31"/>
        <v>4667.1048459643916</v>
      </c>
      <c r="S240">
        <f t="shared" si="32"/>
        <v>4713.7758944240359</v>
      </c>
      <c r="T240">
        <f t="shared" si="33"/>
        <v>7759.2086733515134</v>
      </c>
      <c r="U240">
        <f t="shared" si="34"/>
        <v>-3328.1424533515137</v>
      </c>
      <c r="V240">
        <f t="shared" si="35"/>
        <v>1</v>
      </c>
    </row>
    <row r="241" spans="1:22" x14ac:dyDescent="0.25">
      <c r="A241" t="s">
        <v>259</v>
      </c>
      <c r="B241">
        <v>6566</v>
      </c>
      <c r="C241" t="s">
        <v>14</v>
      </c>
      <c r="D241">
        <v>266</v>
      </c>
      <c r="E241">
        <v>3174</v>
      </c>
      <c r="F241" t="s">
        <v>18</v>
      </c>
      <c r="G241">
        <v>101.27800000000001</v>
      </c>
      <c r="H241">
        <v>62501</v>
      </c>
      <c r="I241">
        <v>0</v>
      </c>
      <c r="J241">
        <v>9</v>
      </c>
      <c r="K241">
        <v>6329.9762780000001</v>
      </c>
      <c r="L241">
        <v>6076749</v>
      </c>
      <c r="M241">
        <v>39003.29</v>
      </c>
      <c r="N241">
        <f t="shared" si="27"/>
        <v>4333.6988888888891</v>
      </c>
      <c r="O241">
        <f t="shared" si="28"/>
        <v>0</v>
      </c>
      <c r="P241">
        <f t="shared" si="29"/>
        <v>0</v>
      </c>
      <c r="Q241">
        <f t="shared" si="30"/>
        <v>0</v>
      </c>
      <c r="R241">
        <f t="shared" si="31"/>
        <v>4338.0325877777777</v>
      </c>
      <c r="S241">
        <f t="shared" si="32"/>
        <v>39.042293290000003</v>
      </c>
      <c r="T241">
        <f t="shared" si="33"/>
        <v>39.042293290000003</v>
      </c>
      <c r="U241">
        <f t="shared" si="34"/>
        <v>6290.93398471</v>
      </c>
      <c r="V241">
        <f t="shared" si="35"/>
        <v>0</v>
      </c>
    </row>
    <row r="242" spans="1:22" x14ac:dyDescent="0.25">
      <c r="A242" t="s">
        <v>260</v>
      </c>
      <c r="B242">
        <v>6568</v>
      </c>
      <c r="C242" t="s">
        <v>36</v>
      </c>
      <c r="D242">
        <v>327</v>
      </c>
      <c r="E242">
        <v>7883</v>
      </c>
      <c r="F242" t="s">
        <v>18</v>
      </c>
      <c r="G242">
        <v>101.27800000000001</v>
      </c>
      <c r="H242">
        <v>48618</v>
      </c>
      <c r="I242">
        <v>0</v>
      </c>
      <c r="J242">
        <v>19</v>
      </c>
      <c r="K242">
        <v>4923.9338040000002</v>
      </c>
      <c r="L242">
        <v>16511820</v>
      </c>
      <c r="M242">
        <v>104797.81</v>
      </c>
      <c r="N242">
        <f t="shared" si="27"/>
        <v>5515.6742105263156</v>
      </c>
      <c r="O242">
        <f t="shared" si="28"/>
        <v>0</v>
      </c>
      <c r="P242">
        <f t="shared" si="29"/>
        <v>0</v>
      </c>
      <c r="Q242">
        <f t="shared" si="30"/>
        <v>0</v>
      </c>
      <c r="R242">
        <f t="shared" si="31"/>
        <v>5521.189884736842</v>
      </c>
      <c r="S242">
        <f t="shared" si="32"/>
        <v>104.90260780999999</v>
      </c>
      <c r="T242">
        <f t="shared" si="33"/>
        <v>104.90260780999999</v>
      </c>
      <c r="U242">
        <f t="shared" si="34"/>
        <v>4819.0311961900006</v>
      </c>
      <c r="V242">
        <f t="shared" si="35"/>
        <v>0</v>
      </c>
    </row>
    <row r="243" spans="1:22" x14ac:dyDescent="0.25">
      <c r="A243" t="s">
        <v>261</v>
      </c>
      <c r="B243">
        <v>6571</v>
      </c>
      <c r="C243" t="s">
        <v>36</v>
      </c>
      <c r="D243">
        <v>103</v>
      </c>
      <c r="E243">
        <v>2840</v>
      </c>
      <c r="F243" t="s">
        <v>18</v>
      </c>
      <c r="G243">
        <v>172.214</v>
      </c>
      <c r="H243">
        <v>24012</v>
      </c>
      <c r="I243">
        <v>82</v>
      </c>
      <c r="J243">
        <v>1007</v>
      </c>
      <c r="K243">
        <v>4135.2025679999997</v>
      </c>
      <c r="L243">
        <v>559931686</v>
      </c>
      <c r="M243">
        <v>4695458.3499999996</v>
      </c>
      <c r="N243">
        <f t="shared" si="27"/>
        <v>4662.8186196623628</v>
      </c>
      <c r="O243">
        <f t="shared" si="28"/>
        <v>4700.1211686196621</v>
      </c>
      <c r="P243">
        <f t="shared" si="29"/>
        <v>3083.2794866144986</v>
      </c>
      <c r="Q243">
        <f t="shared" si="30"/>
        <v>1</v>
      </c>
      <c r="R243">
        <f t="shared" si="31"/>
        <v>4667.481438282025</v>
      </c>
      <c r="S243">
        <f t="shared" si="32"/>
        <v>4695.4863269117168</v>
      </c>
      <c r="T243">
        <f t="shared" si="33"/>
        <v>7778.7658135262154</v>
      </c>
      <c r="U243">
        <f t="shared" si="34"/>
        <v>-3643.5632455262157</v>
      </c>
      <c r="V243">
        <f t="shared" si="35"/>
        <v>1</v>
      </c>
    </row>
    <row r="244" spans="1:22" x14ac:dyDescent="0.25">
      <c r="A244" t="s">
        <v>262</v>
      </c>
      <c r="B244">
        <v>6572</v>
      </c>
      <c r="C244" t="s">
        <v>14</v>
      </c>
      <c r="D244">
        <v>206</v>
      </c>
      <c r="E244">
        <v>2372</v>
      </c>
      <c r="F244" t="s">
        <v>18</v>
      </c>
      <c r="G244">
        <v>118.36799999999999</v>
      </c>
      <c r="H244">
        <v>31130</v>
      </c>
      <c r="I244">
        <v>76</v>
      </c>
      <c r="J244">
        <v>1857</v>
      </c>
      <c r="K244">
        <v>3684.7958400000002</v>
      </c>
      <c r="L244">
        <v>886511890</v>
      </c>
      <c r="M244">
        <v>7362535.7800000096</v>
      </c>
      <c r="N244">
        <f t="shared" si="27"/>
        <v>3964.7473236402852</v>
      </c>
      <c r="O244">
        <f t="shared" si="28"/>
        <v>3996.4653022294074</v>
      </c>
      <c r="P244">
        <f t="shared" si="29"/>
        <v>2429.8509037554795</v>
      </c>
      <c r="Q244">
        <f t="shared" si="30"/>
        <v>1</v>
      </c>
      <c r="R244">
        <f t="shared" si="31"/>
        <v>3968.7120709639257</v>
      </c>
      <c r="S244">
        <f t="shared" si="32"/>
        <v>7365.9296037090462</v>
      </c>
      <c r="T244">
        <f t="shared" si="33"/>
        <v>9795.7805074645257</v>
      </c>
      <c r="U244">
        <f t="shared" si="34"/>
        <v>-6110.984667464525</v>
      </c>
      <c r="V244">
        <f t="shared" si="35"/>
        <v>1</v>
      </c>
    </row>
    <row r="245" spans="1:22" x14ac:dyDescent="0.25">
      <c r="A245" t="s">
        <v>263</v>
      </c>
      <c r="B245">
        <v>6573</v>
      </c>
      <c r="C245" t="s">
        <v>36</v>
      </c>
      <c r="D245">
        <v>182</v>
      </c>
      <c r="E245">
        <v>3215</v>
      </c>
      <c r="F245" t="s">
        <v>18</v>
      </c>
      <c r="G245">
        <v>118.36799999999999</v>
      </c>
      <c r="H245">
        <v>28562</v>
      </c>
      <c r="I245">
        <v>70</v>
      </c>
      <c r="J245">
        <v>1845</v>
      </c>
      <c r="K245">
        <v>3380.8268159999998</v>
      </c>
      <c r="L245">
        <v>880701050</v>
      </c>
      <c r="M245">
        <v>7317256.8600000096</v>
      </c>
      <c r="N245">
        <f t="shared" si="27"/>
        <v>3965.9928780487858</v>
      </c>
      <c r="O245">
        <f t="shared" si="28"/>
        <v>3997.720821073176</v>
      </c>
      <c r="P245">
        <f t="shared" si="29"/>
        <v>2238.7236598009786</v>
      </c>
      <c r="Q245">
        <f t="shared" si="30"/>
        <v>1</v>
      </c>
      <c r="R245">
        <f t="shared" si="31"/>
        <v>3969.9588709268346</v>
      </c>
      <c r="S245">
        <f t="shared" si="32"/>
        <v>7320.6041579890834</v>
      </c>
      <c r="T245">
        <f t="shared" si="33"/>
        <v>9559.3278177900611</v>
      </c>
      <c r="U245">
        <f t="shared" si="34"/>
        <v>-6178.5010017900613</v>
      </c>
      <c r="V245">
        <f t="shared" si="35"/>
        <v>1</v>
      </c>
    </row>
    <row r="246" spans="1:22" x14ac:dyDescent="0.25">
      <c r="A246" t="s">
        <v>264</v>
      </c>
      <c r="B246">
        <v>6574</v>
      </c>
      <c r="C246" t="s">
        <v>14</v>
      </c>
      <c r="D246">
        <v>229</v>
      </c>
      <c r="E246">
        <v>2759</v>
      </c>
      <c r="F246" t="s">
        <v>18</v>
      </c>
      <c r="G246">
        <v>118.36799999999999</v>
      </c>
      <c r="H246">
        <v>32259</v>
      </c>
      <c r="I246">
        <v>71</v>
      </c>
      <c r="J246">
        <v>1852</v>
      </c>
      <c r="K246">
        <v>3818.4333120000001</v>
      </c>
      <c r="L246">
        <v>884765910</v>
      </c>
      <c r="M246">
        <v>7343789.3900000099</v>
      </c>
      <c r="N246">
        <f t="shared" si="27"/>
        <v>3965.3290442764633</v>
      </c>
      <c r="O246">
        <f t="shared" si="28"/>
        <v>3997.051676630675</v>
      </c>
      <c r="P246">
        <f t="shared" si="29"/>
        <v>2270.3253523262238</v>
      </c>
      <c r="Q246">
        <f t="shared" si="30"/>
        <v>1</v>
      </c>
      <c r="R246">
        <f t="shared" si="31"/>
        <v>3969.2943733207399</v>
      </c>
      <c r="S246">
        <f t="shared" si="32"/>
        <v>7347.1638850166892</v>
      </c>
      <c r="T246">
        <f t="shared" si="33"/>
        <v>9617.4892373429138</v>
      </c>
      <c r="U246">
        <f t="shared" si="34"/>
        <v>-5799.0559253429137</v>
      </c>
      <c r="V246">
        <f t="shared" si="35"/>
        <v>1</v>
      </c>
    </row>
    <row r="247" spans="1:22" x14ac:dyDescent="0.25">
      <c r="A247" t="s">
        <v>265</v>
      </c>
      <c r="B247">
        <v>6575</v>
      </c>
      <c r="C247" t="s">
        <v>36</v>
      </c>
      <c r="D247">
        <v>141</v>
      </c>
      <c r="E247">
        <v>2636</v>
      </c>
      <c r="F247" t="s">
        <v>18</v>
      </c>
      <c r="G247">
        <v>118.36799999999999</v>
      </c>
      <c r="H247">
        <v>36384</v>
      </c>
      <c r="I247">
        <v>73</v>
      </c>
      <c r="J247">
        <v>1852</v>
      </c>
      <c r="K247">
        <v>4306.7013120000001</v>
      </c>
      <c r="L247">
        <v>884188210</v>
      </c>
      <c r="M247">
        <v>7341875.7800000096</v>
      </c>
      <c r="N247">
        <f t="shared" si="27"/>
        <v>3964.2957775378022</v>
      </c>
      <c r="O247">
        <f t="shared" si="28"/>
        <v>3996.0101437581047</v>
      </c>
      <c r="P247">
        <f t="shared" si="29"/>
        <v>2333.6699239547329</v>
      </c>
      <c r="Q247">
        <f t="shared" si="30"/>
        <v>1</v>
      </c>
      <c r="R247">
        <f t="shared" si="31"/>
        <v>3968.2600733153399</v>
      </c>
      <c r="S247">
        <f t="shared" si="32"/>
        <v>7345.2493957066945</v>
      </c>
      <c r="T247">
        <f t="shared" si="33"/>
        <v>9678.9193196614269</v>
      </c>
      <c r="U247">
        <f t="shared" si="34"/>
        <v>-5372.2180076614268</v>
      </c>
      <c r="V247">
        <f t="shared" si="35"/>
        <v>1</v>
      </c>
    </row>
    <row r="248" spans="1:22" x14ac:dyDescent="0.25">
      <c r="A248" t="s">
        <v>266</v>
      </c>
      <c r="B248">
        <v>6576</v>
      </c>
      <c r="C248" t="s">
        <v>28</v>
      </c>
      <c r="D248">
        <v>220</v>
      </c>
      <c r="E248">
        <v>2653</v>
      </c>
      <c r="F248" t="s">
        <v>18</v>
      </c>
      <c r="G248">
        <v>118.36799999999999</v>
      </c>
      <c r="H248">
        <v>29871</v>
      </c>
      <c r="I248">
        <v>75</v>
      </c>
      <c r="J248">
        <v>1860</v>
      </c>
      <c r="K248">
        <v>3535.770528</v>
      </c>
      <c r="L248">
        <v>887562350</v>
      </c>
      <c r="M248">
        <v>7374914.3900000099</v>
      </c>
      <c r="N248">
        <f t="shared" si="27"/>
        <v>3965.0077365591451</v>
      </c>
      <c r="O248">
        <f t="shared" si="28"/>
        <v>3996.7277984516181</v>
      </c>
      <c r="P248">
        <f t="shared" si="29"/>
        <v>2398.0366790709709</v>
      </c>
      <c r="Q248">
        <f t="shared" si="30"/>
        <v>1</v>
      </c>
      <c r="R248">
        <f t="shared" si="31"/>
        <v>3968.9727442957042</v>
      </c>
      <c r="S248">
        <f t="shared" si="32"/>
        <v>7378.3203316457138</v>
      </c>
      <c r="T248">
        <f t="shared" si="33"/>
        <v>9776.3570107166852</v>
      </c>
      <c r="U248">
        <f t="shared" si="34"/>
        <v>-6240.5864827166852</v>
      </c>
      <c r="V248">
        <f t="shared" si="35"/>
        <v>1</v>
      </c>
    </row>
    <row r="249" spans="1:22" x14ac:dyDescent="0.25">
      <c r="A249" t="s">
        <v>267</v>
      </c>
      <c r="B249">
        <v>6577</v>
      </c>
      <c r="C249" t="s">
        <v>36</v>
      </c>
      <c r="D249">
        <v>102</v>
      </c>
      <c r="E249">
        <v>5330</v>
      </c>
      <c r="F249" t="s">
        <v>18</v>
      </c>
      <c r="G249">
        <v>118.36799999999999</v>
      </c>
      <c r="H249">
        <v>26880</v>
      </c>
      <c r="I249">
        <v>69</v>
      </c>
      <c r="J249">
        <v>1848</v>
      </c>
      <c r="K249">
        <v>3181.7318399999999</v>
      </c>
      <c r="L249">
        <v>881325360</v>
      </c>
      <c r="M249">
        <v>7328035.9900000095</v>
      </c>
      <c r="N249">
        <f t="shared" si="27"/>
        <v>3965.3874404761955</v>
      </c>
      <c r="O249">
        <f t="shared" si="28"/>
        <v>3997.1105400000051</v>
      </c>
      <c r="P249">
        <f t="shared" si="29"/>
        <v>2206.4050180800032</v>
      </c>
      <c r="Q249">
        <f t="shared" si="30"/>
        <v>1</v>
      </c>
      <c r="R249">
        <f t="shared" si="31"/>
        <v>3969.3528279166717</v>
      </c>
      <c r="S249">
        <f t="shared" si="32"/>
        <v>7331.3946731620927</v>
      </c>
      <c r="T249">
        <f t="shared" si="33"/>
        <v>9537.7996912420967</v>
      </c>
      <c r="U249">
        <f t="shared" si="34"/>
        <v>-6356.0678512420964</v>
      </c>
      <c r="V249">
        <f t="shared" si="35"/>
        <v>1</v>
      </c>
    </row>
    <row r="250" spans="1:22" x14ac:dyDescent="0.25">
      <c r="A250" t="s">
        <v>268</v>
      </c>
      <c r="B250">
        <v>6578</v>
      </c>
      <c r="C250" t="s">
        <v>14</v>
      </c>
      <c r="D250">
        <v>235</v>
      </c>
      <c r="E250">
        <v>4329</v>
      </c>
      <c r="F250" t="s">
        <v>18</v>
      </c>
      <c r="G250">
        <v>101.27800000000001</v>
      </c>
      <c r="H250">
        <v>49657</v>
      </c>
      <c r="I250">
        <v>2</v>
      </c>
      <c r="J250">
        <v>13</v>
      </c>
      <c r="K250">
        <v>5029.1616459999996</v>
      </c>
      <c r="L250">
        <v>10819549</v>
      </c>
      <c r="M250">
        <v>71621.06</v>
      </c>
      <c r="N250">
        <f t="shared" si="27"/>
        <v>5509.3123076923075</v>
      </c>
      <c r="O250">
        <f t="shared" si="28"/>
        <v>5553.386806153846</v>
      </c>
      <c r="P250">
        <f t="shared" si="29"/>
        <v>88.854188898461544</v>
      </c>
      <c r="Q250">
        <f t="shared" si="30"/>
        <v>1</v>
      </c>
      <c r="R250">
        <f t="shared" si="31"/>
        <v>5514.8216199999997</v>
      </c>
      <c r="S250">
        <f t="shared" si="32"/>
        <v>66.177859439999992</v>
      </c>
      <c r="T250">
        <f t="shared" si="33"/>
        <v>155.03204833846155</v>
      </c>
      <c r="U250">
        <f t="shared" si="34"/>
        <v>4874.1295976615384</v>
      </c>
      <c r="V250">
        <f t="shared" si="35"/>
        <v>0</v>
      </c>
    </row>
    <row r="251" spans="1:22" x14ac:dyDescent="0.25">
      <c r="A251" t="s">
        <v>269</v>
      </c>
      <c r="B251">
        <v>6579</v>
      </c>
      <c r="C251" t="s">
        <v>14</v>
      </c>
      <c r="D251">
        <v>225</v>
      </c>
      <c r="E251">
        <v>3869</v>
      </c>
      <c r="F251" t="s">
        <v>18</v>
      </c>
      <c r="G251">
        <v>93.962999999999994</v>
      </c>
      <c r="H251">
        <v>57925</v>
      </c>
      <c r="I251">
        <v>2</v>
      </c>
      <c r="J251">
        <v>50</v>
      </c>
      <c r="K251">
        <v>5442.806775</v>
      </c>
      <c r="L251">
        <v>59270962</v>
      </c>
      <c r="M251">
        <v>367969.77</v>
      </c>
      <c r="N251">
        <f t="shared" si="27"/>
        <v>7359.3954000000003</v>
      </c>
      <c r="O251">
        <f t="shared" si="28"/>
        <v>7418.2705632000007</v>
      </c>
      <c r="P251">
        <f t="shared" si="29"/>
        <v>118.69232901120002</v>
      </c>
      <c r="Q251">
        <f t="shared" si="30"/>
        <v>1</v>
      </c>
      <c r="R251">
        <f t="shared" si="31"/>
        <v>7366.7547954000001</v>
      </c>
      <c r="S251">
        <f t="shared" si="32"/>
        <v>360.97098497460001</v>
      </c>
      <c r="T251">
        <f t="shared" si="33"/>
        <v>479.66331398580002</v>
      </c>
      <c r="U251">
        <f t="shared" si="34"/>
        <v>4963.1434610141996</v>
      </c>
      <c r="V251">
        <f t="shared" si="35"/>
        <v>0</v>
      </c>
    </row>
    <row r="252" spans="1:22" x14ac:dyDescent="0.25">
      <c r="A252" t="s">
        <v>270</v>
      </c>
      <c r="B252">
        <v>6580</v>
      </c>
      <c r="C252" t="s">
        <v>14</v>
      </c>
      <c r="D252">
        <v>191</v>
      </c>
      <c r="E252">
        <v>4454</v>
      </c>
      <c r="F252" t="s">
        <v>18</v>
      </c>
      <c r="G252">
        <v>101.27800000000001</v>
      </c>
      <c r="H252">
        <v>43910</v>
      </c>
      <c r="I252">
        <v>0</v>
      </c>
      <c r="J252">
        <v>17</v>
      </c>
      <c r="K252">
        <v>4447.1169799999998</v>
      </c>
      <c r="L252">
        <v>16094599</v>
      </c>
      <c r="M252">
        <v>108243.09</v>
      </c>
      <c r="N252">
        <f t="shared" si="27"/>
        <v>6367.2405882352941</v>
      </c>
      <c r="O252">
        <f t="shared" si="28"/>
        <v>0</v>
      </c>
      <c r="P252">
        <f t="shared" si="29"/>
        <v>0</v>
      </c>
      <c r="Q252">
        <f t="shared" si="30"/>
        <v>0</v>
      </c>
      <c r="R252">
        <f t="shared" si="31"/>
        <v>6373.6078288235294</v>
      </c>
      <c r="S252">
        <f t="shared" si="32"/>
        <v>108.35133309000001</v>
      </c>
      <c r="T252">
        <f t="shared" si="33"/>
        <v>108.35133309000001</v>
      </c>
      <c r="U252">
        <f t="shared" si="34"/>
        <v>4338.7656469100002</v>
      </c>
      <c r="V252">
        <f t="shared" si="35"/>
        <v>0</v>
      </c>
    </row>
    <row r="253" spans="1:22" x14ac:dyDescent="0.25">
      <c r="A253" t="s">
        <v>271</v>
      </c>
      <c r="B253">
        <v>6581</v>
      </c>
      <c r="C253" t="s">
        <v>36</v>
      </c>
      <c r="D253">
        <v>182</v>
      </c>
      <c r="E253">
        <v>3617</v>
      </c>
      <c r="F253" t="s">
        <v>18</v>
      </c>
      <c r="G253">
        <v>115.187</v>
      </c>
      <c r="H253">
        <v>44152</v>
      </c>
      <c r="I253">
        <v>0</v>
      </c>
      <c r="J253">
        <v>968</v>
      </c>
      <c r="K253">
        <v>5085.7364239999997</v>
      </c>
      <c r="L253">
        <v>555830646</v>
      </c>
      <c r="M253">
        <v>4623307.3899999997</v>
      </c>
      <c r="N253">
        <f t="shared" si="27"/>
        <v>4776.1439979338838</v>
      </c>
      <c r="O253">
        <f t="shared" si="28"/>
        <v>0</v>
      </c>
      <c r="P253">
        <f t="shared" si="29"/>
        <v>0</v>
      </c>
      <c r="Q253">
        <f t="shared" si="30"/>
        <v>0</v>
      </c>
      <c r="R253">
        <f t="shared" si="31"/>
        <v>4780.9201419318179</v>
      </c>
      <c r="S253">
        <f t="shared" si="32"/>
        <v>4627.9306973899993</v>
      </c>
      <c r="T253">
        <f t="shared" si="33"/>
        <v>4627.9306973899993</v>
      </c>
      <c r="U253">
        <f t="shared" si="34"/>
        <v>457.80572661000042</v>
      </c>
      <c r="V253">
        <f t="shared" si="35"/>
        <v>0</v>
      </c>
    </row>
    <row r="254" spans="1:22" x14ac:dyDescent="0.25">
      <c r="A254" t="s">
        <v>272</v>
      </c>
      <c r="B254">
        <v>6582</v>
      </c>
      <c r="C254" t="s">
        <v>36</v>
      </c>
      <c r="D254">
        <v>597</v>
      </c>
      <c r="E254">
        <v>11481</v>
      </c>
      <c r="F254" t="s">
        <v>18</v>
      </c>
      <c r="G254">
        <v>101.27800000000001</v>
      </c>
      <c r="H254">
        <v>69541</v>
      </c>
      <c r="I254">
        <v>5</v>
      </c>
      <c r="J254">
        <v>2113</v>
      </c>
      <c r="K254">
        <v>7042.9733980000001</v>
      </c>
      <c r="L254">
        <v>1124323155</v>
      </c>
      <c r="M254">
        <v>9214144.3100000191</v>
      </c>
      <c r="N254">
        <f t="shared" si="27"/>
        <v>4360.6930004732694</v>
      </c>
      <c r="O254">
        <f t="shared" si="28"/>
        <v>4395.5785444770554</v>
      </c>
      <c r="P254">
        <f t="shared" si="29"/>
        <v>175.82314177908222</v>
      </c>
      <c r="Q254">
        <f t="shared" si="30"/>
        <v>1</v>
      </c>
      <c r="R254">
        <f t="shared" si="31"/>
        <v>4365.0536934737429</v>
      </c>
      <c r="S254">
        <f t="shared" si="32"/>
        <v>9218.9934006165458</v>
      </c>
      <c r="T254">
        <f t="shared" si="33"/>
        <v>9394.8165423956289</v>
      </c>
      <c r="U254">
        <f t="shared" si="34"/>
        <v>-2351.8431443956288</v>
      </c>
      <c r="V254">
        <f t="shared" si="35"/>
        <v>1</v>
      </c>
    </row>
    <row r="255" spans="1:22" x14ac:dyDescent="0.25">
      <c r="A255" t="s">
        <v>273</v>
      </c>
      <c r="B255">
        <v>6583</v>
      </c>
      <c r="C255" t="s">
        <v>36</v>
      </c>
      <c r="D255">
        <v>136</v>
      </c>
      <c r="E255">
        <v>3359</v>
      </c>
      <c r="F255" t="s">
        <v>18</v>
      </c>
      <c r="G255">
        <v>101.27800000000001</v>
      </c>
      <c r="H255">
        <v>22170</v>
      </c>
      <c r="I255">
        <v>5</v>
      </c>
      <c r="J255">
        <v>2109</v>
      </c>
      <c r="K255">
        <v>2245.3332599999999</v>
      </c>
      <c r="L255">
        <v>1122238355</v>
      </c>
      <c r="M255">
        <v>9198566.2300000191</v>
      </c>
      <c r="N255">
        <f t="shared" si="27"/>
        <v>4361.577159791379</v>
      </c>
      <c r="O255">
        <f t="shared" si="28"/>
        <v>4396.4697770697103</v>
      </c>
      <c r="P255">
        <f t="shared" si="29"/>
        <v>175.85879108278843</v>
      </c>
      <c r="Q255">
        <f t="shared" si="30"/>
        <v>1</v>
      </c>
      <c r="R255">
        <f t="shared" si="31"/>
        <v>4365.9387369511705</v>
      </c>
      <c r="S255">
        <f t="shared" si="32"/>
        <v>9203.3988574930681</v>
      </c>
      <c r="T255">
        <f t="shared" si="33"/>
        <v>9379.2576485758564</v>
      </c>
      <c r="U255">
        <f t="shared" si="34"/>
        <v>-7133.9243885758569</v>
      </c>
      <c r="V255">
        <f t="shared" si="35"/>
        <v>1</v>
      </c>
    </row>
    <row r="256" spans="1:22" x14ac:dyDescent="0.25">
      <c r="A256" t="s">
        <v>274</v>
      </c>
      <c r="B256">
        <v>6588</v>
      </c>
      <c r="C256" t="s">
        <v>20</v>
      </c>
      <c r="D256" t="s">
        <v>15</v>
      </c>
      <c r="E256" t="s">
        <v>15</v>
      </c>
      <c r="F256" t="s">
        <v>18</v>
      </c>
      <c r="G256">
        <v>101.27800000000001</v>
      </c>
      <c r="H256">
        <v>550</v>
      </c>
      <c r="I256">
        <v>5</v>
      </c>
      <c r="J256">
        <v>2104</v>
      </c>
      <c r="K256">
        <v>55.7029</v>
      </c>
      <c r="L256">
        <v>1119521855</v>
      </c>
      <c r="M256">
        <v>9176822.7800000198</v>
      </c>
      <c r="N256">
        <f t="shared" si="27"/>
        <v>4361.6077851711125</v>
      </c>
      <c r="O256">
        <f t="shared" si="28"/>
        <v>4396.5006474524816</v>
      </c>
      <c r="P256">
        <f t="shared" si="29"/>
        <v>175.86002589809928</v>
      </c>
      <c r="Q256">
        <f t="shared" si="30"/>
        <v>1</v>
      </c>
      <c r="R256">
        <f t="shared" si="31"/>
        <v>4365.9693929562836</v>
      </c>
      <c r="S256">
        <f t="shared" si="32"/>
        <v>9181.6336333870659</v>
      </c>
      <c r="T256">
        <f t="shared" si="33"/>
        <v>9357.4936592851645</v>
      </c>
      <c r="U256">
        <f t="shared" si="34"/>
        <v>-9301.7907592851643</v>
      </c>
      <c r="V256">
        <f t="shared" si="35"/>
        <v>1</v>
      </c>
    </row>
    <row r="257" spans="1:22" x14ac:dyDescent="0.25">
      <c r="A257" t="s">
        <v>275</v>
      </c>
      <c r="B257">
        <v>6591</v>
      </c>
      <c r="C257" t="s">
        <v>36</v>
      </c>
      <c r="D257">
        <v>218</v>
      </c>
      <c r="E257">
        <v>3491</v>
      </c>
      <c r="F257" t="s">
        <v>18</v>
      </c>
      <c r="G257">
        <v>115.187</v>
      </c>
      <c r="H257">
        <v>28167</v>
      </c>
      <c r="I257">
        <v>0</v>
      </c>
      <c r="J257">
        <v>956</v>
      </c>
      <c r="K257">
        <v>3244.472229</v>
      </c>
      <c r="L257">
        <v>549745156</v>
      </c>
      <c r="M257">
        <v>4574902.68</v>
      </c>
      <c r="N257">
        <f t="shared" si="27"/>
        <v>4785.4630543933054</v>
      </c>
      <c r="O257">
        <f t="shared" si="28"/>
        <v>0</v>
      </c>
      <c r="P257">
        <f t="shared" si="29"/>
        <v>0</v>
      </c>
      <c r="Q257">
        <f t="shared" si="30"/>
        <v>0</v>
      </c>
      <c r="R257">
        <f t="shared" si="31"/>
        <v>4790.2485174476988</v>
      </c>
      <c r="S257">
        <f t="shared" si="32"/>
        <v>4579.4775826800005</v>
      </c>
      <c r="T257">
        <f t="shared" si="33"/>
        <v>4579.4775826800005</v>
      </c>
      <c r="U257">
        <f t="shared" si="34"/>
        <v>-1335.0053536800006</v>
      </c>
      <c r="V257">
        <f t="shared" si="35"/>
        <v>1</v>
      </c>
    </row>
    <row r="258" spans="1:22" x14ac:dyDescent="0.25">
      <c r="A258" t="s">
        <v>276</v>
      </c>
      <c r="B258">
        <v>6592</v>
      </c>
      <c r="C258" t="s">
        <v>36</v>
      </c>
      <c r="D258">
        <v>266</v>
      </c>
      <c r="E258">
        <v>4768</v>
      </c>
      <c r="F258" t="s">
        <v>18</v>
      </c>
      <c r="G258">
        <v>115.187</v>
      </c>
      <c r="H258">
        <v>34951</v>
      </c>
      <c r="I258">
        <v>0</v>
      </c>
      <c r="J258">
        <v>960</v>
      </c>
      <c r="K258">
        <v>4025.9008370000001</v>
      </c>
      <c r="L258">
        <v>551788546</v>
      </c>
      <c r="M258">
        <v>4590726.96</v>
      </c>
      <c r="N258">
        <f t="shared" si="27"/>
        <v>4782.0072499999997</v>
      </c>
      <c r="O258">
        <f t="shared" si="28"/>
        <v>0</v>
      </c>
      <c r="P258">
        <f t="shared" si="29"/>
        <v>0</v>
      </c>
      <c r="Q258">
        <f t="shared" si="30"/>
        <v>0</v>
      </c>
      <c r="R258">
        <f t="shared" si="31"/>
        <v>4786.7892572499995</v>
      </c>
      <c r="S258">
        <f t="shared" si="32"/>
        <v>4595.3176869599993</v>
      </c>
      <c r="T258">
        <f t="shared" si="33"/>
        <v>4595.3176869599993</v>
      </c>
      <c r="U258">
        <f t="shared" si="34"/>
        <v>-569.41684995999913</v>
      </c>
      <c r="V258">
        <f t="shared" si="35"/>
        <v>1</v>
      </c>
    </row>
    <row r="259" spans="1:22" x14ac:dyDescent="0.25">
      <c r="A259" t="s">
        <v>277</v>
      </c>
      <c r="B259">
        <v>6594</v>
      </c>
      <c r="C259" t="s">
        <v>14</v>
      </c>
      <c r="D259" t="s">
        <v>15</v>
      </c>
      <c r="E259">
        <v>3</v>
      </c>
      <c r="F259" t="s">
        <v>18</v>
      </c>
      <c r="G259">
        <v>97.462999999999994</v>
      </c>
      <c r="H259">
        <v>6047</v>
      </c>
      <c r="I259">
        <v>0</v>
      </c>
      <c r="J259">
        <v>201</v>
      </c>
      <c r="K259">
        <v>589.35876099999996</v>
      </c>
      <c r="L259">
        <v>338205043</v>
      </c>
      <c r="M259">
        <v>2319929</v>
      </c>
      <c r="N259">
        <f t="shared" ref="N259:N286" si="36">M259/J259</f>
        <v>11541.935323383084</v>
      </c>
      <c r="O259">
        <f t="shared" ref="O259:O286" si="37">IF(I259&gt;0,(N259+(((N259*I259)*0.008)/I259)),0)</f>
        <v>0</v>
      </c>
      <c r="P259">
        <f t="shared" ref="P259:P286" si="38">O259*(I259*0.008)</f>
        <v>0</v>
      </c>
      <c r="Q259">
        <f t="shared" ref="Q259:Q286" si="39">IF(I259&gt;0, 1, 0)</f>
        <v>0</v>
      </c>
      <c r="R259">
        <f t="shared" ref="R259:R286" si="40">IF(I259&gt;0, N259+((N259*((J259-I259)*0.001))/(J259-I259)), N259 +((N259*(J259*0.001))/J259))</f>
        <v>11553.477258706467</v>
      </c>
      <c r="S259">
        <f t="shared" ref="S259:S286" si="41">R259*((J259-Q259)*0.001)</f>
        <v>2322.2489289999999</v>
      </c>
      <c r="T259">
        <f t="shared" ref="T259:T286" si="42">SUM(P259,S259)</f>
        <v>2322.2489289999999</v>
      </c>
      <c r="U259">
        <f t="shared" ref="U259:U286" si="43">K259-T259</f>
        <v>-1732.8901679999999</v>
      </c>
      <c r="V259">
        <f t="shared" ref="V259:V286" si="44">IF(U259&lt;0, 1, 0)</f>
        <v>1</v>
      </c>
    </row>
    <row r="260" spans="1:22" x14ac:dyDescent="0.25">
      <c r="A260" t="s">
        <v>278</v>
      </c>
      <c r="B260">
        <v>6595</v>
      </c>
      <c r="C260" t="s">
        <v>14</v>
      </c>
      <c r="D260">
        <v>350</v>
      </c>
      <c r="E260">
        <v>4961</v>
      </c>
      <c r="F260" t="s">
        <v>18</v>
      </c>
      <c r="G260">
        <v>101.27800000000001</v>
      </c>
      <c r="H260">
        <v>71090</v>
      </c>
      <c r="I260">
        <v>1</v>
      </c>
      <c r="J260">
        <v>44</v>
      </c>
      <c r="K260">
        <v>7199.8530199999996</v>
      </c>
      <c r="L260">
        <v>36627613</v>
      </c>
      <c r="M260">
        <v>247261</v>
      </c>
      <c r="N260">
        <f t="shared" si="36"/>
        <v>5619.568181818182</v>
      </c>
      <c r="O260">
        <f t="shared" si="37"/>
        <v>5664.5247272727274</v>
      </c>
      <c r="P260">
        <f t="shared" si="38"/>
        <v>45.31619781818182</v>
      </c>
      <c r="Q260">
        <f t="shared" si="39"/>
        <v>1</v>
      </c>
      <c r="R260">
        <f t="shared" si="40"/>
        <v>5625.1877500000001</v>
      </c>
      <c r="S260">
        <f t="shared" si="41"/>
        <v>241.88307325000002</v>
      </c>
      <c r="T260">
        <f t="shared" si="42"/>
        <v>287.19927106818182</v>
      </c>
      <c r="U260">
        <f t="shared" si="43"/>
        <v>6912.653748931818</v>
      </c>
      <c r="V260">
        <f t="shared" si="44"/>
        <v>0</v>
      </c>
    </row>
    <row r="261" spans="1:22" x14ac:dyDescent="0.25">
      <c r="A261" t="s">
        <v>279</v>
      </c>
      <c r="B261">
        <v>6596</v>
      </c>
      <c r="C261" t="s">
        <v>14</v>
      </c>
      <c r="D261">
        <v>317</v>
      </c>
      <c r="E261">
        <v>4451</v>
      </c>
      <c r="F261" t="s">
        <v>18</v>
      </c>
      <c r="G261">
        <v>101.27800000000001</v>
      </c>
      <c r="H261">
        <v>59342</v>
      </c>
      <c r="I261">
        <v>1</v>
      </c>
      <c r="J261">
        <v>44</v>
      </c>
      <c r="K261">
        <v>6010.039076</v>
      </c>
      <c r="L261">
        <v>36627613</v>
      </c>
      <c r="M261">
        <v>247261</v>
      </c>
      <c r="N261">
        <f t="shared" si="36"/>
        <v>5619.568181818182</v>
      </c>
      <c r="O261">
        <f t="shared" si="37"/>
        <v>5664.5247272727274</v>
      </c>
      <c r="P261">
        <f t="shared" si="38"/>
        <v>45.31619781818182</v>
      </c>
      <c r="Q261">
        <f t="shared" si="39"/>
        <v>1</v>
      </c>
      <c r="R261">
        <f t="shared" si="40"/>
        <v>5625.1877500000001</v>
      </c>
      <c r="S261">
        <f t="shared" si="41"/>
        <v>241.88307325000002</v>
      </c>
      <c r="T261">
        <f t="shared" si="42"/>
        <v>287.19927106818182</v>
      </c>
      <c r="U261">
        <f t="shared" si="43"/>
        <v>5722.8398049318184</v>
      </c>
      <c r="V261">
        <f t="shared" si="44"/>
        <v>0</v>
      </c>
    </row>
    <row r="262" spans="1:22" x14ac:dyDescent="0.25">
      <c r="A262" t="s">
        <v>280</v>
      </c>
      <c r="B262">
        <v>6597</v>
      </c>
      <c r="C262" t="s">
        <v>14</v>
      </c>
      <c r="D262">
        <v>518</v>
      </c>
      <c r="E262">
        <v>8580</v>
      </c>
      <c r="F262" t="s">
        <v>18</v>
      </c>
      <c r="G262">
        <v>101.27800000000001</v>
      </c>
      <c r="H262">
        <v>151828</v>
      </c>
      <c r="I262">
        <v>1</v>
      </c>
      <c r="J262">
        <v>20</v>
      </c>
      <c r="K262">
        <v>15376.83618</v>
      </c>
      <c r="L262">
        <v>18914530</v>
      </c>
      <c r="M262">
        <v>129082.92</v>
      </c>
      <c r="N262">
        <f t="shared" si="36"/>
        <v>6454.1459999999997</v>
      </c>
      <c r="O262">
        <f t="shared" si="37"/>
        <v>6505.779168</v>
      </c>
      <c r="P262">
        <f t="shared" si="38"/>
        <v>52.046233344000001</v>
      </c>
      <c r="Q262">
        <f t="shared" si="39"/>
        <v>1</v>
      </c>
      <c r="R262">
        <f t="shared" si="40"/>
        <v>6460.6001459999998</v>
      </c>
      <c r="S262">
        <f t="shared" si="41"/>
        <v>122.751402774</v>
      </c>
      <c r="T262">
        <f t="shared" si="42"/>
        <v>174.79763611800001</v>
      </c>
      <c r="U262">
        <f t="shared" si="43"/>
        <v>15202.038543881999</v>
      </c>
      <c r="V262">
        <f t="shared" si="44"/>
        <v>0</v>
      </c>
    </row>
    <row r="263" spans="1:22" x14ac:dyDescent="0.25">
      <c r="A263" t="s">
        <v>281</v>
      </c>
      <c r="B263">
        <v>6598</v>
      </c>
      <c r="C263" t="s">
        <v>14</v>
      </c>
      <c r="D263">
        <v>126</v>
      </c>
      <c r="E263">
        <v>493</v>
      </c>
      <c r="F263" t="s">
        <v>18</v>
      </c>
      <c r="G263">
        <v>101.27800000000001</v>
      </c>
      <c r="H263">
        <v>123759</v>
      </c>
      <c r="I263">
        <v>1</v>
      </c>
      <c r="J263">
        <v>20</v>
      </c>
      <c r="K263">
        <v>12534.064</v>
      </c>
      <c r="L263">
        <v>18914530</v>
      </c>
      <c r="M263">
        <v>129082.92</v>
      </c>
      <c r="N263">
        <f t="shared" si="36"/>
        <v>6454.1459999999997</v>
      </c>
      <c r="O263">
        <f t="shared" si="37"/>
        <v>6505.779168</v>
      </c>
      <c r="P263">
        <f t="shared" si="38"/>
        <v>52.046233344000001</v>
      </c>
      <c r="Q263">
        <f t="shared" si="39"/>
        <v>1</v>
      </c>
      <c r="R263">
        <f t="shared" si="40"/>
        <v>6460.6001459999998</v>
      </c>
      <c r="S263">
        <f t="shared" si="41"/>
        <v>122.751402774</v>
      </c>
      <c r="T263">
        <f t="shared" si="42"/>
        <v>174.79763611800001</v>
      </c>
      <c r="U263">
        <f t="shared" si="43"/>
        <v>12359.266363881999</v>
      </c>
      <c r="V263">
        <f t="shared" si="44"/>
        <v>0</v>
      </c>
    </row>
    <row r="264" spans="1:22" x14ac:dyDescent="0.25">
      <c r="A264" t="s">
        <v>282</v>
      </c>
      <c r="B264">
        <v>6599</v>
      </c>
      <c r="C264" t="s">
        <v>14</v>
      </c>
      <c r="D264">
        <v>94</v>
      </c>
      <c r="E264">
        <v>849</v>
      </c>
      <c r="F264" t="s">
        <v>18</v>
      </c>
      <c r="G264">
        <v>101.27800000000001</v>
      </c>
      <c r="H264">
        <v>35217</v>
      </c>
      <c r="I264">
        <v>1</v>
      </c>
      <c r="J264">
        <v>21</v>
      </c>
      <c r="K264">
        <v>3566.7073260000002</v>
      </c>
      <c r="L264">
        <v>20568070</v>
      </c>
      <c r="M264">
        <v>140546.85999999999</v>
      </c>
      <c r="N264">
        <f t="shared" si="36"/>
        <v>6692.7076190476182</v>
      </c>
      <c r="O264">
        <f t="shared" si="37"/>
        <v>6746.2492799999991</v>
      </c>
      <c r="P264">
        <f t="shared" si="38"/>
        <v>53.969994239999991</v>
      </c>
      <c r="Q264">
        <f t="shared" si="39"/>
        <v>1</v>
      </c>
      <c r="R264">
        <f t="shared" si="40"/>
        <v>6699.4003266666659</v>
      </c>
      <c r="S264">
        <f t="shared" si="41"/>
        <v>133.98800653333333</v>
      </c>
      <c r="T264">
        <f t="shared" si="42"/>
        <v>187.95800077333331</v>
      </c>
      <c r="U264">
        <f t="shared" si="43"/>
        <v>3378.7493252266668</v>
      </c>
      <c r="V264">
        <f t="shared" si="44"/>
        <v>0</v>
      </c>
    </row>
    <row r="265" spans="1:22" x14ac:dyDescent="0.25">
      <c r="A265" t="s">
        <v>283</v>
      </c>
      <c r="B265">
        <v>6600</v>
      </c>
      <c r="C265" t="s">
        <v>14</v>
      </c>
      <c r="D265">
        <v>203</v>
      </c>
      <c r="E265">
        <v>2857</v>
      </c>
      <c r="F265" t="s">
        <v>18</v>
      </c>
      <c r="G265">
        <v>101.27800000000001</v>
      </c>
      <c r="H265">
        <v>30869</v>
      </c>
      <c r="I265">
        <v>1</v>
      </c>
      <c r="J265">
        <v>44</v>
      </c>
      <c r="K265">
        <v>3126.350582</v>
      </c>
      <c r="L265">
        <v>36627613</v>
      </c>
      <c r="M265">
        <v>247261</v>
      </c>
      <c r="N265">
        <f t="shared" si="36"/>
        <v>5619.568181818182</v>
      </c>
      <c r="O265">
        <f t="shared" si="37"/>
        <v>5664.5247272727274</v>
      </c>
      <c r="P265">
        <f t="shared" si="38"/>
        <v>45.31619781818182</v>
      </c>
      <c r="Q265">
        <f t="shared" si="39"/>
        <v>1</v>
      </c>
      <c r="R265">
        <f t="shared" si="40"/>
        <v>5625.1877500000001</v>
      </c>
      <c r="S265">
        <f t="shared" si="41"/>
        <v>241.88307325000002</v>
      </c>
      <c r="T265">
        <f t="shared" si="42"/>
        <v>287.19927106818182</v>
      </c>
      <c r="U265">
        <f t="shared" si="43"/>
        <v>2839.1513109318184</v>
      </c>
      <c r="V265">
        <f t="shared" si="44"/>
        <v>0</v>
      </c>
    </row>
    <row r="266" spans="1:22" x14ac:dyDescent="0.25">
      <c r="A266" t="s">
        <v>284</v>
      </c>
      <c r="B266">
        <v>6611</v>
      </c>
      <c r="C266" t="s">
        <v>14</v>
      </c>
      <c r="D266">
        <v>158</v>
      </c>
      <c r="E266">
        <v>2225</v>
      </c>
      <c r="F266" t="s">
        <v>18</v>
      </c>
      <c r="G266">
        <v>101.27800000000001</v>
      </c>
      <c r="H266">
        <v>21858</v>
      </c>
      <c r="I266">
        <v>1</v>
      </c>
      <c r="J266">
        <v>44</v>
      </c>
      <c r="K266">
        <v>2213.734524</v>
      </c>
      <c r="L266">
        <v>36627613</v>
      </c>
      <c r="M266">
        <v>247261</v>
      </c>
      <c r="N266">
        <f t="shared" si="36"/>
        <v>5619.568181818182</v>
      </c>
      <c r="O266">
        <f t="shared" si="37"/>
        <v>5664.5247272727274</v>
      </c>
      <c r="P266">
        <f t="shared" si="38"/>
        <v>45.31619781818182</v>
      </c>
      <c r="Q266">
        <f t="shared" si="39"/>
        <v>1</v>
      </c>
      <c r="R266">
        <f t="shared" si="40"/>
        <v>5625.1877500000001</v>
      </c>
      <c r="S266">
        <f t="shared" si="41"/>
        <v>241.88307325000002</v>
      </c>
      <c r="T266">
        <f t="shared" si="42"/>
        <v>287.19927106818182</v>
      </c>
      <c r="U266">
        <f t="shared" si="43"/>
        <v>1926.5352529318181</v>
      </c>
      <c r="V266">
        <f t="shared" si="44"/>
        <v>0</v>
      </c>
    </row>
    <row r="267" spans="1:22" x14ac:dyDescent="0.25">
      <c r="A267" t="s">
        <v>285</v>
      </c>
      <c r="B267">
        <v>6621</v>
      </c>
      <c r="C267" t="s">
        <v>14</v>
      </c>
      <c r="D267">
        <v>178</v>
      </c>
      <c r="E267">
        <v>10</v>
      </c>
      <c r="F267" t="s">
        <v>18</v>
      </c>
      <c r="G267">
        <v>168.048</v>
      </c>
      <c r="H267">
        <v>48845</v>
      </c>
      <c r="I267">
        <v>117</v>
      </c>
      <c r="J267">
        <v>2098</v>
      </c>
      <c r="K267">
        <v>8208.3045600000005</v>
      </c>
      <c r="L267">
        <v>1240282915</v>
      </c>
      <c r="M267">
        <v>11046532.380000001</v>
      </c>
      <c r="N267">
        <f t="shared" si="36"/>
        <v>5265.2680552907532</v>
      </c>
      <c r="O267">
        <f t="shared" si="37"/>
        <v>5307.3901997330795</v>
      </c>
      <c r="P267">
        <f t="shared" si="38"/>
        <v>4967.7172269501625</v>
      </c>
      <c r="Q267">
        <f t="shared" si="39"/>
        <v>1</v>
      </c>
      <c r="R267">
        <f t="shared" si="40"/>
        <v>5270.5333233460442</v>
      </c>
      <c r="S267">
        <f t="shared" si="41"/>
        <v>11052.308379056654</v>
      </c>
      <c r="T267">
        <f t="shared" si="42"/>
        <v>16020.025606006817</v>
      </c>
      <c r="U267">
        <f t="shared" si="43"/>
        <v>-7811.7210460068163</v>
      </c>
      <c r="V267">
        <f t="shared" si="44"/>
        <v>1</v>
      </c>
    </row>
    <row r="268" spans="1:22" x14ac:dyDescent="0.25">
      <c r="A268" t="s">
        <v>286</v>
      </c>
      <c r="B268">
        <v>6625</v>
      </c>
      <c r="C268" t="s">
        <v>36</v>
      </c>
      <c r="D268">
        <v>401</v>
      </c>
      <c r="E268">
        <v>6363</v>
      </c>
      <c r="F268" t="s">
        <v>18</v>
      </c>
      <c r="G268">
        <v>101.27800000000001</v>
      </c>
      <c r="H268">
        <v>36109</v>
      </c>
      <c r="I268">
        <v>0</v>
      </c>
      <c r="J268">
        <v>619</v>
      </c>
      <c r="K268">
        <v>3657.0473019999999</v>
      </c>
      <c r="L268">
        <v>360327306</v>
      </c>
      <c r="M268">
        <v>2885248.25</v>
      </c>
      <c r="N268">
        <f t="shared" si="36"/>
        <v>4661.1441841680125</v>
      </c>
      <c r="O268">
        <f t="shared" si="37"/>
        <v>0</v>
      </c>
      <c r="P268">
        <f t="shared" si="38"/>
        <v>0</v>
      </c>
      <c r="Q268">
        <f t="shared" si="39"/>
        <v>0</v>
      </c>
      <c r="R268">
        <f t="shared" si="40"/>
        <v>4665.8053283521804</v>
      </c>
      <c r="S268">
        <f t="shared" si="41"/>
        <v>2888.1334982499998</v>
      </c>
      <c r="T268">
        <f t="shared" si="42"/>
        <v>2888.1334982499998</v>
      </c>
      <c r="U268">
        <f t="shared" si="43"/>
        <v>768.91380375000017</v>
      </c>
      <c r="V268">
        <f t="shared" si="44"/>
        <v>0</v>
      </c>
    </row>
    <row r="269" spans="1:22" x14ac:dyDescent="0.25">
      <c r="A269" t="s">
        <v>287</v>
      </c>
      <c r="B269">
        <v>6626</v>
      </c>
      <c r="C269" t="s">
        <v>36</v>
      </c>
      <c r="D269">
        <v>225</v>
      </c>
      <c r="E269">
        <v>3033</v>
      </c>
      <c r="F269" t="s">
        <v>18</v>
      </c>
      <c r="G269">
        <v>101.27800000000001</v>
      </c>
      <c r="H269">
        <v>42745</v>
      </c>
      <c r="I269">
        <v>0</v>
      </c>
      <c r="J269">
        <v>620</v>
      </c>
      <c r="K269">
        <v>4329.1281099999997</v>
      </c>
      <c r="L269">
        <v>361026606</v>
      </c>
      <c r="M269">
        <v>2893489.01</v>
      </c>
      <c r="N269">
        <f t="shared" si="36"/>
        <v>4666.9177580645155</v>
      </c>
      <c r="O269">
        <f t="shared" si="37"/>
        <v>0</v>
      </c>
      <c r="P269">
        <f t="shared" si="38"/>
        <v>0</v>
      </c>
      <c r="Q269">
        <f t="shared" si="39"/>
        <v>0</v>
      </c>
      <c r="R269">
        <f t="shared" si="40"/>
        <v>4671.5846758225798</v>
      </c>
      <c r="S269">
        <f t="shared" si="41"/>
        <v>2896.3824990099993</v>
      </c>
      <c r="T269">
        <f t="shared" si="42"/>
        <v>2896.3824990099993</v>
      </c>
      <c r="U269">
        <f t="shared" si="43"/>
        <v>1432.7456109900004</v>
      </c>
      <c r="V269">
        <f t="shared" si="44"/>
        <v>0</v>
      </c>
    </row>
    <row r="270" spans="1:22" x14ac:dyDescent="0.25">
      <c r="A270" t="s">
        <v>288</v>
      </c>
      <c r="B270">
        <v>6627</v>
      </c>
      <c r="C270" t="s">
        <v>20</v>
      </c>
      <c r="D270" t="s">
        <v>15</v>
      </c>
      <c r="E270" t="s">
        <v>15</v>
      </c>
      <c r="F270" t="s">
        <v>18</v>
      </c>
      <c r="G270">
        <v>118.36799999999999</v>
      </c>
      <c r="H270">
        <v>32589</v>
      </c>
      <c r="I270">
        <v>0</v>
      </c>
      <c r="J270">
        <v>1635</v>
      </c>
      <c r="K270">
        <v>3857.4947520000001</v>
      </c>
      <c r="L270">
        <v>822144216</v>
      </c>
      <c r="M270">
        <v>6737778.8500000099</v>
      </c>
      <c r="N270">
        <f t="shared" si="36"/>
        <v>4120.9656574923611</v>
      </c>
      <c r="O270">
        <f t="shared" si="37"/>
        <v>0</v>
      </c>
      <c r="P270">
        <f t="shared" si="38"/>
        <v>0</v>
      </c>
      <c r="Q270">
        <f t="shared" si="39"/>
        <v>0</v>
      </c>
      <c r="R270">
        <f t="shared" si="40"/>
        <v>4125.086623149853</v>
      </c>
      <c r="S270">
        <f t="shared" si="41"/>
        <v>6744.5166288500095</v>
      </c>
      <c r="T270">
        <f t="shared" si="42"/>
        <v>6744.5166288500095</v>
      </c>
      <c r="U270">
        <f t="shared" si="43"/>
        <v>-2887.0218768500094</v>
      </c>
      <c r="V270">
        <f t="shared" si="44"/>
        <v>1</v>
      </c>
    </row>
    <row r="271" spans="1:22" x14ac:dyDescent="0.25">
      <c r="A271" t="s">
        <v>289</v>
      </c>
      <c r="B271">
        <v>6629</v>
      </c>
      <c r="C271" t="s">
        <v>20</v>
      </c>
      <c r="D271" t="s">
        <v>15</v>
      </c>
      <c r="E271" t="s">
        <v>15</v>
      </c>
      <c r="F271" t="s">
        <v>18</v>
      </c>
      <c r="G271">
        <v>118.36799999999999</v>
      </c>
      <c r="H271">
        <v>19596</v>
      </c>
      <c r="I271">
        <v>0</v>
      </c>
      <c r="J271">
        <v>1630</v>
      </c>
      <c r="K271">
        <v>2319.5393279999998</v>
      </c>
      <c r="L271">
        <v>819572016</v>
      </c>
      <c r="M271">
        <v>6718827.76000001</v>
      </c>
      <c r="N271">
        <f t="shared" si="36"/>
        <v>4121.9802208589017</v>
      </c>
      <c r="O271">
        <f t="shared" si="37"/>
        <v>0</v>
      </c>
      <c r="P271">
        <f t="shared" si="38"/>
        <v>0</v>
      </c>
      <c r="Q271">
        <f t="shared" si="39"/>
        <v>0</v>
      </c>
      <c r="R271">
        <f t="shared" si="40"/>
        <v>4126.1022010797606</v>
      </c>
      <c r="S271">
        <f t="shared" si="41"/>
        <v>6725.54658776001</v>
      </c>
      <c r="T271">
        <f t="shared" si="42"/>
        <v>6725.54658776001</v>
      </c>
      <c r="U271">
        <f t="shared" si="43"/>
        <v>-4406.0072597600101</v>
      </c>
      <c r="V271">
        <f t="shared" si="44"/>
        <v>1</v>
      </c>
    </row>
    <row r="272" spans="1:22" x14ac:dyDescent="0.25">
      <c r="A272" t="s">
        <v>290</v>
      </c>
      <c r="B272">
        <v>6630</v>
      </c>
      <c r="C272" t="s">
        <v>36</v>
      </c>
      <c r="D272">
        <v>254</v>
      </c>
      <c r="E272">
        <v>4512</v>
      </c>
      <c r="F272" t="s">
        <v>18</v>
      </c>
      <c r="G272">
        <v>118.36799999999999</v>
      </c>
      <c r="H272">
        <v>39098</v>
      </c>
      <c r="I272">
        <v>0</v>
      </c>
      <c r="J272">
        <v>1631</v>
      </c>
      <c r="K272">
        <v>4627.9520640000001</v>
      </c>
      <c r="L272">
        <v>820079216</v>
      </c>
      <c r="M272">
        <v>6721293.6900000097</v>
      </c>
      <c r="N272">
        <f t="shared" si="36"/>
        <v>4120.9648620478292</v>
      </c>
      <c r="O272">
        <f t="shared" si="37"/>
        <v>0</v>
      </c>
      <c r="P272">
        <f t="shared" si="38"/>
        <v>0</v>
      </c>
      <c r="Q272">
        <f t="shared" si="39"/>
        <v>0</v>
      </c>
      <c r="R272">
        <f t="shared" si="40"/>
        <v>4125.0858269098771</v>
      </c>
      <c r="S272">
        <f t="shared" si="41"/>
        <v>6728.01498369001</v>
      </c>
      <c r="T272">
        <f t="shared" si="42"/>
        <v>6728.01498369001</v>
      </c>
      <c r="U272">
        <f t="shared" si="43"/>
        <v>-2100.0629196900099</v>
      </c>
      <c r="V272">
        <f t="shared" si="44"/>
        <v>1</v>
      </c>
    </row>
    <row r="273" spans="1:22" x14ac:dyDescent="0.25">
      <c r="A273" t="s">
        <v>291</v>
      </c>
      <c r="B273">
        <v>6631</v>
      </c>
      <c r="C273" t="s">
        <v>20</v>
      </c>
      <c r="D273" t="s">
        <v>15</v>
      </c>
      <c r="E273" t="s">
        <v>15</v>
      </c>
      <c r="F273" t="s">
        <v>18</v>
      </c>
      <c r="G273">
        <v>118.36799999999999</v>
      </c>
      <c r="H273">
        <v>49799</v>
      </c>
      <c r="I273">
        <v>0</v>
      </c>
      <c r="J273">
        <v>1633</v>
      </c>
      <c r="K273">
        <v>5894.6080320000001</v>
      </c>
      <c r="L273">
        <v>821164416</v>
      </c>
      <c r="M273">
        <v>6730124.7800000096</v>
      </c>
      <c r="N273">
        <f t="shared" si="36"/>
        <v>4121.3256460502198</v>
      </c>
      <c r="O273">
        <f t="shared" si="37"/>
        <v>0</v>
      </c>
      <c r="P273">
        <f t="shared" si="38"/>
        <v>0</v>
      </c>
      <c r="Q273">
        <f t="shared" si="39"/>
        <v>0</v>
      </c>
      <c r="R273">
        <f t="shared" si="40"/>
        <v>4125.4469716962703</v>
      </c>
      <c r="S273">
        <f t="shared" si="41"/>
        <v>6736.8549047800097</v>
      </c>
      <c r="T273">
        <f t="shared" si="42"/>
        <v>6736.8549047800097</v>
      </c>
      <c r="U273">
        <f t="shared" si="43"/>
        <v>-842.24687278000965</v>
      </c>
      <c r="V273">
        <f t="shared" si="44"/>
        <v>1</v>
      </c>
    </row>
    <row r="274" spans="1:22" x14ac:dyDescent="0.25">
      <c r="A274" t="s">
        <v>292</v>
      </c>
      <c r="B274">
        <v>6632</v>
      </c>
      <c r="C274" t="s">
        <v>28</v>
      </c>
      <c r="D274">
        <v>486</v>
      </c>
      <c r="E274">
        <v>6006</v>
      </c>
      <c r="F274" t="s">
        <v>18</v>
      </c>
      <c r="G274">
        <v>118.36799999999999</v>
      </c>
      <c r="H274">
        <v>76901</v>
      </c>
      <c r="I274">
        <v>0</v>
      </c>
      <c r="J274">
        <v>1626</v>
      </c>
      <c r="K274">
        <v>9102.6175679999997</v>
      </c>
      <c r="L274">
        <v>816861596</v>
      </c>
      <c r="M274">
        <v>6700770.7500000102</v>
      </c>
      <c r="N274">
        <f t="shared" si="36"/>
        <v>4121.01522140222</v>
      </c>
      <c r="O274">
        <f t="shared" si="37"/>
        <v>0</v>
      </c>
      <c r="P274">
        <f t="shared" si="38"/>
        <v>0</v>
      </c>
      <c r="Q274">
        <f t="shared" si="39"/>
        <v>0</v>
      </c>
      <c r="R274">
        <f t="shared" si="40"/>
        <v>4125.1362366236226</v>
      </c>
      <c r="S274">
        <f t="shared" si="41"/>
        <v>6707.4715207500112</v>
      </c>
      <c r="T274">
        <f t="shared" si="42"/>
        <v>6707.4715207500112</v>
      </c>
      <c r="U274">
        <f t="shared" si="43"/>
        <v>2395.1460472499884</v>
      </c>
      <c r="V274">
        <f t="shared" si="44"/>
        <v>0</v>
      </c>
    </row>
    <row r="275" spans="1:22" x14ac:dyDescent="0.25">
      <c r="A275" t="s">
        <v>293</v>
      </c>
      <c r="B275">
        <v>6633</v>
      </c>
      <c r="C275" t="s">
        <v>20</v>
      </c>
      <c r="D275" t="s">
        <v>15</v>
      </c>
      <c r="E275" t="s">
        <v>15</v>
      </c>
      <c r="F275" t="s">
        <v>18</v>
      </c>
      <c r="G275">
        <v>118.36799999999999</v>
      </c>
      <c r="H275">
        <v>19614</v>
      </c>
      <c r="I275">
        <v>0</v>
      </c>
      <c r="J275">
        <v>1624</v>
      </c>
      <c r="K275">
        <v>2321.6699520000002</v>
      </c>
      <c r="L275">
        <v>814813896</v>
      </c>
      <c r="M275">
        <v>6685667.6600000104</v>
      </c>
      <c r="N275">
        <f t="shared" si="36"/>
        <v>4116.7904310344893</v>
      </c>
      <c r="O275">
        <f t="shared" si="37"/>
        <v>0</v>
      </c>
      <c r="P275">
        <f t="shared" si="38"/>
        <v>0</v>
      </c>
      <c r="Q275">
        <f t="shared" si="39"/>
        <v>0</v>
      </c>
      <c r="R275">
        <f t="shared" si="40"/>
        <v>4120.9072214655234</v>
      </c>
      <c r="S275">
        <f t="shared" si="41"/>
        <v>6692.3533276600101</v>
      </c>
      <c r="T275">
        <f t="shared" si="42"/>
        <v>6692.3533276600101</v>
      </c>
      <c r="U275">
        <f t="shared" si="43"/>
        <v>-4370.6833756600099</v>
      </c>
      <c r="V275">
        <f t="shared" si="44"/>
        <v>1</v>
      </c>
    </row>
    <row r="276" spans="1:22" x14ac:dyDescent="0.25">
      <c r="A276" t="s">
        <v>294</v>
      </c>
      <c r="B276">
        <v>6634</v>
      </c>
      <c r="C276" t="s">
        <v>20</v>
      </c>
      <c r="D276" t="s">
        <v>15</v>
      </c>
      <c r="E276" t="s">
        <v>15</v>
      </c>
      <c r="F276" t="s">
        <v>18</v>
      </c>
      <c r="G276">
        <v>118.36799999999999</v>
      </c>
      <c r="H276">
        <v>20787</v>
      </c>
      <c r="I276">
        <v>0</v>
      </c>
      <c r="J276">
        <v>1624</v>
      </c>
      <c r="K276">
        <v>2460.5156160000001</v>
      </c>
      <c r="L276">
        <v>814443596</v>
      </c>
      <c r="M276">
        <v>6682346.7000000104</v>
      </c>
      <c r="N276">
        <f t="shared" si="36"/>
        <v>4114.7455049261152</v>
      </c>
      <c r="O276">
        <f t="shared" si="37"/>
        <v>0</v>
      </c>
      <c r="P276">
        <f t="shared" si="38"/>
        <v>0</v>
      </c>
      <c r="Q276">
        <f t="shared" si="39"/>
        <v>0</v>
      </c>
      <c r="R276">
        <f t="shared" si="40"/>
        <v>4118.8602504310411</v>
      </c>
      <c r="S276">
        <f t="shared" si="41"/>
        <v>6689.0290467000113</v>
      </c>
      <c r="T276">
        <f t="shared" si="42"/>
        <v>6689.0290467000113</v>
      </c>
      <c r="U276">
        <f t="shared" si="43"/>
        <v>-4228.5134307000117</v>
      </c>
      <c r="V276">
        <f t="shared" si="44"/>
        <v>1</v>
      </c>
    </row>
    <row r="277" spans="1:22" x14ac:dyDescent="0.25">
      <c r="A277" t="s">
        <v>295</v>
      </c>
      <c r="B277">
        <v>6635</v>
      </c>
      <c r="C277" t="s">
        <v>14</v>
      </c>
      <c r="D277">
        <v>161</v>
      </c>
      <c r="E277">
        <v>2518</v>
      </c>
      <c r="F277" t="s">
        <v>18</v>
      </c>
      <c r="G277">
        <v>101.27800000000001</v>
      </c>
      <c r="H277">
        <v>37640</v>
      </c>
      <c r="I277">
        <v>1</v>
      </c>
      <c r="J277">
        <v>631</v>
      </c>
      <c r="K277">
        <v>3812.10392</v>
      </c>
      <c r="L277">
        <v>378917471</v>
      </c>
      <c r="M277">
        <v>2986821.17</v>
      </c>
      <c r="N277">
        <f t="shared" si="36"/>
        <v>4733.4725356576864</v>
      </c>
      <c r="O277">
        <f t="shared" si="37"/>
        <v>4771.3403159429481</v>
      </c>
      <c r="P277">
        <f t="shared" si="38"/>
        <v>38.170722527543589</v>
      </c>
      <c r="Q277">
        <f t="shared" si="39"/>
        <v>1</v>
      </c>
      <c r="R277">
        <f t="shared" si="40"/>
        <v>4738.2060081933441</v>
      </c>
      <c r="S277">
        <f t="shared" si="41"/>
        <v>2985.069785161807</v>
      </c>
      <c r="T277">
        <f t="shared" si="42"/>
        <v>3023.2405076893506</v>
      </c>
      <c r="U277">
        <f t="shared" si="43"/>
        <v>788.86341231064944</v>
      </c>
      <c r="V277">
        <f t="shared" si="44"/>
        <v>0</v>
      </c>
    </row>
    <row r="278" spans="1:22" x14ac:dyDescent="0.25">
      <c r="A278" t="s">
        <v>296</v>
      </c>
      <c r="B278">
        <v>6636</v>
      </c>
      <c r="C278" t="s">
        <v>36</v>
      </c>
      <c r="D278">
        <v>334</v>
      </c>
      <c r="E278">
        <v>5377</v>
      </c>
      <c r="F278" t="s">
        <v>18</v>
      </c>
      <c r="G278">
        <v>115.187</v>
      </c>
      <c r="H278">
        <v>37671</v>
      </c>
      <c r="I278">
        <v>0</v>
      </c>
      <c r="J278">
        <v>973</v>
      </c>
      <c r="K278">
        <v>4339.2094770000003</v>
      </c>
      <c r="L278">
        <v>557834646</v>
      </c>
      <c r="M278">
        <v>4638851.76</v>
      </c>
      <c r="N278">
        <f t="shared" si="36"/>
        <v>4767.5763206577594</v>
      </c>
      <c r="O278">
        <f t="shared" si="37"/>
        <v>0</v>
      </c>
      <c r="P278">
        <f t="shared" si="38"/>
        <v>0</v>
      </c>
      <c r="Q278">
        <f t="shared" si="39"/>
        <v>0</v>
      </c>
      <c r="R278">
        <f t="shared" si="40"/>
        <v>4772.3438969784174</v>
      </c>
      <c r="S278">
        <f t="shared" si="41"/>
        <v>4643.4906117600003</v>
      </c>
      <c r="T278">
        <f t="shared" si="42"/>
        <v>4643.4906117600003</v>
      </c>
      <c r="U278">
        <f t="shared" si="43"/>
        <v>-304.28113475999999</v>
      </c>
      <c r="V278">
        <f t="shared" si="44"/>
        <v>1</v>
      </c>
    </row>
    <row r="279" spans="1:22" x14ac:dyDescent="0.25">
      <c r="A279" t="s">
        <v>297</v>
      </c>
      <c r="B279">
        <v>6637</v>
      </c>
      <c r="C279" t="s">
        <v>36</v>
      </c>
      <c r="D279">
        <v>331</v>
      </c>
      <c r="E279">
        <v>5551</v>
      </c>
      <c r="F279" t="s">
        <v>18</v>
      </c>
      <c r="G279">
        <v>115.187</v>
      </c>
      <c r="H279">
        <v>45900</v>
      </c>
      <c r="I279">
        <v>0</v>
      </c>
      <c r="J279">
        <v>953</v>
      </c>
      <c r="K279">
        <v>5287.0833000000002</v>
      </c>
      <c r="L279">
        <v>548408056</v>
      </c>
      <c r="M279">
        <v>4564021.72</v>
      </c>
      <c r="N279">
        <f t="shared" si="36"/>
        <v>4789.1098845750257</v>
      </c>
      <c r="O279">
        <f t="shared" si="37"/>
        <v>0</v>
      </c>
      <c r="P279">
        <f t="shared" si="38"/>
        <v>0</v>
      </c>
      <c r="Q279">
        <f t="shared" si="39"/>
        <v>0</v>
      </c>
      <c r="R279">
        <f t="shared" si="40"/>
        <v>4793.8989944596005</v>
      </c>
      <c r="S279">
        <f t="shared" si="41"/>
        <v>4568.5857417199995</v>
      </c>
      <c r="T279">
        <f t="shared" si="42"/>
        <v>4568.5857417199995</v>
      </c>
      <c r="U279">
        <f t="shared" si="43"/>
        <v>718.4975582800007</v>
      </c>
      <c r="V279">
        <f t="shared" si="44"/>
        <v>0</v>
      </c>
    </row>
    <row r="280" spans="1:22" x14ac:dyDescent="0.25">
      <c r="A280" t="s">
        <v>298</v>
      </c>
      <c r="B280">
        <v>6638</v>
      </c>
      <c r="C280" t="s">
        <v>36</v>
      </c>
      <c r="D280">
        <v>396</v>
      </c>
      <c r="E280">
        <v>5269</v>
      </c>
      <c r="F280" t="s">
        <v>18</v>
      </c>
      <c r="G280">
        <v>115.187</v>
      </c>
      <c r="H280">
        <v>47342</v>
      </c>
      <c r="I280">
        <v>0</v>
      </c>
      <c r="J280">
        <v>961</v>
      </c>
      <c r="K280">
        <v>5453.1829539999999</v>
      </c>
      <c r="L280">
        <v>552107046</v>
      </c>
      <c r="M280">
        <v>4593318.84</v>
      </c>
      <c r="N280">
        <f t="shared" si="36"/>
        <v>4779.7282414151923</v>
      </c>
      <c r="O280">
        <f t="shared" si="37"/>
        <v>0</v>
      </c>
      <c r="P280">
        <f t="shared" si="38"/>
        <v>0</v>
      </c>
      <c r="Q280">
        <f t="shared" si="39"/>
        <v>0</v>
      </c>
      <c r="R280">
        <f t="shared" si="40"/>
        <v>4784.5079696566072</v>
      </c>
      <c r="S280">
        <f t="shared" si="41"/>
        <v>4597.9121588399994</v>
      </c>
      <c r="T280">
        <f t="shared" si="42"/>
        <v>4597.9121588399994</v>
      </c>
      <c r="U280">
        <f t="shared" si="43"/>
        <v>855.27079516000049</v>
      </c>
      <c r="V280">
        <f t="shared" si="44"/>
        <v>0</v>
      </c>
    </row>
    <row r="281" spans="1:22" x14ac:dyDescent="0.25">
      <c r="A281" t="s">
        <v>299</v>
      </c>
      <c r="B281">
        <v>6639</v>
      </c>
      <c r="C281" t="s">
        <v>14</v>
      </c>
      <c r="D281">
        <v>229</v>
      </c>
      <c r="E281">
        <v>2847</v>
      </c>
      <c r="F281" t="s">
        <v>18</v>
      </c>
      <c r="G281">
        <v>101.27800000000001</v>
      </c>
      <c r="H281">
        <v>29935</v>
      </c>
      <c r="I281">
        <v>1</v>
      </c>
      <c r="J281">
        <v>44</v>
      </c>
      <c r="K281">
        <v>3031.75693</v>
      </c>
      <c r="L281">
        <v>36627613</v>
      </c>
      <c r="M281">
        <v>247261</v>
      </c>
      <c r="N281">
        <f t="shared" si="36"/>
        <v>5619.568181818182</v>
      </c>
      <c r="O281">
        <f t="shared" si="37"/>
        <v>5664.5247272727274</v>
      </c>
      <c r="P281">
        <f t="shared" si="38"/>
        <v>45.31619781818182</v>
      </c>
      <c r="Q281">
        <f t="shared" si="39"/>
        <v>1</v>
      </c>
      <c r="R281">
        <f t="shared" si="40"/>
        <v>5625.1877500000001</v>
      </c>
      <c r="S281">
        <f t="shared" si="41"/>
        <v>241.88307325000002</v>
      </c>
      <c r="T281">
        <f t="shared" si="42"/>
        <v>287.19927106818182</v>
      </c>
      <c r="U281">
        <f t="shared" si="43"/>
        <v>2744.557658931818</v>
      </c>
      <c r="V281">
        <f t="shared" si="44"/>
        <v>0</v>
      </c>
    </row>
    <row r="282" spans="1:22" x14ac:dyDescent="0.25">
      <c r="A282" t="s">
        <v>300</v>
      </c>
      <c r="B282">
        <v>6640</v>
      </c>
      <c r="C282" t="s">
        <v>14</v>
      </c>
      <c r="D282" t="s">
        <v>15</v>
      </c>
      <c r="E282" t="s">
        <v>15</v>
      </c>
      <c r="F282" t="s">
        <v>18</v>
      </c>
      <c r="G282">
        <v>101.27800000000001</v>
      </c>
      <c r="H282">
        <v>5929</v>
      </c>
      <c r="I282">
        <v>1</v>
      </c>
      <c r="J282">
        <v>44</v>
      </c>
      <c r="K282">
        <v>600.477262</v>
      </c>
      <c r="L282">
        <v>36627613</v>
      </c>
      <c r="M282">
        <v>247261</v>
      </c>
      <c r="N282">
        <f t="shared" si="36"/>
        <v>5619.568181818182</v>
      </c>
      <c r="O282">
        <f t="shared" si="37"/>
        <v>5664.5247272727274</v>
      </c>
      <c r="P282">
        <f t="shared" si="38"/>
        <v>45.31619781818182</v>
      </c>
      <c r="Q282">
        <f t="shared" si="39"/>
        <v>1</v>
      </c>
      <c r="R282">
        <f t="shared" si="40"/>
        <v>5625.1877500000001</v>
      </c>
      <c r="S282">
        <f t="shared" si="41"/>
        <v>241.88307325000002</v>
      </c>
      <c r="T282">
        <f t="shared" si="42"/>
        <v>287.19927106818182</v>
      </c>
      <c r="U282">
        <f t="shared" si="43"/>
        <v>313.27799093181818</v>
      </c>
      <c r="V282">
        <f t="shared" si="44"/>
        <v>0</v>
      </c>
    </row>
    <row r="283" spans="1:22" x14ac:dyDescent="0.25">
      <c r="A283" t="s">
        <v>301</v>
      </c>
      <c r="B283">
        <v>6641</v>
      </c>
      <c r="C283" t="s">
        <v>36</v>
      </c>
      <c r="D283">
        <v>400</v>
      </c>
      <c r="E283">
        <v>4506</v>
      </c>
      <c r="F283" t="s">
        <v>18</v>
      </c>
      <c r="G283">
        <v>115.187</v>
      </c>
      <c r="H283">
        <v>45508</v>
      </c>
      <c r="I283">
        <v>0</v>
      </c>
      <c r="J283">
        <v>971</v>
      </c>
      <c r="K283">
        <v>5241.9299959999998</v>
      </c>
      <c r="L283">
        <v>557013446</v>
      </c>
      <c r="M283">
        <v>4632932.6900000004</v>
      </c>
      <c r="N283">
        <f t="shared" si="36"/>
        <v>4771.3004016477862</v>
      </c>
      <c r="O283">
        <f t="shared" si="37"/>
        <v>0</v>
      </c>
      <c r="P283">
        <f t="shared" si="38"/>
        <v>0</v>
      </c>
      <c r="Q283">
        <f t="shared" si="39"/>
        <v>0</v>
      </c>
      <c r="R283">
        <f t="shared" si="40"/>
        <v>4776.071702049434</v>
      </c>
      <c r="S283">
        <f t="shared" si="41"/>
        <v>4637.5656226900001</v>
      </c>
      <c r="T283">
        <f t="shared" si="42"/>
        <v>4637.5656226900001</v>
      </c>
      <c r="U283">
        <f t="shared" si="43"/>
        <v>604.36437330999979</v>
      </c>
      <c r="V283">
        <f t="shared" si="44"/>
        <v>0</v>
      </c>
    </row>
    <row r="284" spans="1:22" x14ac:dyDescent="0.25">
      <c r="A284" t="s">
        <v>302</v>
      </c>
      <c r="B284">
        <v>6647</v>
      </c>
      <c r="C284" t="s">
        <v>20</v>
      </c>
      <c r="D284" t="s">
        <v>15</v>
      </c>
      <c r="E284" t="s">
        <v>15</v>
      </c>
      <c r="F284" t="s">
        <v>18</v>
      </c>
      <c r="G284">
        <v>101.27800000000001</v>
      </c>
      <c r="H284">
        <v>19611</v>
      </c>
      <c r="I284">
        <v>1</v>
      </c>
      <c r="J284">
        <v>21</v>
      </c>
      <c r="K284">
        <v>1986.1628579999999</v>
      </c>
      <c r="L284">
        <v>20568070</v>
      </c>
      <c r="M284">
        <v>140546.85999999999</v>
      </c>
      <c r="N284">
        <f t="shared" si="36"/>
        <v>6692.7076190476182</v>
      </c>
      <c r="O284">
        <f t="shared" si="37"/>
        <v>6746.2492799999991</v>
      </c>
      <c r="P284">
        <f t="shared" si="38"/>
        <v>53.969994239999991</v>
      </c>
      <c r="Q284">
        <f t="shared" si="39"/>
        <v>1</v>
      </c>
      <c r="R284">
        <f t="shared" si="40"/>
        <v>6699.4003266666659</v>
      </c>
      <c r="S284">
        <f t="shared" si="41"/>
        <v>133.98800653333333</v>
      </c>
      <c r="T284">
        <f t="shared" si="42"/>
        <v>187.95800077333331</v>
      </c>
      <c r="U284">
        <f t="shared" si="43"/>
        <v>1798.2048572266667</v>
      </c>
      <c r="V284">
        <f t="shared" si="44"/>
        <v>0</v>
      </c>
    </row>
    <row r="285" spans="1:22" x14ac:dyDescent="0.25">
      <c r="A285" t="s">
        <v>303</v>
      </c>
      <c r="B285">
        <v>6648</v>
      </c>
      <c r="C285" t="s">
        <v>14</v>
      </c>
      <c r="D285">
        <v>58</v>
      </c>
      <c r="E285">
        <v>2108</v>
      </c>
      <c r="F285" t="s">
        <v>18</v>
      </c>
      <c r="G285">
        <v>101.27800000000001</v>
      </c>
      <c r="H285">
        <v>21464</v>
      </c>
      <c r="I285">
        <v>1</v>
      </c>
      <c r="J285">
        <v>20</v>
      </c>
      <c r="K285">
        <v>2173.8309920000002</v>
      </c>
      <c r="L285">
        <v>18914530</v>
      </c>
      <c r="M285">
        <v>129082.92</v>
      </c>
      <c r="N285">
        <f t="shared" si="36"/>
        <v>6454.1459999999997</v>
      </c>
      <c r="O285">
        <f t="shared" si="37"/>
        <v>6505.779168</v>
      </c>
      <c r="P285">
        <f t="shared" si="38"/>
        <v>52.046233344000001</v>
      </c>
      <c r="Q285">
        <f t="shared" si="39"/>
        <v>1</v>
      </c>
      <c r="R285">
        <f t="shared" si="40"/>
        <v>6460.6001459999998</v>
      </c>
      <c r="S285">
        <f t="shared" si="41"/>
        <v>122.751402774</v>
      </c>
      <c r="T285">
        <f t="shared" si="42"/>
        <v>174.79763611800001</v>
      </c>
      <c r="U285">
        <f t="shared" si="43"/>
        <v>1999.0333558820003</v>
      </c>
      <c r="V285">
        <f t="shared" si="44"/>
        <v>0</v>
      </c>
    </row>
    <row r="286" spans="1:22" x14ac:dyDescent="0.25">
      <c r="A286" t="s">
        <v>304</v>
      </c>
      <c r="B286">
        <v>6667</v>
      </c>
      <c r="C286" t="s">
        <v>20</v>
      </c>
      <c r="D286" t="s">
        <v>15</v>
      </c>
      <c r="E286" t="s">
        <v>15</v>
      </c>
      <c r="F286" t="s">
        <v>18</v>
      </c>
      <c r="G286">
        <v>118.36799999999999</v>
      </c>
      <c r="H286">
        <v>41646</v>
      </c>
      <c r="I286">
        <v>0</v>
      </c>
      <c r="J286">
        <v>1621</v>
      </c>
      <c r="K286">
        <v>4929.5537279999999</v>
      </c>
      <c r="L286">
        <v>813243596</v>
      </c>
      <c r="M286">
        <v>6674561.0500000101</v>
      </c>
      <c r="N286">
        <f t="shared" si="36"/>
        <v>4117.5577112893334</v>
      </c>
      <c r="O286">
        <f t="shared" si="37"/>
        <v>0</v>
      </c>
      <c r="P286">
        <f t="shared" si="38"/>
        <v>0</v>
      </c>
      <c r="Q286">
        <f t="shared" si="39"/>
        <v>0</v>
      </c>
      <c r="R286">
        <f t="shared" si="40"/>
        <v>4121.6752690006224</v>
      </c>
      <c r="S286">
        <f t="shared" si="41"/>
        <v>6681.2356110500086</v>
      </c>
      <c r="T286">
        <f t="shared" si="42"/>
        <v>6681.2356110500086</v>
      </c>
      <c r="U286">
        <f t="shared" si="43"/>
        <v>-1751.6818830500088</v>
      </c>
      <c r="V286">
        <f t="shared" si="4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Assessor_Well_Output_Data_v2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Salas</dc:creator>
  <cp:lastModifiedBy>Wendell Salas</cp:lastModifiedBy>
  <dcterms:created xsi:type="dcterms:W3CDTF">2023-03-08T04:46:51Z</dcterms:created>
  <dcterms:modified xsi:type="dcterms:W3CDTF">2023-03-09T03:52:44Z</dcterms:modified>
</cp:coreProperties>
</file>