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uethrichd\Desktop\Raspberry-Pi-Gas-Sensor-MQ-master\"/>
    </mc:Choice>
  </mc:AlternateContent>
  <bookViews>
    <workbookView xWindow="0" yWindow="0" windowWidth="2520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L3" i="1"/>
  <c r="N3" i="1" s="1"/>
  <c r="O3" i="1" s="1"/>
  <c r="L4" i="1"/>
  <c r="N4" i="1" s="1"/>
  <c r="O4" i="1" s="1"/>
  <c r="L5" i="1"/>
  <c r="L6" i="1"/>
  <c r="N6" i="1" s="1"/>
  <c r="O6" i="1" s="1"/>
  <c r="L7" i="1"/>
  <c r="N7" i="1" s="1"/>
  <c r="O7" i="1" s="1"/>
  <c r="L8" i="1"/>
  <c r="N8" i="1" s="1"/>
  <c r="O8" i="1" s="1"/>
  <c r="L9" i="1"/>
  <c r="N5" i="1"/>
  <c r="O5" i="1" s="1"/>
  <c r="N9" i="1"/>
  <c r="O9" i="1" s="1"/>
  <c r="H3" i="1"/>
  <c r="H4" i="1"/>
  <c r="H5" i="1"/>
  <c r="H6" i="1"/>
  <c r="H7" i="1"/>
  <c r="H8" i="1"/>
  <c r="H9" i="1"/>
  <c r="H2" i="1"/>
  <c r="G9" i="1"/>
  <c r="E9" i="1"/>
  <c r="G8" i="1"/>
  <c r="E8" i="1"/>
  <c r="E7" i="1"/>
  <c r="G7" i="1" s="1"/>
  <c r="G6" i="1"/>
  <c r="E6" i="1"/>
  <c r="G5" i="1"/>
  <c r="E5" i="1"/>
  <c r="G4" i="1"/>
  <c r="E4" i="1"/>
  <c r="G3" i="1"/>
  <c r="E3" i="1"/>
  <c r="G2" i="1"/>
  <c r="E2" i="1"/>
</calcChain>
</file>

<file path=xl/sharedStrings.xml><?xml version="1.0" encoding="utf-8"?>
<sst xmlns="http://schemas.openxmlformats.org/spreadsheetml/2006/main" count="21" uniqueCount="16">
  <si>
    <t>air</t>
  </si>
  <si>
    <t>full range</t>
  </si>
  <si>
    <t>value</t>
  </si>
  <si>
    <t>actual</t>
  </si>
  <si>
    <t>start point</t>
  </si>
  <si>
    <t>measurement</t>
  </si>
  <si>
    <t>smoke</t>
  </si>
  <si>
    <t>CH4</t>
  </si>
  <si>
    <t>H2</t>
  </si>
  <si>
    <t>CO</t>
  </si>
  <si>
    <t>alcohol</t>
  </si>
  <si>
    <t>Propane</t>
  </si>
  <si>
    <t>LPG</t>
  </si>
  <si>
    <t>log 10 at 200</t>
  </si>
  <si>
    <t>log 10 at 10,000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</si>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</sst>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9"/>
  <sheetViews>
    <sheetView tabSelected="1" topLeftCell="A4" workbookViewId="0">
      <selection activeCell="H7" sqref="H7"/>
    </sheetView>
  </sheetViews>
  <sheetFormatPr defaultRowHeight="15" x14ac:dyDescent="0.25"/>
  <cols>
    <col min="8" max="8" width="11.7109375" bestFit="1" customWidth="1"/>
    <col min="9" max="9" width="2.5703125" customWidth="1"/>
  </cols>
  <sheetData>
    <row r="1" spans="2:17" x14ac:dyDescent="0.25"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13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14</v>
      </c>
      <c r="Q1" t="s">
        <v>15</v>
      </c>
    </row>
    <row r="2" spans="2:17" x14ac:dyDescent="0.25">
      <c r="B2" t="s">
        <v>0</v>
      </c>
      <c r="C2">
        <v>7.6999999999999999E-2</v>
      </c>
      <c r="D2">
        <v>3.7999999999999999E-2</v>
      </c>
      <c r="E2">
        <f>D2/C2</f>
        <v>0.4935064935064935</v>
      </c>
      <c r="F2">
        <v>9</v>
      </c>
      <c r="G2">
        <f>F2+E2</f>
        <v>9.4935064935064943</v>
      </c>
      <c r="H2" s="2">
        <f>LOG10(G2)</f>
        <v>0.97742665178537858</v>
      </c>
    </row>
    <row r="3" spans="2:17" x14ac:dyDescent="0.25">
      <c r="B3" t="s">
        <v>9</v>
      </c>
      <c r="C3">
        <v>0.11899999999999999</v>
      </c>
      <c r="D3">
        <v>1.7000000000000001E-2</v>
      </c>
      <c r="E3">
        <f>D3/C3</f>
        <v>0.14285714285714288</v>
      </c>
      <c r="F3">
        <v>5</v>
      </c>
      <c r="G3">
        <f>F3+E3</f>
        <v>5.1428571428571432</v>
      </c>
      <c r="H3" s="2">
        <f t="shared" ref="H3:H9" si="0">LOG10(G3)</f>
        <v>0.71120446075303045</v>
      </c>
      <c r="J3">
        <v>0.45800000000000002</v>
      </c>
      <c r="K3">
        <v>0.22600000000000001</v>
      </c>
      <c r="L3">
        <f>K3/J3</f>
        <v>0.49344978165938863</v>
      </c>
      <c r="M3">
        <v>1</v>
      </c>
      <c r="N3">
        <f>L3+M3</f>
        <v>1.4934497816593886</v>
      </c>
      <c r="O3" s="2">
        <f>LOG10(N3)</f>
        <v>0.17419062371624702</v>
      </c>
      <c r="Q3" s="2">
        <f t="shared" ref="Q3:Q8" si="1">(LOG10(N3)-LOG10(G3))/(LOG10(10000)-LOG10(200))</f>
        <v>-0.31608200007430731</v>
      </c>
    </row>
    <row r="4" spans="2:17" x14ac:dyDescent="0.25">
      <c r="B4" t="s">
        <v>6</v>
      </c>
      <c r="C4">
        <v>0.191</v>
      </c>
      <c r="D4">
        <v>8.7999999999999995E-2</v>
      </c>
      <c r="E4">
        <f>D4/C4</f>
        <v>0.4607329842931937</v>
      </c>
      <c r="F4">
        <v>3</v>
      </c>
      <c r="G4">
        <f>F4+E4</f>
        <v>3.4607329842931938</v>
      </c>
      <c r="H4" s="2">
        <f t="shared" si="0"/>
        <v>0.53916809223791273</v>
      </c>
      <c r="J4">
        <v>0.125</v>
      </c>
      <c r="K4">
        <v>0</v>
      </c>
      <c r="L4">
        <f t="shared" ref="L3:L8" si="2">K4/J4/10</f>
        <v>0</v>
      </c>
      <c r="M4">
        <v>0.6</v>
      </c>
      <c r="N4">
        <f t="shared" ref="N4:N9" si="3">L4+M4</f>
        <v>0.6</v>
      </c>
      <c r="O4" s="2">
        <f t="shared" ref="O4:O9" si="4">LOG10(N4)</f>
        <v>-0.22184874961635639</v>
      </c>
      <c r="Q4" s="2">
        <f t="shared" si="1"/>
        <v>-0.44792835654075314</v>
      </c>
    </row>
    <row r="5" spans="2:17" x14ac:dyDescent="0.25">
      <c r="B5" t="s">
        <v>7</v>
      </c>
      <c r="C5">
        <v>0.191</v>
      </c>
      <c r="D5">
        <v>3.4000000000000002E-2</v>
      </c>
      <c r="E5">
        <f>D5/C5</f>
        <v>0.1780104712041885</v>
      </c>
      <c r="F5">
        <v>3</v>
      </c>
      <c r="G5">
        <f>F5+E5</f>
        <v>3.1780104712041886</v>
      </c>
      <c r="H5" s="2">
        <f t="shared" si="0"/>
        <v>0.50215532382753003</v>
      </c>
      <c r="J5">
        <v>0.125</v>
      </c>
      <c r="K5">
        <v>9.7000000000000003E-2</v>
      </c>
      <c r="L5">
        <f t="shared" si="2"/>
        <v>7.7600000000000002E-2</v>
      </c>
      <c r="M5">
        <v>0.6</v>
      </c>
      <c r="N5">
        <f t="shared" si="3"/>
        <v>0.67759999999999998</v>
      </c>
      <c r="O5" s="2">
        <f t="shared" si="4"/>
        <v>-0.16902660267734951</v>
      </c>
      <c r="Q5" s="2">
        <f t="shared" si="1"/>
        <v>-0.3950522521244787</v>
      </c>
    </row>
    <row r="6" spans="2:17" x14ac:dyDescent="0.25">
      <c r="B6" t="s">
        <v>10</v>
      </c>
      <c r="C6">
        <v>0.28100000000000003</v>
      </c>
      <c r="D6">
        <v>0.24299999999999999</v>
      </c>
      <c r="E6">
        <f>D6/C6</f>
        <v>0.86476868327402123</v>
      </c>
      <c r="F6">
        <v>2</v>
      </c>
      <c r="G6">
        <f>F6+E6</f>
        <v>2.8647686832740211</v>
      </c>
      <c r="H6" s="2">
        <f t="shared" si="0"/>
        <v>0.45708956046278859</v>
      </c>
      <c r="J6">
        <v>0.125</v>
      </c>
      <c r="K6">
        <v>4.9000000000000002E-2</v>
      </c>
      <c r="L6">
        <f t="shared" si="2"/>
        <v>3.9199999999999999E-2</v>
      </c>
      <c r="M6">
        <v>0.6</v>
      </c>
      <c r="N6">
        <f t="shared" si="3"/>
        <v>0.63919999999999999</v>
      </c>
      <c r="O6" s="2">
        <f t="shared" si="4"/>
        <v>-0.19436323369406502</v>
      </c>
      <c r="Q6" s="2">
        <f t="shared" si="1"/>
        <v>-0.38343984443177415</v>
      </c>
    </row>
    <row r="7" spans="2:17" x14ac:dyDescent="0.25">
      <c r="B7" t="s">
        <v>8</v>
      </c>
      <c r="C7">
        <v>0.28100000000000003</v>
      </c>
      <c r="D7">
        <v>3.1E-2</v>
      </c>
      <c r="E7">
        <f>D7/C7</f>
        <v>0.11032028469750889</v>
      </c>
      <c r="F7">
        <v>2</v>
      </c>
      <c r="G7">
        <f>F7+E7</f>
        <v>2.1103202846975089</v>
      </c>
      <c r="H7" s="2">
        <f t="shared" si="0"/>
        <v>0.32434837345918272</v>
      </c>
      <c r="J7">
        <v>0.188</v>
      </c>
      <c r="K7">
        <v>5.8000000000000003E-2</v>
      </c>
      <c r="L7">
        <f t="shared" si="2"/>
        <v>3.0851063829787233E-2</v>
      </c>
      <c r="M7">
        <v>0.3</v>
      </c>
      <c r="N7">
        <f t="shared" si="3"/>
        <v>0.33085106382978724</v>
      </c>
      <c r="O7" s="2">
        <f t="shared" si="4"/>
        <v>-0.48036746457286117</v>
      </c>
      <c r="Q7" s="2">
        <f t="shared" si="1"/>
        <v>-0.47364923216907412</v>
      </c>
    </row>
    <row r="8" spans="2:17" x14ac:dyDescent="0.25">
      <c r="B8" t="s">
        <v>11</v>
      </c>
      <c r="C8">
        <v>0.45900000000000002</v>
      </c>
      <c r="D8">
        <v>0.35499999999999998</v>
      </c>
      <c r="E8">
        <f>D8/C8</f>
        <v>0.7734204793028322</v>
      </c>
      <c r="F8">
        <v>1</v>
      </c>
      <c r="G8">
        <f>F8+E8</f>
        <v>1.7734204793028323</v>
      </c>
      <c r="H8" s="2">
        <f t="shared" si="0"/>
        <v>0.24881171935194002</v>
      </c>
      <c r="J8">
        <v>0.26500000000000001</v>
      </c>
      <c r="K8">
        <v>0.21199999999999999</v>
      </c>
      <c r="L8">
        <f t="shared" si="2"/>
        <v>7.9999999999999988E-2</v>
      </c>
      <c r="M8">
        <v>0.2</v>
      </c>
      <c r="N8">
        <f t="shared" si="3"/>
        <v>0.28000000000000003</v>
      </c>
      <c r="O8" s="2">
        <f t="shared" si="4"/>
        <v>-0.55284196865778079</v>
      </c>
      <c r="Q8" s="2">
        <f t="shared" si="1"/>
        <v>-0.47184687543852094</v>
      </c>
    </row>
    <row r="9" spans="2:17" x14ac:dyDescent="0.25">
      <c r="B9" s="1" t="s">
        <v>12</v>
      </c>
      <c r="C9" s="1">
        <v>0.45900000000000002</v>
      </c>
      <c r="D9" s="1">
        <v>0.317</v>
      </c>
      <c r="E9" s="1">
        <f>D9/C9</f>
        <v>0.69063180827886705</v>
      </c>
      <c r="F9" s="1">
        <v>1</v>
      </c>
      <c r="G9" s="1">
        <f>F9+E9</f>
        <v>1.6906318082788672</v>
      </c>
      <c r="H9" s="2">
        <f t="shared" si="0"/>
        <v>0.22804903572092722</v>
      </c>
      <c r="J9">
        <v>0.26500000000000001</v>
      </c>
      <c r="K9">
        <v>0.156</v>
      </c>
      <c r="L9">
        <f>K9/J9/10</f>
        <v>5.8867924528301883E-2</v>
      </c>
      <c r="M9">
        <v>0.2</v>
      </c>
      <c r="N9">
        <f t="shared" si="3"/>
        <v>0.25886792452830187</v>
      </c>
      <c r="O9" s="2">
        <f t="shared" si="4"/>
        <v>-0.58692175823005621</v>
      </c>
      <c r="Q9" s="2">
        <f>(LOG10(N9)-LOG10(G9))/(LOG10(10000)-LOG10(200))</f>
        <v>-0.47968521626106364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Wuethrich</dc:creator>
  <cp:lastModifiedBy>Diego Wuethrich</cp:lastModifiedBy>
  <dcterms:created xsi:type="dcterms:W3CDTF">2017-11-27T18:08:49Z</dcterms:created>
  <dcterms:modified xsi:type="dcterms:W3CDTF">2017-11-27T19:24:23Z</dcterms:modified>
</cp:coreProperties>
</file>