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fen\Desktop\"/>
    </mc:Choice>
  </mc:AlternateContent>
  <xr:revisionPtr revIDLastSave="0" documentId="13_ncr:1_{E1CFB2DB-8A34-4A6B-82CF-3A9BCAB30A52}" xr6:coauthVersionLast="37" xr6:coauthVersionMax="37" xr10:uidLastSave="{00000000-0000-0000-0000-000000000000}"/>
  <bookViews>
    <workbookView xWindow="0" yWindow="0" windowWidth="12936" windowHeight="564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Kp">Tabelle1!$K$23</definedName>
    <definedName name="Kppi">Tabelle1!$K$31</definedName>
    <definedName name="Kppid">Tabelle1!$K$23</definedName>
    <definedName name="Ks">Tabelle1!$K$17</definedName>
    <definedName name="Te">Tabelle1!$K$15</definedName>
    <definedName name="Tg">Tabelle1!$K$20</definedName>
    <definedName name="Tn">Tabelle1!$K$24</definedName>
    <definedName name="Tnpi">Tabelle1!$K$32</definedName>
    <definedName name="Tnpid">Tabelle1!$K$24</definedName>
    <definedName name="Ts">Tabelle1!$K$13</definedName>
    <definedName name="Tu">Tabelle1!$K$19</definedName>
    <definedName name="Tv">Tabelle1!$K$25</definedName>
    <definedName name="Tvpid">Tabelle1!$K$25</definedName>
    <definedName name="Xe">Tabelle1!$K$15</definedName>
    <definedName name="Xs">Tabelle1!$K$13</definedName>
    <definedName name="Ye">Tabelle1!$K$14</definedName>
    <definedName name="Ys">Tabelle1!$K$12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1" l="1"/>
  <c r="K31" i="1" s="1"/>
  <c r="K32" i="1"/>
  <c r="K25" i="1"/>
  <c r="K24" i="1"/>
  <c r="K34" i="1" l="1"/>
  <c r="K23" i="1"/>
  <c r="K28" i="1" l="1"/>
  <c r="K27" i="1"/>
</calcChain>
</file>

<file path=xl/sharedStrings.xml><?xml version="1.0" encoding="utf-8"?>
<sst xmlns="http://schemas.openxmlformats.org/spreadsheetml/2006/main" count="44" uniqueCount="37">
  <si>
    <t xml:space="preserve"> </t>
  </si>
  <si>
    <t xml:space="preserve">Startstellgröße                                              </t>
  </si>
  <si>
    <t xml:space="preserve">Pit-man start = </t>
  </si>
  <si>
    <t>%</t>
  </si>
  <si>
    <t>Starttemperatur</t>
  </si>
  <si>
    <t>T start =</t>
  </si>
  <si>
    <t>°C</t>
  </si>
  <si>
    <t>Endstellgröße</t>
  </si>
  <si>
    <t>Pit-man ende =</t>
  </si>
  <si>
    <t>Enddtemperatur</t>
  </si>
  <si>
    <t>T ende =</t>
  </si>
  <si>
    <t>Streckenverstärkung berechnet</t>
  </si>
  <si>
    <t xml:space="preserve">Ks = </t>
  </si>
  <si>
    <t>Ermittelter Tu Wert</t>
  </si>
  <si>
    <t>Tu =</t>
  </si>
  <si>
    <t>s</t>
  </si>
  <si>
    <t>Ermittelter Tg Wert</t>
  </si>
  <si>
    <t>Tg =</t>
  </si>
  <si>
    <t xml:space="preserve">Kp = 1,2 / Ks * Tg/Tu                        </t>
  </si>
  <si>
    <t>Kp =</t>
  </si>
  <si>
    <t xml:space="preserve">Tn =  2 * Tu       </t>
  </si>
  <si>
    <t>Tn =</t>
  </si>
  <si>
    <t xml:space="preserve">Tv = 0,5*Tu         </t>
  </si>
  <si>
    <t>Tv=</t>
  </si>
  <si>
    <t xml:space="preserve">Ki = Kp / Tn      </t>
  </si>
  <si>
    <t>Ki =</t>
  </si>
  <si>
    <t xml:space="preserve">Kd = Kp* Tv    </t>
  </si>
  <si>
    <t>Kd =</t>
  </si>
  <si>
    <t xml:space="preserve">Kp = 0,9 / Ks * Tg/Tu     </t>
  </si>
  <si>
    <t xml:space="preserve">Tn =  3,3 * Tu    </t>
  </si>
  <si>
    <t xml:space="preserve">Ki = Kp / Tn    </t>
  </si>
  <si>
    <t xml:space="preserve">Kd= 0    </t>
  </si>
  <si>
    <t>Parameter für einen PID Regler (Ziegler /Nichols)</t>
  </si>
  <si>
    <t>Parameter für einen PI Regler (Kd = 0) (Ziegler /Nichols)</t>
  </si>
  <si>
    <t>Parameter Regelstrecke</t>
  </si>
  <si>
    <t>Werte die eingeben werden müssen</t>
  </si>
  <si>
    <t>Werte die berechnet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</si>
</sst>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9" xfId="0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2" borderId="0" xfId="0" applyFont="1" applyFill="1" applyBorder="1"/>
    <xf numFmtId="0" fontId="0" fillId="4" borderId="5" xfId="0" applyFill="1" applyBorder="1"/>
    <xf numFmtId="164" fontId="0" fillId="4" borderId="5" xfId="0" applyNumberFormat="1" applyFill="1" applyBorder="1"/>
    <xf numFmtId="0" fontId="0" fillId="4" borderId="6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165" fontId="0" fillId="4" borderId="5" xfId="0" applyNumberFormat="1" applyFill="1" applyBorder="1"/>
    <xf numFmtId="1" fontId="0" fillId="4" borderId="5" xfId="0" applyNumberFormat="1" applyFill="1" applyBorder="1"/>
    <xf numFmtId="0" fontId="0" fillId="5" borderId="5" xfId="0" applyFill="1" applyBorder="1"/>
    <xf numFmtId="164" fontId="0" fillId="5" borderId="5" xfId="0" applyNumberFormat="1" applyFill="1" applyBorder="1"/>
    <xf numFmtId="0" fontId="0" fillId="5" borderId="6" xfId="0" applyFill="1" applyBorder="1"/>
    <xf numFmtId="165" fontId="0" fillId="5" borderId="5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2" fillId="2" borderId="9" xfId="0" applyFont="1" applyFill="1" applyBorder="1"/>
    <xf numFmtId="0" fontId="0" fillId="3" borderId="8" xfId="0" applyFill="1" applyBorder="1"/>
    <xf numFmtId="0" fontId="0" fillId="4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A10" workbookViewId="0">
      <selection activeCell="K38" sqref="K38"/>
    </sheetView>
  </sheetViews>
  <sheetFormatPr baseColWidth="10" defaultRowHeight="14.4" x14ac:dyDescent="0.3"/>
  <cols>
    <col min="2" max="2" width="0.88671875" style="1" customWidth="1"/>
    <col min="3" max="3" width="2.5546875" customWidth="1"/>
    <col min="4" max="4" width="8.33203125" customWidth="1"/>
    <col min="5" max="5" width="5" customWidth="1"/>
    <col min="6" max="6" width="5.109375" customWidth="1"/>
    <col min="7" max="7" width="4.6640625" customWidth="1"/>
    <col min="8" max="9" width="4" customWidth="1"/>
    <col min="10" max="10" width="17.44140625" customWidth="1"/>
    <col min="11" max="11" width="9.6640625" customWidth="1"/>
    <col min="12" max="12" width="3.88671875" customWidth="1"/>
    <col min="13" max="13" width="3.44140625" customWidth="1"/>
    <col min="14" max="14" width="1.33203125" style="1" customWidth="1"/>
    <col min="19" max="37" width="11.44140625" style="1"/>
  </cols>
  <sheetData>
    <row r="1" spans="1:18" x14ac:dyDescent="0.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</row>
    <row r="2" spans="1:18" x14ac:dyDescent="0.3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1"/>
      <c r="P2" s="1"/>
      <c r="Q2" s="1"/>
      <c r="R2" s="1"/>
    </row>
    <row r="3" spans="1:18" x14ac:dyDescent="0.3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</row>
    <row r="4" spans="1:18" x14ac:dyDescent="0.3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</row>
    <row r="5" spans="1:18" x14ac:dyDescent="0.3">
      <c r="A5" s="1"/>
      <c r="C5" s="1"/>
      <c r="D5" s="1"/>
      <c r="E5" s="1"/>
      <c r="F5" s="1"/>
      <c r="G5" s="1"/>
      <c r="H5" s="1"/>
      <c r="I5" s="1"/>
      <c r="J5" s="1"/>
      <c r="K5" s="1" t="s">
        <v>0</v>
      </c>
      <c r="L5" s="1"/>
      <c r="M5" s="1"/>
      <c r="O5" s="1"/>
      <c r="P5" s="1"/>
      <c r="Q5" s="1"/>
      <c r="R5" s="1"/>
    </row>
    <row r="6" spans="1:18" ht="15" thickBot="1" x14ac:dyDescent="0.35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</row>
    <row r="7" spans="1:18" x14ac:dyDescent="0.3">
      <c r="A7" s="1"/>
      <c r="C7" s="2"/>
      <c r="D7" s="3"/>
      <c r="E7" s="3"/>
      <c r="F7" s="3"/>
      <c r="G7" s="3"/>
      <c r="H7" s="3"/>
      <c r="I7" s="3"/>
      <c r="J7" s="3"/>
      <c r="K7" s="3"/>
      <c r="L7" s="3"/>
      <c r="M7" s="4"/>
      <c r="O7" s="1"/>
      <c r="P7" s="1"/>
      <c r="Q7" s="1"/>
      <c r="R7" s="1"/>
    </row>
    <row r="8" spans="1:18" x14ac:dyDescent="0.3">
      <c r="A8" s="1"/>
      <c r="C8" s="5"/>
      <c r="D8" s="10"/>
      <c r="E8" s="37"/>
      <c r="F8" s="10"/>
      <c r="G8" s="10"/>
      <c r="H8" s="10"/>
      <c r="I8" s="10" t="s">
        <v>35</v>
      </c>
      <c r="J8" s="10"/>
      <c r="K8" s="10"/>
      <c r="L8" s="10"/>
      <c r="M8" s="9"/>
      <c r="O8" s="1"/>
      <c r="P8" s="1"/>
      <c r="Q8" s="1"/>
      <c r="R8" s="1"/>
    </row>
    <row r="9" spans="1:18" x14ac:dyDescent="0.3">
      <c r="A9" s="1"/>
      <c r="C9" s="5"/>
      <c r="D9" s="10"/>
      <c r="E9" s="38"/>
      <c r="F9" s="26"/>
      <c r="G9" s="14"/>
      <c r="H9" s="10"/>
      <c r="I9" s="10" t="s">
        <v>36</v>
      </c>
      <c r="K9" s="10"/>
      <c r="L9" s="10"/>
      <c r="M9" s="9"/>
      <c r="O9" s="1"/>
      <c r="P9" s="1"/>
      <c r="Q9" s="1"/>
      <c r="R9" s="1"/>
    </row>
    <row r="10" spans="1:18" x14ac:dyDescent="0.3">
      <c r="A10" s="1"/>
      <c r="C10" s="5"/>
      <c r="D10" s="10"/>
      <c r="E10" s="10"/>
      <c r="F10" s="10"/>
      <c r="G10" s="10"/>
      <c r="H10" s="10"/>
      <c r="I10" s="10"/>
      <c r="J10" s="10"/>
      <c r="K10" s="10"/>
      <c r="L10" s="10"/>
      <c r="M10" s="9"/>
      <c r="O10" s="1"/>
      <c r="P10" s="1"/>
      <c r="Q10" s="1"/>
      <c r="R10" s="1"/>
    </row>
    <row r="11" spans="1:18" x14ac:dyDescent="0.3">
      <c r="A11" s="1"/>
      <c r="C11" s="5"/>
      <c r="D11" s="18" t="s">
        <v>34</v>
      </c>
      <c r="E11" s="18"/>
      <c r="F11" s="18"/>
      <c r="G11" s="18"/>
      <c r="H11" s="18"/>
      <c r="I11" s="18"/>
      <c r="J11" s="10"/>
      <c r="K11" s="10"/>
      <c r="L11" s="10"/>
      <c r="M11" s="9"/>
      <c r="O11" s="1"/>
      <c r="P11" s="1"/>
      <c r="Q11" s="1"/>
      <c r="R11" s="1"/>
    </row>
    <row r="12" spans="1:18" x14ac:dyDescent="0.3">
      <c r="A12" s="1"/>
      <c r="C12" s="5"/>
      <c r="D12" s="6" t="s">
        <v>1</v>
      </c>
      <c r="E12" s="11"/>
      <c r="F12" s="11"/>
      <c r="G12" s="11"/>
      <c r="H12" s="11"/>
      <c r="I12" s="11"/>
      <c r="J12" s="7" t="s">
        <v>2</v>
      </c>
      <c r="K12" s="7">
        <v>10</v>
      </c>
      <c r="L12" s="8" t="s">
        <v>3</v>
      </c>
      <c r="M12" s="9"/>
      <c r="O12" s="1"/>
      <c r="P12" s="1"/>
      <c r="Q12" s="1"/>
      <c r="R12" s="1"/>
    </row>
    <row r="13" spans="1:18" x14ac:dyDescent="0.3">
      <c r="A13" s="1"/>
      <c r="C13" s="5"/>
      <c r="D13" s="6" t="s">
        <v>4</v>
      </c>
      <c r="E13" s="34"/>
      <c r="F13" s="34"/>
      <c r="G13" s="34"/>
      <c r="H13" s="34"/>
      <c r="I13" s="34"/>
      <c r="J13" s="7" t="s">
        <v>5</v>
      </c>
      <c r="K13" s="7">
        <v>99.3</v>
      </c>
      <c r="L13" s="8" t="s">
        <v>6</v>
      </c>
      <c r="M13" s="9"/>
      <c r="O13" s="1"/>
      <c r="P13" s="1"/>
      <c r="Q13" s="1"/>
      <c r="R13" s="1"/>
    </row>
    <row r="14" spans="1:18" x14ac:dyDescent="0.3">
      <c r="A14" s="1"/>
      <c r="C14" s="5"/>
      <c r="D14" s="6" t="s">
        <v>7</v>
      </c>
      <c r="E14" s="34"/>
      <c r="F14" s="34"/>
      <c r="G14" s="34"/>
      <c r="H14" s="34"/>
      <c r="I14" s="34"/>
      <c r="J14" s="7" t="s">
        <v>8</v>
      </c>
      <c r="K14" s="7">
        <v>15</v>
      </c>
      <c r="L14" s="8" t="s">
        <v>3</v>
      </c>
      <c r="M14" s="9"/>
      <c r="O14" s="1"/>
      <c r="P14" s="1"/>
      <c r="Q14" s="1"/>
      <c r="R14" s="1"/>
    </row>
    <row r="15" spans="1:18" x14ac:dyDescent="0.3">
      <c r="A15" s="1"/>
      <c r="C15" s="5"/>
      <c r="D15" s="6" t="s">
        <v>9</v>
      </c>
      <c r="E15" s="34"/>
      <c r="F15" s="34"/>
      <c r="G15" s="34"/>
      <c r="H15" s="34"/>
      <c r="I15" s="34"/>
      <c r="J15" s="7" t="s">
        <v>10</v>
      </c>
      <c r="K15" s="7">
        <v>118</v>
      </c>
      <c r="L15" s="8" t="s">
        <v>6</v>
      </c>
      <c r="M15" s="9"/>
      <c r="O15" s="1"/>
      <c r="P15" s="1"/>
      <c r="Q15" s="1"/>
      <c r="R15" s="1"/>
    </row>
    <row r="16" spans="1:18" x14ac:dyDescent="0.3">
      <c r="A16" s="1"/>
      <c r="C16" s="5"/>
      <c r="D16" s="10"/>
      <c r="E16" s="10"/>
      <c r="F16" s="10"/>
      <c r="G16" s="10"/>
      <c r="H16" s="10"/>
      <c r="I16" s="10"/>
      <c r="J16" s="10"/>
      <c r="K16" s="10"/>
      <c r="L16" s="10"/>
      <c r="M16" s="9"/>
      <c r="O16" s="1"/>
      <c r="P16" s="1"/>
      <c r="Q16" s="1"/>
      <c r="R16" s="1"/>
    </row>
    <row r="17" spans="1:18" x14ac:dyDescent="0.3">
      <c r="A17" s="1"/>
      <c r="C17" s="5"/>
      <c r="D17" s="6" t="s">
        <v>11</v>
      </c>
      <c r="E17" s="11"/>
      <c r="F17" s="11"/>
      <c r="G17" s="11"/>
      <c r="H17" s="11"/>
      <c r="I17" s="11"/>
      <c r="J17" s="11" t="s">
        <v>12</v>
      </c>
      <c r="K17" s="12">
        <f>(Xe-Xs)/(Ye-Ys)</f>
        <v>3.7400000000000007</v>
      </c>
      <c r="L17" s="13"/>
      <c r="M17" s="9"/>
      <c r="O17" s="1"/>
      <c r="P17" s="1"/>
      <c r="Q17" s="1"/>
      <c r="R17" s="1"/>
    </row>
    <row r="18" spans="1:18" x14ac:dyDescent="0.3">
      <c r="A18" s="1"/>
      <c r="C18" s="5"/>
      <c r="D18" s="10"/>
      <c r="E18" s="10"/>
      <c r="F18" s="10"/>
      <c r="G18" s="10"/>
      <c r="H18" s="10"/>
      <c r="I18" s="10"/>
      <c r="J18" s="10"/>
      <c r="K18" s="10"/>
      <c r="L18" s="10"/>
      <c r="M18" s="9"/>
      <c r="O18" s="1"/>
      <c r="P18" s="1"/>
      <c r="Q18" s="1"/>
      <c r="R18" s="1"/>
    </row>
    <row r="19" spans="1:18" x14ac:dyDescent="0.3">
      <c r="A19" s="1"/>
      <c r="C19" s="5"/>
      <c r="D19" s="12" t="s">
        <v>13</v>
      </c>
      <c r="E19" s="34"/>
      <c r="F19" s="34"/>
      <c r="G19" s="34"/>
      <c r="H19" s="34"/>
      <c r="I19" s="34"/>
      <c r="J19" s="7" t="s">
        <v>14</v>
      </c>
      <c r="K19" s="7">
        <v>30</v>
      </c>
      <c r="L19" s="8" t="s">
        <v>15</v>
      </c>
      <c r="M19" s="9"/>
      <c r="O19" s="1"/>
      <c r="P19" s="1"/>
      <c r="Q19" s="1"/>
      <c r="R19" s="1"/>
    </row>
    <row r="20" spans="1:18" x14ac:dyDescent="0.3">
      <c r="A20" s="1"/>
      <c r="C20" s="5"/>
      <c r="D20" s="35" t="s">
        <v>16</v>
      </c>
      <c r="E20" s="33"/>
      <c r="F20" s="33"/>
      <c r="G20" s="33"/>
      <c r="H20" s="33"/>
      <c r="I20" s="33"/>
      <c r="J20" s="15" t="s">
        <v>17</v>
      </c>
      <c r="K20" s="16">
        <v>300</v>
      </c>
      <c r="L20" s="17" t="s">
        <v>15</v>
      </c>
      <c r="M20" s="9"/>
      <c r="O20" s="1"/>
      <c r="P20" s="1"/>
      <c r="Q20" s="1"/>
      <c r="R20" s="1"/>
    </row>
    <row r="21" spans="1:18" x14ac:dyDescent="0.3">
      <c r="A21" s="1"/>
      <c r="C21" s="5"/>
      <c r="D21" s="10"/>
      <c r="E21" s="10"/>
      <c r="F21" s="10"/>
      <c r="G21" s="10"/>
      <c r="H21" s="10"/>
      <c r="I21" s="10"/>
      <c r="J21" s="10"/>
      <c r="K21" s="10"/>
      <c r="L21" s="10"/>
      <c r="M21" s="9"/>
      <c r="O21" s="1"/>
      <c r="P21" s="1"/>
      <c r="Q21" s="1"/>
      <c r="R21" s="1"/>
    </row>
    <row r="22" spans="1:18" x14ac:dyDescent="0.3">
      <c r="A22" s="1"/>
      <c r="C22" s="5"/>
      <c r="D22" s="18" t="s">
        <v>32</v>
      </c>
      <c r="E22" s="18"/>
      <c r="F22" s="18"/>
      <c r="G22" s="18"/>
      <c r="H22" s="18"/>
      <c r="I22" s="18"/>
      <c r="J22" s="18"/>
      <c r="K22" s="10"/>
      <c r="L22" s="10"/>
      <c r="M22" s="9"/>
      <c r="O22" s="1"/>
      <c r="P22" s="1"/>
      <c r="Q22" s="1"/>
      <c r="R22" s="1"/>
    </row>
    <row r="23" spans="1:18" x14ac:dyDescent="0.3">
      <c r="A23" s="1"/>
      <c r="C23" s="5"/>
      <c r="D23" s="12" t="s">
        <v>18</v>
      </c>
      <c r="E23" s="34"/>
      <c r="F23" s="34"/>
      <c r="G23" s="34"/>
      <c r="H23" s="34"/>
      <c r="I23" s="34"/>
      <c r="J23" s="19" t="s">
        <v>19</v>
      </c>
      <c r="K23" s="20">
        <f>(1.2/Ks)*(Tg/Tu)</f>
        <v>3.2085561497326198</v>
      </c>
      <c r="L23" s="21"/>
      <c r="M23" s="9"/>
      <c r="O23" s="1"/>
      <c r="P23" s="1"/>
      <c r="Q23" s="1"/>
      <c r="R23" s="1"/>
    </row>
    <row r="24" spans="1:18" x14ac:dyDescent="0.3">
      <c r="A24" s="1"/>
      <c r="C24" s="5"/>
      <c r="D24" s="22" t="s">
        <v>20</v>
      </c>
      <c r="E24" s="36"/>
      <c r="F24" s="36"/>
      <c r="G24" s="36"/>
      <c r="H24" s="36"/>
      <c r="I24" s="36"/>
      <c r="J24" s="22" t="s">
        <v>21</v>
      </c>
      <c r="K24" s="22">
        <f>2*Tu</f>
        <v>60</v>
      </c>
      <c r="L24" s="23"/>
      <c r="M24" s="9"/>
      <c r="O24" s="1"/>
      <c r="P24" s="1"/>
      <c r="Q24" s="1"/>
      <c r="R24" s="1"/>
    </row>
    <row r="25" spans="1:18" x14ac:dyDescent="0.3">
      <c r="A25" s="1"/>
      <c r="C25" s="5"/>
      <c r="D25" s="22" t="s">
        <v>22</v>
      </c>
      <c r="E25" s="36"/>
      <c r="F25" s="36"/>
      <c r="G25" s="36"/>
      <c r="H25" s="36"/>
      <c r="I25" s="36"/>
      <c r="J25" s="22" t="s">
        <v>23</v>
      </c>
      <c r="K25" s="22">
        <f>0.5*Tu</f>
        <v>15</v>
      </c>
      <c r="L25" s="23"/>
      <c r="M25" s="9"/>
      <c r="O25" s="1"/>
      <c r="P25" s="1"/>
      <c r="Q25" s="1"/>
      <c r="R25" s="1"/>
    </row>
    <row r="26" spans="1:18" x14ac:dyDescent="0.3">
      <c r="A26" s="1"/>
      <c r="C26" s="5"/>
      <c r="D26" s="12"/>
      <c r="E26" s="34"/>
      <c r="F26" s="34"/>
      <c r="G26" s="34"/>
      <c r="H26" s="34"/>
      <c r="I26" s="34"/>
      <c r="J26" s="12"/>
      <c r="K26" s="12"/>
      <c r="L26" s="13"/>
      <c r="M26" s="9"/>
      <c r="O26" s="1"/>
      <c r="P26" s="1"/>
      <c r="Q26" s="1"/>
      <c r="R26" s="1"/>
    </row>
    <row r="27" spans="1:18" x14ac:dyDescent="0.3">
      <c r="A27" s="1"/>
      <c r="C27" s="5"/>
      <c r="D27" s="12" t="s">
        <v>24</v>
      </c>
      <c r="E27" s="34"/>
      <c r="F27" s="34"/>
      <c r="G27" s="34"/>
      <c r="H27" s="34"/>
      <c r="I27" s="34"/>
      <c r="J27" s="19" t="s">
        <v>25</v>
      </c>
      <c r="K27" s="24">
        <f>Kppid/Tnpid</f>
        <v>5.3475935828876997E-2</v>
      </c>
      <c r="L27" s="21"/>
      <c r="M27" s="9"/>
      <c r="O27" s="1"/>
      <c r="P27" s="1"/>
      <c r="Q27" s="1"/>
      <c r="R27" s="1"/>
    </row>
    <row r="28" spans="1:18" x14ac:dyDescent="0.3">
      <c r="A28" s="1"/>
      <c r="C28" s="5"/>
      <c r="D28" s="12" t="s">
        <v>26</v>
      </c>
      <c r="E28" s="34"/>
      <c r="F28" s="34"/>
      <c r="G28" s="34"/>
      <c r="H28" s="34"/>
      <c r="I28" s="34"/>
      <c r="J28" s="19" t="s">
        <v>27</v>
      </c>
      <c r="K28" s="25">
        <f>Kppid*Tvpid</f>
        <v>48.128342245989295</v>
      </c>
      <c r="L28" s="21"/>
      <c r="M28" s="9"/>
      <c r="O28" s="1"/>
      <c r="P28" s="1"/>
      <c r="Q28" s="1"/>
      <c r="R28" s="1"/>
    </row>
    <row r="29" spans="1:18" x14ac:dyDescent="0.3">
      <c r="A29" s="1"/>
      <c r="C29" s="5"/>
      <c r="D29" s="10"/>
      <c r="E29" s="10"/>
      <c r="F29" s="10"/>
      <c r="G29" s="10"/>
      <c r="H29" s="10"/>
      <c r="I29" s="10"/>
      <c r="J29" s="10"/>
      <c r="K29" s="10"/>
      <c r="L29" s="10"/>
      <c r="M29" s="9"/>
      <c r="O29" s="1"/>
      <c r="P29" s="1"/>
      <c r="Q29" s="1"/>
      <c r="R29" s="1"/>
    </row>
    <row r="30" spans="1:18" x14ac:dyDescent="0.3">
      <c r="A30" s="1"/>
      <c r="C30" s="5"/>
      <c r="D30" s="18" t="s">
        <v>33</v>
      </c>
      <c r="E30" s="18"/>
      <c r="F30" s="18"/>
      <c r="G30" s="18"/>
      <c r="H30" s="18"/>
      <c r="I30" s="18"/>
      <c r="J30" s="18"/>
      <c r="K30" s="10"/>
      <c r="L30" s="10"/>
      <c r="M30" s="9"/>
      <c r="O30" s="1"/>
      <c r="P30" s="1"/>
      <c r="Q30" s="1"/>
      <c r="R30" s="1"/>
    </row>
    <row r="31" spans="1:18" x14ac:dyDescent="0.3">
      <c r="A31" s="1"/>
      <c r="C31" s="5"/>
      <c r="D31" s="12" t="s">
        <v>28</v>
      </c>
      <c r="E31" s="34"/>
      <c r="F31" s="34"/>
      <c r="G31" s="34"/>
      <c r="H31" s="34"/>
      <c r="I31" s="34"/>
      <c r="J31" s="26" t="s">
        <v>19</v>
      </c>
      <c r="K31" s="27">
        <f>(0.9/Ks)*(Tg/Tu)</f>
        <v>2.4064171122994651</v>
      </c>
      <c r="L31" s="28"/>
      <c r="M31" s="9"/>
      <c r="O31" s="1"/>
      <c r="P31" s="1"/>
      <c r="Q31" s="1"/>
      <c r="R31" s="1"/>
    </row>
    <row r="32" spans="1:18" x14ac:dyDescent="0.3">
      <c r="A32" s="1"/>
      <c r="C32" s="5"/>
      <c r="D32" s="22" t="s">
        <v>29</v>
      </c>
      <c r="E32" s="36"/>
      <c r="F32" s="36"/>
      <c r="G32" s="36"/>
      <c r="H32" s="36"/>
      <c r="I32" s="36"/>
      <c r="J32" s="22" t="s">
        <v>21</v>
      </c>
      <c r="K32" s="22">
        <f>3.3*Tu</f>
        <v>99</v>
      </c>
      <c r="L32" s="23"/>
      <c r="M32" s="9"/>
      <c r="O32" s="1"/>
      <c r="P32" s="1"/>
      <c r="Q32" s="1"/>
      <c r="R32" s="1"/>
    </row>
    <row r="33" spans="1:18" x14ac:dyDescent="0.3">
      <c r="A33" s="1"/>
      <c r="C33" s="5"/>
      <c r="D33" s="12"/>
      <c r="E33" s="34"/>
      <c r="F33" s="34"/>
      <c r="G33" s="34"/>
      <c r="H33" s="34"/>
      <c r="I33" s="34"/>
      <c r="J33" s="12"/>
      <c r="K33" s="12"/>
      <c r="L33" s="13"/>
      <c r="M33" s="9"/>
      <c r="O33" s="1"/>
      <c r="P33" s="1"/>
      <c r="Q33" s="1"/>
      <c r="R33" s="1"/>
    </row>
    <row r="34" spans="1:18" x14ac:dyDescent="0.3">
      <c r="A34" s="1"/>
      <c r="C34" s="5"/>
      <c r="D34" s="12" t="s">
        <v>30</v>
      </c>
      <c r="E34" s="34"/>
      <c r="F34" s="34"/>
      <c r="G34" s="34"/>
      <c r="H34" s="34"/>
      <c r="I34" s="34"/>
      <c r="J34" s="26" t="s">
        <v>25</v>
      </c>
      <c r="K34" s="29">
        <f>Kppi/Tnpi</f>
        <v>2.4307243558580455E-2</v>
      </c>
      <c r="L34" s="28"/>
      <c r="M34" s="9"/>
      <c r="O34" s="1"/>
      <c r="P34" s="1"/>
      <c r="Q34" s="1"/>
      <c r="R34" s="1"/>
    </row>
    <row r="35" spans="1:18" x14ac:dyDescent="0.3">
      <c r="A35" s="1"/>
      <c r="C35" s="5"/>
      <c r="D35" s="12" t="s">
        <v>31</v>
      </c>
      <c r="E35" s="34"/>
      <c r="F35" s="34"/>
      <c r="G35" s="34"/>
      <c r="H35" s="34"/>
      <c r="I35" s="34"/>
      <c r="J35" s="26" t="s">
        <v>27</v>
      </c>
      <c r="K35" s="29">
        <v>0</v>
      </c>
      <c r="L35" s="28"/>
      <c r="M35" s="9"/>
      <c r="O35" s="1"/>
      <c r="P35" s="1"/>
      <c r="Q35" s="1"/>
      <c r="R35" s="1"/>
    </row>
    <row r="36" spans="1:18" ht="15" thickBot="1" x14ac:dyDescent="0.35">
      <c r="A36" s="1"/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2"/>
      <c r="O36" s="1"/>
      <c r="P36" s="1"/>
      <c r="Q36" s="1"/>
      <c r="R36" s="1"/>
    </row>
    <row r="37" spans="1:18" x14ac:dyDescent="0.3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1"/>
      <c r="P37" s="1"/>
      <c r="Q37" s="1"/>
      <c r="R37" s="1"/>
    </row>
    <row r="38" spans="1:18" x14ac:dyDescent="0.3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1"/>
      <c r="P38" s="1"/>
      <c r="Q38" s="1"/>
      <c r="R38" s="1"/>
    </row>
    <row r="39" spans="1:18" x14ac:dyDescent="0.3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P39" s="1"/>
      <c r="Q39" s="1"/>
      <c r="R39" s="1"/>
    </row>
    <row r="40" spans="1:18" x14ac:dyDescent="0.3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1"/>
      <c r="P40" s="1"/>
      <c r="Q40" s="1"/>
      <c r="R40" s="1"/>
    </row>
    <row r="41" spans="1:18" x14ac:dyDescent="0.3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</row>
    <row r="42" spans="1:18" x14ac:dyDescent="0.3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1"/>
      <c r="P42" s="1"/>
      <c r="Q42" s="1"/>
      <c r="R42" s="1"/>
    </row>
    <row r="43" spans="1:18" x14ac:dyDescent="0.3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1"/>
      <c r="P43" s="1"/>
      <c r="Q43" s="1"/>
      <c r="R43" s="1"/>
    </row>
    <row r="44" spans="1:18" x14ac:dyDescent="0.3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</row>
    <row r="45" spans="1:18" x14ac:dyDescent="0.3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1"/>
      <c r="P45" s="1"/>
      <c r="Q45" s="1"/>
      <c r="R45" s="1"/>
    </row>
    <row r="46" spans="1:18" x14ac:dyDescent="0.3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O46" s="1"/>
      <c r="P46" s="1"/>
      <c r="Q46" s="1"/>
      <c r="R46" s="1"/>
    </row>
    <row r="47" spans="1:18" x14ac:dyDescent="0.3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O47" s="1"/>
      <c r="P47" s="1"/>
      <c r="Q47" s="1"/>
      <c r="R47" s="1"/>
    </row>
    <row r="48" spans="1:18" x14ac:dyDescent="0.3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O48" s="1"/>
      <c r="P48" s="1"/>
      <c r="Q48" s="1"/>
      <c r="R48" s="1"/>
    </row>
    <row r="49" spans="1:18" x14ac:dyDescent="0.3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P49" s="1"/>
      <c r="Q49" s="1"/>
      <c r="R49" s="1"/>
    </row>
    <row r="50" spans="1:18" x14ac:dyDescent="0.3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O50" s="1"/>
      <c r="P50" s="1"/>
      <c r="Q50" s="1"/>
      <c r="R50" s="1"/>
    </row>
    <row r="51" spans="1:18" x14ac:dyDescent="0.3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O51" s="1"/>
      <c r="P51" s="1"/>
      <c r="Q51" s="1"/>
      <c r="R51" s="1"/>
    </row>
    <row r="52" spans="1:18" x14ac:dyDescent="0.3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O52" s="1"/>
      <c r="P52" s="1"/>
      <c r="Q52" s="1"/>
      <c r="R52" s="1"/>
    </row>
    <row r="53" spans="1:18" x14ac:dyDescent="0.3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</row>
    <row r="54" spans="1:18" x14ac:dyDescent="0.3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O54" s="1"/>
      <c r="P54" s="1"/>
      <c r="Q54" s="1"/>
      <c r="R54" s="1"/>
    </row>
    <row r="55" spans="1:18" x14ac:dyDescent="0.3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O55" s="1"/>
      <c r="P55" s="1"/>
      <c r="Q55" s="1"/>
      <c r="R55" s="1"/>
    </row>
    <row r="56" spans="1:18" x14ac:dyDescent="0.3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O56" s="1"/>
      <c r="P56" s="1"/>
      <c r="Q56" s="1"/>
      <c r="R56" s="1"/>
    </row>
    <row r="57" spans="1:18" x14ac:dyDescent="0.3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O57" s="1"/>
      <c r="P57" s="1"/>
      <c r="Q57" s="1"/>
      <c r="R57" s="1"/>
    </row>
    <row r="58" spans="1:18" x14ac:dyDescent="0.3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O58" s="1"/>
      <c r="P58" s="1"/>
      <c r="Q58" s="1"/>
      <c r="R58" s="1"/>
    </row>
    <row r="59" spans="1:18" x14ac:dyDescent="0.3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O59" s="1"/>
      <c r="P59" s="1"/>
      <c r="Q59" s="1"/>
      <c r="R59" s="1"/>
    </row>
    <row r="60" spans="1:18" x14ac:dyDescent="0.3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O60" s="1"/>
      <c r="P60" s="1"/>
      <c r="Q60" s="1"/>
      <c r="R60" s="1"/>
    </row>
    <row r="61" spans="1:18" x14ac:dyDescent="0.3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</row>
    <row r="62" spans="1:18" x14ac:dyDescent="0.3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17</vt:i4>
      </vt:variant>
    </vt:vector>
  </HeadingPairs>
  <TitlesOfParts>
    <vt:vector size="20" baseType="lpstr">
      <vt:lpstr>Tabelle1</vt:lpstr>
      <vt:lpstr>Tabelle2</vt:lpstr>
      <vt:lpstr>Tabelle3</vt:lpstr>
      <vt:lpstr>Kp</vt:lpstr>
      <vt:lpstr>Kppi</vt:lpstr>
      <vt:lpstr>Kppid</vt:lpstr>
      <vt:lpstr>Ks</vt:lpstr>
      <vt:lpstr>Te</vt:lpstr>
      <vt:lpstr>Tg</vt:lpstr>
      <vt:lpstr>Tn</vt:lpstr>
      <vt:lpstr>Tnpi</vt:lpstr>
      <vt:lpstr>Tnpid</vt:lpstr>
      <vt:lpstr>Ts</vt:lpstr>
      <vt:lpstr>Tu</vt:lpstr>
      <vt:lpstr>Tv</vt:lpstr>
      <vt:lpstr>Tvpid</vt:lpstr>
      <vt:lpstr>Xe</vt:lpstr>
      <vt:lpstr>Xs</vt:lpstr>
      <vt:lpstr>Ye</vt:lpstr>
      <vt:lpstr>Ys</vt:lpstr>
    </vt:vector>
  </TitlesOfParts>
  <Company>LyondellBasell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Schell, Hans-martin</dc:creator>
  <cp:lastModifiedBy>Steffen Ochs</cp:lastModifiedBy>
  <dcterms:created xsi:type="dcterms:W3CDTF">2016-08-01T11:56:39Z</dcterms:created>
  <dcterms:modified xsi:type="dcterms:W3CDTF">2018-10-03T14:05:00Z</dcterms:modified>
</cp:coreProperties>
</file>