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mographics" sheetId="1" r:id="rId4"/>
    <sheet state="visible" name="RQ3.1 Usefullness" sheetId="2" r:id="rId5"/>
    <sheet state="visible" name="RQ3.2 Reliability" sheetId="3" r:id="rId6"/>
    <sheet state="visible" name="RQ3.3 Readability_taxonomy Rela" sheetId="4" r:id="rId7"/>
    <sheet state="visible" name="RQ3.4Alignment_Survey_Jaccard_S" sheetId="5" r:id="rId8"/>
    <sheet state="visible" name="RQ3.4Alignment_agreement" sheetId="6" r:id="rId9"/>
  </sheets>
  <definedNames/>
  <calcPr/>
</workbook>
</file>

<file path=xl/sharedStrings.xml><?xml version="1.0" encoding="utf-8"?>
<sst xmlns="http://schemas.openxmlformats.org/spreadsheetml/2006/main" count="139" uniqueCount="92">
  <si>
    <t>Demographics of survey takers for Code Rational</t>
  </si>
  <si>
    <t>Researcher</t>
  </si>
  <si>
    <t>Students</t>
  </si>
  <si>
    <t>Python Beginer</t>
  </si>
  <si>
    <t>Python Intermediate</t>
  </si>
  <si>
    <t>Python Expert</t>
  </si>
  <si>
    <t>Java Beginer</t>
  </si>
  <si>
    <t>Java Intermediate</t>
  </si>
  <si>
    <t>Java Expert</t>
  </si>
  <si>
    <t>Description</t>
  </si>
  <si>
    <t>User Study Visualization Results</t>
  </si>
  <si>
    <t>Agree</t>
  </si>
  <si>
    <t>Mostly Agree</t>
  </si>
  <si>
    <t>Neutral</t>
  </si>
  <si>
    <t>Mostly Disagree</t>
  </si>
  <si>
    <t>Disagree</t>
  </si>
  <si>
    <t>Total</t>
  </si>
  <si>
    <t>Mostly agree</t>
  </si>
  <si>
    <t>Mostly disagree</t>
  </si>
  <si>
    <t>Code-Q for debugging a NCM</t>
  </si>
  <si>
    <t>Code-Q for fine-tuning a NCM</t>
  </si>
  <si>
    <t>Code-Q for curating train/test/valid sets</t>
  </si>
  <si>
    <t>Code-Q for inferring Causal relationship</t>
  </si>
  <si>
    <t>Code-Q for interpreting NCM output</t>
  </si>
  <si>
    <t>In this we collect results for three questions:
1. How reliable are code rationales technique for identifying tokens responsible of code completion task?
2. How reliable are code rationales technique for identifying tokens responsible of test generation task?
3. I would rely on concept of code rational to describe prediction of any token for code generation tasks?</t>
  </si>
  <si>
    <t>Restul(% answers)</t>
  </si>
  <si>
    <t>Task</t>
  </si>
  <si>
    <t>Reliable</t>
  </si>
  <si>
    <t>Somewhat Reliable</t>
  </si>
  <si>
    <t>Somewhat Unreliable</t>
  </si>
  <si>
    <t>Unreliable</t>
  </si>
  <si>
    <t>Code Completion</t>
  </si>
  <si>
    <t>Reliability</t>
  </si>
  <si>
    <t>Test Case Generation</t>
  </si>
  <si>
    <t>Any Task</t>
  </si>
  <si>
    <t>Aggregated Restul(% answers)</t>
  </si>
  <si>
    <t>Any Code Generation Task</t>
  </si>
  <si>
    <t>In this we collect result for four informativeness related results:
1. How informative ast-elements are
2. How readable ast-based diagrams are
3. How informative concept levels are
4. How readable concept level diagrams are</t>
  </si>
  <si>
    <t xml:space="preserve"> Mostly Agree</t>
  </si>
  <si>
    <t>AST- elements informativeneess</t>
  </si>
  <si>
    <t>AST based rationals ease of reading</t>
  </si>
  <si>
    <t>Concept Levels informativeness</t>
  </si>
  <si>
    <t>Concept level rationals ease of reading</t>
  </si>
  <si>
    <t>Here we calculate Jaccard similarity between user selected token and codeQ generated token. The total is average for 5 cases for both test case and code completion</t>
  </si>
  <si>
    <t>Sample 1</t>
  </si>
  <si>
    <t>Sample 2</t>
  </si>
  <si>
    <t>Sample 3</t>
  </si>
  <si>
    <t>Sample 4</t>
  </si>
  <si>
    <t>Sample 5</t>
  </si>
  <si>
    <t>Test Case</t>
  </si>
  <si>
    <t>The table aggregates the percentage of users who agreed to generated rationales in the survey for each cases in both code completion and test case generation. The associated question with this results is: "Do you agree with the code rationales generated for token [tok] highlighted inside the red box?"</t>
  </si>
  <si>
    <t>Code Completion 1</t>
  </si>
  <si>
    <t>Code Completion 2</t>
  </si>
  <si>
    <t>Code Completion 3</t>
  </si>
  <si>
    <t>Code Completion 4</t>
  </si>
  <si>
    <t>Code Completion 5</t>
  </si>
  <si>
    <t>Total CC avg</t>
  </si>
  <si>
    <t>Test Case 1</t>
  </si>
  <si>
    <t>Test Case 2</t>
  </si>
  <si>
    <t>Test Case 3</t>
  </si>
  <si>
    <t>Test Case 4</t>
  </si>
  <si>
    <t>Test Case 5</t>
  </si>
  <si>
    <t>Total TC avg</t>
  </si>
  <si>
    <t>Agree+Mostly Agree</t>
  </si>
  <si>
    <t>Case</t>
  </si>
  <si>
    <t>Mostly Degree</t>
  </si>
  <si>
    <t>Agreegation of all results</t>
  </si>
  <si>
    <t>Metric ID</t>
  </si>
  <si>
    <t>Research Question</t>
  </si>
  <si>
    <t>Downstream Task</t>
  </si>
  <si>
    <t xml:space="preserve">Use Case </t>
  </si>
  <si>
    <t>Results(%answers)</t>
  </si>
  <si>
    <t>Nutral</t>
  </si>
  <si>
    <t>M1</t>
  </si>
  <si>
    <t>Usefulness</t>
  </si>
  <si>
    <t>Model related</t>
  </si>
  <si>
    <t>Debugging a \lmc</t>
  </si>
  <si>
    <t>Fine-tunning a \lmc</t>
  </si>
  <si>
    <t>Curating training/test/valid sets</t>
  </si>
  <si>
    <t>Inferring causal relationship</t>
  </si>
  <si>
    <t>Interpreting \lmc output</t>
  </si>
  <si>
    <t>M3</t>
  </si>
  <si>
    <t>Readability</t>
  </si>
  <si>
    <t>AST-based explanation informativeness</t>
  </si>
  <si>
    <t>Context-level based explanation informativeness</t>
  </si>
  <si>
    <t>AST-based graphical representation readability</t>
  </si>
  <si>
    <t>Context level graphical representation readability</t>
  </si>
  <si>
    <t>Mostly Reliable</t>
  </si>
  <si>
    <t>Mostly Unreliable</t>
  </si>
  <si>
    <t>M2</t>
  </si>
  <si>
    <t>Any</t>
  </si>
  <si>
    <t>Prediction of any Token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</si>
</sst>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0.0"/>
      <color rgb="FF000000"/>
      <name val="Arial"/>
      <scheme val="minor"/>
    </font>
    <font>
      <b/>
      <color theme="1"/>
      <name val="Arial"/>
      <scheme val="minor"/>
    </font>
    <font>
      <color theme="1"/>
      <name val="Arial"/>
      <scheme val="minor"/>
    </font>
    <font>
      <sz val="12.0"/>
      <color rgb="FF000000"/>
      <name val="Arial"/>
    </font>
    <font/>
    <font>
      <sz val="11.0"/>
      <color theme="1"/>
      <name val="Arial"/>
      <scheme val="minor"/>
    </font>
    <font>
      <b/>
      <sz val="12.0"/>
      <color rgb="FF000000"/>
      <name val="Arial"/>
    </font>
    <font>
      <sz val="11.0"/>
      <color rgb="FF000000"/>
      <name val="Arial"/>
    </font>
    <font>
      <sz val="12.0"/>
      <color rgb="FFFF0000"/>
      <name val="Arial"/>
    </font>
    <font>
      <color rgb="FFFF0000"/>
      <name val="Arial"/>
      <scheme val="minor"/>
    </font>
    <font>
      <sz val="11.0"/>
      <color rgb="FFFF0000"/>
      <name val="Arial"/>
      <scheme val="minor"/>
    </font>
    <font>
      <b/>
      <sz val="11.0"/>
      <color theme="1"/>
      <name val="Calibri"/>
    </font>
    <font>
      <sz val="11.0"/>
      <color rgb="FF000000"/>
      <name val="Calibri"/>
    </font>
    <font>
      <b/>
      <sz val="11.0"/>
      <color theme="1"/>
      <name val="Arial"/>
      <scheme val="minor"/>
    </font>
    <font>
      <i/>
      <color theme="1"/>
      <name val="Arial"/>
      <scheme val="minor"/>
    </font>
  </fonts>
  <fills count="2">
    <fill>
      <patternFill patternType="none"/>
    </fill>
    <fill>
      <patternFill patternType="lightGray"/>
    </fill>
  </fills>
  <borders count="7">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1" fillId="0" fontId="3" numFmtId="0" xfId="0" applyAlignment="1" applyBorder="1" applyFont="1">
      <alignment horizontal="left" readingOrder="0" shrinkToFit="0" wrapText="1"/>
    </xf>
    <xf borderId="2" fillId="0" fontId="3" numFmtId="0" xfId="0" applyAlignment="1" applyBorder="1" applyFont="1">
      <alignment horizontal="left" readingOrder="0" shrinkToFit="0" wrapText="1"/>
    </xf>
    <xf borderId="3" fillId="0" fontId="4" numFmtId="0" xfId="0" applyBorder="1" applyFont="1"/>
    <xf borderId="4" fillId="0" fontId="4" numFmtId="0" xfId="0" applyBorder="1" applyFont="1"/>
    <xf borderId="5" fillId="0" fontId="4" numFmtId="0" xfId="0" applyBorder="1" applyFont="1"/>
    <xf borderId="6" fillId="0" fontId="3" numFmtId="0" xfId="0" applyAlignment="1" applyBorder="1" applyFont="1">
      <alignment horizontal="left" readingOrder="0" shrinkToFit="0" wrapText="1"/>
    </xf>
    <xf borderId="0" fillId="0" fontId="5" numFmtId="0" xfId="0" applyAlignment="1" applyFont="1">
      <alignment readingOrder="0"/>
    </xf>
    <xf borderId="6" fillId="0" fontId="3" numFmtId="9" xfId="0" applyAlignment="1" applyBorder="1" applyFont="1" applyNumberFormat="1">
      <alignment horizontal="left" readingOrder="0" shrinkToFit="0" wrapText="1"/>
    </xf>
    <xf borderId="6" fillId="0" fontId="6" numFmtId="9" xfId="0" applyAlignment="1" applyBorder="1" applyFont="1" applyNumberFormat="1">
      <alignment horizontal="left" readingOrder="0" shrinkToFit="0" wrapText="1"/>
    </xf>
    <xf borderId="0" fillId="0" fontId="2" numFmtId="9" xfId="0" applyFont="1" applyNumberFormat="1"/>
    <xf borderId="0" fillId="0" fontId="5" numFmtId="9" xfId="0" applyFont="1" applyNumberFormat="1"/>
    <xf borderId="6" fillId="0" fontId="7" numFmtId="9" xfId="0" applyAlignment="1" applyBorder="1" applyFont="1" applyNumberFormat="1">
      <alignment horizontal="left" readingOrder="0" shrinkToFit="0" wrapText="1"/>
    </xf>
    <xf borderId="6" fillId="0" fontId="8" numFmtId="0" xfId="0" applyAlignment="1" applyBorder="1" applyFont="1">
      <alignment horizontal="left" readingOrder="0" shrinkToFit="0" wrapText="1"/>
    </xf>
    <xf borderId="0" fillId="0" fontId="9" numFmtId="0" xfId="0" applyAlignment="1" applyFont="1">
      <alignment readingOrder="0"/>
    </xf>
    <xf borderId="6" fillId="0" fontId="2" numFmtId="0" xfId="0" applyBorder="1" applyFont="1"/>
    <xf borderId="6" fillId="0" fontId="2" numFmtId="0" xfId="0" applyAlignment="1" applyBorder="1" applyFont="1">
      <alignment readingOrder="0"/>
    </xf>
    <xf borderId="6" fillId="0" fontId="2" numFmtId="9" xfId="0" applyBorder="1" applyFont="1" applyNumberFormat="1"/>
    <xf borderId="0" fillId="0" fontId="10" numFmtId="9" xfId="0" applyFont="1" applyNumberFormat="1"/>
    <xf borderId="0" fillId="0" fontId="1" numFmtId="0" xfId="0" applyAlignment="1" applyFont="1">
      <alignment readingOrder="0" shrinkToFit="0" wrapText="1"/>
    </xf>
    <xf borderId="0" fillId="0" fontId="2" numFmtId="0" xfId="0" applyAlignment="1" applyFont="1">
      <alignment horizontal="center" readingOrder="0"/>
    </xf>
    <xf borderId="0" fillId="0" fontId="2" numFmtId="0" xfId="0" applyFont="1"/>
    <xf borderId="0" fillId="0" fontId="11" numFmtId="0" xfId="0" applyAlignment="1" applyFont="1">
      <alignment horizontal="center" shrinkToFit="0" vertical="bottom" wrapText="1"/>
    </xf>
    <xf borderId="0" fillId="0" fontId="12" numFmtId="0" xfId="0" applyAlignment="1" applyFont="1">
      <alignment readingOrder="0" shrinkToFit="0" vertical="bottom" wrapText="0"/>
    </xf>
    <xf borderId="0" fillId="0" fontId="12" numFmtId="0" xfId="0" applyAlignment="1" applyFont="1">
      <alignment shrinkToFit="0" vertical="bottom" wrapText="0"/>
    </xf>
    <xf borderId="0" fillId="0" fontId="12" numFmtId="0" xfId="0" applyAlignment="1" applyFont="1">
      <alignment horizontal="right" readingOrder="0" shrinkToFit="0" vertical="bottom" wrapText="0"/>
    </xf>
    <xf borderId="0" fillId="0" fontId="12" numFmtId="0" xfId="0" applyAlignment="1" applyFont="1">
      <alignment readingOrder="0" shrinkToFit="0" vertical="bottom" wrapText="1"/>
    </xf>
    <xf borderId="0" fillId="0" fontId="11" numFmtId="0" xfId="0" applyAlignment="1" applyFont="1">
      <alignment horizontal="center" readingOrder="0" shrinkToFit="0" vertical="bottom" wrapText="1"/>
    </xf>
    <xf borderId="0" fillId="0" fontId="13" numFmtId="0" xfId="0" applyAlignment="1" applyFont="1">
      <alignment horizontal="center" readingOrder="0"/>
    </xf>
    <xf borderId="0" fillId="0" fontId="14" numFmtId="0" xfId="0" applyAlignment="1" applyFont="1">
      <alignment readingOrder="0"/>
    </xf>
    <xf borderId="0" fillId="0" fontId="2" numFmtId="164" xfId="0" applyAlignment="1" applyFont="1" applyNumberFormat="1">
      <alignment readingOrder="0"/>
    </xf>
    <xf borderId="0" fillId="0" fontId="14" numFmtId="0" xfId="0" applyFont="1"/>
    <xf borderId="0" fillId="0" fontId="2" numFmtId="164" xfId="0" applyFont="1" applyNumberFormat="1"/>
    <xf borderId="0" fillId="0" fontId="14" numFmtId="164"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6.75"/>
  </cols>
  <sheetData>
    <row r="1" ht="22.5" customHeight="1">
      <c r="A1" s="1" t="s">
        <v>0</v>
      </c>
    </row>
    <row r="2">
      <c r="A2" s="2" t="s">
        <v>1</v>
      </c>
      <c r="B2" s="2" t="s">
        <v>2</v>
      </c>
    </row>
    <row r="3">
      <c r="A3" s="2">
        <v>15.0</v>
      </c>
      <c r="B3" s="2">
        <v>22.0</v>
      </c>
    </row>
    <row r="6">
      <c r="A6" s="2" t="s">
        <v>3</v>
      </c>
      <c r="B6" s="2" t="s">
        <v>4</v>
      </c>
      <c r="C6" s="2" t="s">
        <v>5</v>
      </c>
    </row>
    <row r="7">
      <c r="A7" s="2">
        <v>3.0</v>
      </c>
      <c r="B7" s="2">
        <v>24.0</v>
      </c>
      <c r="C7" s="2">
        <v>10.0</v>
      </c>
    </row>
    <row r="9">
      <c r="A9" s="2" t="s">
        <v>6</v>
      </c>
      <c r="B9" s="2" t="s">
        <v>7</v>
      </c>
      <c r="C9" s="2" t="s">
        <v>8</v>
      </c>
    </row>
    <row r="10">
      <c r="A10" s="2">
        <v>8.0</v>
      </c>
      <c r="B10" s="2">
        <v>25.0</v>
      </c>
      <c r="C10" s="2">
        <v>4.0</v>
      </c>
    </row>
  </sheetData>
  <mergeCells count="1">
    <mergeCell ref="A1:C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75"/>
    <col customWidth="1" min="2" max="2" width="7.5"/>
    <col customWidth="1" min="4" max="4" width="8.38"/>
    <col customWidth="1" min="5" max="5" width="15.75"/>
    <col customWidth="1" min="6" max="6" width="10.0"/>
    <col customWidth="1" min="10" max="10" width="16.5"/>
  </cols>
  <sheetData>
    <row r="1">
      <c r="A1" s="3" t="s">
        <v>9</v>
      </c>
      <c r="B1" s="4" t="s">
        <v>10</v>
      </c>
      <c r="C1" s="5"/>
      <c r="D1" s="5"/>
      <c r="E1" s="5"/>
      <c r="F1" s="6"/>
    </row>
    <row r="2">
      <c r="A2" s="7"/>
      <c r="B2" s="8" t="s">
        <v>11</v>
      </c>
      <c r="C2" s="8" t="s">
        <v>12</v>
      </c>
      <c r="D2" s="8" t="s">
        <v>13</v>
      </c>
      <c r="E2" s="8" t="s">
        <v>14</v>
      </c>
      <c r="F2" s="8" t="s">
        <v>15</v>
      </c>
      <c r="H2" s="2" t="s">
        <v>16</v>
      </c>
      <c r="J2" s="9" t="s">
        <v>17</v>
      </c>
      <c r="K2" s="9" t="s">
        <v>13</v>
      </c>
      <c r="L2" s="9" t="s">
        <v>18</v>
      </c>
    </row>
    <row r="3">
      <c r="A3" s="8" t="s">
        <v>19</v>
      </c>
      <c r="B3" s="10">
        <v>0.14</v>
      </c>
      <c r="C3" s="11">
        <v>0.42</v>
      </c>
      <c r="D3" s="10">
        <v>0.22</v>
      </c>
      <c r="E3" s="10">
        <v>0.22</v>
      </c>
      <c r="F3" s="10">
        <v>0.0</v>
      </c>
      <c r="H3" s="12">
        <f t="shared" ref="H3:H7" si="1">SUM(B3:F3)</f>
        <v>1</v>
      </c>
      <c r="J3" s="13">
        <f t="shared" ref="J3:J7" si="2">sum(B3:C3)</f>
        <v>0.56</v>
      </c>
      <c r="K3" s="14">
        <v>0.22</v>
      </c>
      <c r="L3" s="13">
        <f t="shared" ref="L3:L7" si="3">SUm(E3:F3)</f>
        <v>0.22</v>
      </c>
    </row>
    <row r="4">
      <c r="A4" s="15" t="s">
        <v>20</v>
      </c>
      <c r="B4" s="10">
        <v>0.35</v>
      </c>
      <c r="C4" s="11">
        <v>0.54</v>
      </c>
      <c r="D4" s="10">
        <v>0.11</v>
      </c>
      <c r="E4" s="10">
        <v>0.0</v>
      </c>
      <c r="F4" s="10">
        <v>0.0</v>
      </c>
      <c r="H4" s="12">
        <f t="shared" si="1"/>
        <v>1</v>
      </c>
      <c r="J4" s="13">
        <f t="shared" si="2"/>
        <v>0.89</v>
      </c>
      <c r="K4" s="14">
        <v>0.11</v>
      </c>
      <c r="L4" s="13">
        <f t="shared" si="3"/>
        <v>0</v>
      </c>
    </row>
    <row r="5">
      <c r="A5" s="8" t="s">
        <v>21</v>
      </c>
      <c r="B5" s="10">
        <v>0.22</v>
      </c>
      <c r="C5" s="11">
        <v>0.46</v>
      </c>
      <c r="D5" s="10">
        <v>0.21</v>
      </c>
      <c r="E5" s="10">
        <v>0.11</v>
      </c>
      <c r="F5" s="10">
        <v>0.0</v>
      </c>
      <c r="H5" s="12">
        <f t="shared" si="1"/>
        <v>1</v>
      </c>
      <c r="J5" s="13">
        <f t="shared" si="2"/>
        <v>0.68</v>
      </c>
      <c r="K5" s="14">
        <v>0.21</v>
      </c>
      <c r="L5" s="13">
        <f t="shared" si="3"/>
        <v>0.11</v>
      </c>
    </row>
    <row r="6">
      <c r="A6" s="15" t="s">
        <v>22</v>
      </c>
      <c r="B6" s="11">
        <v>0.46</v>
      </c>
      <c r="C6" s="10">
        <v>0.35</v>
      </c>
      <c r="D6" s="10">
        <v>0.11</v>
      </c>
      <c r="E6" s="10">
        <v>0.08</v>
      </c>
      <c r="F6" s="10">
        <v>0.0</v>
      </c>
      <c r="H6" s="12">
        <f t="shared" si="1"/>
        <v>1</v>
      </c>
      <c r="J6" s="13">
        <f t="shared" si="2"/>
        <v>0.81</v>
      </c>
      <c r="K6" s="14">
        <v>0.11</v>
      </c>
      <c r="L6" s="13">
        <f t="shared" si="3"/>
        <v>0.08</v>
      </c>
    </row>
    <row r="7">
      <c r="A7" s="15" t="s">
        <v>23</v>
      </c>
      <c r="B7" s="10">
        <v>0.38</v>
      </c>
      <c r="C7" s="11">
        <v>0.46</v>
      </c>
      <c r="D7" s="10">
        <v>0.13</v>
      </c>
      <c r="E7" s="10">
        <v>0.03</v>
      </c>
      <c r="F7" s="10">
        <v>0.0</v>
      </c>
      <c r="H7" s="12">
        <f t="shared" si="1"/>
        <v>1</v>
      </c>
      <c r="J7" s="13">
        <f t="shared" si="2"/>
        <v>0.84</v>
      </c>
      <c r="K7" s="14">
        <v>0.13</v>
      </c>
      <c r="L7" s="13">
        <f t="shared" si="3"/>
        <v>0.03</v>
      </c>
    </row>
  </sheetData>
  <mergeCells count="2">
    <mergeCell ref="A1:A2"/>
    <mergeCell ref="B1:F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9.38"/>
    <col customWidth="1" min="3" max="3" width="21.75"/>
    <col customWidth="1" min="5" max="5" width="15.25"/>
    <col customWidth="1" min="6" max="6" width="19.25"/>
    <col customWidth="1" min="8" max="8" width="17.88"/>
    <col customWidth="1" min="9" max="9" width="16.63"/>
  </cols>
  <sheetData>
    <row r="1">
      <c r="B1" s="2" t="s">
        <v>24</v>
      </c>
      <c r="I1" s="2"/>
    </row>
    <row r="3">
      <c r="D3" s="2" t="s">
        <v>25</v>
      </c>
    </row>
    <row r="4">
      <c r="B4" s="2" t="s">
        <v>26</v>
      </c>
      <c r="D4" s="2" t="s">
        <v>27</v>
      </c>
      <c r="E4" s="2" t="s">
        <v>28</v>
      </c>
      <c r="F4" s="2" t="s">
        <v>13</v>
      </c>
      <c r="G4" s="2" t="s">
        <v>29</v>
      </c>
      <c r="H4" s="2" t="s">
        <v>30</v>
      </c>
    </row>
    <row r="5">
      <c r="B5" s="2" t="s">
        <v>31</v>
      </c>
      <c r="C5" s="2" t="s">
        <v>32</v>
      </c>
      <c r="D5" s="2">
        <v>5.0</v>
      </c>
      <c r="E5" s="2">
        <v>49.0</v>
      </c>
      <c r="F5" s="2">
        <v>25.0</v>
      </c>
      <c r="G5" s="2">
        <v>16.0</v>
      </c>
      <c r="H5" s="2">
        <v>5.0</v>
      </c>
    </row>
    <row r="6">
      <c r="B6" s="2" t="s">
        <v>33</v>
      </c>
      <c r="C6" s="2" t="s">
        <v>32</v>
      </c>
      <c r="D6" s="2">
        <v>14.0</v>
      </c>
      <c r="E6" s="2">
        <v>54.0</v>
      </c>
      <c r="F6" s="2">
        <v>16.0</v>
      </c>
      <c r="G6" s="2">
        <v>13.0</v>
      </c>
      <c r="H6" s="2">
        <v>3.0</v>
      </c>
    </row>
    <row r="7">
      <c r="B7" s="2" t="s">
        <v>34</v>
      </c>
      <c r="C7" s="2" t="s">
        <v>32</v>
      </c>
      <c r="D7" s="2">
        <v>8.0</v>
      </c>
      <c r="E7" s="2">
        <v>30.0</v>
      </c>
      <c r="F7" s="2">
        <v>40.0</v>
      </c>
      <c r="G7" s="2">
        <v>19.0</v>
      </c>
      <c r="H7" s="2">
        <v>3.0</v>
      </c>
    </row>
    <row r="9">
      <c r="D9" s="2" t="s">
        <v>35</v>
      </c>
    </row>
    <row r="10">
      <c r="B10" s="2" t="s">
        <v>26</v>
      </c>
      <c r="D10" s="2" t="s">
        <v>28</v>
      </c>
      <c r="E10" s="2"/>
      <c r="F10" s="2" t="s">
        <v>13</v>
      </c>
      <c r="G10" s="2"/>
      <c r="H10" s="2" t="s">
        <v>29</v>
      </c>
    </row>
    <row r="11">
      <c r="B11" s="2" t="s">
        <v>31</v>
      </c>
      <c r="C11" s="2" t="s">
        <v>32</v>
      </c>
      <c r="D11" s="2">
        <v>54.0</v>
      </c>
      <c r="E11" s="2"/>
      <c r="F11" s="2">
        <v>25.0</v>
      </c>
      <c r="G11" s="2"/>
      <c r="H11" s="2">
        <v>21.0</v>
      </c>
    </row>
    <row r="12">
      <c r="B12" s="16" t="s">
        <v>33</v>
      </c>
      <c r="C12" s="2" t="s">
        <v>32</v>
      </c>
      <c r="D12" s="2">
        <v>68.0</v>
      </c>
      <c r="E12" s="2"/>
      <c r="F12" s="2">
        <v>16.0</v>
      </c>
      <c r="G12" s="2"/>
      <c r="H12" s="2">
        <v>17.0</v>
      </c>
    </row>
    <row r="13">
      <c r="B13" s="2" t="s">
        <v>36</v>
      </c>
      <c r="C13" s="2" t="s">
        <v>32</v>
      </c>
      <c r="D13" s="2">
        <v>38.0</v>
      </c>
      <c r="E13" s="2"/>
      <c r="F13" s="2">
        <v>40.0</v>
      </c>
      <c r="G13" s="2"/>
      <c r="H13" s="2">
        <v>22.0</v>
      </c>
    </row>
  </sheetData>
  <mergeCells count="3">
    <mergeCell ref="B1:H1"/>
    <mergeCell ref="D3:H3"/>
    <mergeCell ref="D9:H9"/>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13"/>
  </cols>
  <sheetData>
    <row r="1">
      <c r="A1" s="1" t="s">
        <v>37</v>
      </c>
    </row>
    <row r="3">
      <c r="A3" s="3" t="s">
        <v>9</v>
      </c>
      <c r="B3" s="4" t="s">
        <v>10</v>
      </c>
      <c r="C3" s="5"/>
      <c r="D3" s="5"/>
      <c r="E3" s="5"/>
      <c r="F3" s="6"/>
      <c r="G3" s="17"/>
    </row>
    <row r="4">
      <c r="A4" s="7"/>
      <c r="B4" s="8" t="s">
        <v>11</v>
      </c>
      <c r="C4" s="8" t="s">
        <v>12</v>
      </c>
      <c r="D4" s="8" t="s">
        <v>13</v>
      </c>
      <c r="E4" s="8" t="s">
        <v>14</v>
      </c>
      <c r="F4" s="8" t="s">
        <v>15</v>
      </c>
      <c r="G4" s="18" t="s">
        <v>16</v>
      </c>
      <c r="H4" s="2" t="s">
        <v>38</v>
      </c>
      <c r="I4" s="2" t="s">
        <v>13</v>
      </c>
      <c r="J4" s="2" t="s">
        <v>14</v>
      </c>
    </row>
    <row r="5">
      <c r="A5" s="8" t="s">
        <v>39</v>
      </c>
      <c r="B5" s="10">
        <v>0.19</v>
      </c>
      <c r="C5" s="11">
        <v>0.59</v>
      </c>
      <c r="D5" s="10">
        <v>0.22</v>
      </c>
      <c r="E5" s="10">
        <v>0.0</v>
      </c>
      <c r="F5" s="10">
        <v>0.0</v>
      </c>
      <c r="G5" s="19">
        <f t="shared" ref="G5:G8" si="1">SUM(B5:F5)</f>
        <v>1</v>
      </c>
      <c r="H5" s="13">
        <f t="shared" ref="H5:H8" si="2">sum(B5:C5)</f>
        <v>0.78</v>
      </c>
      <c r="I5" s="14">
        <v>0.22</v>
      </c>
      <c r="J5" s="20">
        <f t="shared" ref="J5:J8" si="3">E5+F5</f>
        <v>0</v>
      </c>
    </row>
    <row r="6">
      <c r="A6" s="8" t="s">
        <v>40</v>
      </c>
      <c r="B6" s="10">
        <v>0.11</v>
      </c>
      <c r="C6" s="11">
        <v>0.41</v>
      </c>
      <c r="D6" s="10">
        <v>0.27</v>
      </c>
      <c r="E6" s="10">
        <v>0.16</v>
      </c>
      <c r="F6" s="10">
        <v>0.05</v>
      </c>
      <c r="G6" s="19">
        <f t="shared" si="1"/>
        <v>1</v>
      </c>
      <c r="H6" s="13">
        <f t="shared" si="2"/>
        <v>0.52</v>
      </c>
      <c r="I6" s="14">
        <v>0.27</v>
      </c>
      <c r="J6" s="13">
        <f t="shared" si="3"/>
        <v>0.21</v>
      </c>
    </row>
    <row r="7">
      <c r="A7" s="8" t="s">
        <v>41</v>
      </c>
      <c r="B7" s="10">
        <v>0.35</v>
      </c>
      <c r="C7" s="11">
        <v>0.44</v>
      </c>
      <c r="D7" s="10">
        <v>0.11</v>
      </c>
      <c r="E7" s="10">
        <v>0.05</v>
      </c>
      <c r="F7" s="10">
        <v>0.05</v>
      </c>
      <c r="G7" s="19">
        <f t="shared" si="1"/>
        <v>1</v>
      </c>
      <c r="H7" s="13">
        <f t="shared" si="2"/>
        <v>0.79</v>
      </c>
      <c r="I7" s="14">
        <v>0.11</v>
      </c>
      <c r="J7" s="13">
        <f t="shared" si="3"/>
        <v>0.1</v>
      </c>
    </row>
    <row r="8">
      <c r="A8" s="8" t="s">
        <v>42</v>
      </c>
      <c r="B8" s="10">
        <v>0.24</v>
      </c>
      <c r="C8" s="11">
        <v>0.35</v>
      </c>
      <c r="D8" s="10">
        <v>0.14</v>
      </c>
      <c r="E8" s="10">
        <v>0.22</v>
      </c>
      <c r="F8" s="10">
        <v>0.05</v>
      </c>
      <c r="G8" s="19">
        <f t="shared" si="1"/>
        <v>1</v>
      </c>
      <c r="H8" s="13">
        <f t="shared" si="2"/>
        <v>0.59</v>
      </c>
      <c r="I8" s="14">
        <v>0.14</v>
      </c>
      <c r="J8" s="13">
        <f t="shared" si="3"/>
        <v>0.27</v>
      </c>
    </row>
  </sheetData>
  <mergeCells count="3">
    <mergeCell ref="A1:F1"/>
    <mergeCell ref="A3:A4"/>
    <mergeCell ref="B3:F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5"/>
  </cols>
  <sheetData>
    <row r="1">
      <c r="A1" s="21" t="s">
        <v>43</v>
      </c>
    </row>
    <row r="3">
      <c r="A3" s="22" t="s">
        <v>31</v>
      </c>
      <c r="F3" s="2" t="s">
        <v>16</v>
      </c>
    </row>
    <row r="4">
      <c r="A4" s="2" t="s">
        <v>44</v>
      </c>
      <c r="B4" s="2" t="s">
        <v>45</v>
      </c>
      <c r="C4" s="2" t="s">
        <v>46</v>
      </c>
      <c r="D4" s="2" t="s">
        <v>47</v>
      </c>
      <c r="E4" s="2" t="s">
        <v>48</v>
      </c>
    </row>
    <row r="5">
      <c r="A5" s="2">
        <v>0.16</v>
      </c>
      <c r="B5" s="2">
        <v>0.06</v>
      </c>
      <c r="C5" s="2">
        <v>0.16</v>
      </c>
      <c r="D5" s="2">
        <v>0.02</v>
      </c>
      <c r="E5" s="2">
        <v>0.13</v>
      </c>
      <c r="F5" s="23">
        <f>SUM(B5:E5)/5</f>
        <v>0.074</v>
      </c>
    </row>
    <row r="7">
      <c r="A7" s="22" t="s">
        <v>49</v>
      </c>
    </row>
    <row r="8">
      <c r="A8" s="2">
        <v>0.04</v>
      </c>
      <c r="B8" s="2">
        <v>0.58</v>
      </c>
      <c r="C8" s="2">
        <v>0.29</v>
      </c>
      <c r="D8" s="2">
        <v>0.4</v>
      </c>
      <c r="E8" s="2">
        <v>0.26</v>
      </c>
      <c r="F8" s="23">
        <f>SUM(B8:E8)/5</f>
        <v>0.306</v>
      </c>
    </row>
  </sheetData>
  <mergeCells count="3">
    <mergeCell ref="A1:F1"/>
    <mergeCell ref="A3:E3"/>
    <mergeCell ref="A7:E7"/>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0"/>
    <col customWidth="1" min="2" max="3" width="16.88"/>
    <col customWidth="1" min="7" max="7" width="15.88"/>
  </cols>
  <sheetData>
    <row r="1">
      <c r="A1" s="24" t="s">
        <v>50</v>
      </c>
    </row>
    <row r="2">
      <c r="A2" s="25" t="s">
        <v>51</v>
      </c>
      <c r="B2" s="25" t="s">
        <v>52</v>
      </c>
      <c r="C2" s="25" t="s">
        <v>53</v>
      </c>
      <c r="D2" s="25" t="s">
        <v>54</v>
      </c>
      <c r="E2" s="25" t="s">
        <v>55</v>
      </c>
      <c r="F2" s="25" t="s">
        <v>56</v>
      </c>
      <c r="G2" s="26"/>
      <c r="H2" s="25" t="s">
        <v>57</v>
      </c>
      <c r="I2" s="25" t="s">
        <v>58</v>
      </c>
      <c r="J2" s="25" t="s">
        <v>59</v>
      </c>
      <c r="K2" s="25" t="s">
        <v>60</v>
      </c>
      <c r="L2" s="25" t="s">
        <v>61</v>
      </c>
      <c r="M2" s="25" t="s">
        <v>62</v>
      </c>
    </row>
    <row r="3">
      <c r="A3" s="26"/>
      <c r="B3" s="26"/>
      <c r="C3" s="26"/>
      <c r="D3" s="26"/>
      <c r="E3" s="26"/>
      <c r="F3" s="26"/>
      <c r="G3" s="26"/>
      <c r="H3" s="26"/>
      <c r="I3" s="26"/>
      <c r="J3" s="26"/>
      <c r="K3" s="26"/>
      <c r="L3" s="26"/>
      <c r="M3" s="26"/>
    </row>
    <row r="4">
      <c r="A4" s="27">
        <v>30.0</v>
      </c>
      <c r="B4" s="27">
        <v>16.0</v>
      </c>
      <c r="C4" s="27">
        <v>16.0</v>
      </c>
      <c r="D4" s="27">
        <v>5.0</v>
      </c>
      <c r="E4" s="27">
        <v>22.0</v>
      </c>
      <c r="F4" s="27">
        <v>17.8</v>
      </c>
      <c r="G4" s="25" t="s">
        <v>11</v>
      </c>
      <c r="H4" s="27">
        <v>8.0</v>
      </c>
      <c r="I4" s="27">
        <v>38.0</v>
      </c>
      <c r="J4" s="27">
        <v>32.0</v>
      </c>
      <c r="K4" s="27">
        <v>22.0</v>
      </c>
      <c r="L4" s="27">
        <v>19.0</v>
      </c>
      <c r="M4" s="27">
        <v>23.8</v>
      </c>
    </row>
    <row r="5">
      <c r="A5" s="27">
        <v>43.0</v>
      </c>
      <c r="B5" s="27">
        <v>27.0</v>
      </c>
      <c r="C5" s="27">
        <v>49.0</v>
      </c>
      <c r="D5" s="27">
        <v>22.0</v>
      </c>
      <c r="E5" s="27">
        <v>38.0</v>
      </c>
      <c r="F5" s="27">
        <v>35.8</v>
      </c>
      <c r="G5" s="25" t="s">
        <v>12</v>
      </c>
      <c r="H5" s="27">
        <v>8.0</v>
      </c>
      <c r="I5" s="27">
        <v>24.0</v>
      </c>
      <c r="J5" s="27">
        <v>51.0</v>
      </c>
      <c r="K5" s="27">
        <v>43.0</v>
      </c>
      <c r="L5" s="27">
        <v>65.0</v>
      </c>
      <c r="M5" s="27">
        <v>38.2</v>
      </c>
    </row>
    <row r="6">
      <c r="A6" s="27">
        <v>8.0</v>
      </c>
      <c r="B6" s="27">
        <v>27.0</v>
      </c>
      <c r="C6" s="27">
        <v>8.0</v>
      </c>
      <c r="D6" s="27">
        <v>3.0</v>
      </c>
      <c r="E6" s="27">
        <v>18.0</v>
      </c>
      <c r="F6" s="27">
        <v>12.8</v>
      </c>
      <c r="G6" s="25" t="s">
        <v>13</v>
      </c>
      <c r="H6" s="27">
        <v>14.0</v>
      </c>
      <c r="I6" s="27">
        <v>25.0</v>
      </c>
      <c r="J6" s="27">
        <v>9.0</v>
      </c>
      <c r="K6" s="27">
        <v>19.0</v>
      </c>
      <c r="L6" s="27">
        <v>2.0</v>
      </c>
      <c r="M6" s="27">
        <f>SUm(H6:L6)/5</f>
        <v>13.8</v>
      </c>
    </row>
    <row r="7">
      <c r="A7" s="27">
        <v>14.0</v>
      </c>
      <c r="B7" s="27">
        <v>22.0</v>
      </c>
      <c r="C7" s="27">
        <v>18.0</v>
      </c>
      <c r="D7" s="27">
        <v>43.0</v>
      </c>
      <c r="E7" s="27">
        <v>19.0</v>
      </c>
      <c r="F7" s="27">
        <v>23.2</v>
      </c>
      <c r="G7" s="25" t="s">
        <v>14</v>
      </c>
      <c r="H7" s="27">
        <v>43.0</v>
      </c>
      <c r="I7" s="27">
        <v>8.0</v>
      </c>
      <c r="J7" s="27">
        <v>8.0</v>
      </c>
      <c r="K7" s="27">
        <v>5.0</v>
      </c>
      <c r="L7" s="27">
        <v>11.0</v>
      </c>
      <c r="M7" s="27">
        <v>15.0</v>
      </c>
    </row>
    <row r="8">
      <c r="A8" s="27">
        <v>5.0</v>
      </c>
      <c r="B8" s="27">
        <v>8.0</v>
      </c>
      <c r="C8" s="27">
        <v>9.0</v>
      </c>
      <c r="D8" s="27">
        <v>27.0</v>
      </c>
      <c r="E8" s="27">
        <v>3.0</v>
      </c>
      <c r="F8" s="27">
        <v>10.4</v>
      </c>
      <c r="G8" s="25" t="s">
        <v>15</v>
      </c>
      <c r="H8" s="27">
        <v>27.0</v>
      </c>
      <c r="I8" s="27">
        <v>5.0</v>
      </c>
      <c r="J8" s="27">
        <v>0.0</v>
      </c>
      <c r="K8" s="27">
        <v>11.0</v>
      </c>
      <c r="L8" s="27">
        <v>3.0</v>
      </c>
      <c r="M8" s="27">
        <v>9.2</v>
      </c>
    </row>
    <row r="9">
      <c r="A9" s="27">
        <v>100.0</v>
      </c>
      <c r="B9" s="27">
        <v>100.0</v>
      </c>
      <c r="C9" s="27">
        <v>100.0</v>
      </c>
      <c r="D9" s="27">
        <v>100.0</v>
      </c>
      <c r="E9" s="27">
        <v>100.0</v>
      </c>
      <c r="F9" s="27">
        <v>100.0</v>
      </c>
      <c r="G9" s="25" t="s">
        <v>16</v>
      </c>
      <c r="H9" s="27">
        <v>100.0</v>
      </c>
      <c r="I9" s="27">
        <v>100.0</v>
      </c>
      <c r="J9" s="27">
        <v>100.0</v>
      </c>
      <c r="K9" s="27">
        <v>100.0</v>
      </c>
      <c r="L9" s="27">
        <v>100.0</v>
      </c>
      <c r="M9" s="27">
        <v>99.8</v>
      </c>
    </row>
    <row r="10">
      <c r="A10" s="26"/>
      <c r="B10" s="26"/>
      <c r="C10" s="26"/>
      <c r="D10" s="26"/>
      <c r="E10" s="26"/>
      <c r="F10" s="26"/>
      <c r="G10" s="26"/>
      <c r="H10" s="26"/>
      <c r="I10" s="26"/>
      <c r="J10" s="26"/>
      <c r="K10" s="26"/>
      <c r="L10" s="26"/>
      <c r="M10" s="26"/>
    </row>
    <row r="11">
      <c r="A11" s="26"/>
      <c r="B11" s="26"/>
      <c r="C11" s="26"/>
      <c r="D11" s="26"/>
      <c r="E11" s="26"/>
      <c r="F11" s="26"/>
      <c r="G11" s="26"/>
      <c r="H11" s="26"/>
      <c r="I11" s="26"/>
      <c r="J11" s="26"/>
      <c r="K11" s="26"/>
      <c r="L11" s="26"/>
      <c r="M11" s="26"/>
    </row>
    <row r="12">
      <c r="A12" s="26"/>
      <c r="B12" s="26"/>
      <c r="C12" s="26"/>
      <c r="D12" s="26"/>
      <c r="E12" s="26"/>
      <c r="F12" s="26"/>
      <c r="G12" s="26"/>
      <c r="H12" s="26"/>
      <c r="I12" s="26"/>
      <c r="J12" s="26"/>
      <c r="K12" s="26"/>
      <c r="L12" s="26"/>
      <c r="M12" s="26"/>
    </row>
    <row r="13">
      <c r="A13" s="28" t="s">
        <v>63</v>
      </c>
      <c r="B13" s="26"/>
      <c r="C13" s="26"/>
      <c r="D13" s="26"/>
      <c r="E13" s="26"/>
      <c r="F13" s="26">
        <f>sum(F4:F5)</f>
        <v>53.6</v>
      </c>
      <c r="G13" s="26"/>
      <c r="H13" s="26"/>
      <c r="I13" s="26"/>
      <c r="J13" s="26"/>
      <c r="K13" s="26"/>
      <c r="L13" s="26"/>
      <c r="M13" s="27">
        <f>sum(M4:M5)</f>
        <v>62</v>
      </c>
    </row>
    <row r="15">
      <c r="B15" s="2"/>
      <c r="C15" s="2" t="s">
        <v>64</v>
      </c>
    </row>
    <row r="16">
      <c r="D16" s="2" t="s">
        <v>12</v>
      </c>
      <c r="E16" s="2" t="s">
        <v>13</v>
      </c>
      <c r="F16" s="2" t="s">
        <v>65</v>
      </c>
    </row>
    <row r="17">
      <c r="B17" s="2"/>
      <c r="C17" s="2" t="s">
        <v>31</v>
      </c>
      <c r="D17" s="2">
        <v>53.6</v>
      </c>
      <c r="E17" s="2">
        <v>12.8</v>
      </c>
      <c r="F17" s="2">
        <v>33.6</v>
      </c>
    </row>
    <row r="18">
      <c r="B18" s="2"/>
      <c r="C18" s="2" t="s">
        <v>33</v>
      </c>
      <c r="D18" s="2">
        <v>62.0</v>
      </c>
      <c r="E18" s="2">
        <v>13.8</v>
      </c>
      <c r="F18" s="2">
        <v>24.2</v>
      </c>
    </row>
    <row r="22">
      <c r="A22" s="24" t="s">
        <v>66</v>
      </c>
      <c r="N22" s="29"/>
      <c r="O22" s="29"/>
      <c r="P22" s="29"/>
      <c r="Q22" s="29"/>
      <c r="R22" s="29"/>
    </row>
    <row r="23">
      <c r="A23" s="30" t="s">
        <v>67</v>
      </c>
      <c r="B23" s="30" t="s">
        <v>68</v>
      </c>
      <c r="C23" s="30" t="s">
        <v>69</v>
      </c>
      <c r="D23" s="30" t="s">
        <v>70</v>
      </c>
      <c r="E23" s="30" t="s">
        <v>71</v>
      </c>
    </row>
    <row r="24">
      <c r="A24" s="2"/>
      <c r="B24" s="2"/>
      <c r="C24" s="2"/>
      <c r="D24" s="2"/>
      <c r="E24" s="31" t="s">
        <v>12</v>
      </c>
      <c r="F24" s="31" t="s">
        <v>72</v>
      </c>
      <c r="G24" s="31" t="s">
        <v>14</v>
      </c>
    </row>
    <row r="25">
      <c r="A25" s="2" t="s">
        <v>73</v>
      </c>
      <c r="B25" s="31" t="s">
        <v>74</v>
      </c>
      <c r="C25" s="2" t="s">
        <v>75</v>
      </c>
      <c r="D25" s="2" t="s">
        <v>76</v>
      </c>
      <c r="E25" s="32">
        <v>56.0</v>
      </c>
      <c r="F25" s="32">
        <v>22.0</v>
      </c>
      <c r="G25" s="32">
        <v>22.0</v>
      </c>
    </row>
    <row r="26">
      <c r="D26" s="2" t="s">
        <v>77</v>
      </c>
      <c r="E26" s="32">
        <v>89.0</v>
      </c>
      <c r="F26" s="32">
        <v>11.0</v>
      </c>
      <c r="G26" s="32">
        <v>0.0</v>
      </c>
    </row>
    <row r="27">
      <c r="D27" s="2" t="s">
        <v>78</v>
      </c>
      <c r="E27" s="32">
        <v>68.0</v>
      </c>
      <c r="F27" s="32">
        <v>21.0</v>
      </c>
      <c r="G27" s="32">
        <v>11.0</v>
      </c>
    </row>
    <row r="28">
      <c r="D28" s="2" t="s">
        <v>79</v>
      </c>
      <c r="E28" s="32">
        <v>81.0</v>
      </c>
      <c r="F28" s="32">
        <v>11.0</v>
      </c>
      <c r="G28" s="32">
        <v>8.0</v>
      </c>
    </row>
    <row r="29">
      <c r="D29" s="2" t="s">
        <v>80</v>
      </c>
      <c r="E29" s="32">
        <v>84.0</v>
      </c>
      <c r="F29" s="32">
        <v>13.0</v>
      </c>
      <c r="G29" s="32">
        <v>3.0</v>
      </c>
    </row>
    <row r="30">
      <c r="B30" s="33"/>
      <c r="E30" s="34"/>
      <c r="F30" s="34"/>
      <c r="G30" s="34"/>
    </row>
    <row r="31">
      <c r="A31" s="2" t="s">
        <v>81</v>
      </c>
      <c r="B31" s="31" t="s">
        <v>82</v>
      </c>
      <c r="C31" s="2" t="s">
        <v>31</v>
      </c>
      <c r="D31" s="2" t="s">
        <v>83</v>
      </c>
      <c r="E31" s="32">
        <v>78.0</v>
      </c>
      <c r="F31" s="32">
        <v>22.0</v>
      </c>
      <c r="G31" s="32">
        <v>0.0</v>
      </c>
    </row>
    <row r="32">
      <c r="C32" s="2" t="s">
        <v>33</v>
      </c>
      <c r="D32" s="2" t="s">
        <v>84</v>
      </c>
      <c r="E32" s="32">
        <v>79.0</v>
      </c>
      <c r="F32" s="32">
        <v>11.0</v>
      </c>
      <c r="G32" s="32">
        <v>10.0</v>
      </c>
    </row>
    <row r="33">
      <c r="C33" s="2" t="s">
        <v>31</v>
      </c>
      <c r="D33" s="2" t="s">
        <v>85</v>
      </c>
      <c r="E33" s="32">
        <v>52.0</v>
      </c>
      <c r="F33" s="32">
        <v>27.0</v>
      </c>
      <c r="G33" s="32">
        <v>221.0</v>
      </c>
    </row>
    <row r="34">
      <c r="C34" s="2" t="s">
        <v>33</v>
      </c>
      <c r="D34" s="2" t="s">
        <v>86</v>
      </c>
      <c r="E34" s="32">
        <v>59.0</v>
      </c>
      <c r="F34" s="32">
        <v>14.0</v>
      </c>
      <c r="G34" s="32">
        <v>27.0</v>
      </c>
    </row>
    <row r="35">
      <c r="B35" s="33"/>
      <c r="E35" s="34"/>
      <c r="F35" s="34"/>
      <c r="G35" s="34"/>
    </row>
    <row r="36">
      <c r="B36" s="33"/>
      <c r="E36" s="35" t="s">
        <v>87</v>
      </c>
      <c r="F36" s="35" t="s">
        <v>13</v>
      </c>
      <c r="G36" s="35" t="s">
        <v>88</v>
      </c>
    </row>
    <row r="37">
      <c r="A37" s="2" t="s">
        <v>89</v>
      </c>
      <c r="B37" s="31" t="s">
        <v>32</v>
      </c>
      <c r="C37" s="2" t="s">
        <v>31</v>
      </c>
      <c r="D37" s="2" t="s">
        <v>32</v>
      </c>
      <c r="E37" s="32">
        <v>54.0</v>
      </c>
      <c r="F37" s="32">
        <v>25.0</v>
      </c>
      <c r="G37" s="32">
        <v>21.0</v>
      </c>
    </row>
    <row r="38">
      <c r="C38" s="2" t="s">
        <v>33</v>
      </c>
      <c r="D38" s="2" t="s">
        <v>32</v>
      </c>
      <c r="E38" s="32">
        <v>68.0</v>
      </c>
      <c r="F38" s="32">
        <v>16.0</v>
      </c>
      <c r="G38" s="32">
        <v>6.0</v>
      </c>
    </row>
    <row r="39">
      <c r="C39" s="2" t="s">
        <v>90</v>
      </c>
      <c r="D39" s="2" t="s">
        <v>91</v>
      </c>
      <c r="E39" s="32">
        <v>38.0</v>
      </c>
      <c r="F39" s="32">
        <v>40.0</v>
      </c>
      <c r="G39" s="32">
        <v>16.0</v>
      </c>
    </row>
  </sheetData>
  <mergeCells count="10">
    <mergeCell ref="A31:A34"/>
    <mergeCell ref="A37:A39"/>
    <mergeCell ref="B37:B39"/>
    <mergeCell ref="A1:M1"/>
    <mergeCell ref="A22:M22"/>
    <mergeCell ref="E23:G23"/>
    <mergeCell ref="A25:A29"/>
    <mergeCell ref="B25:B29"/>
    <mergeCell ref="C25:C29"/>
    <mergeCell ref="B31:B34"/>
  </mergeCells>
  <drawing r:id="rId1"/>
</worksheet>
</file>