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BOBINAGEM C3" sheetId="5" state="visible" r:id="rId5"/>
    <sheet name="BOBINAGEM C4" sheetId="6" state="visible" r:id="rId6"/>
    <sheet name="BOBINAGEM C5" sheetId="7" state="visible" r:id="rId7"/>
    <sheet name="BOBINAGEM C6" sheetId="8" state="visible" r:id="rId8"/>
    <sheet name="BOBINAGEM C7" sheetId="9" state="visible" r:id="rId9"/>
    <sheet name="CONTROLE C2" sheetId="10" state="visible" r:id="rId10"/>
    <sheet name="CONTROLE C3" sheetId="11" state="visible" r:id="rId11"/>
    <sheet name="CONTROLE C4" sheetId="12" state="visible" r:id="rId12"/>
    <sheet name="CONTROLE C5" sheetId="13" state="visible" r:id="rId13"/>
    <sheet name="CONTROLE C6" sheetId="14" state="visible" r:id="rId14"/>
    <sheet name="CONTROLE C7" sheetId="15" state="visible" r:id="rId15"/>
  </sheets>
  <externalReferences>
    <externalReference r:id="rId16"/>
    <externalReference r:id="rId17"/>
    <externalReference r:id="rId18"/>
    <externalReference r:id="rId1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externalLink" Target="/xl/externalLinks/externalLink1.xml" Id="rId16" /><Relationship Type="http://schemas.openxmlformats.org/officeDocument/2006/relationships/externalLink" Target="/xl/externalLinks/externalLink2.xml" Id="rId17" /><Relationship Type="http://schemas.openxmlformats.org/officeDocument/2006/relationships/externalLink" Target="/xl/externalLinks/externalLink3.xml" Id="rId18" /><Relationship Type="http://schemas.openxmlformats.org/officeDocument/2006/relationships/externalLink" Target="/xl/externalLinks/externalLink4.xml" Id="rId19" /><Relationship Type="http://schemas.openxmlformats.org/officeDocument/2006/relationships/styles" Target="styles.xml" Id="rId20" /><Relationship Type="http://schemas.openxmlformats.org/officeDocument/2006/relationships/theme" Target="theme/theme1.xml" Id="rId21"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None</t>
        </is>
      </c>
      <c r="N2" s="386" t="n"/>
      <c r="O2" s="89" t="n"/>
      <c r="P2" s="396" t="inlineStr">
        <is>
          <t xml:space="preserve">Peso cruzeta: </t>
        </is>
      </c>
      <c r="Q2" s="397" t="n">
        <v>31.29164900154001</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708.7079354352838</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636.4752499387801</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130.6337428053</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None</t>
        </is>
      </c>
      <c r="F6" s="104" t="inlineStr">
        <is>
          <t>Item:</t>
        </is>
      </c>
      <c r="G6" s="171" t="inlineStr">
        <is>
          <t>1</t>
        </is>
      </c>
      <c r="I6" s="113" t="n"/>
      <c r="J6" s="113" t="n"/>
      <c r="K6" s="113" t="n"/>
      <c r="L6" s="113" t="n"/>
      <c r="M6" s="113" t="n"/>
      <c r="N6" s="121" t="n"/>
      <c r="O6" s="74" t="n"/>
      <c r="P6" s="396" t="inlineStr">
        <is>
          <t xml:space="preserve">Peso aneis: </t>
        </is>
      </c>
      <c r="Q6" s="397" t="n">
        <v>7.879082270625001</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59.49796128962399</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ARCELOR MITTAL TUBARÃO</t>
        </is>
      </c>
      <c r="D9" s="103" t="n"/>
      <c r="E9" s="171">
        <f>M2&amp;"-"&amp;G6&amp;"01"</f>
        <v/>
      </c>
      <c r="F9" s="103" t="n"/>
      <c r="G9" s="409" t="inlineStr">
        <is>
          <t>None</t>
        </is>
      </c>
      <c r="H9" s="103" t="n"/>
      <c r="I9" s="410" t="inlineStr">
        <is>
          <t>1</t>
        </is>
      </c>
      <c r="J9" s="116" t="n"/>
      <c r="K9" s="411" t="n">
        <v>1507.108577180904</v>
      </c>
      <c r="L9" s="406" t="n"/>
      <c r="M9" s="406" t="n"/>
      <c r="N9" s="408" t="n"/>
      <c r="O9" s="83" t="n"/>
      <c r="P9" s="396" t="inlineStr">
        <is>
          <t xml:space="preserve">Peso metalon: </t>
        </is>
      </c>
      <c r="Q9" s="323" t="n">
        <v>16.3553105664</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26.4473353252</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1507.108577180904</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1749.925024438309</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1686.911503756714</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1494.9</t>
        </is>
      </c>
      <c r="D14" s="116" t="n"/>
      <c r="E14" s="427" t="inlineStr">
        <is>
          <t>1100</t>
        </is>
      </c>
      <c r="F14" s="428" t="n"/>
      <c r="G14" s="171" t="n">
        <v>1252.2</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6</t>
        </is>
      </c>
      <c r="F17" s="406" t="n"/>
      <c r="G17" s="430" t="inlineStr">
        <is>
          <t>BUSCAR</t>
        </is>
      </c>
      <c r="H17" s="406" t="n"/>
      <c r="I17" s="430" t="inlineStr">
        <is>
          <t>BUSCAR</t>
        </is>
      </c>
      <c r="J17" s="428" t="n"/>
      <c r="K17" s="430" t="inlineStr">
        <is>
          <t>BUSCAR</t>
        </is>
      </c>
      <c r="L17" s="406" t="n"/>
      <c r="M17" s="409" t="n">
        <v>7</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438</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115.1883333333333</v>
      </c>
      <c r="D25" s="302" t="n"/>
      <c r="E25" s="438" t="n">
        <v>1252.2</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6</v>
      </c>
      <c r="D28" s="302" t="n"/>
      <c r="E28" s="438" t="n">
        <v>1252.2</v>
      </c>
      <c r="F28" s="302" t="n"/>
      <c r="G28" s="438" t="n">
        <v>50</v>
      </c>
      <c r="H28" s="302" t="n"/>
      <c r="I28" s="438" t="n">
        <v>20</v>
      </c>
      <c r="J28" s="302" t="n"/>
      <c r="K28" s="446" t="n">
        <v>1176</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5</v>
      </c>
      <c r="F31" s="302" t="n"/>
      <c r="G31" s="438" t="n">
        <v>7.5</v>
      </c>
      <c r="H31" s="302" t="n"/>
      <c r="I31" s="438" t="n">
        <v>994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950</v>
      </c>
      <c r="F34" s="449" t="n"/>
      <c r="G34" s="449">
        <f>IF(C17="Não","Sim","Não")</f>
        <v/>
      </c>
      <c r="H34" s="425" t="n"/>
      <c r="I34" s="411" t="n">
        <v>1749.925024438309</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1686.911503756714</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1694</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1694</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1299</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10.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ARCELOR MITTAL TUBARÃO</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2</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2</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1098.8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893.97667</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3683.88117</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2</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885.90667</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3698.51853</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2</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878.73333</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3713.15589</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1.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ARCELOR MITTAL TUBARÃO</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3</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3</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1098.8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869.424</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3865.7242</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3</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863.76</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3881.13424</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3</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858.096</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3896.54428</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2.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ARCELOR MITTAL TUBARÃO</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4</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4</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1098.8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869.384</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4050.11161</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4</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864.399</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4066.38683</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4</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859.414</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4082.66205</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3.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ARCELOR MITTAL TUBARÃO</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5</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5</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1098.8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884.1</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4237.22841</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5</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880.95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4254.36882</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5</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877.8</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4271.50922</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4.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ARCELOR MITTAL TUBARÃO</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6</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6</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1098.8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925.462</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4427.20027</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6</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924.3523300000001</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4445.31468</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6</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923.24267</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4463.4291</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5.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ARCELOR MITTAL TUBARÃO</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7</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7</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1098.8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992.764</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4620.24484</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7</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993.93333</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4639.33326</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7</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996.272</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4658.42168</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7</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999.78</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4677.51011</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ARCELOR MITTAL TUBARÃO</t>
        </is>
      </c>
      <c r="D7" s="317" t="n"/>
      <c r="E7" s="467" t="inlineStr">
        <is>
          <t>None</t>
        </is>
      </c>
      <c r="F7" s="319" t="n"/>
      <c r="G7" s="468" t="inlineStr">
        <is>
          <t>1</t>
        </is>
      </c>
      <c r="H7" s="103" t="n"/>
      <c r="I7" s="171" t="n">
        <v>72</v>
      </c>
      <c r="J7" s="401" t="n"/>
      <c r="K7" s="469" t="n">
        <v>81.438257795715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11</t>
        </is>
      </c>
      <c r="D12" s="421" t="n"/>
      <c r="E12" s="248" t="inlineStr">
        <is>
          <t>2.548</t>
        </is>
      </c>
      <c r="F12" s="421" t="n"/>
      <c r="G12" s="428" t="inlineStr">
        <is>
          <t>2</t>
        </is>
      </c>
      <c r="H12" s="421" t="n"/>
      <c r="I12" s="409" t="inlineStr">
        <is>
          <t>Teonex</t>
        </is>
      </c>
      <c r="J12" s="421" t="n"/>
      <c r="K12" s="428" t="inlineStr">
        <is>
          <t>RTR/RR</t>
        </is>
      </c>
      <c r="L12" s="421" t="n"/>
      <c r="M12" s="475" t="n">
        <v>74.69799999999998</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1067</v>
      </c>
      <c r="G15" s="460" t="n"/>
      <c r="H15" s="460" t="n"/>
      <c r="I15" s="460" t="n"/>
      <c r="J15" s="460" t="n"/>
      <c r="K15" s="475" t="inlineStr">
        <is>
          <t>2.548</t>
        </is>
      </c>
      <c r="L15" s="460" t="n"/>
      <c r="M15" s="475" t="inlineStr">
        <is>
          <t>2.304</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186.5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186</v>
      </c>
      <c r="K21" s="496" t="n">
        <v>3</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1</v>
      </c>
      <c r="J22" s="495" t="n">
        <v>186</v>
      </c>
      <c r="K22" s="496" t="n">
        <v>4</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2</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950.404</v>
      </c>
      <c r="G24" s="253">
        <f>F24*(1+($C$131/100))</f>
        <v/>
      </c>
      <c r="H24" s="493" t="n"/>
      <c r="I24" s="494" t="n"/>
      <c r="J24" s="495" t="n"/>
      <c r="K24" s="496" t="n"/>
      <c r="L24" s="503" t="n">
        <v>2</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3490.61103</v>
      </c>
      <c r="G26" s="253">
        <f>F26*(1+($C$131/100))</f>
        <v/>
      </c>
      <c r="H26" s="506" t="n"/>
      <c r="I26" s="494" t="n"/>
      <c r="J26" s="495" t="n"/>
      <c r="K26" s="496" t="n"/>
      <c r="L26" s="503" t="n">
        <v>1</v>
      </c>
      <c r="M26" s="504" t="n">
        <v>3</v>
      </c>
      <c r="N26" s="505" t="n">
        <v>2</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2</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184.33333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184</v>
      </c>
      <c r="K32" s="494" t="n">
        <v>3</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3</v>
      </c>
      <c r="J33" s="495" t="n">
        <v>184</v>
      </c>
      <c r="K33" s="494" t="n">
        <v>4</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939.36267</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3504.47571</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182.16667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4</v>
      </c>
      <c r="J43" s="495" t="n">
        <v>182</v>
      </c>
      <c r="K43" s="494" t="n">
        <v>5</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5</v>
      </c>
      <c r="J44" s="495" t="n">
        <v>182</v>
      </c>
      <c r="K44" s="494" t="n">
        <v>0</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928.32133</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3518.3404</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180.33333</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0</v>
      </c>
      <c r="J54" s="495" t="n">
        <v>180</v>
      </c>
      <c r="K54" s="494" t="n">
        <v>1</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v>2</v>
      </c>
      <c r="I55" s="494" t="n">
        <v>1</v>
      </c>
      <c r="J55" s="495" t="n">
        <v>180</v>
      </c>
      <c r="K55" s="494" t="n">
        <v>2</v>
      </c>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918.97867</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3532.20508</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ARCELOR MITTAL TUBARÃO</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1097</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950.404</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3490.61103</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939.36267</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3504.47571</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928.32133</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3518.3404</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1</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918.97867</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3532.20508</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2</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ARCELOR MITTAL TUBARÃO</t>
        </is>
      </c>
      <c r="D7" s="317" t="n"/>
      <c r="E7" s="467" t="inlineStr">
        <is>
          <t>None</t>
        </is>
      </c>
      <c r="F7" s="319" t="n"/>
      <c r="G7" s="468" t="inlineStr">
        <is>
          <t>1</t>
        </is>
      </c>
      <c r="H7" s="103" t="n"/>
      <c r="I7" s="171" t="n">
        <v>60</v>
      </c>
      <c r="J7" s="401" t="n"/>
      <c r="K7" s="469" t="n">
        <v>64.42576043113499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10.5</t>
        </is>
      </c>
      <c r="D12" s="421" t="n"/>
      <c r="E12" s="248" t="inlineStr">
        <is>
          <t>2.69</t>
        </is>
      </c>
      <c r="F12" s="421" t="n"/>
      <c r="G12" s="428" t="inlineStr">
        <is>
          <t>2</t>
        </is>
      </c>
      <c r="H12" s="421" t="n"/>
      <c r="I12" s="409" t="inlineStr">
        <is>
          <t>Teonex</t>
        </is>
      </c>
      <c r="J12" s="421" t="n"/>
      <c r="K12" s="428" t="inlineStr">
        <is>
          <t>RR/RR</t>
        </is>
      </c>
      <c r="L12" s="421" t="n"/>
      <c r="M12" s="475" t="n">
        <v>80.21866499999999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1101.2</v>
      </c>
      <c r="G15" s="460" t="n"/>
      <c r="H15" s="460" t="n"/>
      <c r="I15" s="460" t="n"/>
      <c r="J15" s="460" t="n"/>
      <c r="K15" s="475" t="inlineStr">
        <is>
          <t>2.69</t>
        </is>
      </c>
      <c r="L15" s="460" t="n"/>
      <c r="M15" s="475" t="inlineStr">
        <is>
          <t>2.446</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166.16667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2</v>
      </c>
      <c r="J21" s="495" t="n">
        <v>166</v>
      </c>
      <c r="K21" s="496" t="n">
        <v>3</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3</v>
      </c>
      <c r="J22" s="495" t="n">
        <v>166</v>
      </c>
      <c r="K22" s="496" t="n">
        <v>4</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893.97667</v>
      </c>
      <c r="G24" s="253">
        <f>F24*(1+($C$131/100))</f>
        <v/>
      </c>
      <c r="H24" s="493" t="n"/>
      <c r="I24" s="494" t="n"/>
      <c r="J24" s="495" t="n"/>
      <c r="K24" s="496" t="n"/>
      <c r="L24" s="503" t="n">
        <v>1</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2</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3683.88117</v>
      </c>
      <c r="G26" s="253">
        <f>F26*(1+($C$131/100))</f>
        <v/>
      </c>
      <c r="H26" s="506" t="n"/>
      <c r="I26" s="494" t="n"/>
      <c r="J26" s="495" t="n"/>
      <c r="K26" s="496" t="n"/>
      <c r="L26" s="503" t="n">
        <v>1</v>
      </c>
      <c r="M26" s="504" t="n">
        <v>3</v>
      </c>
      <c r="N26" s="505" t="n">
        <v>2</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164.66667</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4</v>
      </c>
      <c r="J32" s="495" t="n">
        <v>164</v>
      </c>
      <c r="K32" s="494" t="n">
        <v>2</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5</v>
      </c>
      <c r="J33" s="495" t="n">
        <v>164</v>
      </c>
      <c r="K33" s="494" t="n">
        <v>3</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885.90667</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3698.51853</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163.33333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163</v>
      </c>
      <c r="K43" s="494" t="n">
        <v>1</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1</v>
      </c>
      <c r="J44" s="495" t="n">
        <v>163</v>
      </c>
      <c r="K44" s="494" t="n">
        <v>2</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878.73333</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3713.15589</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3</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ARCELOR MITTAL TUBARÃO</t>
        </is>
      </c>
      <c r="D7" s="317" t="n"/>
      <c r="E7" s="467" t="inlineStr">
        <is>
          <t>None</t>
        </is>
      </c>
      <c r="F7" s="319" t="n"/>
      <c r="G7" s="468" t="inlineStr">
        <is>
          <t>1</t>
        </is>
      </c>
      <c r="H7" s="103" t="n"/>
      <c r="I7" s="171" t="n">
        <v>66</v>
      </c>
      <c r="J7" s="401" t="n"/>
      <c r="K7" s="469" t="n">
        <v>69.37538875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10</t>
        </is>
      </c>
      <c r="D12" s="421" t="n"/>
      <c r="E12" s="248" t="inlineStr">
        <is>
          <t>2.832</t>
        </is>
      </c>
      <c r="F12" s="421" t="n"/>
      <c r="G12" s="428" t="inlineStr">
        <is>
          <t>2</t>
        </is>
      </c>
      <c r="H12" s="421" t="n"/>
      <c r="I12" s="409" t="inlineStr">
        <is>
          <t>Teonex</t>
        </is>
      </c>
      <c r="J12" s="421" t="n"/>
      <c r="K12" s="428" t="inlineStr">
        <is>
          <t>RR/RR</t>
        </is>
      </c>
      <c r="L12" s="421" t="n"/>
      <c r="M12" s="475" t="n">
        <v>85.73933499999998</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1101.2</v>
      </c>
      <c r="G15" s="460" t="n"/>
      <c r="H15" s="460" t="n"/>
      <c r="I15" s="460" t="n"/>
      <c r="J15" s="460" t="n"/>
      <c r="K15" s="475" t="inlineStr">
        <is>
          <t>2.832</t>
        </is>
      </c>
      <c r="L15" s="460" t="n"/>
      <c r="M15" s="475" t="inlineStr">
        <is>
          <t>2.588</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153.5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2</v>
      </c>
      <c r="J21" s="495" t="n">
        <v>153</v>
      </c>
      <c r="K21" s="496" t="n">
        <v>5</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3</v>
      </c>
      <c r="J22" s="495" t="n">
        <v>153</v>
      </c>
      <c r="K22" s="496" t="n">
        <v>0</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869.424</v>
      </c>
      <c r="G24" s="253">
        <f>F24*(1+($C$131/100))</f>
        <v/>
      </c>
      <c r="H24" s="493" t="n"/>
      <c r="I24" s="494" t="n"/>
      <c r="J24" s="495" t="n"/>
      <c r="K24" s="496" t="n"/>
      <c r="L24" s="503" t="n">
        <v>1</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3865.7242</v>
      </c>
      <c r="G26" s="253">
        <f>F26*(1+($C$131/100))</f>
        <v/>
      </c>
      <c r="H26" s="506" t="n"/>
      <c r="I26" s="494" t="n"/>
      <c r="J26" s="495" t="n"/>
      <c r="K26" s="496" t="n"/>
      <c r="L26" s="503" t="n">
        <v>1</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152.5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4</v>
      </c>
      <c r="J32" s="495" t="n">
        <v>152</v>
      </c>
      <c r="K32" s="494" t="n">
        <v>1</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5</v>
      </c>
      <c r="J33" s="495" t="n">
        <v>152</v>
      </c>
      <c r="K33" s="494" t="n">
        <v>2</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863.76</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3881.13424</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151.5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151</v>
      </c>
      <c r="K43" s="494" t="n">
        <v>3</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1</v>
      </c>
      <c r="J44" s="495" t="n">
        <v>151</v>
      </c>
      <c r="K44" s="494" t="n">
        <v>4</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858.096</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3896.54428</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6.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4</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ARCELOR MITTAL TUBARÃO</t>
        </is>
      </c>
      <c r="D7" s="317" t="n"/>
      <c r="E7" s="467" t="inlineStr">
        <is>
          <t>None</t>
        </is>
      </c>
      <c r="F7" s="319" t="n"/>
      <c r="G7" s="468" t="inlineStr">
        <is>
          <t>1</t>
        </is>
      </c>
      <c r="H7" s="103" t="n"/>
      <c r="I7" s="171" t="n">
        <v>72</v>
      </c>
      <c r="J7" s="401" t="n"/>
      <c r="K7" s="469" t="n">
        <v>76.82151417141999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9.5</t>
        </is>
      </c>
      <c r="D12" s="421" t="n"/>
      <c r="E12" s="248" t="inlineStr">
        <is>
          <t>2.991</t>
        </is>
      </c>
      <c r="F12" s="421" t="n"/>
      <c r="G12" s="428" t="inlineStr">
        <is>
          <t>2</t>
        </is>
      </c>
      <c r="H12" s="421" t="n"/>
      <c r="I12" s="409" t="inlineStr">
        <is>
          <t>Teonex</t>
        </is>
      </c>
      <c r="J12" s="421" t="n"/>
      <c r="K12" s="428" t="inlineStr">
        <is>
          <t>RR/RR</t>
        </is>
      </c>
      <c r="L12" s="421" t="n"/>
      <c r="M12" s="475" t="n">
        <v>90.41066499999999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1101.2</v>
      </c>
      <c r="G15" s="460" t="n"/>
      <c r="H15" s="460" t="n"/>
      <c r="I15" s="460" t="n"/>
      <c r="J15" s="460" t="n"/>
      <c r="K15" s="475" t="inlineStr">
        <is>
          <t>2.991</t>
        </is>
      </c>
      <c r="L15" s="460" t="n"/>
      <c r="M15" s="475" t="inlineStr">
        <is>
          <t>2.747</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145.33333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2</v>
      </c>
      <c r="J21" s="495" t="n">
        <v>145</v>
      </c>
      <c r="K21" s="496" t="n">
        <v>3</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3</v>
      </c>
      <c r="J22" s="495" t="n">
        <v>145</v>
      </c>
      <c r="K22" s="496" t="n">
        <v>4</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869.384</v>
      </c>
      <c r="G24" s="253">
        <f>F24*(1+($C$131/100))</f>
        <v/>
      </c>
      <c r="H24" s="493" t="n"/>
      <c r="I24" s="494" t="n"/>
      <c r="J24" s="495" t="n"/>
      <c r="K24" s="496" t="n"/>
      <c r="L24" s="503" t="n">
        <v>1</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4050.11161</v>
      </c>
      <c r="G26" s="253">
        <f>F26*(1+($C$131/100))</f>
        <v/>
      </c>
      <c r="H26" s="506" t="n"/>
      <c r="I26" s="494" t="n"/>
      <c r="J26" s="495" t="n"/>
      <c r="K26" s="496" t="n"/>
      <c r="L26" s="503" t="n">
        <v>1</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2</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144.5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4</v>
      </c>
      <c r="J32" s="495" t="n">
        <v>144</v>
      </c>
      <c r="K32" s="494" t="n">
        <v>1</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5</v>
      </c>
      <c r="J33" s="495" t="n">
        <v>144</v>
      </c>
      <c r="K33" s="494" t="n">
        <v>2</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864.399</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4066.38683</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143.66667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143</v>
      </c>
      <c r="K43" s="494" t="n">
        <v>4</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1</v>
      </c>
      <c r="J44" s="495" t="n">
        <v>143</v>
      </c>
      <c r="K44" s="494" t="n">
        <v>5</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859.414</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4082.66205</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7.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5</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ARCELOR MITTAL TUBARÃO</t>
        </is>
      </c>
      <c r="D7" s="317" t="n"/>
      <c r="E7" s="467" t="inlineStr">
        <is>
          <t>None</t>
        </is>
      </c>
      <c r="F7" s="319" t="n"/>
      <c r="G7" s="468" t="inlineStr">
        <is>
          <t>1</t>
        </is>
      </c>
      <c r="H7" s="103" t="n"/>
      <c r="I7" s="171" t="n">
        <v>78</v>
      </c>
      <c r="J7" s="401" t="n"/>
      <c r="K7" s="469" t="n">
        <v>86.26640844357</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9</t>
        </is>
      </c>
      <c r="D12" s="421" t="n"/>
      <c r="E12" s="248" t="inlineStr">
        <is>
          <t>3.15</t>
        </is>
      </c>
      <c r="F12" s="421" t="n"/>
      <c r="G12" s="428" t="inlineStr">
        <is>
          <t>2</t>
        </is>
      </c>
      <c r="H12" s="421" t="n"/>
      <c r="I12" s="409" t="inlineStr">
        <is>
          <t>Teonex</t>
        </is>
      </c>
      <c r="J12" s="421" t="n"/>
      <c r="K12" s="428" t="inlineStr">
        <is>
          <t>RR/RR</t>
        </is>
      </c>
      <c r="L12" s="421" t="n"/>
      <c r="M12" s="475" t="n">
        <v>102.911665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1101.2</v>
      </c>
      <c r="G15" s="460" t="n"/>
      <c r="H15" s="460" t="n"/>
      <c r="I15" s="460" t="n"/>
      <c r="J15" s="460" t="n"/>
      <c r="K15" s="475" t="inlineStr">
        <is>
          <t>3.15</t>
        </is>
      </c>
      <c r="L15" s="460" t="n"/>
      <c r="M15" s="475" t="inlineStr">
        <is>
          <t>2.906</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140.33333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2</v>
      </c>
      <c r="J21" s="495" t="n">
        <v>140</v>
      </c>
      <c r="K21" s="496" t="n">
        <v>3</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3</v>
      </c>
      <c r="J22" s="495" t="n">
        <v>140</v>
      </c>
      <c r="K22" s="496" t="n">
        <v>4</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884.1</v>
      </c>
      <c r="G24" s="253">
        <f>F24*(1+($C$131/100))</f>
        <v/>
      </c>
      <c r="H24" s="493" t="n"/>
      <c r="I24" s="494" t="n"/>
      <c r="J24" s="495" t="n"/>
      <c r="K24" s="496" t="n"/>
      <c r="L24" s="503" t="n">
        <v>1</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2</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4237.22841</v>
      </c>
      <c r="G26" s="253">
        <f>F26*(1+($C$131/100))</f>
        <v/>
      </c>
      <c r="H26" s="506" t="n"/>
      <c r="I26" s="494" t="n"/>
      <c r="J26" s="495" t="n"/>
      <c r="K26" s="496" t="n"/>
      <c r="L26" s="503" t="n">
        <v>1</v>
      </c>
      <c r="M26" s="504" t="n">
        <v>3</v>
      </c>
      <c r="N26" s="505" t="n">
        <v>2</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139.83333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4</v>
      </c>
      <c r="J32" s="495" t="n">
        <v>139</v>
      </c>
      <c r="K32" s="494" t="n">
        <v>2</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5</v>
      </c>
      <c r="J33" s="495" t="n">
        <v>139</v>
      </c>
      <c r="K33" s="494" t="n">
        <v>3</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880.95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4254.36882</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139.33333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139</v>
      </c>
      <c r="K43" s="494" t="n">
        <v>1</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1</v>
      </c>
      <c r="J44" s="495" t="n">
        <v>139</v>
      </c>
      <c r="K44" s="494" t="n">
        <v>2</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877.8</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4271.50922</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8.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6</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ARCELOR MITTAL TUBARÃO</t>
        </is>
      </c>
      <c r="D7" s="317" t="n"/>
      <c r="E7" s="467" t="inlineStr">
        <is>
          <t>None</t>
        </is>
      </c>
      <c r="F7" s="319" t="n"/>
      <c r="G7" s="468" t="inlineStr">
        <is>
          <t>1</t>
        </is>
      </c>
      <c r="H7" s="103" t="n"/>
      <c r="I7" s="171" t="n">
        <v>90</v>
      </c>
      <c r="J7" s="401" t="n"/>
      <c r="K7" s="469" t="n">
        <v>99.95057866992499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8.5</t>
        </is>
      </c>
      <c r="D12" s="421" t="n"/>
      <c r="E12" s="248" t="inlineStr">
        <is>
          <t>3.329</t>
        </is>
      </c>
      <c r="F12" s="421" t="n"/>
      <c r="G12" s="428" t="inlineStr">
        <is>
          <t>2</t>
        </is>
      </c>
      <c r="H12" s="421" t="n"/>
      <c r="I12" s="409" t="inlineStr">
        <is>
          <t>Teonex</t>
        </is>
      </c>
      <c r="J12" s="421" t="n"/>
      <c r="K12" s="428" t="inlineStr">
        <is>
          <t>RR/RR</t>
        </is>
      </c>
      <c r="L12" s="421" t="n"/>
      <c r="M12" s="475" t="n">
        <v>106.946665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1101.2</v>
      </c>
      <c r="G15" s="460" t="n"/>
      <c r="H15" s="460" t="n"/>
      <c r="I15" s="460" t="n"/>
      <c r="J15" s="460" t="n"/>
      <c r="K15" s="475" t="inlineStr">
        <is>
          <t>3.329</t>
        </is>
      </c>
      <c r="L15" s="460" t="n"/>
      <c r="M15" s="475" t="inlineStr">
        <is>
          <t>3.085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139</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2</v>
      </c>
      <c r="J21" s="495" t="n">
        <v>139</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3</v>
      </c>
      <c r="J22" s="495" t="n">
        <v>139</v>
      </c>
      <c r="K22" s="496" t="n">
        <v>3</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925.462</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2</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4427.20027</v>
      </c>
      <c r="G26" s="253">
        <f>F26*(1+($C$131/100))</f>
        <v/>
      </c>
      <c r="H26" s="506" t="n"/>
      <c r="I26" s="494" t="n"/>
      <c r="J26" s="495" t="n"/>
      <c r="K26" s="496" t="n"/>
      <c r="L26" s="503" t="n">
        <v>1</v>
      </c>
      <c r="M26" s="504" t="n">
        <v>3</v>
      </c>
      <c r="N26" s="505" t="n">
        <v>2</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138.83333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4</v>
      </c>
      <c r="J32" s="495" t="n">
        <v>138</v>
      </c>
      <c r="K32" s="494" t="n">
        <v>2</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5</v>
      </c>
      <c r="J33" s="495" t="n">
        <v>138</v>
      </c>
      <c r="K33" s="494" t="n">
        <v>3</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924.3523300000001</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4445.31468</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138.66667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138</v>
      </c>
      <c r="K43" s="494" t="n">
        <v>4</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1</v>
      </c>
      <c r="J44" s="495" t="n">
        <v>138</v>
      </c>
      <c r="K44" s="494" t="n">
        <v>5</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923.24267</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4463.4291</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9.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7</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ARCELOR MITTAL TUBARÃO</t>
        </is>
      </c>
      <c r="D7" s="317" t="n"/>
      <c r="E7" s="467" t="inlineStr">
        <is>
          <t>None</t>
        </is>
      </c>
      <c r="F7" s="319" t="n"/>
      <c r="G7" s="468" t="inlineStr">
        <is>
          <t>1</t>
        </is>
      </c>
      <c r="H7" s="103" t="n"/>
      <c r="I7" s="171" t="n">
        <v>0</v>
      </c>
      <c r="J7" s="401" t="n"/>
      <c r="K7" s="469" t="n">
        <v>158.197341677015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t>
        </is>
      </c>
      <c r="D12" s="421" t="n"/>
      <c r="E12" s="248" t="inlineStr">
        <is>
          <t>3.508</t>
        </is>
      </c>
      <c r="F12" s="421" t="n"/>
      <c r="G12" s="428" t="inlineStr">
        <is>
          <t>2</t>
        </is>
      </c>
      <c r="H12" s="421" t="n"/>
      <c r="I12" s="409" t="inlineStr">
        <is>
          <t>Teonex</t>
        </is>
      </c>
      <c r="J12" s="421" t="n"/>
      <c r="K12" s="428" t="inlineStr">
        <is>
          <t>RR/RTR</t>
        </is>
      </c>
      <c r="L12" s="421" t="n"/>
      <c r="M12" s="475" t="n">
        <v>110.533335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1101.2</v>
      </c>
      <c r="G15" s="460" t="n"/>
      <c r="H15" s="460" t="n"/>
      <c r="I15" s="460" t="n"/>
      <c r="J15" s="460" t="n"/>
      <c r="K15" s="475" t="inlineStr">
        <is>
          <t>3.508</t>
        </is>
      </c>
      <c r="L15" s="460" t="n"/>
      <c r="M15" s="475" t="inlineStr">
        <is>
          <t>3.264</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141.5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2</v>
      </c>
      <c r="J21" s="495" t="n">
        <v>141</v>
      </c>
      <c r="K21" s="496" t="n">
        <v>5</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3</v>
      </c>
      <c r="J22" s="495" t="n">
        <v>141</v>
      </c>
      <c r="K22" s="496" t="n">
        <v>0</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c r="M23" s="504" t="n">
        <v>0</v>
      </c>
      <c r="N23" s="505" t="n"/>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992.764</v>
      </c>
      <c r="G24" s="253">
        <f>F24*(1+($C$131/100))</f>
        <v/>
      </c>
      <c r="H24" s="493" t="n"/>
      <c r="I24" s="494" t="n"/>
      <c r="J24" s="495" t="n"/>
      <c r="K24" s="496" t="n"/>
      <c r="L24" s="503" t="n"/>
      <c r="M24" s="504" t="n">
        <v>1</v>
      </c>
      <c r="N24" s="505" t="n"/>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c r="M25" s="504" t="n">
        <v>2</v>
      </c>
      <c r="N25" s="505" t="n"/>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4620.24484</v>
      </c>
      <c r="G26" s="253">
        <f>F26*(1+($C$131/100))</f>
        <v/>
      </c>
      <c r="H26" s="506" t="n"/>
      <c r="I26" s="494" t="n"/>
      <c r="J26" s="495" t="n"/>
      <c r="K26" s="496" t="n"/>
      <c r="L26" s="503" t="n"/>
      <c r="M26" s="504" t="n">
        <v>3</v>
      </c>
      <c r="N26" s="505" t="n"/>
      <c r="Q26" s="407" t="n"/>
      <c r="R26" s="261" t="n"/>
      <c r="S26" s="398" t="n"/>
      <c r="T26" s="398" t="n"/>
      <c r="U26" s="398" t="n"/>
      <c r="V26" s="398" t="n"/>
      <c r="W26" s="260" t="n"/>
      <c r="X26" s="398" t="n"/>
      <c r="Y26" s="398" t="n"/>
    </row>
    <row r="27" ht="20.25" customHeight="1" s="72">
      <c r="A27" s="392" t="n"/>
      <c r="B27" s="488" t="n"/>
      <c r="H27" s="506" t="n"/>
      <c r="I27" s="494" t="n"/>
      <c r="J27" s="495" t="n"/>
      <c r="K27" s="496" t="n"/>
      <c r="L27" s="503" t="n"/>
      <c r="M27" s="504" t="n">
        <v>4</v>
      </c>
      <c r="N27" s="505" t="n"/>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c r="M28" s="504" t="n">
        <v>5</v>
      </c>
      <c r="N28" s="505" t="n"/>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141.66667</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4</v>
      </c>
      <c r="J32" s="495" t="n">
        <v>141</v>
      </c>
      <c r="K32" s="494" t="n">
        <v>2</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5</v>
      </c>
      <c r="J33" s="495" t="n">
        <v>141</v>
      </c>
      <c r="K33" s="494" t="n">
        <v>3</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993.93333</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4639.33326</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142</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142</v>
      </c>
      <c r="K43" s="494" t="n">
        <v>0</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1</v>
      </c>
      <c r="J44" s="495" t="n">
        <v>142</v>
      </c>
      <c r="K44" s="494" t="n">
        <v>1</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996.272</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4658.42168</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142.5</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2</v>
      </c>
      <c r="J54" s="495" t="n">
        <v>142</v>
      </c>
      <c r="K54" s="494" t="n">
        <v>5</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v>2</v>
      </c>
      <c r="I55" s="494" t="n">
        <v>3</v>
      </c>
      <c r="J55" s="495" t="n">
        <v>142</v>
      </c>
      <c r="K55" s="494" t="n">
        <v>0</v>
      </c>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999.78</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4677.51011</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