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BOBINAGEM C5" sheetId="7" state="visible" r:id="rId7"/>
    <sheet name="BOBINAGEM C6" sheetId="8" state="visible" r:id="rId8"/>
    <sheet name="BOBINAGEM C7" sheetId="9" state="visible" r:id="rId9"/>
    <sheet name="BOBINAGEM C8" sheetId="10" state="visible" r:id="rId10"/>
    <sheet name="BOBINAGEM C9" sheetId="11" state="visible" r:id="rId11"/>
    <sheet name="BOBINAGEM C10" sheetId="12" state="visible" r:id="rId12"/>
    <sheet name="CONTROLE C2" sheetId="13" state="visible" r:id="rId13"/>
    <sheet name="CONTROLE C3" sheetId="14" state="visible" r:id="rId14"/>
    <sheet name="CONTROLE C4" sheetId="15" state="visible" r:id="rId15"/>
    <sheet name="CONTROLE C5" sheetId="16" state="visible" r:id="rId16"/>
    <sheet name="CONTROLE C6" sheetId="17" state="visible" r:id="rId17"/>
    <sheet name="CONTROLE C7" sheetId="18" state="visible" r:id="rId18"/>
    <sheet name="CONTROLE C8" sheetId="19" state="visible" r:id="rId19"/>
    <sheet name="CONTROLE C9" sheetId="20" state="visible" r:id="rId20"/>
    <sheet name="CONTROLE C10" sheetId="21" state="visible" r:id="rId21"/>
  </sheets>
  <externalReferences>
    <externalReference r:id="rId22"/>
    <externalReference r:id="rId23"/>
    <externalReference r:id="rId24"/>
    <externalReference r:id="rId25"/>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externalLink" Target="/xl/externalLinks/externalLink1.xml" Id="rId22" /><Relationship Type="http://schemas.openxmlformats.org/officeDocument/2006/relationships/externalLink" Target="/xl/externalLinks/externalLink2.xml" Id="rId23" /><Relationship Type="http://schemas.openxmlformats.org/officeDocument/2006/relationships/externalLink" Target="/xl/externalLinks/externalLink3.xml" Id="rId24" /><Relationship Type="http://schemas.openxmlformats.org/officeDocument/2006/relationships/externalLink" Target="/xl/externalLinks/externalLink4.xml" Id="rId25" /><Relationship Type="http://schemas.openxmlformats.org/officeDocument/2006/relationships/styles" Target="styles.xml" Id="rId26" /><Relationship Type="http://schemas.openxmlformats.org/officeDocument/2006/relationships/theme" Target="theme/theme1.xml" Id="rId27"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63.25000443954001</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1620.173101707829</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2399.15205636543</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795.0817823098503</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11.030715178875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87.80791141042799</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CGN</t>
        </is>
      </c>
      <c r="D9" s="103" t="n"/>
      <c r="E9" s="171">
        <f>M2&amp;"-"&amp;G6&amp;"01"</f>
        <v/>
      </c>
      <c r="F9" s="103" t="n"/>
      <c r="G9" s="409" t="inlineStr">
        <is>
          <t>None</t>
        </is>
      </c>
      <c r="H9" s="103" t="n"/>
      <c r="I9" s="410" t="inlineStr">
        <is>
          <t>1</t>
        </is>
      </c>
      <c r="J9" s="116" t="n"/>
      <c r="K9" s="411" t="n">
        <v>4877.656944822649</v>
      </c>
      <c r="L9" s="406" t="n"/>
      <c r="M9" s="406" t="n"/>
      <c r="N9" s="408" t="n"/>
      <c r="O9" s="83" t="n"/>
      <c r="P9" s="396" t="inlineStr">
        <is>
          <t xml:space="preserve">Peso metalon: </t>
        </is>
      </c>
      <c r="Q9" s="323" t="n">
        <v>48.27478556159999</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42.33634042392</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4877.656944822649</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5527.247392670907</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5411.992613771226</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1766.7</t>
        </is>
      </c>
      <c r="D14" s="116" t="n"/>
      <c r="E14" s="427" t="inlineStr">
        <is>
          <t>1100</t>
        </is>
      </c>
      <c r="F14" s="428" t="n"/>
      <c r="G14" s="171" t="n">
        <v>1775.5</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1</t>
        </is>
      </c>
      <c r="F17" s="406" t="n"/>
      <c r="G17" s="430" t="inlineStr">
        <is>
          <t>BUSCAR</t>
        </is>
      </c>
      <c r="H17" s="406" t="n"/>
      <c r="I17" s="430" t="inlineStr">
        <is>
          <t>BUSCAR</t>
        </is>
      </c>
      <c r="J17" s="428" t="n"/>
      <c r="K17" s="430" t="inlineStr">
        <is>
          <t>BUSCAR</t>
        </is>
      </c>
      <c r="L17" s="406" t="n"/>
      <c r="M17" s="409" t="n">
        <v>10</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1764</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115.1883333333333</v>
      </c>
      <c r="D25" s="302" t="n"/>
      <c r="E25" s="438" t="n">
        <v>1775.5</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12</v>
      </c>
      <c r="D28" s="302" t="n"/>
      <c r="E28" s="438" t="n">
        <v>1775.5</v>
      </c>
      <c r="F28" s="302" t="n"/>
      <c r="G28" s="438" t="n">
        <v>50</v>
      </c>
      <c r="H28" s="302" t="n"/>
      <c r="I28" s="438" t="n">
        <v>20</v>
      </c>
      <c r="J28" s="302" t="n"/>
      <c r="K28" s="446" t="n">
        <v>1699.3</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7</v>
      </c>
      <c r="F31" s="302" t="n"/>
      <c r="G31" s="438" t="n">
        <v>7.5</v>
      </c>
      <c r="H31" s="302" t="n"/>
      <c r="I31" s="438" t="n">
        <v>994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 76.2</t>
        </is>
      </c>
      <c r="D34" s="449" t="n"/>
      <c r="E34" s="450" t="n">
        <v>950</v>
      </c>
      <c r="F34" s="449" t="n"/>
      <c r="G34" s="449">
        <f>IF(C17="Não","Sim","Não")</f>
        <v/>
      </c>
      <c r="H34" s="425" t="n"/>
      <c r="I34" s="411" t="n">
        <v>5527.247392670907</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5411.992613771226</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1966</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1966</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1823</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10.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8</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CGN</t>
        </is>
      </c>
      <c r="D7" s="317" t="n"/>
      <c r="E7" s="467" t="inlineStr">
        <is>
          <t>None</t>
        </is>
      </c>
      <c r="F7" s="319" t="n"/>
      <c r="G7" s="468" t="inlineStr">
        <is>
          <t>1</t>
        </is>
      </c>
      <c r="H7" s="103" t="n"/>
      <c r="I7" s="171" t="n">
        <v>264</v>
      </c>
      <c r="J7" s="401" t="n"/>
      <c r="K7" s="469" t="n">
        <v>301.5062949230399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4</t>
        </is>
      </c>
      <c r="D12" s="421" t="n"/>
      <c r="E12" s="248" t="inlineStr">
        <is>
          <t>5.433</t>
        </is>
      </c>
      <c r="F12" s="421" t="n"/>
      <c r="G12" s="428" t="inlineStr">
        <is>
          <t>1</t>
        </is>
      </c>
      <c r="H12" s="421" t="n"/>
      <c r="I12" s="409" t="inlineStr">
        <is>
          <t>Teonex</t>
        </is>
      </c>
      <c r="J12" s="421" t="n"/>
      <c r="K12" s="428" t="inlineStr">
        <is>
          <t>RR/RR</t>
        </is>
      </c>
      <c r="L12" s="421" t="n"/>
      <c r="M12" s="475" t="n">
        <v>115.0965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1101.2</v>
      </c>
      <c r="G15" s="460" t="n"/>
      <c r="H15" s="460" t="n"/>
      <c r="I15" s="460" t="n"/>
      <c r="J15" s="460" t="n"/>
      <c r="K15" s="475" t="inlineStr">
        <is>
          <t>5.433</t>
        </is>
      </c>
      <c r="L15" s="460" t="n"/>
      <c r="M15" s="475" t="inlineStr">
        <is>
          <t>5.189</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280.33333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10</v>
      </c>
      <c r="J21" s="495" t="n">
        <v>280</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1523.051</v>
      </c>
      <c r="G24" s="253">
        <f>F24*(1+($C$131/100))</f>
        <v/>
      </c>
      <c r="H24" s="493" t="n"/>
      <c r="I24" s="494" t="n"/>
      <c r="J24" s="495" t="n"/>
      <c r="K24" s="496" t="n"/>
      <c r="L24" s="503" t="n">
        <v>0</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4985.32434</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278.91667</t>
        </is>
      </c>
      <c r="K31" s="492" t="inlineStr">
        <is>
          <t>Superior</t>
        </is>
      </c>
      <c r="L31" s="503" t="n">
        <v>0</v>
      </c>
      <c r="M31" s="504" t="n">
        <v>8</v>
      </c>
      <c r="N31" s="505" t="n">
        <v>0</v>
      </c>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11</v>
      </c>
      <c r="J32" s="495" t="n">
        <v>278</v>
      </c>
      <c r="K32" s="494" t="n">
        <v>10</v>
      </c>
      <c r="L32" s="503" t="n">
        <v>0</v>
      </c>
      <c r="M32" s="504" t="n">
        <v>9</v>
      </c>
      <c r="N32" s="505" t="n">
        <v>0</v>
      </c>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v>1</v>
      </c>
      <c r="M33" s="504" t="n">
        <v>10</v>
      </c>
      <c r="N33" s="505" t="n">
        <v>1</v>
      </c>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v>1</v>
      </c>
      <c r="M34" s="504" t="n">
        <v>11</v>
      </c>
      <c r="N34" s="505" t="n">
        <v>1</v>
      </c>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1515.35425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5014.88745</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277.91667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277</v>
      </c>
      <c r="K43" s="494" t="n">
        <v>11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1509.92125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5044.45057</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11.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9</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CGN</t>
        </is>
      </c>
      <c r="D7" s="317" t="n"/>
      <c r="E7" s="467" t="inlineStr">
        <is>
          <t>None</t>
        </is>
      </c>
      <c r="F7" s="319" t="n"/>
      <c r="G7" s="468" t="inlineStr">
        <is>
          <t>1</t>
        </is>
      </c>
      <c r="H7" s="103" t="n"/>
      <c r="I7" s="171" t="n">
        <v>276</v>
      </c>
      <c r="J7" s="401" t="n"/>
      <c r="K7" s="469" t="n">
        <v>308.394642588635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4</t>
        </is>
      </c>
      <c r="D12" s="421" t="n"/>
      <c r="E12" s="248" t="inlineStr">
        <is>
          <t>5.433</t>
        </is>
      </c>
      <c r="F12" s="421" t="n"/>
      <c r="G12" s="428" t="inlineStr">
        <is>
          <t>1</t>
        </is>
      </c>
      <c r="H12" s="421" t="n"/>
      <c r="I12" s="409" t="inlineStr">
        <is>
          <t>Teonex</t>
        </is>
      </c>
      <c r="J12" s="421" t="n"/>
      <c r="K12" s="428" t="inlineStr">
        <is>
          <t>RR/RR</t>
        </is>
      </c>
      <c r="L12" s="421" t="n"/>
      <c r="M12" s="475" t="n">
        <v>123.5659999999999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1101.2</v>
      </c>
      <c r="G15" s="460" t="n"/>
      <c r="H15" s="460" t="n"/>
      <c r="I15" s="460" t="n"/>
      <c r="J15" s="460" t="n"/>
      <c r="K15" s="475" t="inlineStr">
        <is>
          <t>5.433</t>
        </is>
      </c>
      <c r="L15" s="460" t="n"/>
      <c r="M15" s="475" t="inlineStr">
        <is>
          <t>5.189</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273.41667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273</v>
      </c>
      <c r="K21" s="496" t="n">
        <v>6</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1485.47275</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5213.36144</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1</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272.83333</t>
        </is>
      </c>
      <c r="K31" s="492" t="inlineStr">
        <is>
          <t>Superior</t>
        </is>
      </c>
      <c r="L31" s="503" t="n">
        <v>0</v>
      </c>
      <c r="M31" s="504" t="n">
        <v>8</v>
      </c>
      <c r="N31" s="505" t="n">
        <v>0</v>
      </c>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272</v>
      </c>
      <c r="K32" s="494" t="n">
        <v>11</v>
      </c>
      <c r="L32" s="503" t="n">
        <v>0</v>
      </c>
      <c r="M32" s="504" t="n">
        <v>9</v>
      </c>
      <c r="N32" s="505" t="n">
        <v>0</v>
      </c>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v>0</v>
      </c>
      <c r="M33" s="504" t="n">
        <v>10</v>
      </c>
      <c r="N33" s="505" t="n">
        <v>0</v>
      </c>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v>0</v>
      </c>
      <c r="M34" s="504" t="n">
        <v>11</v>
      </c>
      <c r="N34" s="505" t="n">
        <v>2</v>
      </c>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1482.3035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5242.92456</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272.66667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272</v>
      </c>
      <c r="K43" s="494" t="n">
        <v>11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1481.398</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5272.48767</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12.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10</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CGN</t>
        </is>
      </c>
      <c r="D7" s="317" t="n"/>
      <c r="E7" s="467" t="inlineStr">
        <is>
          <t>None</t>
        </is>
      </c>
      <c r="F7" s="319" t="n"/>
      <c r="G7" s="468" t="inlineStr">
        <is>
          <t>1</t>
        </is>
      </c>
      <c r="H7" s="103" t="n"/>
      <c r="I7" s="171" t="n">
        <v>0</v>
      </c>
      <c r="J7" s="401" t="n"/>
      <c r="K7" s="469" t="n">
        <v>431.404973282285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4</t>
        </is>
      </c>
      <c r="D12" s="421" t="n"/>
      <c r="E12" s="248" t="inlineStr">
        <is>
          <t>5.433</t>
        </is>
      </c>
      <c r="F12" s="421" t="n"/>
      <c r="G12" s="428" t="inlineStr">
        <is>
          <t>1</t>
        </is>
      </c>
      <c r="H12" s="421" t="n"/>
      <c r="I12" s="409" t="inlineStr">
        <is>
          <t>Teonex</t>
        </is>
      </c>
      <c r="J12" s="421" t="n"/>
      <c r="K12" s="428" t="inlineStr">
        <is>
          <t>RR/RTR</t>
        </is>
      </c>
      <c r="L12" s="421" t="n"/>
      <c r="M12" s="475" t="n">
        <v>131.2211249999999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1101.2</v>
      </c>
      <c r="G15" s="460" t="n"/>
      <c r="H15" s="460" t="n"/>
      <c r="I15" s="460" t="n"/>
      <c r="J15" s="460" t="n"/>
      <c r="K15" s="475" t="inlineStr">
        <is>
          <t>5.433</t>
        </is>
      </c>
      <c r="L15" s="460" t="n"/>
      <c r="M15" s="475" t="inlineStr">
        <is>
          <t>5.189</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272.83333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272</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1482.3035</v>
      </c>
      <c r="G24" s="253">
        <f>F24*(1+($C$131/100))</f>
        <v/>
      </c>
      <c r="H24" s="493" t="n"/>
      <c r="I24" s="494" t="n"/>
      <c r="J24" s="495" t="n"/>
      <c r="K24" s="496" t="n"/>
      <c r="L24" s="503" t="n">
        <v>0</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5441.39854</v>
      </c>
      <c r="G26" s="253">
        <f>F26*(1+($C$131/100))</f>
        <v/>
      </c>
      <c r="H26" s="506" t="n"/>
      <c r="I26" s="494" t="n"/>
      <c r="J26" s="495" t="n"/>
      <c r="K26" s="496" t="n"/>
      <c r="L26" s="503" t="n">
        <v>0</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1</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1</v>
      </c>
      <c r="M30" s="504" t="n">
        <v>7</v>
      </c>
      <c r="N30" s="505" t="n">
        <v>1</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273.16667</t>
        </is>
      </c>
      <c r="K31" s="492" t="inlineStr">
        <is>
          <t>Superior</t>
        </is>
      </c>
      <c r="L31" s="503" t="n">
        <v>0</v>
      </c>
      <c r="M31" s="504" t="n">
        <v>8</v>
      </c>
      <c r="N31" s="505" t="n">
        <v>0</v>
      </c>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273</v>
      </c>
      <c r="K32" s="494" t="n">
        <v>7</v>
      </c>
      <c r="L32" s="503" t="n">
        <v>0</v>
      </c>
      <c r="M32" s="504" t="n">
        <v>9</v>
      </c>
      <c r="N32" s="505" t="n">
        <v>0</v>
      </c>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v>0</v>
      </c>
      <c r="M33" s="504" t="n">
        <v>10</v>
      </c>
      <c r="N33" s="505" t="n">
        <v>0</v>
      </c>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v>0</v>
      </c>
      <c r="M34" s="504" t="n">
        <v>11</v>
      </c>
      <c r="N34" s="505" t="n">
        <v>0</v>
      </c>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1484.1145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5470.96166</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273.83333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6</v>
      </c>
      <c r="J43" s="495" t="n">
        <v>273</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1487.7365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5500.52477</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274.83333</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7</v>
      </c>
      <c r="J54" s="495" t="n">
        <v>274</v>
      </c>
      <c r="K54" s="494" t="n">
        <v>4</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1493.1695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5530.08789</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13.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CGN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1466.60042</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3709.19674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1445.58275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3729.37888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1426.1105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3749.56103</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4.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CGN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1392.907</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3908.89632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1375.968</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3930.16675</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1360.65775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3951.43718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5.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CGN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4</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1460.62825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4113.5999</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4</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1442.829</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4137.31896</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4</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1426.846</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4161.03801</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6.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CGN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5</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5</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1440.48133</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4324.79039</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5</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1425.87667</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4349.88612</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5</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1412.425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4374.98184</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7.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CGN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6</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6</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1438.93333</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4540.31758</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6</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1426.368</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4566.78454</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6</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1415.82933</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4593.2515</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8.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CGN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7</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7</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1470.0395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4760.37795</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7</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1459.7415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4788.39571</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7</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1451.15983</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4816.41347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9.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CGN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8</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8</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1523.051</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4985.32434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8</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1515.35425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5014.88745</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8</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1509.92125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5044.45057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CGN</t>
        </is>
      </c>
      <c r="D7" s="317" t="n"/>
      <c r="E7" s="467" t="inlineStr">
        <is>
          <t>None</t>
        </is>
      </c>
      <c r="F7" s="319" t="n"/>
      <c r="G7" s="468" t="inlineStr">
        <is>
          <t>1</t>
        </is>
      </c>
      <c r="H7" s="103" t="n"/>
      <c r="I7" s="171" t="n">
        <v>144</v>
      </c>
      <c r="J7" s="401" t="n"/>
      <c r="K7" s="469" t="n">
        <v>164.357136857725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8.5</t>
        </is>
      </c>
      <c r="D12" s="421" t="n"/>
      <c r="E12" s="248" t="inlineStr">
        <is>
          <t>3.329</t>
        </is>
      </c>
      <c r="F12" s="421" t="n"/>
      <c r="G12" s="428" t="inlineStr">
        <is>
          <t>1</t>
        </is>
      </c>
      <c r="H12" s="421" t="n"/>
      <c r="I12" s="409" t="inlineStr">
        <is>
          <t>Teonex</t>
        </is>
      </c>
      <c r="J12" s="421" t="n"/>
      <c r="K12" s="428" t="inlineStr">
        <is>
          <t>RTR/RR</t>
        </is>
      </c>
      <c r="L12" s="421" t="n"/>
      <c r="M12" s="475" t="n">
        <v>75.56358499999999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1066.8</v>
      </c>
      <c r="G15" s="460" t="n"/>
      <c r="H15" s="460" t="n"/>
      <c r="I15" s="460" t="n"/>
      <c r="J15" s="460" t="n"/>
      <c r="K15" s="475" t="inlineStr">
        <is>
          <t>3.329</t>
        </is>
      </c>
      <c r="L15" s="460" t="n"/>
      <c r="M15" s="475" t="inlineStr">
        <is>
          <t>3.085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442.16667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442</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1471.97283</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2</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3496.77484</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435.25</t>
        </is>
      </c>
      <c r="K31" s="492" t="inlineStr">
        <is>
          <t>Superior</t>
        </is>
      </c>
      <c r="L31" s="503" t="n">
        <v>0</v>
      </c>
      <c r="M31" s="504" t="n">
        <v>8</v>
      </c>
      <c r="N31" s="505" t="n">
        <v>0</v>
      </c>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435</v>
      </c>
      <c r="K32" s="494" t="n">
        <v>4</v>
      </c>
      <c r="L32" s="503" t="n">
        <v>0</v>
      </c>
      <c r="M32" s="504" t="n">
        <v>9</v>
      </c>
      <c r="N32" s="505" t="n">
        <v>0</v>
      </c>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v>0</v>
      </c>
      <c r="M33" s="504" t="n">
        <v>10</v>
      </c>
      <c r="N33" s="505" t="n">
        <v>0</v>
      </c>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v>0</v>
      </c>
      <c r="M34" s="504" t="n">
        <v>11</v>
      </c>
      <c r="N34" s="505" t="n">
        <v>1</v>
      </c>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1448.94725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3514.88925</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428.83333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428</v>
      </c>
      <c r="K43" s="494" t="n">
        <v>11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1427.58617</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3533.00366</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422.91667</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422</v>
      </c>
      <c r="K54" s="494" t="n">
        <v>2</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1407.88958</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3551.11808</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20.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CGN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9</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9</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1485.47275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5213.36144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9</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1482.3035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5242.92456</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9</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1481.398</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5272.48767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21.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CGN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10</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10</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1482.3035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5441.39854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10</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1484.1145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5470.96166</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10</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1487.7365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5500.52477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10</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1493.1695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5530.08789</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CGN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1096.8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1471.97283</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3496.77484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1448.94725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3514.88925</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1427.58617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3533.00366</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1407.88958</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3551.11808</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CGN</t>
        </is>
      </c>
      <c r="D7" s="317" t="n"/>
      <c r="E7" s="467" t="inlineStr">
        <is>
          <t>None</t>
        </is>
      </c>
      <c r="F7" s="319" t="n"/>
      <c r="G7" s="468" t="inlineStr">
        <is>
          <t>1</t>
        </is>
      </c>
      <c r="H7" s="103" t="n"/>
      <c r="I7" s="171" t="n">
        <v>132</v>
      </c>
      <c r="J7" s="401" t="n"/>
      <c r="K7" s="469" t="n">
        <v>146.03190995559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7.5</t>
        </is>
      </c>
      <c r="D12" s="421" t="n"/>
      <c r="E12" s="248" t="inlineStr">
        <is>
          <t>3.709</t>
        </is>
      </c>
      <c r="F12" s="421" t="n"/>
      <c r="G12" s="428" t="inlineStr">
        <is>
          <t>1</t>
        </is>
      </c>
      <c r="H12" s="421" t="n"/>
      <c r="I12" s="409" t="inlineStr">
        <is>
          <t>Teonex</t>
        </is>
      </c>
      <c r="J12" s="421" t="n"/>
      <c r="K12" s="428" t="inlineStr">
        <is>
          <t>RR/RR</t>
        </is>
      </c>
      <c r="L12" s="421" t="n"/>
      <c r="M12" s="475" t="n">
        <v>87.07637499999998</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1101.2</v>
      </c>
      <c r="G15" s="460" t="n"/>
      <c r="H15" s="460" t="n"/>
      <c r="I15" s="460" t="n"/>
      <c r="J15" s="460" t="n"/>
      <c r="K15" s="475" t="inlineStr">
        <is>
          <t>3.709</t>
        </is>
      </c>
      <c r="L15" s="460" t="n"/>
      <c r="M15" s="475" t="inlineStr">
        <is>
          <t>3.465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395.41667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395</v>
      </c>
      <c r="K21" s="496" t="n">
        <v>9</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1466.60042</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3709.19674</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1</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389.75</t>
        </is>
      </c>
      <c r="K31" s="492" t="inlineStr">
        <is>
          <t>Superior</t>
        </is>
      </c>
      <c r="L31" s="503" t="n">
        <v>0</v>
      </c>
      <c r="M31" s="504" t="n">
        <v>8</v>
      </c>
      <c r="N31" s="505" t="n">
        <v>0</v>
      </c>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389</v>
      </c>
      <c r="K32" s="494" t="n">
        <v>2</v>
      </c>
      <c r="L32" s="503" t="n">
        <v>0</v>
      </c>
      <c r="M32" s="504" t="n">
        <v>9</v>
      </c>
      <c r="N32" s="505" t="n">
        <v>1</v>
      </c>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v>0</v>
      </c>
      <c r="M33" s="504" t="n">
        <v>10</v>
      </c>
      <c r="N33" s="505" t="n">
        <v>0</v>
      </c>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v>0</v>
      </c>
      <c r="M34" s="504" t="n">
        <v>11</v>
      </c>
      <c r="N34" s="505" t="n">
        <v>0</v>
      </c>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1445.58275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3729.37888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384.5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6</v>
      </c>
      <c r="J43" s="495" t="n">
        <v>384</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1426.1105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3749.56103</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CGN</t>
        </is>
      </c>
      <c r="D7" s="317" t="n"/>
      <c r="E7" s="467" t="inlineStr">
        <is>
          <t>None</t>
        </is>
      </c>
      <c r="F7" s="319" t="n"/>
      <c r="G7" s="468" t="inlineStr">
        <is>
          <t>1</t>
        </is>
      </c>
      <c r="H7" s="103" t="n"/>
      <c r="I7" s="171" t="n">
        <v>144</v>
      </c>
      <c r="J7" s="401" t="n"/>
      <c r="K7" s="469" t="n">
        <v>154.39244594231</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RR/RR</t>
        </is>
      </c>
      <c r="L12" s="421" t="n"/>
      <c r="M12" s="475" t="n">
        <v>97.75691499999994</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1101.2</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356.33333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7</v>
      </c>
      <c r="J21" s="495" t="n">
        <v>356</v>
      </c>
      <c r="K21" s="496" t="n">
        <v>10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1392.907</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3908.89632</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1</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352</t>
        </is>
      </c>
      <c r="K31" s="492" t="inlineStr">
        <is>
          <t>Superior</t>
        </is>
      </c>
      <c r="L31" s="503" t="n">
        <v>1</v>
      </c>
      <c r="M31" s="504" t="n">
        <v>8</v>
      </c>
      <c r="N31" s="505" t="n">
        <v>1</v>
      </c>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8</v>
      </c>
      <c r="J32" s="495" t="n">
        <v>352</v>
      </c>
      <c r="K32" s="494" t="n">
        <v>8</v>
      </c>
      <c r="L32" s="503" t="n">
        <v>1</v>
      </c>
      <c r="M32" s="504" t="n">
        <v>9</v>
      </c>
      <c r="N32" s="505" t="n">
        <v>1</v>
      </c>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v>0</v>
      </c>
      <c r="M33" s="504" t="n">
        <v>10</v>
      </c>
      <c r="N33" s="505" t="n">
        <v>1</v>
      </c>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v>0</v>
      </c>
      <c r="M34" s="504" t="n">
        <v>11</v>
      </c>
      <c r="N34" s="505" t="n">
        <v>0</v>
      </c>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1375.968</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3930.16675</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348.08333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9</v>
      </c>
      <c r="J43" s="495" t="n">
        <v>348</v>
      </c>
      <c r="K43" s="494" t="n">
        <v>9</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1360.65775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3951.43718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CGN</t>
        </is>
      </c>
      <c r="D7" s="317" t="n"/>
      <c r="E7" s="467" t="inlineStr">
        <is>
          <t>None</t>
        </is>
      </c>
      <c r="F7" s="319" t="n"/>
      <c r="G7" s="468" t="inlineStr">
        <is>
          <t>1</t>
        </is>
      </c>
      <c r="H7" s="103" t="n"/>
      <c r="I7" s="171" t="n">
        <v>168</v>
      </c>
      <c r="J7" s="401" t="n"/>
      <c r="K7" s="469" t="n">
        <v>190.019345974765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1</t>
        </is>
      </c>
      <c r="H12" s="421" t="n"/>
      <c r="I12" s="409" t="inlineStr">
        <is>
          <t>Teonex</t>
        </is>
      </c>
      <c r="J12" s="421" t="n"/>
      <c r="K12" s="428" t="inlineStr">
        <is>
          <t>RR/RR</t>
        </is>
      </c>
      <c r="L12" s="421" t="n"/>
      <c r="M12" s="475" t="n">
        <v>107.6052099999999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1101.2</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335.08333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10</v>
      </c>
      <c r="J21" s="495" t="n">
        <v>335</v>
      </c>
      <c r="K21" s="496" t="n">
        <v>10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1460.62825</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4113.5999</v>
      </c>
      <c r="G26" s="253">
        <f>F26*(1+($C$131/100))</f>
        <v/>
      </c>
      <c r="H26" s="506" t="n"/>
      <c r="I26" s="494" t="n"/>
      <c r="J26" s="495" t="n"/>
      <c r="K26" s="496" t="n"/>
      <c r="L26" s="503" t="n">
        <v>0</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331</t>
        </is>
      </c>
      <c r="K31" s="492" t="inlineStr">
        <is>
          <t>Superior</t>
        </is>
      </c>
      <c r="L31" s="503" t="n">
        <v>0</v>
      </c>
      <c r="M31" s="504" t="n">
        <v>8</v>
      </c>
      <c r="N31" s="505" t="n">
        <v>0</v>
      </c>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11</v>
      </c>
      <c r="J32" s="495" t="n">
        <v>331</v>
      </c>
      <c r="K32" s="494" t="n">
        <v>11</v>
      </c>
      <c r="L32" s="503" t="n">
        <v>0</v>
      </c>
      <c r="M32" s="504" t="n">
        <v>9</v>
      </c>
      <c r="N32" s="505" t="n">
        <v>0</v>
      </c>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v>1</v>
      </c>
      <c r="M33" s="504" t="n">
        <v>10</v>
      </c>
      <c r="N33" s="505" t="n">
        <v>1</v>
      </c>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v>1</v>
      </c>
      <c r="M34" s="504" t="n">
        <v>11</v>
      </c>
      <c r="N34" s="505" t="n">
        <v>1</v>
      </c>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1442.829</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4137.31896</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327.33333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327</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1426.846</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4161.03801</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5</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CGN</t>
        </is>
      </c>
      <c r="D7" s="317" t="n"/>
      <c r="E7" s="467" t="inlineStr">
        <is>
          <t>None</t>
        </is>
      </c>
      <c r="F7" s="319" t="n"/>
      <c r="G7" s="468" t="inlineStr">
        <is>
          <t>1</t>
        </is>
      </c>
      <c r="H7" s="103" t="n"/>
      <c r="I7" s="171" t="n">
        <v>192</v>
      </c>
      <c r="J7" s="401" t="n"/>
      <c r="K7" s="469" t="n">
        <v>208.861554837665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5.5</t>
        </is>
      </c>
      <c r="D12" s="421" t="n"/>
      <c r="E12" s="248" t="inlineStr">
        <is>
          <t>4.612</t>
        </is>
      </c>
      <c r="F12" s="421" t="n"/>
      <c r="G12" s="428" t="inlineStr">
        <is>
          <t>1</t>
        </is>
      </c>
      <c r="H12" s="421" t="n"/>
      <c r="I12" s="409" t="inlineStr">
        <is>
          <t>Teonex</t>
        </is>
      </c>
      <c r="J12" s="421" t="n"/>
      <c r="K12" s="428" t="inlineStr">
        <is>
          <t>RR/RR</t>
        </is>
      </c>
      <c r="L12" s="421" t="n"/>
      <c r="M12" s="475" t="n">
        <v>78.24978999999996</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1101.2</v>
      </c>
      <c r="G15" s="460" t="n"/>
      <c r="H15" s="460" t="n"/>
      <c r="I15" s="460" t="n"/>
      <c r="J15" s="460" t="n"/>
      <c r="K15" s="475" t="inlineStr">
        <is>
          <t>4.612</t>
        </is>
      </c>
      <c r="L15" s="460" t="n"/>
      <c r="M15" s="475" t="inlineStr">
        <is>
          <t>4.368</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312.33333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312</v>
      </c>
      <c r="K21" s="496" t="n">
        <v>4</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1440.48133</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4324.79039</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2</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1</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309.16667</t>
        </is>
      </c>
      <c r="K31" s="492" t="inlineStr">
        <is>
          <t>Superior</t>
        </is>
      </c>
      <c r="L31" s="503" t="n">
        <v>0</v>
      </c>
      <c r="M31" s="504" t="n">
        <v>8</v>
      </c>
      <c r="N31" s="505" t="n">
        <v>0</v>
      </c>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309</v>
      </c>
      <c r="K32" s="494" t="n">
        <v>4</v>
      </c>
      <c r="L32" s="503" t="n">
        <v>0</v>
      </c>
      <c r="M32" s="504" t="n">
        <v>9</v>
      </c>
      <c r="N32" s="505" t="n">
        <v>0</v>
      </c>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v>0</v>
      </c>
      <c r="M33" s="504" t="n">
        <v>10</v>
      </c>
      <c r="N33" s="505" t="n">
        <v>0</v>
      </c>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v>0</v>
      </c>
      <c r="M34" s="504" t="n">
        <v>11</v>
      </c>
      <c r="N34" s="505" t="n">
        <v>0</v>
      </c>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1425.87667</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4349.88612</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306.25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306</v>
      </c>
      <c r="K43" s="494" t="n">
        <v>6</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1412.425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4374.98184</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8.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6</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CGN</t>
        </is>
      </c>
      <c r="D7" s="317" t="n"/>
      <c r="E7" s="467" t="inlineStr">
        <is>
          <t>None</t>
        </is>
      </c>
      <c r="F7" s="319" t="n"/>
      <c r="G7" s="468" t="inlineStr">
        <is>
          <t>1</t>
        </is>
      </c>
      <c r="H7" s="103" t="n"/>
      <c r="I7" s="171" t="n">
        <v>204</v>
      </c>
      <c r="J7" s="401" t="n"/>
      <c r="K7" s="469" t="n">
        <v>231.3797481224</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5</t>
        </is>
      </c>
      <c r="D12" s="421" t="n"/>
      <c r="E12" s="248" t="inlineStr">
        <is>
          <t>4.864</t>
        </is>
      </c>
      <c r="F12" s="421" t="n"/>
      <c r="G12" s="428" t="inlineStr">
        <is>
          <t>1</t>
        </is>
      </c>
      <c r="H12" s="421" t="n"/>
      <c r="I12" s="409" t="inlineStr">
        <is>
          <t>Teonex</t>
        </is>
      </c>
      <c r="J12" s="421" t="n"/>
      <c r="K12" s="428" t="inlineStr">
        <is>
          <t>RR/RR</t>
        </is>
      </c>
      <c r="L12" s="421" t="n"/>
      <c r="M12" s="475" t="n">
        <v>88.75862499999994</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1101.2</v>
      </c>
      <c r="G15" s="460" t="n"/>
      <c r="H15" s="460" t="n"/>
      <c r="I15" s="460" t="n"/>
      <c r="J15" s="460" t="n"/>
      <c r="K15" s="475" t="inlineStr">
        <is>
          <t>4.864</t>
        </is>
      </c>
      <c r="L15" s="460" t="n"/>
      <c r="M15" s="475" t="inlineStr">
        <is>
          <t>4.62</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295.83333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295</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1438.93333</v>
      </c>
      <c r="G24" s="253">
        <f>F24*(1+($C$131/100))</f>
        <v/>
      </c>
      <c r="H24" s="493" t="n"/>
      <c r="I24" s="494" t="n"/>
      <c r="J24" s="495" t="n"/>
      <c r="K24" s="496" t="n"/>
      <c r="L24" s="503" t="n">
        <v>0</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4540.31758</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1</v>
      </c>
      <c r="M29" s="504" t="n">
        <v>6</v>
      </c>
      <c r="N29" s="505" t="n">
        <v>1</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293.25</t>
        </is>
      </c>
      <c r="K31" s="492" t="inlineStr">
        <is>
          <t>Superior</t>
        </is>
      </c>
      <c r="L31" s="503" t="n">
        <v>0</v>
      </c>
      <c r="M31" s="504" t="n">
        <v>8</v>
      </c>
      <c r="N31" s="505" t="n">
        <v>1</v>
      </c>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293</v>
      </c>
      <c r="K32" s="494" t="n">
        <v>8</v>
      </c>
      <c r="L32" s="503" t="n">
        <v>0</v>
      </c>
      <c r="M32" s="504" t="n">
        <v>9</v>
      </c>
      <c r="N32" s="505" t="n">
        <v>0</v>
      </c>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v>0</v>
      </c>
      <c r="M33" s="504" t="n">
        <v>10</v>
      </c>
      <c r="N33" s="505" t="n">
        <v>0</v>
      </c>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v>0</v>
      </c>
      <c r="M34" s="504" t="n">
        <v>11</v>
      </c>
      <c r="N34" s="505" t="n">
        <v>0</v>
      </c>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1426.368</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4566.78454</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291.08333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6</v>
      </c>
      <c r="J43" s="495" t="n">
        <v>291</v>
      </c>
      <c r="K43" s="494" t="n">
        <v>6</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1415.82933</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4593.2515</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9.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7</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CGN</t>
        </is>
      </c>
      <c r="D7" s="317" t="n"/>
      <c r="E7" s="467" t="inlineStr">
        <is>
          <t>None</t>
        </is>
      </c>
      <c r="F7" s="319" t="n"/>
      <c r="G7" s="468" t="inlineStr">
        <is>
          <t>1</t>
        </is>
      </c>
      <c r="H7" s="103" t="n"/>
      <c r="I7" s="171" t="n">
        <v>240</v>
      </c>
      <c r="J7" s="401" t="n"/>
      <c r="K7" s="469" t="n">
        <v>262.804003881015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4.5</t>
        </is>
      </c>
      <c r="D12" s="421" t="n"/>
      <c r="E12" s="248" t="inlineStr">
        <is>
          <t>5.149</t>
        </is>
      </c>
      <c r="F12" s="421" t="n"/>
      <c r="G12" s="428" t="inlineStr">
        <is>
          <t>1</t>
        </is>
      </c>
      <c r="H12" s="421" t="n"/>
      <c r="I12" s="409" t="inlineStr">
        <is>
          <t>Teonex</t>
        </is>
      </c>
      <c r="J12" s="421" t="n"/>
      <c r="K12" s="428" t="inlineStr">
        <is>
          <t>RR/RR</t>
        </is>
      </c>
      <c r="L12" s="421" t="n"/>
      <c r="M12" s="475" t="n">
        <v>98.49474999999995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1101.2</v>
      </c>
      <c r="G15" s="460" t="n"/>
      <c r="H15" s="460" t="n"/>
      <c r="I15" s="460" t="n"/>
      <c r="J15" s="460" t="n"/>
      <c r="K15" s="475" t="inlineStr">
        <is>
          <t>5.149</t>
        </is>
      </c>
      <c r="L15" s="460" t="n"/>
      <c r="M15" s="475" t="inlineStr">
        <is>
          <t>4.905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285.5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7</v>
      </c>
      <c r="J21" s="495" t="n">
        <v>285</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1470.0395</v>
      </c>
      <c r="G24" s="253">
        <f>F24*(1+($C$131/100))</f>
        <v/>
      </c>
      <c r="H24" s="493" t="n"/>
      <c r="I24" s="494" t="n"/>
      <c r="J24" s="495" t="n"/>
      <c r="K24" s="496" t="n"/>
      <c r="L24" s="503" t="n">
        <v>0</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4760.37795</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1</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1</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283.5</t>
        </is>
      </c>
      <c r="K31" s="492" t="inlineStr">
        <is>
          <t>Superior</t>
        </is>
      </c>
      <c r="L31" s="503" t="n">
        <v>1</v>
      </c>
      <c r="M31" s="504" t="n">
        <v>8</v>
      </c>
      <c r="N31" s="505" t="n">
        <v>0</v>
      </c>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8</v>
      </c>
      <c r="J32" s="495" t="n">
        <v>283</v>
      </c>
      <c r="K32" s="494" t="n">
        <v>2</v>
      </c>
      <c r="L32" s="503" t="n">
        <v>1</v>
      </c>
      <c r="M32" s="504" t="n">
        <v>9</v>
      </c>
      <c r="N32" s="505" t="n">
        <v>0</v>
      </c>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v>0</v>
      </c>
      <c r="M33" s="504" t="n">
        <v>10</v>
      </c>
      <c r="N33" s="505" t="n">
        <v>0</v>
      </c>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v>0</v>
      </c>
      <c r="M34" s="504" t="n">
        <v>11</v>
      </c>
      <c r="N34" s="505" t="n">
        <v>0</v>
      </c>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1459.7415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4788.39571</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281.83333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9</v>
      </c>
      <c r="J43" s="495" t="n">
        <v>281</v>
      </c>
      <c r="K43" s="494" t="n">
        <v>6</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1451.15983</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4816.41347</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