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CONTROLE C2" sheetId="9" state="visible" r:id="rId9"/>
    <sheet name="CONTROLE C3" sheetId="10" state="visible" r:id="rId10"/>
    <sheet name="CONTROLE C4" sheetId="11" state="visible" r:id="rId11"/>
    <sheet name="CONTROLE C5" sheetId="12" state="visible" r:id="rId12"/>
    <sheet name="CONTROLE C6" sheetId="13" state="visible" r:id="rId13"/>
  </sheets>
  <externalReferences>
    <externalReference r:id="rId14"/>
    <externalReference r:id="rId15"/>
    <externalReference r:id="rId16"/>
    <externalReference r:id="rId1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externalLink" Target="/xl/externalLinks/externalLink2.xml" Id="rId15" /><Relationship Type="http://schemas.openxmlformats.org/officeDocument/2006/relationships/externalLink" Target="/xl/externalLinks/externalLink3.xml" Id="rId16" /><Relationship Type="http://schemas.openxmlformats.org/officeDocument/2006/relationships/externalLink" Target="/xl/externalLinks/externalLink4.xml" Id="rId17" /><Relationship Type="http://schemas.openxmlformats.org/officeDocument/2006/relationships/styles" Target="styles.xml" Id="rId18" /><Relationship Type="http://schemas.openxmlformats.org/officeDocument/2006/relationships/theme" Target="theme/theme1.xml" Id="rId1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36.88690877874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896.9166877625862</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896.2993179508401</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192.4051738549501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12.96646742475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89.32218857495999</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 POWER CONVERSION</t>
        </is>
      </c>
      <c r="D9" s="103" t="n"/>
      <c r="E9" s="171">
        <f>M2&amp;"-"&amp;G6&amp;"01"</f>
        <v/>
      </c>
      <c r="F9" s="103" t="n"/>
      <c r="G9" s="409" t="inlineStr">
        <is>
          <t>None</t>
        </is>
      </c>
      <c r="H9" s="103" t="n"/>
      <c r="I9" s="410" t="inlineStr">
        <is>
          <t>1</t>
        </is>
      </c>
      <c r="J9" s="116" t="n"/>
      <c r="K9" s="411" t="n">
        <v>2022.508088347116</v>
      </c>
      <c r="L9" s="406" t="n"/>
      <c r="M9" s="406" t="n"/>
      <c r="N9" s="408" t="n"/>
      <c r="O9" s="83" t="n"/>
      <c r="P9" s="396" t="inlineStr">
        <is>
          <t xml:space="preserve">Peso metalon: </t>
        </is>
      </c>
      <c r="Q9" s="323" t="n">
        <v>18.0060102144</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37.83261306527999</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2022.508088347116</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2357.08303001735</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2266.374771553636</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1851.8</t>
        </is>
      </c>
      <c r="D14" s="116" t="n"/>
      <c r="E14" s="427" t="inlineStr">
        <is>
          <t>1500</t>
        </is>
      </c>
      <c r="F14" s="428" t="n"/>
      <c r="G14" s="171" t="n">
        <v>1363.2</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6</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582</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157.075</v>
      </c>
      <c r="D25" s="302" t="n"/>
      <c r="E25" s="438" t="n">
        <v>1363.2</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1363.2</v>
      </c>
      <c r="F28" s="302" t="n"/>
      <c r="G28" s="438" t="n">
        <v>50</v>
      </c>
      <c r="H28" s="302" t="n"/>
      <c r="I28" s="438" t="n">
        <v>20</v>
      </c>
      <c r="J28" s="302" t="n"/>
      <c r="K28" s="446" t="n">
        <v>1287</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6</v>
      </c>
      <c r="F31" s="302" t="n"/>
      <c r="G31" s="438" t="n">
        <v>7.5</v>
      </c>
      <c r="H31" s="302" t="n"/>
      <c r="I31" s="438" t="n">
        <v>1394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1350</v>
      </c>
      <c r="F34" s="449" t="n"/>
      <c r="G34" s="449">
        <f>IF(C17="Não","Sim","Não")</f>
        <v/>
      </c>
      <c r="H34" s="425" t="n"/>
      <c r="I34" s="411" t="n">
        <v>2357.08303001735</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2266.374771553636</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2051</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2051</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1410</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959.86167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5144.65206</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954.86817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5162.76648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949.87467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5180.88089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980.486</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5337.69663</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976.39333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5356.78505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973.47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5375.87348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1029.2475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5533.95214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1026.77483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5554.13428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1026.15667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5574.31643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1104.2925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5733.65172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1104.944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5754.92215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1107.55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5776.19257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6</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1110.8075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5797.463</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120</v>
      </c>
      <c r="J7" s="401" t="n"/>
      <c r="K7" s="469" t="n">
        <v>135.655405261935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9.5</t>
        </is>
      </c>
      <c r="D12" s="421" t="n"/>
      <c r="E12" s="248" t="inlineStr">
        <is>
          <t>2.991</t>
        </is>
      </c>
      <c r="F12" s="421" t="n"/>
      <c r="G12" s="428" t="inlineStr">
        <is>
          <t>1</t>
        </is>
      </c>
      <c r="H12" s="421" t="n"/>
      <c r="I12" s="409" t="inlineStr">
        <is>
          <t>Teonex</t>
        </is>
      </c>
      <c r="J12" s="421" t="n"/>
      <c r="K12" s="428" t="inlineStr">
        <is>
          <t>RTR/RR</t>
        </is>
      </c>
      <c r="L12" s="421" t="n"/>
      <c r="M12" s="475" t="n">
        <v>111.13725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1466.8</v>
      </c>
      <c r="G15" s="460" t="n"/>
      <c r="H15" s="460" t="n"/>
      <c r="I15" s="460" t="n"/>
      <c r="J15" s="460" t="n"/>
      <c r="K15" s="475" t="inlineStr">
        <is>
          <t>2.991</t>
        </is>
      </c>
      <c r="L15" s="460" t="n"/>
      <c r="M15" s="475" t="inlineStr">
        <is>
          <t>2.747</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330.5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330</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988.5255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4751.28818</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327.16667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327</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978.5555000000001</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4767.5634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324.16667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324</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969.5825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4783.83862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321.33333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321</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961.1079999999999</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4800.11385</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988.5255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4751.28818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978.5555000000001</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4767.5634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969.5825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4783.83862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961.1079999999999</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4800.11385</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96</v>
      </c>
      <c r="J7" s="401" t="n"/>
      <c r="K7" s="469" t="n">
        <v>108.73739939928</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1</t>
        </is>
      </c>
      <c r="H12" s="421" t="n"/>
      <c r="I12" s="409" t="inlineStr">
        <is>
          <t>Teonex</t>
        </is>
      </c>
      <c r="J12" s="421" t="n"/>
      <c r="K12" s="428" t="inlineStr">
        <is>
          <t>RR/RR</t>
        </is>
      </c>
      <c r="L12" s="421" t="n"/>
      <c r="M12" s="475" t="n">
        <v>116.12225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303.66667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303</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956.55</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4954.6802</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301.5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301</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949.725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4971.82061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299.5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299</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943.425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4988.96101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108</v>
      </c>
      <c r="J7" s="401" t="n"/>
      <c r="K7" s="469" t="n">
        <v>119.951515272675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8.5</t>
        </is>
      </c>
      <c r="D12" s="421" t="n"/>
      <c r="E12" s="248" t="inlineStr">
        <is>
          <t>3.329</t>
        </is>
      </c>
      <c r="F12" s="421" t="n"/>
      <c r="G12" s="428" t="inlineStr">
        <is>
          <t>1</t>
        </is>
      </c>
      <c r="H12" s="421" t="n"/>
      <c r="I12" s="409" t="inlineStr">
        <is>
          <t>Teonex</t>
        </is>
      </c>
      <c r="J12" s="421" t="n"/>
      <c r="K12" s="428" t="inlineStr">
        <is>
          <t>RR/RR</t>
        </is>
      </c>
      <c r="L12" s="421" t="n"/>
      <c r="M12" s="475" t="n">
        <v>120.60875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3.329</t>
        </is>
      </c>
      <c r="L15" s="460" t="n"/>
      <c r="M15" s="475" t="inlineStr">
        <is>
          <t>3.085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288.33333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288</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959.86167</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5144.65206</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286.83333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286</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954.86817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5162.76648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285.33333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285</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949.87467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5180.88089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120</v>
      </c>
      <c r="J7" s="401" t="n"/>
      <c r="K7" s="469" t="n">
        <v>134.16090079797</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124.846</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279.5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279</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980.486</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5337.69663</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278.33333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278</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976.39333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5356.78505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277</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973.47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5375.87348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138</v>
      </c>
      <c r="J7" s="401" t="n"/>
      <c r="K7" s="469" t="n">
        <v>154.68731841889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1</t>
        </is>
      </c>
      <c r="H12" s="421" t="n"/>
      <c r="I12" s="409" t="inlineStr">
        <is>
          <t>Teonex</t>
        </is>
      </c>
      <c r="J12" s="421" t="n"/>
      <c r="K12" s="428" t="inlineStr">
        <is>
          <t>RR/RR</t>
        </is>
      </c>
      <c r="L12" s="421" t="n"/>
      <c r="M12" s="475" t="n">
        <v>127.125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277</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1029.2475</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5533.95214</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276.83333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276</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1026.77483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5554.13428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276.66667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276</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1026.15667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5574.31643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0</v>
      </c>
      <c r="J7" s="401" t="n"/>
      <c r="K7" s="469" t="n">
        <v>243.10677880009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RR/RTR</t>
        </is>
      </c>
      <c r="L12" s="421" t="n"/>
      <c r="M12" s="475" t="n">
        <v>130.5375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282.5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282</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1104.2925</v>
      </c>
      <c r="G24" s="253">
        <f>F24*(1+($C$131/100))</f>
        <v/>
      </c>
      <c r="H24" s="493" t="n"/>
      <c r="I24" s="494" t="n"/>
      <c r="J24" s="495" t="n"/>
      <c r="K24" s="496" t="n"/>
      <c r="L24" s="503" t="n">
        <v>1</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5733.65172</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282.66667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282</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1104.944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5754.92215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283.33333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283</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1107.55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5776.19257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284.16667</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284</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1110.8075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5797.463</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956.55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4954.6802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949.725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4971.82061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943.425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4988.96101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