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0" fontId="7" fillId="40" borderId="6" applyAlignment="1" applyProtection="1" pivotButton="0" quotePrefix="0" xfId="0">
      <alignment horizontal="left" vertical="center"/>
      <protection locked="0" hidden="0"/>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7" fillId="4" borderId="8"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0" fontId="7" fillId="4" borderId="8" applyAlignment="1" pivotButton="0" quotePrefix="0" xfId="0">
      <alignment horizontal="center"/>
    </xf>
    <xf numFmtId="0" fontId="7" fillId="4" borderId="7" applyAlignment="1" pivotButton="0" quotePrefix="0" xfId="0">
      <alignment horizontal="center"/>
    </xf>
    <xf numFmtId="0" fontId="7" fillId="40" borderId="0" applyAlignment="1" pivotButton="0" quotePrefix="0" xfId="0">
      <alignment horizontal="center" vertical="center"/>
    </xf>
    <xf numFmtId="0" fontId="7" fillId="40" borderId="6" applyAlignment="1" pivotButton="0" quotePrefix="0" xfId="0">
      <alignment horizontal="center" vertical="center"/>
    </xf>
    <xf numFmtId="49" fontId="7" fillId="4" borderId="3" applyAlignment="1" pivotButton="0" quotePrefix="0" xfId="0">
      <alignment horizontal="center"/>
    </xf>
    <xf numFmtId="49" fontId="7" fillId="4" borderId="4" applyAlignment="1" pivotButton="0" quotePrefix="0" xfId="0">
      <alignment horizontal="center"/>
    </xf>
    <xf numFmtId="0" fontId="7" fillId="4" borderId="9" applyAlignment="1" pivotButton="0" quotePrefix="0" xfId="0">
      <alignment horizontal="center" vertical="center"/>
    </xf>
    <xf numFmtId="0" fontId="7" fillId="4" borderId="7"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164" fontId="7" fillId="3" borderId="0" applyAlignment="1" pivotButton="0" quotePrefix="0" xfId="50">
      <alignment horizontal="center" vertical="center" wrapText="1"/>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3"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0" fontId="32" fillId="36" borderId="26" applyAlignment="1" pivotButton="0" quotePrefix="0" xfId="0">
      <alignment horizontal="center" vertical="center"/>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S20" sqref="S20"/>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28" t="inlineStr">
        <is>
          <t>Ordem de Fabricação</t>
        </is>
      </c>
      <c r="E2" s="393" t="n"/>
      <c r="F2" s="393" t="n"/>
      <c r="G2" s="393" t="n"/>
      <c r="H2" s="394" t="inlineStr">
        <is>
          <t>Emitido</t>
        </is>
      </c>
      <c r="I2" s="393" t="n"/>
      <c r="J2" s="393" t="n"/>
      <c r="K2" s="395" t="n"/>
      <c r="L2" s="159" t="inlineStr">
        <is>
          <t>OF</t>
        </is>
      </c>
      <c r="M2" s="332" t="inlineStr">
        <is>
          <t>336</t>
        </is>
      </c>
      <c r="N2" s="395" t="n"/>
      <c r="O2" s="89" t="n"/>
      <c r="P2" s="396" t="inlineStr">
        <is>
          <t xml:space="preserve">Peso cruzeta: </t>
        </is>
      </c>
      <c r="Q2" s="397" t="n">
        <v>23.17624910334001</v>
      </c>
      <c r="R2" s="398" t="n"/>
      <c r="S2" s="398" t="n"/>
      <c r="T2" s="398" t="n"/>
      <c r="U2" s="398" t="n"/>
      <c r="V2" s="398" t="n"/>
      <c r="W2" s="398" t="n"/>
      <c r="X2" s="398" t="n"/>
      <c r="Y2" s="398" t="n"/>
      <c r="AK2" s="89" t="n"/>
      <c r="AL2" s="89" t="n"/>
      <c r="AM2" s="89" t="n"/>
      <c r="AN2" s="89" t="n"/>
      <c r="AO2" s="89" t="n"/>
      <c r="AP2" s="89" t="n"/>
    </row>
    <row r="3" ht="16.5" customHeight="1" s="72">
      <c r="B3" s="160" t="n"/>
      <c r="C3" s="161" t="n"/>
      <c r="D3" s="343" t="inlineStr">
        <is>
          <t>RFE</t>
        </is>
      </c>
      <c r="G3" s="399" t="n"/>
      <c r="H3" s="400">
        <f>TODAY()</f>
        <v/>
      </c>
      <c r="K3" s="399" t="n"/>
      <c r="L3" s="162" t="inlineStr">
        <is>
          <t>Cód</t>
        </is>
      </c>
      <c r="M3" s="334" t="inlineStr">
        <is>
          <t>RT39010153</t>
        </is>
      </c>
      <c r="N3" s="399" t="n"/>
      <c r="O3" s="90" t="n"/>
      <c r="P3" s="396" t="inlineStr">
        <is>
          <t xml:space="preserve">Peso fibra + resina: </t>
        </is>
      </c>
      <c r="Q3" s="397" t="n">
        <v>254.6203713718859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45" t="n"/>
      <c r="E4" s="403" t="n"/>
      <c r="F4" s="403" t="n"/>
      <c r="G4" s="403" t="n"/>
      <c r="H4" s="165" t="n"/>
      <c r="I4" s="345" t="n"/>
      <c r="J4" s="345" t="n"/>
      <c r="K4" s="167" t="n"/>
      <c r="L4" s="310" t="inlineStr">
        <is>
          <t>Revisão</t>
        </is>
      </c>
      <c r="M4" s="336" t="inlineStr">
        <is>
          <t>00</t>
        </is>
      </c>
      <c r="N4" s="404" t="n"/>
      <c r="O4" s="90" t="n"/>
      <c r="P4" s="397" t="inlineStr">
        <is>
          <t xml:space="preserve">Peso fios: </t>
        </is>
      </c>
      <c r="Q4" s="397" t="n">
        <v>939.42688100736</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8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336</t>
        </is>
      </c>
      <c r="F6" s="104" t="inlineStr">
        <is>
          <t>Item:</t>
        </is>
      </c>
      <c r="G6" s="171" t="inlineStr">
        <is>
          <t>1</t>
        </is>
      </c>
      <c r="I6" s="113" t="n"/>
      <c r="J6" s="113" t="n"/>
      <c r="K6" s="113" t="n"/>
      <c r="L6" s="113" t="n"/>
      <c r="M6" s="113" t="n"/>
      <c r="N6" s="121" t="n"/>
      <c r="O6" s="74" t="n"/>
      <c r="P6" s="396" t="inlineStr">
        <is>
          <t xml:space="preserve">Peso aneis: </t>
        </is>
      </c>
      <c r="Q6" s="397" t="n">
        <v>27.46339354125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240.701216025468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GENERICO</t>
        </is>
      </c>
      <c r="D9" s="103" t="n"/>
      <c r="E9" s="171">
        <f>M2&amp;"-"&amp;G6&amp;"01"</f>
        <v/>
      </c>
      <c r="F9" s="103" t="n"/>
      <c r="G9" s="409" t="inlineStr">
        <is>
          <t>None</t>
        </is>
      </c>
      <c r="H9" s="103" t="n"/>
      <c r="I9" s="410" t="inlineStr">
        <is>
          <t>1</t>
        </is>
      </c>
      <c r="J9" s="116" t="n"/>
      <c r="K9" s="411" t="n">
        <v>1338.945851630845</v>
      </c>
      <c r="L9" s="406" t="n"/>
      <c r="M9" s="406" t="n"/>
      <c r="N9" s="408" t="n"/>
      <c r="O9" s="83" t="n"/>
      <c r="P9" s="396" t="inlineStr">
        <is>
          <t xml:space="preserve">Peso metalon: </t>
        </is>
      </c>
      <c r="Q9" s="383" t="n">
        <v>19.1533208256</v>
      </c>
      <c r="R9" s="261" t="n"/>
      <c r="S9" s="398" t="n"/>
      <c r="T9" s="398" t="n"/>
      <c r="U9" s="398" t="n"/>
      <c r="V9" s="398" t="n"/>
      <c r="W9" s="260" t="n"/>
      <c r="X9" s="398" t="n"/>
      <c r="Y9" s="398" t="n"/>
      <c r="AJ9" s="401" t="n"/>
      <c r="AK9" s="83" t="n"/>
      <c r="AL9" s="83" t="n"/>
      <c r="AM9" s="83" t="n"/>
      <c r="AN9" s="83" t="n"/>
      <c r="AO9" s="83" t="n"/>
      <c r="AP9" s="83" t="n"/>
      <c r="AQ9" s="33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66.32098408440001</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1338.945851630845</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1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83" t="n">
        <v>1788.890160225479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1545.793519286769</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1954.5</t>
        </is>
      </c>
      <c r="D14" s="116" t="n"/>
      <c r="E14" s="427" t="inlineStr">
        <is>
          <t>1900</t>
        </is>
      </c>
      <c r="F14" s="428" t="n"/>
      <c r="G14" s="171" t="n">
        <v>2728.3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8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3</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3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84" t="n"/>
      <c r="R18" s="261" t="n"/>
      <c r="S18" s="398" t="n"/>
      <c r="T18" s="398" t="n"/>
      <c r="U18" s="398" t="n"/>
      <c r="V18" s="398" t="n"/>
      <c r="W18" s="260" t="n"/>
      <c r="X18" s="398" t="n"/>
      <c r="Y18" s="398" t="n"/>
      <c r="AK18" s="83" t="n"/>
      <c r="AL18" s="83" t="n"/>
      <c r="AM18" s="83" t="n"/>
      <c r="AN18" s="83" t="n"/>
      <c r="AO18" s="83" t="n"/>
      <c r="AP18" s="83" t="n"/>
      <c r="AQ18" s="33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3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8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8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7"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2" t="n">
        <v>198.9616666666667</v>
      </c>
      <c r="D25" s="303" t="n"/>
      <c r="E25" s="438" t="n">
        <v>2728.3</v>
      </c>
      <c r="F25" s="303" t="n"/>
      <c r="G25" s="438" t="n">
        <v>30</v>
      </c>
      <c r="H25" s="303"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8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7"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7" t="n">
        <v>3</v>
      </c>
      <c r="D28" s="303" t="n"/>
      <c r="E28" s="438" t="n">
        <v>2728.3</v>
      </c>
      <c r="F28" s="303" t="n"/>
      <c r="G28" s="438" t="n">
        <v>50</v>
      </c>
      <c r="H28" s="303" t="n"/>
      <c r="I28" s="438" t="n">
        <v>20</v>
      </c>
      <c r="J28" s="303" t="n"/>
      <c r="K28" s="446" t="n">
        <v>2652.1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8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9" t="n"/>
      <c r="E30" s="436" t="inlineStr">
        <is>
          <t>Qtd anéis</t>
        </is>
      </c>
      <c r="F30" s="309"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30" t="n"/>
    </row>
    <row r="31" ht="15" customHeight="1" s="72" thickBot="1">
      <c r="B31" s="443" t="n"/>
      <c r="C31" s="307" t="n">
        <v>300</v>
      </c>
      <c r="D31" s="303" t="n"/>
      <c r="E31" s="303" t="n">
        <v>10</v>
      </c>
      <c r="F31" s="303" t="n"/>
      <c r="G31" s="438" t="n">
        <v>7.5</v>
      </c>
      <c r="H31" s="303" t="n"/>
      <c r="I31" s="438" t="n">
        <v>1794</v>
      </c>
      <c r="J31" s="303"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8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1750</v>
      </c>
      <c r="F34" s="449" t="n"/>
      <c r="G34" s="449">
        <f>IF(C17="Não","Sim","Não")</f>
        <v/>
      </c>
      <c r="H34" s="425" t="n"/>
      <c r="I34" s="411" t="n">
        <v>1788.890160225479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8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30" t="n"/>
    </row>
    <row r="37" ht="15" customHeight="1" s="72">
      <c r="B37" s="142" t="n"/>
      <c r="C37" s="143" t="n"/>
      <c r="D37" s="144" t="n"/>
      <c r="E37" s="145" t="n"/>
      <c r="F37" s="145" t="n"/>
      <c r="G37" s="144" t="n"/>
      <c r="H37" s="144" t="n"/>
      <c r="I37" s="144" t="n"/>
      <c r="J37" s="144" t="n"/>
      <c r="K37" s="144" t="n"/>
      <c r="L37" s="146" t="n"/>
      <c r="M37" s="453" t="n"/>
      <c r="N37" s="454" t="n"/>
      <c r="O37" s="83" t="n"/>
      <c r="Q37" s="38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1545.793519286769</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8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1974</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1974</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2595</v>
      </c>
      <c r="E43" s="138" t="inlineStr">
        <is>
          <t>cm</t>
        </is>
      </c>
      <c r="F43" s="406" t="n"/>
      <c r="G43" s="406" t="n"/>
      <c r="H43" s="406" t="n"/>
      <c r="I43" s="138" t="n"/>
      <c r="J43" s="138" t="n"/>
      <c r="K43" s="346" t="inlineStr">
        <is>
          <t>Cód embalagem:</t>
        </is>
      </c>
      <c r="M43" s="155" t="inlineStr">
        <is>
          <t>BUSCAR</t>
        </is>
      </c>
      <c r="N43" s="136" t="n"/>
      <c r="O43" s="83" t="n"/>
      <c r="P43" s="429" t="n"/>
      <c r="Q43" s="38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8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8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8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8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8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8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8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8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8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8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8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8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85" t="n"/>
      <c r="R63" s="262" t="n"/>
      <c r="S63" s="262" t="n"/>
      <c r="T63" s="398" t="n"/>
      <c r="U63" s="398" t="n"/>
      <c r="V63" s="398" t="n"/>
      <c r="W63" s="260" t="n"/>
      <c r="X63" s="398" t="n"/>
      <c r="Y63" s="398" t="n"/>
    </row>
    <row r="64" ht="15.75" customHeight="1" s="72">
      <c r="B64" s="456" t="n"/>
      <c r="N64" s="399" t="n"/>
      <c r="Q64" s="385" t="n"/>
      <c r="R64" s="260" t="n"/>
      <c r="U64" s="398" t="n"/>
      <c r="V64" s="398" t="n"/>
      <c r="W64" s="260" t="n"/>
      <c r="X64" s="398" t="n"/>
      <c r="Y64" s="398" t="n"/>
    </row>
    <row r="65" ht="15.75" customHeight="1" s="72">
      <c r="B65" s="456" t="n"/>
      <c r="N65" s="399" t="n"/>
      <c r="P65" s="429" t="n"/>
      <c r="Q65" s="38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5">
    <mergeCell ref="P40:P41"/>
    <mergeCell ref="P62:P63"/>
    <mergeCell ref="P65:P133"/>
    <mergeCell ref="P43:P44"/>
    <mergeCell ref="P46:P47"/>
    <mergeCell ref="P49:P54"/>
    <mergeCell ref="P56:P57"/>
    <mergeCell ref="P59:P60"/>
    <mergeCell ref="P21:P24"/>
    <mergeCell ref="P26:P27"/>
    <mergeCell ref="P29:P30"/>
    <mergeCell ref="P32:P33"/>
    <mergeCell ref="P35:P38"/>
    <mergeCell ref="B36:N36"/>
    <mergeCell ref="B45:N45"/>
    <mergeCell ref="B22:N22"/>
    <mergeCell ref="D4:G4"/>
    <mergeCell ref="B11:N11"/>
    <mergeCell ref="K43:L43"/>
    <mergeCell ref="L27:M28"/>
    <mergeCell ref="L30:M31"/>
    <mergeCell ref="L24:M25"/>
    <mergeCell ref="D2:G2"/>
    <mergeCell ref="AU17:AV17"/>
    <mergeCell ref="M2:N2"/>
    <mergeCell ref="M3:N3"/>
    <mergeCell ref="M4:N4"/>
    <mergeCell ref="H2:K2"/>
    <mergeCell ref="H3:K3"/>
    <mergeCell ref="D3:G3"/>
    <mergeCell ref="P15:P16"/>
    <mergeCell ref="P18:P19"/>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P64" sqref="P64:P132"/>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8" t="inlineStr">
        <is>
          <t>Ordem de Fabricação - Superior &amp; Inferior</t>
        </is>
      </c>
      <c r="E2" s="393" t="n"/>
      <c r="F2" s="393" t="n"/>
      <c r="G2" s="393" t="n"/>
      <c r="H2" s="395" t="n"/>
      <c r="I2" s="394" t="inlineStr">
        <is>
          <t>Emitido</t>
        </is>
      </c>
      <c r="J2" s="393" t="n"/>
      <c r="K2" s="393" t="n"/>
      <c r="L2" s="395" t="n"/>
      <c r="M2" s="159" t="inlineStr">
        <is>
          <t>OF</t>
        </is>
      </c>
      <c r="N2" s="461" t="inlineStr">
        <is>
          <t>336</t>
        </is>
      </c>
      <c r="P2" s="462" t="n"/>
      <c r="Q2" s="398" t="n"/>
      <c r="R2" s="398" t="n"/>
      <c r="S2" s="398" t="n"/>
      <c r="T2" s="398" t="n"/>
      <c r="U2" s="398" t="n"/>
      <c r="V2" s="398" t="n"/>
      <c r="W2" s="398" t="n"/>
      <c r="X2" s="398" t="n"/>
      <c r="Y2" s="398" t="n"/>
    </row>
    <row r="3" ht="16.5" customFormat="1" customHeight="1" s="401">
      <c r="A3" s="391" t="n"/>
      <c r="B3" s="198" t="n"/>
      <c r="C3" s="207" t="n"/>
      <c r="D3" s="363" t="inlineStr">
        <is>
          <t>RFE</t>
        </is>
      </c>
      <c r="H3" s="399" t="n"/>
      <c r="I3" s="463">
        <f>TODAY()</f>
        <v/>
      </c>
      <c r="L3" s="399" t="n"/>
      <c r="M3" s="211" t="inlineStr">
        <is>
          <t>Código</t>
        </is>
      </c>
      <c r="N3" s="293">
        <f>'OF RFE'!M3:N3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63" t="inlineStr">
        <is>
          <t>Cilindro 1</t>
        </is>
      </c>
      <c r="H4" s="399" t="n"/>
      <c r="I4" s="212" t="n"/>
      <c r="J4" s="209" t="n"/>
      <c r="K4" s="209" t="n"/>
      <c r="L4" s="213" t="n"/>
      <c r="M4" s="212" t="inlineStr">
        <is>
          <t>Revisão</t>
        </is>
      </c>
      <c r="N4" s="311"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5" t="n"/>
      <c r="G6" s="316"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GENERICO</t>
        </is>
      </c>
      <c r="D7" s="318" t="n"/>
      <c r="E7" s="467" t="inlineStr">
        <is>
          <t>None</t>
        </is>
      </c>
      <c r="F7" s="320" t="n"/>
      <c r="G7" s="468" t="inlineStr">
        <is>
          <t>1</t>
        </is>
      </c>
      <c r="H7" s="103" t="n"/>
      <c r="I7" s="171" t="n">
        <v>0</v>
      </c>
      <c r="J7" s="401" t="n"/>
      <c r="K7" s="469" t="n">
        <v>939.42688100736</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30" t="inlineStr">
        <is>
          <t>RTR/RTR</t>
        </is>
      </c>
      <c r="L12" s="421" t="n"/>
      <c r="M12" s="475" t="n">
        <v>49.99400000000014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1868</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568</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568</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2475.912</v>
      </c>
      <c r="G24" s="253">
        <f>F24*(1+($C$131/100))</f>
        <v/>
      </c>
      <c r="H24" s="493" t="n"/>
      <c r="I24" s="494" t="n"/>
      <c r="J24" s="495" t="n"/>
      <c r="K24" s="496" t="n"/>
      <c r="L24" s="503" t="n">
        <v>2</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6008.98082</v>
      </c>
      <c r="G26" s="253">
        <f>F26*(1+($C$131/100))</f>
        <v/>
      </c>
      <c r="H26" s="506" t="n"/>
      <c r="I26" s="494" t="n"/>
      <c r="J26" s="495" t="n"/>
      <c r="K26" s="496" t="n"/>
      <c r="L26" s="503" t="n"/>
      <c r="M26" s="504" t="n"/>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561.33333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561</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2446.852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6032.69987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556.66667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556</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2426.51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6056.41893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554</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554</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2414.886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6080.13798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9" t="inlineStr">
        <is>
          <t>Espiras</t>
        </is>
      </c>
      <c r="I63" s="486" t="n"/>
      <c r="J63" s="486" t="n"/>
      <c r="K63" s="486" t="n"/>
      <c r="L63" s="353"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552.33333</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1</v>
      </c>
      <c r="J65" s="495" t="n">
        <v>552</v>
      </c>
      <c r="K65" s="494" t="n">
        <v>2</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2407.621</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6103.85703</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t="inlineStr">
        <is>
          <t>552.66667</t>
        </is>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v>1</v>
      </c>
      <c r="I76" s="494" t="n">
        <v>2</v>
      </c>
      <c r="J76" s="495" t="n">
        <v>552</v>
      </c>
      <c r="K76" s="494" t="n">
        <v>2</v>
      </c>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v>2409.074</v>
      </c>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v>6127.57609</v>
      </c>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GENERICO</t>
        </is>
      </c>
      <c r="H3" s="538" t="inlineStr">
        <is>
          <t>336</t>
        </is>
      </c>
      <c r="K3" s="539" t="inlineStr">
        <is>
          <t>1</t>
        </is>
      </c>
      <c r="L3" s="540" t="n"/>
      <c r="M3" s="541" t="inlineStr">
        <is>
          <t>None</t>
        </is>
      </c>
      <c r="N3" s="542" t="n"/>
      <c r="O3" s="542" t="n"/>
      <c r="P3" s="543" t="n"/>
      <c r="Q3" s="370">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336-101,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1898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2475.912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6008.98082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73" t="inlineStr">
        <is>
          <t>CAM 2</t>
        </is>
      </c>
      <c r="C9" s="33" t="n"/>
      <c r="D9" s="32" t="inlineStr">
        <is>
          <t>MÍNIMA</t>
        </is>
      </c>
      <c r="E9" s="32" t="inlineStr">
        <is>
          <t>IDEAL</t>
        </is>
      </c>
      <c r="F9" s="31" t="inlineStr">
        <is>
          <t>MÁXIMA</t>
        </is>
      </c>
      <c r="G9" s="552" t="inlineStr">
        <is>
          <t>336-101,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2446.852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6032.69987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73" t="inlineStr">
        <is>
          <t>CAM 3</t>
        </is>
      </c>
      <c r="C12" s="33" t="n"/>
      <c r="D12" s="32" t="inlineStr">
        <is>
          <t>MÍNIMA</t>
        </is>
      </c>
      <c r="E12" s="32" t="inlineStr">
        <is>
          <t>IDEAL</t>
        </is>
      </c>
      <c r="F12" s="31" t="inlineStr">
        <is>
          <t>MÁXIMA</t>
        </is>
      </c>
      <c r="G12" s="552" t="inlineStr">
        <is>
          <t>336-101,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2426.51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6056.41893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73" t="inlineStr">
        <is>
          <t>CAM 4</t>
        </is>
      </c>
      <c r="C15" s="33" t="n"/>
      <c r="D15" s="32" t="inlineStr">
        <is>
          <t>MÍNIMA</t>
        </is>
      </c>
      <c r="E15" s="32" t="inlineStr">
        <is>
          <t>IDEAL</t>
        </is>
      </c>
      <c r="F15" s="31" t="inlineStr">
        <is>
          <t>MÁXIMA</t>
        </is>
      </c>
      <c r="G15" s="552" t="inlineStr">
        <is>
          <t>336-101,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2414.886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6080.13798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73" t="inlineStr">
        <is>
          <t>CAM 5</t>
        </is>
      </c>
      <c r="C18" s="33" t="n"/>
      <c r="D18" s="32" t="inlineStr">
        <is>
          <t>MÍNIMA</t>
        </is>
      </c>
      <c r="E18" s="32" t="inlineStr">
        <is>
          <t>IDEAL</t>
        </is>
      </c>
      <c r="F18" s="31" t="inlineStr">
        <is>
          <t>MÁXIMA</t>
        </is>
      </c>
      <c r="G18" s="552" t="inlineStr">
        <is>
          <t>336-101,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2407.621</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6103.85703</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73" t="inlineStr">
        <is>
          <t>CAM 6</t>
        </is>
      </c>
      <c r="C21" s="33" t="n"/>
      <c r="D21" s="32" t="inlineStr">
        <is>
          <t>MÍNIMA</t>
        </is>
      </c>
      <c r="E21" s="32" t="inlineStr">
        <is>
          <t>IDEAL</t>
        </is>
      </c>
      <c r="F21" s="31" t="inlineStr">
        <is>
          <t>MÁXIMA</t>
        </is>
      </c>
      <c r="G21" s="552" t="inlineStr">
        <is>
          <t>336-101, Cilindro 1</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2409.074</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6127.57609</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73"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2022-12-08T18:02:28Z</dcterms:modified>
  <cp:lastModifiedBy>Felipe Franchi Pires</cp:lastModifiedBy>
  <cp:lastPrinted>2022-09-19T21:00:58Z</cp:lastPrinted>
</cp:coreProperties>
</file>