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CONTROLE C2" sheetId="8" state="visible" r:id="rId8"/>
    <sheet name="CONTROLE C3" sheetId="9" state="visible" r:id="rId9"/>
    <sheet name="CONTROLE C4" sheetId="10" state="visible" r:id="rId10"/>
    <sheet name="CONTROLE C5" sheetId="11" state="visible"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dd/mm/yy;@"/>
    <numFmt numFmtId="178" formatCode="0&quot; peças&quot;"/>
    <numFmt numFmtId="179" formatCode="_(&quot;$&quot;* #,##0.00_);_(&quot;$&quot;* \(#,##0.00\);_(&quot;$&quot;* &quot;-&quot;??_);_(@_)"/>
    <numFmt numFmtId="180" formatCode="_(&quot;R$&quot;* #,##0.00_);_(&quot;R$&quot;* \(#,##0.00\);_(&quot;R$&quot;* &quot;-&quot;??_);_(@_)"/>
  </numFmts>
  <fonts count="5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3">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55">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0" fontId="7" fillId="40" borderId="6" applyAlignment="1" applyProtection="1" pivotButton="0" quotePrefix="0" xfId="0">
      <alignment horizontal="left" vertical="center"/>
      <protection locked="0" hidden="0"/>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7" fillId="3" borderId="0" applyAlignment="1" pivotButton="0" quotePrefix="0" xfId="50">
      <alignment horizontal="center"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0" fontId="7" fillId="4" borderId="8" applyAlignment="1" pivotButton="0" quotePrefix="0" xfId="0">
      <alignment horizontal="center"/>
    </xf>
    <xf numFmtId="0" fontId="7" fillId="4" borderId="7" applyAlignment="1" pivotButton="0" quotePrefix="0" xfId="0">
      <alignment horizontal="center"/>
    </xf>
    <xf numFmtId="0" fontId="7" fillId="40" borderId="0" applyAlignment="1" pivotButton="0" quotePrefix="0" xfId="0">
      <alignment horizontal="center" vertical="center"/>
    </xf>
    <xf numFmtId="0" fontId="7" fillId="40" borderId="6" applyAlignment="1" pivotButton="0" quotePrefix="0" xfId="0">
      <alignment horizontal="center" vertical="center"/>
    </xf>
    <xf numFmtId="49" fontId="7" fillId="4" borderId="3" applyAlignment="1" pivotButton="0" quotePrefix="0" xfId="0">
      <alignment horizontal="center"/>
    </xf>
    <xf numFmtId="49" fontId="7" fillId="4" borderId="4" applyAlignment="1" pivotButton="0" quotePrefix="0" xfId="0">
      <alignment horizont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7"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8" fontId="32" fillId="3" borderId="4" applyAlignment="1" applyProtection="1" pivotButton="0" quotePrefix="0" xfId="0">
      <alignment horizontal="left" vertical="center"/>
      <protection locked="0" hidden="0"/>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164" fontId="3" fillId="0" borderId="0" pivotButton="0" quotePrefix="0" xfId="50"/>
    <xf numFmtId="164" fontId="3" fillId="3" borderId="0" pivotButton="0" quotePrefix="0" xfId="50"/>
    <xf numFmtId="164" fontId="3"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7" fillId="3" borderId="0" applyAlignment="1" pivotButton="0" quotePrefix="0" xfId="50">
      <alignment horizontal="center" vertical="center" wrapText="1"/>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43" fillId="3" borderId="0" applyAlignment="1" pivotButton="0" quotePrefix="0" xfId="50">
      <alignment vertical="center"/>
    </xf>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49"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8"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0" applyAlignment="1" pivotButton="0" quotePrefix="0" xfId="0">
      <alignment horizontal="center" vertical="center"/>
    </xf>
    <xf numFmtId="0" fontId="0" fillId="0" borderId="11" pivotButton="0" quotePrefix="0" xfId="0"/>
    <xf numFmtId="0" fontId="0" fillId="0" borderId="50"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7"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0"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5">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externalLink" Target="/xl/externalLinks/externalLink1.xml" Id="rId12" /><Relationship Type="http://schemas.openxmlformats.org/officeDocument/2006/relationships/externalLink" Target="/xl/externalLinks/externalLink2.xml" Id="rId13" /><Relationship Type="http://schemas.openxmlformats.org/officeDocument/2006/relationships/externalLink" Target="/xl/externalLinks/externalLink3.xml" Id="rId14" /><Relationship Type="http://schemas.openxmlformats.org/officeDocument/2006/relationships/externalLink" Target="/xl/externalLinks/externalLink4.xml" Id="rId15" /><Relationship Type="http://schemas.openxmlformats.org/officeDocument/2006/relationships/styles" Target="styles.xml" Id="rId16" /><Relationship Type="http://schemas.openxmlformats.org/officeDocument/2006/relationships/theme" Target="theme/theme1.xml" Id="rId17"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2"/>
  <sheetViews>
    <sheetView showGridLines="0" tabSelected="1" view="pageBreakPreview" zoomScaleNormal="100" zoomScaleSheetLayoutView="100" zoomScalePageLayoutView="55" workbookViewId="0">
      <selection activeCell="N24" sqref="N24"/>
    </sheetView>
  </sheetViews>
  <sheetFormatPr baseColWidth="8" defaultColWidth="9.140625" defaultRowHeight="12.75"/>
  <cols>
    <col width="9.140625" customWidth="1" style="381" min="1" max="1"/>
    <col width="9.28515625" customWidth="1" style="381" min="2" max="2"/>
    <col width="14.28515625" customWidth="1" style="381" min="3" max="3"/>
    <col width="9.140625" customWidth="1" style="381" min="4" max="4"/>
    <col width="15.5703125" customWidth="1" style="381" min="5" max="5"/>
    <col width="9.5703125" customWidth="1" style="381" min="6" max="7"/>
    <col width="9.140625" customWidth="1" style="381" min="8" max="8"/>
    <col width="17" bestFit="1" customWidth="1" style="381" min="9" max="9"/>
    <col width="9.140625" customWidth="1" style="381" min="10" max="10"/>
    <col width="14.5703125" customWidth="1" style="381" min="11" max="11"/>
    <col width="11.42578125" bestFit="1" customWidth="1" style="381" min="12" max="12"/>
    <col width="11.85546875" bestFit="1" customWidth="1" style="381" min="13" max="13"/>
    <col width="8.42578125" customWidth="1" style="381" min="14" max="14"/>
    <col width="9.28515625" customWidth="1" style="382" min="15" max="15"/>
    <col width="17.42578125" customWidth="1" style="383" min="16" max="16"/>
    <col width="39.85546875" bestFit="1" customWidth="1" style="384" min="17" max="17"/>
    <col width="37.5703125" bestFit="1" customWidth="1" style="384" min="18" max="18"/>
    <col width="35.7109375" bestFit="1" customWidth="1" style="384" min="19" max="19"/>
    <col width="43.5703125" bestFit="1" customWidth="1" style="384" min="20" max="20"/>
    <col width="33.85546875" bestFit="1" customWidth="1" style="384" min="21" max="21"/>
    <col width="37.85546875" bestFit="1" customWidth="1" style="384" min="22" max="22"/>
    <col width="42.42578125" bestFit="1" customWidth="1" style="384" min="23" max="23"/>
    <col width="33.85546875" bestFit="1" customWidth="1" style="384" min="24" max="24"/>
    <col width="42.28515625" bestFit="1" customWidth="1" style="384" min="25" max="25"/>
    <col width="41.7109375" bestFit="1" customWidth="1" style="384" min="26" max="26"/>
    <col width="45.28515625" bestFit="1" customWidth="1" style="384" min="27" max="27"/>
    <col width="42.42578125" bestFit="1" customWidth="1" style="384" min="28" max="28"/>
    <col width="15.140625" bestFit="1" customWidth="1" style="384" min="29" max="29"/>
    <col width="24" bestFit="1" customWidth="1" style="384" min="30" max="30"/>
    <col width="23.28515625" customWidth="1" style="384" min="31" max="31"/>
    <col width="20.85546875" bestFit="1" customWidth="1" style="384" min="32" max="32"/>
    <col width="25.7109375" bestFit="1" customWidth="1" style="384" min="33" max="33"/>
    <col width="12.5703125" bestFit="1" customWidth="1" style="259" min="34" max="34"/>
    <col width="9.140625" customWidth="1" style="259" min="35" max="35"/>
    <col width="12.5703125" customWidth="1" style="385" min="36" max="36"/>
    <col width="9.28515625" customWidth="1" style="382" min="37" max="42"/>
    <col width="9.28515625" customWidth="1" style="381" min="43" max="43"/>
    <col width="9.140625" customWidth="1" style="381" min="44" max="46"/>
    <col width="9.140625" customWidth="1" style="381" min="47" max="47"/>
    <col width="9.140625" customWidth="1" style="381" min="48" max="16384"/>
  </cols>
  <sheetData>
    <row r="1" ht="13.5" customHeight="1" s="72" thickBot="1"/>
    <row r="2" ht="15" customHeight="1" s="72">
      <c r="B2" s="157" t="n"/>
      <c r="C2" s="158" t="n"/>
      <c r="D2" s="324" t="inlineStr">
        <is>
          <t>Ordem de Fabricação</t>
        </is>
      </c>
      <c r="E2" s="386" t="n"/>
      <c r="F2" s="386" t="n"/>
      <c r="G2" s="386" t="n"/>
      <c r="H2" s="387" t="inlineStr">
        <is>
          <t>Emitido</t>
        </is>
      </c>
      <c r="I2" s="386" t="n"/>
      <c r="J2" s="386" t="n"/>
      <c r="K2" s="388" t="n"/>
      <c r="L2" s="159" t="inlineStr">
        <is>
          <t>OF</t>
        </is>
      </c>
      <c r="M2" s="329" t="inlineStr">
        <is>
          <t>53446</t>
        </is>
      </c>
      <c r="N2" s="388" t="n"/>
      <c r="O2" s="89" t="n"/>
      <c r="P2" s="389" t="n"/>
      <c r="Q2" s="383" t="n"/>
      <c r="R2" s="383" t="n"/>
      <c r="S2" s="383" t="n"/>
      <c r="T2" s="383" t="n"/>
      <c r="U2" s="383" t="n"/>
      <c r="V2" s="383" t="n"/>
      <c r="W2" s="383" t="n"/>
      <c r="X2" s="383" t="n"/>
      <c r="Y2" s="383" t="n"/>
      <c r="AK2" s="89" t="n"/>
      <c r="AL2" s="89" t="n"/>
      <c r="AM2" s="89" t="n"/>
      <c r="AN2" s="89" t="n"/>
      <c r="AO2" s="89" t="n"/>
      <c r="AP2" s="89" t="n"/>
    </row>
    <row r="3" ht="16.5" customHeight="1" s="72">
      <c r="B3" s="160" t="n"/>
      <c r="C3" s="161" t="n"/>
      <c r="D3" s="338" t="inlineStr">
        <is>
          <t>RFE</t>
        </is>
      </c>
      <c r="G3" s="390" t="n"/>
      <c r="H3" s="391">
        <f>TODAY()</f>
        <v/>
      </c>
      <c r="K3" s="390" t="n"/>
      <c r="L3" s="162" t="inlineStr">
        <is>
          <t>Cód</t>
        </is>
      </c>
      <c r="M3" s="331" t="inlineStr">
        <is>
          <t>RT39010153</t>
        </is>
      </c>
      <c r="N3" s="390" t="n"/>
      <c r="O3" s="90" t="n"/>
      <c r="Q3" s="383" t="n"/>
      <c r="R3" s="383" t="n"/>
      <c r="S3" s="383" t="n"/>
      <c r="T3" s="383" t="n"/>
      <c r="U3" s="383" t="n"/>
      <c r="V3" s="383" t="n"/>
      <c r="W3" s="260" t="n"/>
      <c r="X3" s="383" t="n"/>
      <c r="Y3" s="383" t="n"/>
      <c r="AJ3" s="392" t="n"/>
      <c r="AK3" s="90" t="n"/>
      <c r="AL3" s="90" t="n"/>
      <c r="AM3" s="90" t="n"/>
      <c r="AN3" s="90" t="n"/>
      <c r="AO3" s="90" t="n"/>
      <c r="AP3" s="90" t="n"/>
      <c r="AQ3" s="73" t="n"/>
      <c r="AT3" s="393" t="n"/>
    </row>
    <row r="4" ht="17.25" customHeight="1" s="72" thickBot="1">
      <c r="B4" s="163" t="n"/>
      <c r="C4" s="164" t="n"/>
      <c r="D4" s="318" t="n"/>
      <c r="E4" s="394" t="n"/>
      <c r="F4" s="394" t="n"/>
      <c r="G4" s="394" t="n"/>
      <c r="H4" s="165" t="n"/>
      <c r="I4" s="318" t="n"/>
      <c r="J4" s="318" t="n"/>
      <c r="K4" s="167" t="n"/>
      <c r="L4" s="310" t="inlineStr">
        <is>
          <t>Revisão</t>
        </is>
      </c>
      <c r="M4" s="333" t="inlineStr">
        <is>
          <t>00</t>
        </is>
      </c>
      <c r="N4" s="395" t="n"/>
      <c r="O4" s="90" t="n"/>
      <c r="P4" s="396" t="n"/>
      <c r="Q4" s="383" t="n"/>
      <c r="R4" s="383" t="n"/>
      <c r="S4" s="383" t="n"/>
      <c r="T4" s="383" t="n"/>
      <c r="U4" s="383" t="n"/>
      <c r="V4" s="383" t="n"/>
      <c r="W4" s="260" t="n"/>
      <c r="X4" s="383" t="n"/>
      <c r="Y4" s="383" t="n"/>
      <c r="AJ4" s="392" t="n"/>
      <c r="AK4" s="90" t="n"/>
      <c r="AL4" s="90" t="n"/>
      <c r="AM4" s="90" t="n"/>
      <c r="AN4" s="90" t="n"/>
      <c r="AO4" s="90" t="n"/>
      <c r="AP4" s="90" t="n"/>
      <c r="AQ4" s="73" t="n"/>
    </row>
    <row r="5" ht="17.25" customHeight="1" s="72">
      <c r="B5" s="397" t="n"/>
      <c r="C5" s="398" t="n"/>
      <c r="D5" s="113" t="n"/>
      <c r="E5" s="113" t="n"/>
      <c r="F5" s="113" t="n"/>
      <c r="G5" s="113" t="n"/>
      <c r="H5" s="113" t="n"/>
      <c r="I5" s="113" t="n"/>
      <c r="J5" s="113" t="n"/>
      <c r="K5" s="113" t="n"/>
      <c r="L5" s="113" t="n"/>
      <c r="M5" s="113" t="n"/>
      <c r="N5" s="121" t="n"/>
      <c r="O5" s="74" t="n"/>
      <c r="P5" s="389" t="n"/>
      <c r="Q5" s="260" t="n"/>
      <c r="R5" s="260" t="n"/>
      <c r="S5" s="260" t="n"/>
      <c r="T5" s="260" t="n"/>
      <c r="U5" s="260" t="n"/>
      <c r="V5" s="260" t="n"/>
      <c r="W5" s="260" t="n"/>
      <c r="X5" s="383" t="n"/>
      <c r="Y5" s="383" t="n"/>
      <c r="AJ5" s="392" t="n"/>
      <c r="AK5" s="74" t="n"/>
      <c r="AL5" s="74" t="n"/>
      <c r="AM5" s="74" t="n"/>
      <c r="AN5" s="74" t="n"/>
      <c r="AO5" s="74" t="n"/>
      <c r="AP5" s="74" t="n"/>
      <c r="AQ5" s="74" t="n"/>
    </row>
    <row r="6" ht="16.5" customHeight="1" s="72">
      <c r="B6" s="122" t="n"/>
      <c r="C6" s="104" t="inlineStr">
        <is>
          <t>Código PI:</t>
        </is>
      </c>
      <c r="D6" s="171" t="inlineStr">
        <is>
          <t>53446</t>
        </is>
      </c>
      <c r="F6" s="104" t="inlineStr">
        <is>
          <t>Item:</t>
        </is>
      </c>
      <c r="G6" s="171" t="inlineStr">
        <is>
          <t>1</t>
        </is>
      </c>
      <c r="I6" s="113" t="n"/>
      <c r="J6" s="113" t="n"/>
      <c r="K6" s="113" t="n"/>
      <c r="L6" s="113" t="n"/>
      <c r="M6" s="113" t="n"/>
      <c r="N6" s="121" t="n"/>
      <c r="O6" s="74" t="n"/>
      <c r="Q6" s="396" t="n"/>
      <c r="R6" s="396" t="n"/>
      <c r="S6" s="383" t="n"/>
      <c r="T6" s="383" t="n"/>
      <c r="U6" s="383" t="n"/>
      <c r="V6" s="383" t="n"/>
      <c r="W6" s="260" t="n"/>
      <c r="X6" s="383" t="n"/>
      <c r="Y6" s="383" t="n"/>
      <c r="AJ6" s="392"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n"/>
      <c r="Q7" s="396" t="n"/>
      <c r="R7" s="396" t="n"/>
      <c r="S7" s="383" t="n"/>
      <c r="T7" s="383" t="n"/>
      <c r="U7" s="383" t="n"/>
      <c r="V7" s="383" t="n"/>
      <c r="W7" s="260" t="n"/>
      <c r="X7" s="383" t="n"/>
      <c r="Y7" s="383" t="n"/>
      <c r="AJ7" s="392" t="n"/>
      <c r="AK7" s="75" t="n"/>
      <c r="AL7" s="75" t="n"/>
      <c r="AM7" s="75" t="n"/>
      <c r="AN7" s="75" t="n"/>
      <c r="AO7" s="75" t="n"/>
      <c r="AP7" s="75" t="n"/>
      <c r="AQ7" s="75" t="n"/>
    </row>
    <row r="8" ht="16.5" customHeight="1" s="72">
      <c r="B8" s="397" t="n"/>
      <c r="C8" s="104" t="inlineStr">
        <is>
          <t>Cliente</t>
        </is>
      </c>
      <c r="D8" s="168" t="n"/>
      <c r="E8" s="128" t="inlineStr">
        <is>
          <t>Número de Série</t>
        </is>
      </c>
      <c r="F8" s="104" t="n"/>
      <c r="G8" s="113" t="inlineStr">
        <is>
          <t>Tipo</t>
        </is>
      </c>
      <c r="H8" s="168" t="n"/>
      <c r="I8" s="113" t="inlineStr">
        <is>
          <t>Quantidade</t>
        </is>
      </c>
      <c r="J8" s="113" t="n"/>
      <c r="K8" s="113" t="inlineStr">
        <is>
          <t>Peso</t>
        </is>
      </c>
      <c r="L8" s="398" t="n"/>
      <c r="M8" s="398" t="n"/>
      <c r="N8" s="399" t="n"/>
      <c r="O8" s="74" t="n"/>
      <c r="P8" s="389" t="n"/>
      <c r="Q8" s="260" t="n"/>
      <c r="R8" s="260" t="n"/>
      <c r="S8" s="260" t="n"/>
      <c r="T8" s="260" t="n"/>
      <c r="U8" s="260" t="n"/>
      <c r="V8" s="260" t="n"/>
      <c r="W8" s="260" t="n"/>
      <c r="X8" s="260" t="n"/>
      <c r="Y8" s="260" t="n"/>
      <c r="Z8" s="260" t="n"/>
      <c r="AA8" s="260" t="n"/>
      <c r="AB8" s="260" t="n"/>
      <c r="AC8" s="260" t="n"/>
      <c r="AD8" s="260" t="n"/>
      <c r="AE8" s="260" t="n"/>
      <c r="AF8" s="260" t="n"/>
      <c r="AJ8" s="392" t="n"/>
      <c r="AK8" s="74" t="n"/>
      <c r="AL8" s="74" t="n"/>
      <c r="AM8" s="74" t="n"/>
      <c r="AN8" s="74" t="n"/>
      <c r="AO8" s="74" t="n"/>
      <c r="AP8" s="74" t="n"/>
      <c r="AQ8" s="74" t="n"/>
    </row>
    <row r="9" ht="16.5" customHeight="1" s="72">
      <c r="B9" s="397" t="n"/>
      <c r="C9" s="171" t="inlineStr">
        <is>
          <t>GERDAU</t>
        </is>
      </c>
      <c r="D9" s="103" t="n"/>
      <c r="E9" s="171">
        <f>M2&amp;"-"&amp;G6&amp;"01"</f>
        <v/>
      </c>
      <c r="F9" s="103" t="n"/>
      <c r="G9" s="400" t="inlineStr">
        <is>
          <t>RFH-2,29MH-560A</t>
        </is>
      </c>
      <c r="H9" s="103" t="n"/>
      <c r="I9" s="401" t="inlineStr">
        <is>
          <t>3</t>
        </is>
      </c>
      <c r="J9" s="116" t="n"/>
      <c r="K9" s="402" t="n">
        <v>293.6824175549694</v>
      </c>
      <c r="L9" s="398" t="n"/>
      <c r="M9" s="398" t="n"/>
      <c r="N9" s="399" t="n"/>
      <c r="O9" s="83" t="n"/>
      <c r="Q9" s="396" t="n"/>
      <c r="R9" s="261" t="n"/>
      <c r="S9" s="383" t="n"/>
      <c r="T9" s="383" t="n"/>
      <c r="U9" s="383" t="n"/>
      <c r="V9" s="383" t="n"/>
      <c r="W9" s="260" t="n"/>
      <c r="X9" s="383" t="n"/>
      <c r="Y9" s="383" t="n"/>
      <c r="AJ9" s="392" t="n"/>
      <c r="AK9" s="83" t="n"/>
      <c r="AL9" s="83" t="n"/>
      <c r="AM9" s="83" t="n"/>
      <c r="AN9" s="83" t="n"/>
      <c r="AO9" s="83" t="n"/>
      <c r="AP9" s="83" t="n"/>
      <c r="AQ9" s="327" t="n"/>
    </row>
    <row r="10" ht="17.25" customHeight="1" s="72" thickBot="1">
      <c r="B10" s="123" t="n"/>
      <c r="C10" s="108" t="n"/>
      <c r="D10" s="169" t="n"/>
      <c r="E10" s="124" t="n"/>
      <c r="F10" s="124" t="n"/>
      <c r="G10" s="169" t="n"/>
      <c r="H10" s="124" t="n"/>
      <c r="I10" s="124" t="n"/>
      <c r="J10" s="124" t="n"/>
      <c r="K10" s="124" t="n"/>
      <c r="L10" s="124" t="n"/>
      <c r="M10" s="124" t="n"/>
      <c r="N10" s="125" t="n"/>
      <c r="O10" s="76" t="n"/>
      <c r="Q10" s="396" t="n"/>
      <c r="R10" s="261" t="n"/>
      <c r="S10" s="383" t="n"/>
      <c r="T10" s="383" t="n"/>
      <c r="U10" s="383" t="n"/>
      <c r="V10" s="383" t="n"/>
      <c r="W10" s="260" t="n"/>
      <c r="X10" s="383" t="n"/>
      <c r="Y10" s="383" t="n"/>
      <c r="AK10" s="76" t="n"/>
      <c r="AL10" s="76" t="n"/>
      <c r="AM10" s="76" t="n"/>
      <c r="AN10" s="76" t="n"/>
      <c r="AO10" s="76" t="n"/>
      <c r="AP10" s="76" t="n"/>
      <c r="AQ10" s="76" t="n"/>
    </row>
    <row r="11" ht="17.25" customHeight="1" s="72" thickBot="1">
      <c r="B11" s="403" t="inlineStr">
        <is>
          <t>Aspectos Construtivos</t>
        </is>
      </c>
      <c r="C11" s="404" t="n"/>
      <c r="D11" s="404" t="n"/>
      <c r="E11" s="404" t="n"/>
      <c r="F11" s="404" t="n"/>
      <c r="G11" s="404" t="n"/>
      <c r="H11" s="404" t="n"/>
      <c r="I11" s="404" t="n"/>
      <c r="J11" s="404" t="n"/>
      <c r="K11" s="404" t="n"/>
      <c r="L11" s="404" t="n"/>
      <c r="M11" s="404" t="n"/>
      <c r="N11" s="405" t="n"/>
      <c r="O11" s="75" t="n"/>
      <c r="P11" s="389" t="n"/>
      <c r="Q11" s="260" t="n"/>
      <c r="R11" s="260" t="n"/>
      <c r="S11" s="260" t="n"/>
      <c r="T11" s="260" t="n"/>
      <c r="U11" s="260" t="n"/>
      <c r="V11" s="260" t="n"/>
      <c r="W11" s="260" t="n"/>
      <c r="X11" s="406" t="n"/>
      <c r="Y11" s="406" t="n"/>
      <c r="Z11" s="406" t="n"/>
      <c r="AA11" s="406" t="n"/>
      <c r="AB11" s="406" t="n"/>
      <c r="AC11" s="406" t="n"/>
      <c r="AD11" s="406" t="n"/>
      <c r="AE11" s="406" t="n"/>
      <c r="AJ11" s="407" t="n"/>
      <c r="AK11" s="75" t="n"/>
      <c r="AL11" s="75" t="n"/>
      <c r="AM11" s="75" t="n"/>
      <c r="AN11" s="75" t="n"/>
      <c r="AO11" s="75" t="n"/>
      <c r="AP11" s="75" t="n"/>
      <c r="AQ11" s="75" t="n"/>
    </row>
    <row r="12" ht="16.5" customHeight="1" s="72">
      <c r="B12" s="408" t="n"/>
      <c r="C12" s="409" t="n"/>
      <c r="D12" s="409" t="n"/>
      <c r="E12" s="409" t="n"/>
      <c r="F12" s="409" t="n"/>
      <c r="G12" s="409" t="n"/>
      <c r="H12" s="409" t="n"/>
      <c r="I12" s="409" t="n"/>
      <c r="J12" s="409" t="n"/>
      <c r="K12" s="409" t="n"/>
      <c r="L12" s="409" t="n"/>
      <c r="M12" s="409" t="n"/>
      <c r="N12" s="410" t="n"/>
      <c r="O12" s="384" t="n"/>
      <c r="Q12" s="396" t="n"/>
      <c r="R12" s="261" t="n"/>
      <c r="S12" s="383" t="n"/>
      <c r="T12" s="383" t="n"/>
      <c r="X12" s="411" t="n"/>
      <c r="Y12" s="411" t="n"/>
      <c r="Z12" s="411" t="n"/>
      <c r="AA12" s="411" t="n"/>
      <c r="AB12" s="411" t="n"/>
      <c r="AC12" s="411" t="n"/>
      <c r="AD12" s="411" t="n"/>
      <c r="AE12" s="411" t="n"/>
      <c r="AJ12" s="412" t="n"/>
      <c r="AK12" s="384" t="n"/>
      <c r="AL12" s="384" t="n"/>
      <c r="AM12" s="384" t="n"/>
      <c r="AN12" s="384" t="n"/>
      <c r="AO12" s="384" t="n"/>
      <c r="AP12" s="384" t="n"/>
      <c r="AQ12" s="413" t="n"/>
    </row>
    <row r="13" ht="25.5" customHeight="1" s="72">
      <c r="B13" s="414" t="n"/>
      <c r="C13" s="415" t="inlineStr">
        <is>
          <t>Diâmetro externo</t>
        </is>
      </c>
      <c r="D13" s="104" t="n"/>
      <c r="E13" s="115" t="inlineStr">
        <is>
          <t>Diâmetro interno</t>
        </is>
      </c>
      <c r="F13" s="168" t="n"/>
      <c r="G13" s="398" t="inlineStr">
        <is>
          <t xml:space="preserve">Altura </t>
        </is>
      </c>
      <c r="H13" s="398" t="n"/>
      <c r="I13" s="398" t="inlineStr">
        <is>
          <t>Desenho</t>
        </is>
      </c>
      <c r="J13" s="398" t="n"/>
      <c r="K13" s="416" t="inlineStr">
        <is>
          <t>Desenho cruzeta</t>
        </is>
      </c>
      <c r="L13" s="398" t="n"/>
      <c r="M13" s="398" t="inlineStr">
        <is>
          <t>Olhal</t>
        </is>
      </c>
      <c r="N13" s="417" t="n"/>
      <c r="O13" s="76" t="n"/>
      <c r="Q13" s="396" t="n"/>
      <c r="R13" s="261" t="n"/>
      <c r="S13" s="383" t="n"/>
      <c r="T13" s="383" t="n"/>
      <c r="U13" s="383" t="n"/>
      <c r="V13" s="383" t="n"/>
      <c r="W13" s="260" t="n"/>
      <c r="X13" s="383" t="n"/>
      <c r="Y13" s="383" t="n"/>
      <c r="AJ13" s="412" t="n"/>
      <c r="AK13" s="76" t="n"/>
      <c r="AL13" s="76" t="n"/>
      <c r="AM13" s="76" t="n"/>
      <c r="AN13" s="76" t="n"/>
      <c r="AO13" s="76" t="n"/>
      <c r="AP13" s="76" t="n"/>
      <c r="AQ13" s="78" t="n"/>
    </row>
    <row r="14" ht="15" customHeight="1" s="72">
      <c r="B14" s="414" t="n"/>
      <c r="C14" s="171" t="inlineStr">
        <is>
          <t>1231.6</t>
        </is>
      </c>
      <c r="D14" s="116" t="n"/>
      <c r="E14" s="418" t="inlineStr">
        <is>
          <t>950</t>
        </is>
      </c>
      <c r="F14" s="419" t="n"/>
      <c r="G14" s="171" t="n">
        <v>575.5</v>
      </c>
      <c r="H14" s="419" t="n"/>
      <c r="I14" s="171">
        <f>M2&amp;"-"&amp;G6&amp;"01"</f>
        <v/>
      </c>
      <c r="J14" s="419" t="n"/>
      <c r="K14" s="171">
        <f>M2&amp;"-"&amp;G6&amp;"02"</f>
        <v/>
      </c>
      <c r="L14" s="398" t="n"/>
      <c r="M14" s="400" t="inlineStr">
        <is>
          <t>Não</t>
        </is>
      </c>
      <c r="N14" s="417" t="n"/>
      <c r="O14" s="92" t="n"/>
      <c r="P14" s="389" t="n"/>
      <c r="Q14" s="260" t="n"/>
      <c r="R14" s="260" t="n"/>
      <c r="S14" s="260" t="n"/>
      <c r="T14" s="260" t="n"/>
      <c r="U14" s="260" t="n"/>
      <c r="V14" s="260" t="n"/>
      <c r="W14" s="260" t="n"/>
      <c r="X14" s="260" t="n"/>
      <c r="AJ14" s="412" t="n"/>
      <c r="AK14" s="92" t="n"/>
      <c r="AL14" s="92" t="n"/>
      <c r="AM14" s="92" t="n"/>
      <c r="AN14" s="92" t="n"/>
      <c r="AO14" s="92" t="n"/>
      <c r="AP14" s="92" t="n"/>
      <c r="AQ14" s="79" t="n"/>
    </row>
    <row r="15" ht="15" customHeight="1" s="72">
      <c r="B15" s="414" t="n"/>
      <c r="C15" s="398" t="n"/>
      <c r="D15" s="398" t="n"/>
      <c r="E15" s="398" t="n"/>
      <c r="F15" s="398" t="n"/>
      <c r="G15" s="398" t="n"/>
      <c r="H15" s="398" t="n"/>
      <c r="I15" s="398" t="n"/>
      <c r="J15" s="398" t="n"/>
      <c r="K15" s="398" t="n"/>
      <c r="L15" s="398" t="n"/>
      <c r="M15" s="398" t="n"/>
      <c r="N15" s="417" t="n"/>
      <c r="O15" s="92" t="n"/>
      <c r="Q15" s="383" t="n"/>
      <c r="R15" s="383" t="n"/>
      <c r="S15" s="260" t="n"/>
      <c r="T15" s="383" t="n"/>
      <c r="U15" s="383" t="n"/>
      <c r="AJ15" s="412" t="n"/>
      <c r="AK15" s="92" t="n"/>
      <c r="AL15" s="92" t="n"/>
      <c r="AM15" s="92" t="n"/>
      <c r="AN15" s="92" t="n"/>
      <c r="AO15" s="92" t="n"/>
      <c r="AP15" s="92" t="n"/>
      <c r="AQ15" s="79" t="n"/>
    </row>
    <row r="16" ht="25.5" customHeight="1" s="72">
      <c r="B16" s="414" t="n"/>
      <c r="C16" s="383" t="inlineStr">
        <is>
          <t>Tubo</t>
        </is>
      </c>
      <c r="D16" s="104" t="n"/>
      <c r="E16" s="104" t="inlineStr">
        <is>
          <t>N° Braços</t>
        </is>
      </c>
      <c r="F16" s="398" t="n"/>
      <c r="G16" s="383" t="inlineStr">
        <is>
          <t>Cód sapata</t>
        </is>
      </c>
      <c r="H16" s="398" t="n"/>
      <c r="I16" s="383" t="inlineStr">
        <is>
          <t>Cód pedestal</t>
        </is>
      </c>
      <c r="J16" s="383" t="n"/>
      <c r="K16" s="383" t="inlineStr">
        <is>
          <t>Cód cruzeta</t>
        </is>
      </c>
      <c r="L16" s="398" t="n"/>
      <c r="M16" s="415" t="inlineStr">
        <is>
          <t>Núm de cilindros</t>
        </is>
      </c>
      <c r="N16" s="417" t="n"/>
      <c r="O16" s="384" t="n"/>
      <c r="Q16" s="396" t="n"/>
      <c r="R16" s="261" t="n"/>
      <c r="S16" s="383" t="n"/>
      <c r="T16" s="383" t="n"/>
      <c r="U16" s="383" t="n"/>
      <c r="V16" s="383" t="n"/>
      <c r="W16" s="260" t="n"/>
      <c r="X16" s="383" t="n"/>
      <c r="Y16" s="383" t="n"/>
      <c r="AK16" s="384" t="n"/>
      <c r="AL16" s="384" t="n"/>
      <c r="AM16" s="384" t="n"/>
      <c r="AN16" s="384" t="n"/>
      <c r="AO16" s="384" t="n"/>
      <c r="AP16" s="384" t="n"/>
      <c r="AQ16" s="413" t="n"/>
    </row>
    <row r="17" ht="15" customHeight="1" s="72">
      <c r="B17" s="414" t="n"/>
      <c r="C17" s="171" t="inlineStr">
        <is>
          <t>Não</t>
        </is>
      </c>
      <c r="D17" s="103" t="n"/>
      <c r="E17" s="57" t="inlineStr">
        <is>
          <t>6</t>
        </is>
      </c>
      <c r="F17" s="398" t="n"/>
      <c r="G17" s="420" t="inlineStr">
        <is>
          <t>BUSCAR</t>
        </is>
      </c>
      <c r="H17" s="398" t="n"/>
      <c r="I17" s="420" t="inlineStr">
        <is>
          <t>BUSCAR</t>
        </is>
      </c>
      <c r="J17" s="419" t="n"/>
      <c r="K17" s="420" t="inlineStr">
        <is>
          <t>BUSCAR</t>
        </is>
      </c>
      <c r="L17" s="398" t="n"/>
      <c r="M17" s="400" t="n">
        <v>5</v>
      </c>
      <c r="N17" s="417" t="n"/>
      <c r="O17" s="83" t="n"/>
      <c r="P17" s="389" t="n"/>
      <c r="Q17" s="260" t="n"/>
      <c r="R17" s="260" t="n"/>
      <c r="S17" s="260" t="n"/>
      <c r="T17" s="383" t="n"/>
      <c r="U17" s="383" t="n"/>
      <c r="V17" s="383" t="n"/>
      <c r="W17" s="260" t="n"/>
      <c r="X17" s="383" t="n"/>
      <c r="Y17" s="383" t="n"/>
      <c r="AK17" s="83" t="n"/>
      <c r="AL17" s="83" t="n"/>
      <c r="AM17" s="83" t="n"/>
      <c r="AN17" s="83" t="n"/>
      <c r="AO17" s="83" t="n"/>
      <c r="AP17" s="83" t="n"/>
      <c r="AQ17" s="327" t="n"/>
      <c r="AU17" s="421" t="n"/>
    </row>
    <row r="18" ht="16.5" customHeight="1" s="72">
      <c r="B18" s="414" t="n"/>
      <c r="C18" s="398" t="n"/>
      <c r="D18" s="398" t="n"/>
      <c r="E18" s="398" t="n"/>
      <c r="F18" s="398" t="n"/>
      <c r="G18" s="398" t="n"/>
      <c r="H18" s="398" t="n"/>
      <c r="I18" s="398" t="n"/>
      <c r="J18" s="398" t="n"/>
      <c r="K18" s="398" t="n"/>
      <c r="L18" s="398" t="n"/>
      <c r="M18" s="398" t="n"/>
      <c r="N18" s="417" t="n"/>
      <c r="O18" s="83" t="n"/>
      <c r="Q18" s="396" t="n"/>
      <c r="R18" s="261" t="n"/>
      <c r="S18" s="383" t="n"/>
      <c r="T18" s="383" t="n"/>
      <c r="U18" s="383" t="n"/>
      <c r="V18" s="383" t="n"/>
      <c r="W18" s="260" t="n"/>
      <c r="X18" s="383" t="n"/>
      <c r="Y18" s="383" t="n"/>
      <c r="AK18" s="83" t="n"/>
      <c r="AL18" s="83" t="n"/>
      <c r="AM18" s="83" t="n"/>
      <c r="AN18" s="83" t="n"/>
      <c r="AO18" s="83" t="n"/>
      <c r="AP18" s="83" t="n"/>
      <c r="AQ18" s="327" t="n"/>
    </row>
    <row r="19" ht="25.5" customHeight="1" s="72">
      <c r="B19" s="414" t="n"/>
      <c r="C19" s="398" t="inlineStr">
        <is>
          <t xml:space="preserve">Tela </t>
        </is>
      </c>
      <c r="D19" s="398" t="n"/>
      <c r="E19" s="118" t="inlineStr">
        <is>
          <t>Cor</t>
        </is>
      </c>
      <c r="F19" s="383" t="n"/>
      <c r="G19" s="118" t="inlineStr">
        <is>
          <t>Pintar logo</t>
        </is>
      </c>
      <c r="H19" s="104" t="n"/>
      <c r="I19" s="118" t="inlineStr">
        <is>
          <t>Placa do reator</t>
        </is>
      </c>
      <c r="J19" s="118" t="n"/>
      <c r="K19" s="383" t="inlineStr">
        <is>
          <t>Isoladores</t>
        </is>
      </c>
      <c r="L19" s="398" t="n"/>
      <c r="M19" s="415" t="inlineStr">
        <is>
          <t>Núm de espaçadores</t>
        </is>
      </c>
      <c r="N19" s="417" t="n"/>
      <c r="O19" s="384" t="n"/>
      <c r="Q19" s="396" t="n"/>
      <c r="R19" s="261" t="n"/>
      <c r="S19" s="383" t="n"/>
      <c r="T19" s="383" t="n"/>
      <c r="U19" s="383" t="n"/>
      <c r="V19" s="383" t="n"/>
      <c r="W19" s="260" t="n"/>
      <c r="X19" s="383" t="n"/>
      <c r="Y19" s="383" t="n"/>
      <c r="AK19" s="384" t="n"/>
      <c r="AL19" s="384" t="n"/>
      <c r="AM19" s="384" t="n"/>
      <c r="AN19" s="384" t="n"/>
      <c r="AO19" s="384" t="n"/>
      <c r="AP19" s="384" t="n"/>
      <c r="AQ19" s="413" t="n"/>
    </row>
    <row r="20" ht="15" customHeight="1" s="72">
      <c r="B20" s="414" t="n"/>
      <c r="C20" s="171" t="inlineStr">
        <is>
          <t>Sim</t>
        </is>
      </c>
      <c r="D20" s="398" t="n"/>
      <c r="E20" s="116" t="inlineStr">
        <is>
          <t>Munsell N6.5</t>
        </is>
      </c>
      <c r="F20" s="419" t="n"/>
      <c r="G20" s="400" t="inlineStr">
        <is>
          <t>Sim</t>
        </is>
      </c>
      <c r="H20" s="103" t="n"/>
      <c r="I20" s="103" t="inlineStr">
        <is>
          <t>Inox</t>
        </is>
      </c>
      <c r="J20" s="103" t="n"/>
      <c r="K20" s="420">
        <f>R18</f>
        <v/>
      </c>
      <c r="L20" s="398" t="n"/>
      <c r="M20" s="171" t="n">
        <v>114</v>
      </c>
      <c r="N20" s="417" t="n"/>
      <c r="O20" s="83" t="n"/>
      <c r="P20" s="389" t="n"/>
      <c r="Q20" s="260" t="n"/>
      <c r="R20" s="260" t="n"/>
      <c r="S20" s="260" t="n"/>
      <c r="T20" s="260" t="n"/>
      <c r="U20" s="383" t="n"/>
      <c r="V20" s="383" t="n"/>
      <c r="W20" s="260" t="n"/>
      <c r="X20" s="383" t="n"/>
      <c r="Y20" s="383" t="n"/>
      <c r="AK20" s="83" t="n"/>
      <c r="AL20" s="83" t="n"/>
      <c r="AM20" s="83" t="n"/>
      <c r="AN20" s="83" t="n"/>
      <c r="AO20" s="83" t="n"/>
      <c r="AP20" s="83" t="n"/>
      <c r="AQ20" s="327" t="n"/>
    </row>
    <row r="21" ht="17.25" customHeight="1" s="72" thickBot="1">
      <c r="B21" s="422" t="n"/>
      <c r="C21" s="423" t="n"/>
      <c r="D21" s="423" t="n"/>
      <c r="E21" s="423" t="n"/>
      <c r="F21" s="423" t="n"/>
      <c r="G21" s="423" t="n"/>
      <c r="H21" s="423" t="n"/>
      <c r="I21" s="423" t="n"/>
      <c r="J21" s="423" t="n"/>
      <c r="K21" s="423" t="n"/>
      <c r="L21" s="423" t="n"/>
      <c r="M21" s="423" t="n"/>
      <c r="N21" s="424" t="n"/>
      <c r="O21" s="382" t="n"/>
      <c r="Q21" s="396" t="n"/>
      <c r="R21" s="261" t="n"/>
      <c r="S21" s="383" t="n"/>
      <c r="T21" s="383" t="n"/>
      <c r="U21" s="383" t="n"/>
      <c r="V21" s="383" t="n"/>
      <c r="W21" s="260" t="n"/>
      <c r="X21" s="383" t="n"/>
      <c r="Y21" s="383" t="n"/>
      <c r="AK21" s="382" t="n"/>
      <c r="AL21" s="382" t="n"/>
      <c r="AM21" s="382" t="n"/>
      <c r="AN21" s="382" t="n"/>
      <c r="AO21" s="382" t="n"/>
      <c r="AP21" s="382" t="n"/>
      <c r="AQ21" s="381" t="n"/>
    </row>
    <row r="22" ht="15.75" customHeight="1" s="72" thickBot="1">
      <c r="B22" s="403" t="inlineStr">
        <is>
          <t>Gabarito</t>
        </is>
      </c>
      <c r="C22" s="404" t="n"/>
      <c r="D22" s="404" t="n"/>
      <c r="E22" s="404" t="n"/>
      <c r="F22" s="404" t="n"/>
      <c r="G22" s="404" t="n"/>
      <c r="H22" s="404" t="n"/>
      <c r="I22" s="404" t="n"/>
      <c r="J22" s="404" t="n"/>
      <c r="K22" s="404" t="n"/>
      <c r="L22" s="404" t="n"/>
      <c r="M22" s="404" t="n"/>
      <c r="N22" s="405" t="n"/>
      <c r="O22" s="382" t="n"/>
      <c r="Q22" s="260" t="n"/>
      <c r="R22" s="260" t="n"/>
      <c r="S22" s="260" t="n"/>
      <c r="T22" s="260" t="n"/>
      <c r="U22" s="383" t="n"/>
      <c r="V22" s="383" t="n"/>
      <c r="W22" s="260" t="n"/>
      <c r="X22" s="383" t="n"/>
      <c r="Y22" s="383" t="n"/>
      <c r="AK22" s="382" t="n"/>
      <c r="AL22" s="382" t="n"/>
      <c r="AM22" s="382" t="n"/>
      <c r="AN22" s="382" t="n"/>
      <c r="AO22" s="382" t="n"/>
      <c r="AP22" s="382" t="n"/>
      <c r="AQ22" s="381" t="n"/>
    </row>
    <row r="23" ht="17.25" customHeight="1" s="72" thickBot="1">
      <c r="B23" s="174" t="n"/>
      <c r="C23" s="143" t="n"/>
      <c r="D23" s="143" t="n"/>
      <c r="E23" s="143" t="n"/>
      <c r="F23" s="143" t="n"/>
      <c r="G23" s="143" t="n"/>
      <c r="H23" s="143" t="n"/>
      <c r="I23" s="143" t="n"/>
      <c r="J23" s="143" t="n"/>
      <c r="K23" s="143" t="n"/>
      <c r="L23" s="143" t="n"/>
      <c r="M23" s="143" t="n"/>
      <c r="N23" s="175" t="n"/>
      <c r="O23" s="384" t="n"/>
      <c r="Q23" s="396" t="n"/>
      <c r="R23" s="261" t="n"/>
      <c r="S23" s="383" t="n"/>
      <c r="T23" s="383" t="n"/>
      <c r="U23" s="383" t="n"/>
      <c r="V23" s="383" t="n"/>
      <c r="W23" s="260" t="n"/>
      <c r="X23" s="383" t="n"/>
      <c r="Y23" s="383" t="n"/>
      <c r="AK23" s="384" t="n"/>
      <c r="AL23" s="384" t="n"/>
      <c r="AM23" s="384" t="n"/>
      <c r="AN23" s="384" t="n"/>
      <c r="AO23" s="384" t="n"/>
      <c r="AP23" s="384" t="n"/>
      <c r="AQ23" s="413" t="n"/>
    </row>
    <row r="24" ht="25.5" customHeight="1" s="72">
      <c r="B24" s="414" t="n"/>
      <c r="C24" s="297" t="inlineStr">
        <is>
          <t>Qtd madeira</t>
        </is>
      </c>
      <c r="D24" s="425" t="n"/>
      <c r="E24" s="426" t="inlineStr">
        <is>
          <t>Comp madeira</t>
        </is>
      </c>
      <c r="F24" s="425" t="n"/>
      <c r="G24" s="427" t="inlineStr">
        <is>
          <t>Largura madeira</t>
        </is>
      </c>
      <c r="H24" s="425" t="n"/>
      <c r="I24" s="427" t="inlineStr">
        <is>
          <t>Altura madeira</t>
        </is>
      </c>
      <c r="J24" s="409" t="n"/>
      <c r="K24" s="410" t="n"/>
      <c r="L24" s="403" t="inlineStr">
        <is>
          <t>Madeira</t>
        </is>
      </c>
      <c r="M24" s="388" t="n"/>
      <c r="N24" s="176" t="n"/>
      <c r="O24" s="384" t="n"/>
      <c r="Q24" s="396" t="n"/>
      <c r="R24" s="261" t="n"/>
      <c r="S24" s="383" t="n"/>
      <c r="T24" s="383" t="n"/>
      <c r="U24" s="383" t="n"/>
      <c r="V24" s="383" t="n"/>
      <c r="W24" s="260" t="n"/>
      <c r="X24" s="383" t="n"/>
      <c r="Y24" s="383" t="n"/>
      <c r="AK24" s="384" t="n"/>
      <c r="AL24" s="384" t="n"/>
      <c r="AM24" s="384" t="n"/>
      <c r="AN24" s="384" t="n"/>
      <c r="AO24" s="384" t="n"/>
      <c r="AP24" s="384" t="n"/>
      <c r="AQ24" s="413" t="n"/>
    </row>
    <row r="25" ht="15.75" customHeight="1" s="72" thickBot="1">
      <c r="B25" s="414" t="n"/>
      <c r="C25" s="302" t="n">
        <v>96.94083333333334</v>
      </c>
      <c r="D25" s="303" t="n"/>
      <c r="E25" s="428" t="n">
        <v>575.5</v>
      </c>
      <c r="F25" s="303" t="n"/>
      <c r="G25" s="428" t="n">
        <v>30</v>
      </c>
      <c r="H25" s="303" t="n"/>
      <c r="I25" s="428" t="n">
        <v>30</v>
      </c>
      <c r="J25" s="429" t="n"/>
      <c r="K25" s="430" t="n"/>
      <c r="L25" s="431" t="n"/>
      <c r="M25" s="395" t="n"/>
      <c r="N25" s="432" t="n"/>
      <c r="O25" s="384" t="n"/>
      <c r="P25" s="389" t="n"/>
      <c r="Q25" s="260" t="n"/>
      <c r="R25" s="260" t="n"/>
      <c r="S25" s="260" t="n"/>
      <c r="T25" s="260" t="n"/>
      <c r="U25" s="260" t="n"/>
      <c r="V25" s="383" t="n"/>
      <c r="W25" s="260" t="n"/>
      <c r="X25" s="383" t="n"/>
      <c r="Y25" s="383" t="n"/>
      <c r="AK25" s="384" t="n"/>
      <c r="AL25" s="384" t="n"/>
      <c r="AM25" s="384" t="n"/>
      <c r="AN25" s="384" t="n"/>
      <c r="AO25" s="384" t="n"/>
      <c r="AP25" s="384" t="n"/>
      <c r="AQ25" s="413" t="n"/>
    </row>
    <row r="26" ht="17.25" customHeight="1" s="72" thickBot="1">
      <c r="B26" s="433" t="n"/>
      <c r="C26" s="398" t="n"/>
      <c r="D26" s="416" t="n"/>
      <c r="E26" s="398" t="n"/>
      <c r="F26" s="398" t="n"/>
      <c r="G26" s="398" t="n"/>
      <c r="H26" s="398" t="n"/>
      <c r="I26" s="398" t="n"/>
      <c r="J26" s="398" t="n"/>
      <c r="K26" s="398" t="n"/>
      <c r="L26" s="398" t="n"/>
      <c r="M26" s="398" t="n"/>
      <c r="N26" s="432" t="n"/>
      <c r="O26" s="384" t="n"/>
      <c r="Q26" s="396" t="n"/>
      <c r="R26" s="261" t="n"/>
      <c r="S26" s="383" t="n"/>
      <c r="T26" s="383" t="n"/>
      <c r="U26" s="383" t="n"/>
      <c r="V26" s="383" t="n"/>
      <c r="W26" s="260" t="n"/>
      <c r="X26" s="383" t="n"/>
      <c r="Y26" s="383" t="n"/>
      <c r="AK26" s="384" t="n"/>
      <c r="AL26" s="384" t="n"/>
      <c r="AM26" s="384" t="n"/>
      <c r="AN26" s="384" t="n"/>
      <c r="AO26" s="384" t="n"/>
      <c r="AP26" s="384" t="n"/>
      <c r="AQ26" s="413" t="n"/>
    </row>
    <row r="27" ht="25.5" customHeight="1" s="72">
      <c r="B27" s="433" t="n"/>
      <c r="C27" s="297" t="inlineStr">
        <is>
          <t>Qtd metalon</t>
        </is>
      </c>
      <c r="D27" s="425" t="n"/>
      <c r="E27" s="426" t="inlineStr">
        <is>
          <t>Comp metalon (T)</t>
        </is>
      </c>
      <c r="F27" s="425" t="n"/>
      <c r="G27" s="427" t="inlineStr">
        <is>
          <t>Largura metalon</t>
        </is>
      </c>
      <c r="H27" s="425" t="n"/>
      <c r="I27" s="427" t="inlineStr">
        <is>
          <t>Altura metalon</t>
        </is>
      </c>
      <c r="J27" s="434" t="n"/>
      <c r="K27" s="435" t="inlineStr">
        <is>
          <t>Distância entre furos (E)</t>
        </is>
      </c>
      <c r="L27" s="403" t="inlineStr">
        <is>
          <t>Metalon</t>
        </is>
      </c>
      <c r="M27" s="388" t="n"/>
      <c r="N27" s="176" t="n"/>
      <c r="O27" s="384" t="n"/>
      <c r="Q27" s="396" t="n"/>
      <c r="R27" s="261" t="n"/>
      <c r="S27" s="383" t="n"/>
      <c r="T27" s="383" t="n"/>
      <c r="U27" s="383" t="n"/>
      <c r="V27" s="383" t="n"/>
      <c r="W27" s="260" t="n"/>
      <c r="X27" s="383" t="n"/>
      <c r="Y27" s="383" t="n"/>
      <c r="AK27" s="384" t="n"/>
      <c r="AL27" s="384" t="n"/>
      <c r="AM27" s="384" t="n"/>
      <c r="AN27" s="384" t="n"/>
      <c r="AO27" s="384" t="n"/>
      <c r="AP27" s="384" t="n"/>
      <c r="AQ27" s="413" t="n"/>
    </row>
    <row r="28" ht="15.75" customHeight="1" s="72" thickBot="1">
      <c r="B28" s="433" t="n"/>
      <c r="C28" s="307" t="n">
        <v>6</v>
      </c>
      <c r="D28" s="303" t="n"/>
      <c r="E28" s="428" t="n">
        <v>575.5</v>
      </c>
      <c r="F28" s="303" t="n"/>
      <c r="G28" s="428" t="n">
        <v>50</v>
      </c>
      <c r="H28" s="303" t="n"/>
      <c r="I28" s="428" t="n">
        <v>20</v>
      </c>
      <c r="J28" s="303" t="n"/>
      <c r="K28" s="436" t="n">
        <v>499.3</v>
      </c>
      <c r="L28" s="431" t="n"/>
      <c r="M28" s="395" t="n"/>
      <c r="N28" s="156" t="n"/>
      <c r="O28" s="384" t="n"/>
      <c r="P28" s="389" t="n"/>
      <c r="Q28" s="260" t="n"/>
      <c r="R28" s="260" t="n"/>
      <c r="S28" s="260" t="n"/>
      <c r="T28" s="260" t="n"/>
      <c r="U28" s="383" t="n"/>
      <c r="V28" s="383" t="n"/>
      <c r="W28" s="260" t="n"/>
      <c r="X28" s="383" t="n"/>
      <c r="Y28" s="383" t="n"/>
      <c r="AK28" s="384" t="n"/>
      <c r="AL28" s="384" t="n"/>
      <c r="AM28" s="384" t="n"/>
      <c r="AN28" s="384" t="n"/>
      <c r="AO28" s="384" t="n"/>
      <c r="AP28" s="384" t="n"/>
      <c r="AQ28" s="413" t="n"/>
    </row>
    <row r="29" ht="17.25" customHeight="1" s="72" thickBot="1">
      <c r="B29" s="433" t="n"/>
      <c r="C29" s="416" t="n"/>
      <c r="D29" s="416" t="n"/>
      <c r="E29" s="416" t="n"/>
      <c r="F29" s="128" t="n"/>
      <c r="G29" s="398" t="n"/>
      <c r="H29" s="398" t="n"/>
      <c r="I29" s="398" t="n"/>
      <c r="J29" s="398" t="n"/>
      <c r="K29" s="398" t="n"/>
      <c r="L29" s="128" t="n"/>
      <c r="M29" s="398" t="n"/>
      <c r="N29" s="432" t="n"/>
      <c r="O29" s="384" t="n"/>
      <c r="Q29" s="396" t="n"/>
      <c r="R29" s="261" t="n"/>
      <c r="S29" s="383" t="n"/>
      <c r="T29" s="383" t="n"/>
      <c r="U29" s="383" t="n"/>
      <c r="V29" s="383" t="n"/>
      <c r="W29" s="260" t="n"/>
      <c r="X29" s="383" t="n"/>
      <c r="Y29" s="383" t="n"/>
      <c r="AK29" s="384" t="n"/>
      <c r="AL29" s="384" t="n"/>
      <c r="AM29" s="384" t="n"/>
      <c r="AN29" s="384" t="n"/>
      <c r="AO29" s="384" t="n"/>
      <c r="AP29" s="384" t="n"/>
      <c r="AQ29" s="413" t="n"/>
    </row>
    <row r="30" ht="25.5" customHeight="1" s="72">
      <c r="B30" s="433" t="n"/>
      <c r="C30" s="437" t="inlineStr">
        <is>
          <t>Dist entre anéis</t>
        </is>
      </c>
      <c r="D30" s="309" t="n"/>
      <c r="E30" s="426" t="inlineStr">
        <is>
          <t>Qtd anéis</t>
        </is>
      </c>
      <c r="F30" s="309" t="n"/>
      <c r="G30" s="427" t="inlineStr">
        <is>
          <t>Perfil anel</t>
        </is>
      </c>
      <c r="H30" s="425" t="n"/>
      <c r="I30" s="427" t="inlineStr">
        <is>
          <t>Diâmetro interno anel</t>
        </is>
      </c>
      <c r="J30" s="434" t="n"/>
      <c r="K30" s="435" t="n"/>
      <c r="L30" s="438" t="inlineStr">
        <is>
          <t>Anéis</t>
        </is>
      </c>
      <c r="M30" s="388" t="n"/>
      <c r="N30" s="432" t="n"/>
      <c r="O30" s="83" t="n"/>
      <c r="Q30" s="396" t="n"/>
      <c r="R30" s="261" t="n"/>
      <c r="S30" s="383" t="n"/>
      <c r="T30" s="383" t="n"/>
      <c r="U30" s="383" t="n"/>
      <c r="V30" s="383" t="n"/>
      <c r="W30" s="260" t="n"/>
      <c r="X30" s="383" t="n"/>
      <c r="Y30" s="383" t="n"/>
      <c r="AK30" s="83" t="n"/>
      <c r="AL30" s="83" t="n"/>
      <c r="AM30" s="83" t="n"/>
      <c r="AN30" s="83" t="n"/>
      <c r="AO30" s="83" t="n"/>
      <c r="AP30" s="83" t="n"/>
      <c r="AQ30" s="327" t="n"/>
    </row>
    <row r="31" ht="15" customHeight="1" s="72" thickBot="1">
      <c r="B31" s="433" t="n"/>
      <c r="C31" s="307" t="n">
        <v>300</v>
      </c>
      <c r="D31" s="303" t="n"/>
      <c r="E31" s="303" t="n">
        <v>3</v>
      </c>
      <c r="F31" s="303" t="n"/>
      <c r="G31" s="428" t="n">
        <v>7.5</v>
      </c>
      <c r="H31" s="303" t="n"/>
      <c r="I31" s="428" t="n">
        <v>844</v>
      </c>
      <c r="J31" s="303" t="n"/>
      <c r="K31" s="436" t="n"/>
      <c r="L31" s="394" t="n"/>
      <c r="M31" s="395" t="n"/>
      <c r="N31" s="432" t="n"/>
      <c r="O31" s="81" t="n"/>
      <c r="P31" s="389" t="n"/>
      <c r="Q31" s="260" t="n"/>
      <c r="R31" s="260" t="n"/>
      <c r="AK31" s="81" t="n"/>
      <c r="AL31" s="81" t="n"/>
      <c r="AM31" s="81" t="n"/>
      <c r="AN31" s="81" t="n"/>
      <c r="AO31" s="81" t="n"/>
      <c r="AP31" s="81" t="n"/>
      <c r="AQ31" s="81" t="n"/>
    </row>
    <row r="32" ht="16.5" customHeight="1" s="72">
      <c r="B32" s="433" t="n"/>
      <c r="C32" s="416" t="n"/>
      <c r="D32" s="416" t="n"/>
      <c r="E32" s="416" t="n"/>
      <c r="F32" s="128" t="n"/>
      <c r="G32" s="398" t="n"/>
      <c r="H32" s="398" t="n"/>
      <c r="I32" s="398" t="n"/>
      <c r="J32" s="398" t="n"/>
      <c r="K32" s="398" t="n"/>
      <c r="L32" s="128" t="n"/>
      <c r="M32" s="398" t="n"/>
      <c r="N32" s="432" t="n"/>
      <c r="O32" s="74" t="n"/>
      <c r="Q32" s="396" t="n"/>
      <c r="R32" s="261" t="n"/>
      <c r="S32" s="383" t="n"/>
      <c r="T32" s="383" t="n"/>
      <c r="U32" s="383" t="n"/>
      <c r="V32" s="383" t="n"/>
      <c r="W32" s="260" t="n"/>
      <c r="X32" s="383" t="n"/>
      <c r="Y32" s="383" t="n"/>
      <c r="AK32" s="74" t="n"/>
      <c r="AL32" s="74" t="n"/>
      <c r="AM32" s="74" t="n"/>
      <c r="AN32" s="74" t="n"/>
      <c r="AO32" s="74" t="n"/>
      <c r="AP32" s="74" t="n"/>
      <c r="AQ32" s="74" t="n"/>
    </row>
    <row r="33" ht="25.5" customHeight="1" s="72">
      <c r="B33" s="433" t="n"/>
      <c r="C33" s="416" t="inlineStr">
        <is>
          <t>Altura Cruzeta</t>
        </is>
      </c>
      <c r="D33" s="398" t="n"/>
      <c r="E33" s="415" t="inlineStr">
        <is>
          <t>Diâmetro de fundação (mm):</t>
        </is>
      </c>
      <c r="F33" s="439" t="n"/>
      <c r="G33" s="415" t="inlineStr">
        <is>
          <t>Fazer casca</t>
        </is>
      </c>
      <c r="H33" s="398" t="n"/>
      <c r="I33" s="415" t="inlineStr">
        <is>
          <t>Peso total 
(Reator + Gabarito)</t>
        </is>
      </c>
      <c r="J33" s="398" t="n"/>
      <c r="K33" s="398" t="n"/>
      <c r="L33" s="398" t="n"/>
      <c r="M33" s="415" t="n"/>
      <c r="N33" s="177" t="n"/>
      <c r="O33" s="82" t="n"/>
      <c r="Q33" s="396" t="n"/>
      <c r="R33" s="261" t="n"/>
      <c r="S33" s="383" t="n"/>
      <c r="T33" s="383" t="n"/>
      <c r="U33" s="383" t="n"/>
      <c r="V33" s="383" t="n"/>
      <c r="W33" s="260" t="n"/>
      <c r="X33" s="383" t="n"/>
      <c r="Y33" s="383" t="n"/>
      <c r="AK33" s="82" t="n"/>
      <c r="AL33" s="82" t="n"/>
      <c r="AM33" s="82" t="n"/>
      <c r="AN33" s="82" t="n"/>
      <c r="AO33" s="82" t="n"/>
      <c r="AP33" s="82" t="n"/>
      <c r="AQ33" s="82" t="n"/>
    </row>
    <row r="34" ht="25.5" customHeight="1" s="72">
      <c r="B34" s="433" t="n"/>
      <c r="C34" s="439" t="inlineStr">
        <is>
          <t xml:space="preserve">76.2 </t>
        </is>
      </c>
      <c r="D34" s="439" t="n"/>
      <c r="E34" s="440" t="n">
        <v>800</v>
      </c>
      <c r="F34" s="439" t="n"/>
      <c r="G34" s="439">
        <f>IF(C17="Não","Sim","Não")</f>
        <v/>
      </c>
      <c r="H34" s="416" t="n"/>
      <c r="I34" s="402" t="n">
        <v>420.7203893970818</v>
      </c>
      <c r="J34" s="416" t="n"/>
      <c r="K34" s="416" t="n"/>
      <c r="L34" s="416" t="n"/>
      <c r="M34" s="416" t="n"/>
      <c r="N34" s="177" t="n"/>
      <c r="O34" s="82" t="n"/>
      <c r="P34" s="389" t="n"/>
      <c r="Q34" s="260" t="n"/>
      <c r="R34" s="260" t="n"/>
      <c r="S34" s="260" t="n"/>
      <c r="T34" s="260" t="n"/>
      <c r="U34" s="260" t="n"/>
      <c r="V34" s="260" t="n"/>
      <c r="W34" s="260" t="n"/>
      <c r="X34" s="260" t="n"/>
      <c r="Y34" s="383" t="n"/>
      <c r="AK34" s="82" t="n"/>
      <c r="AL34" s="82" t="n"/>
      <c r="AM34" s="82" t="n"/>
      <c r="AN34" s="82" t="n"/>
      <c r="AO34" s="82" t="n"/>
      <c r="AP34" s="82" t="n"/>
      <c r="AQ34" s="82" t="n"/>
    </row>
    <row r="35" ht="17.25" customFormat="1" customHeight="1" s="441" thickBot="1">
      <c r="B35" s="422" t="n"/>
      <c r="C35" s="442" t="n"/>
      <c r="D35" s="442" t="n"/>
      <c r="E35" s="442" t="n"/>
      <c r="F35" s="442" t="n"/>
      <c r="G35" s="442" t="n"/>
      <c r="H35" s="442" t="n"/>
      <c r="I35" s="442" t="n"/>
      <c r="J35" s="442" t="n"/>
      <c r="K35" s="442" t="n"/>
      <c r="L35" s="442" t="n"/>
      <c r="M35" s="442" t="n"/>
      <c r="N35" s="424" t="n"/>
      <c r="O35" s="74" t="n"/>
      <c r="Q35" s="396" t="n"/>
      <c r="R35" s="261" t="n"/>
      <c r="S35" s="383" t="n"/>
      <c r="T35" s="383" t="n"/>
      <c r="U35" s="383" t="n"/>
      <c r="V35" s="383" t="n"/>
      <c r="W35" s="260" t="n"/>
      <c r="X35" s="383" t="n"/>
      <c r="Y35" s="383" t="n"/>
      <c r="Z35" s="384" t="n"/>
      <c r="AA35" s="384" t="n"/>
      <c r="AB35" s="384" t="n"/>
      <c r="AC35" s="384" t="n"/>
      <c r="AD35" s="384" t="n"/>
      <c r="AE35" s="384" t="n"/>
      <c r="AF35" s="384" t="n"/>
      <c r="AG35" s="384" t="n"/>
      <c r="AH35" s="259" t="n"/>
      <c r="AI35" s="259" t="n"/>
      <c r="AJ35" s="385" t="n"/>
      <c r="AK35" s="74" t="n"/>
      <c r="AL35" s="74" t="n"/>
      <c r="AM35" s="74" t="n"/>
      <c r="AN35" s="74" t="n"/>
      <c r="AO35" s="74" t="n"/>
      <c r="AP35" s="74" t="n"/>
      <c r="AQ35" s="74" t="n"/>
    </row>
    <row r="36" ht="15.75" customHeight="1" s="72" thickBot="1">
      <c r="B36" s="403" t="inlineStr">
        <is>
          <t>Embalagem</t>
        </is>
      </c>
      <c r="C36" s="404" t="n"/>
      <c r="D36" s="404" t="n"/>
      <c r="E36" s="404" t="n"/>
      <c r="F36" s="404" t="n"/>
      <c r="G36" s="404" t="n"/>
      <c r="H36" s="404" t="n"/>
      <c r="I36" s="404" t="n"/>
      <c r="J36" s="404" t="n"/>
      <c r="K36" s="404" t="n"/>
      <c r="L36" s="404" t="n"/>
      <c r="M36" s="404" t="n"/>
      <c r="N36" s="405" t="n"/>
      <c r="O36" s="83" t="n"/>
      <c r="Q36" s="260" t="n"/>
      <c r="R36" s="260" t="n"/>
      <c r="S36" s="260" t="n"/>
      <c r="T36" s="260" t="n"/>
      <c r="U36" s="260" t="n"/>
      <c r="V36" s="260" t="n"/>
      <c r="W36" s="260" t="n"/>
      <c r="X36" s="260" t="n"/>
      <c r="Y36" s="260" t="n"/>
      <c r="Z36" s="260" t="n"/>
      <c r="AA36" s="260" t="n"/>
      <c r="AB36" s="260" t="n"/>
      <c r="AK36" s="83" t="n"/>
      <c r="AL36" s="83" t="n"/>
      <c r="AM36" s="83" t="n"/>
      <c r="AN36" s="83" t="n"/>
      <c r="AO36" s="83" t="n"/>
      <c r="AP36" s="83" t="n"/>
      <c r="AQ36" s="327" t="n"/>
    </row>
    <row r="37" ht="16.5" customHeight="1" s="72">
      <c r="B37" s="142" t="n"/>
      <c r="C37" s="143" t="n"/>
      <c r="D37" s="144" t="n"/>
      <c r="E37" s="145" t="n"/>
      <c r="F37" s="145" t="n"/>
      <c r="G37" s="144" t="n"/>
      <c r="H37" s="144" t="n"/>
      <c r="I37" s="144" t="n"/>
      <c r="J37" s="144" t="n"/>
      <c r="K37" s="144" t="n"/>
      <c r="L37" s="146" t="n"/>
      <c r="M37" s="443" t="n"/>
      <c r="N37" s="444" t="n"/>
      <c r="O37" s="83" t="n"/>
      <c r="Q37" s="396" t="n"/>
      <c r="R37" s="261" t="n"/>
      <c r="S37" s="383" t="n"/>
      <c r="T37" s="383" t="n"/>
      <c r="U37" s="383" t="n"/>
      <c r="V37" s="383" t="n"/>
      <c r="W37" s="260" t="n"/>
      <c r="X37" s="383" t="n"/>
      <c r="Y37" s="383" t="n"/>
      <c r="AK37" s="83" t="n"/>
      <c r="AL37" s="83" t="n"/>
      <c r="AM37" s="83" t="n"/>
      <c r="AN37" s="83" t="n"/>
      <c r="AO37" s="83" t="n"/>
      <c r="AP37" s="83" t="n"/>
      <c r="AQ37" s="83" t="n"/>
    </row>
    <row r="38" ht="38.25" customHeight="1" s="72">
      <c r="B38" s="414" t="n"/>
      <c r="C38" s="445" t="inlineStr">
        <is>
          <t xml:space="preserve">Nº de embalagens </t>
        </is>
      </c>
      <c r="D38" s="398" t="n"/>
      <c r="E38" s="138" t="inlineStr">
        <is>
          <t>Posição</t>
        </is>
      </c>
      <c r="F38" s="398" t="n"/>
      <c r="G38" s="138" t="inlineStr">
        <is>
          <t>Peso bruto</t>
        </is>
      </c>
      <c r="H38" s="402" t="n">
        <v>417.7410705498903</v>
      </c>
      <c r="I38" s="138" t="n"/>
      <c r="J38" s="138" t="n"/>
      <c r="K38" s="381" t="n"/>
      <c r="L38" s="381" t="n"/>
      <c r="M38" s="381" t="n"/>
      <c r="N38" s="134" t="n"/>
      <c r="O38" s="83" t="n"/>
      <c r="Q38" s="396" t="n"/>
      <c r="R38" s="261" t="n"/>
      <c r="S38" s="383" t="n"/>
      <c r="T38" s="383" t="n"/>
      <c r="U38" s="383" t="n"/>
      <c r="V38" s="383" t="n"/>
      <c r="W38" s="260" t="n"/>
      <c r="X38" s="383" t="n"/>
      <c r="Y38" s="383" t="n"/>
      <c r="AK38" s="83" t="n"/>
      <c r="AL38" s="83" t="n"/>
      <c r="AM38" s="83" t="n"/>
      <c r="AN38" s="83" t="n"/>
      <c r="AO38" s="83" t="n"/>
      <c r="AP38" s="83" t="n"/>
      <c r="AQ38" s="83" t="n"/>
    </row>
    <row r="39" ht="15" customHeight="1" s="72">
      <c r="B39" s="414" t="n"/>
      <c r="C39" s="139" t="n">
        <v>1</v>
      </c>
      <c r="D39" s="398" t="n"/>
      <c r="E39" s="139" t="inlineStr">
        <is>
          <t>Vertical</t>
        </is>
      </c>
      <c r="F39" s="138" t="n"/>
      <c r="G39" s="140" t="n"/>
      <c r="H39" s="138" t="n"/>
      <c r="I39" s="138" t="n"/>
      <c r="J39" s="138" t="n"/>
      <c r="K39" s="381" t="n"/>
      <c r="L39" s="381" t="n"/>
      <c r="M39" s="381" t="n"/>
      <c r="N39" s="134" t="n"/>
      <c r="O39" s="83" t="n"/>
      <c r="P39" s="389" t="n"/>
      <c r="Q39" s="260" t="n"/>
      <c r="R39" s="260" t="n"/>
      <c r="S39" s="383" t="n"/>
      <c r="T39" s="383" t="n"/>
      <c r="U39" s="383" t="n"/>
      <c r="V39" s="383" t="n"/>
      <c r="W39" s="260" t="n"/>
      <c r="X39" s="383" t="n"/>
      <c r="Y39" s="383" t="n"/>
      <c r="AK39" s="83" t="n"/>
      <c r="AL39" s="83" t="n"/>
      <c r="AM39" s="83" t="n"/>
      <c r="AN39" s="83" t="n"/>
      <c r="AO39" s="83" t="n"/>
      <c r="AP39" s="83" t="n"/>
      <c r="AQ39" s="83" t="n"/>
    </row>
    <row r="40" ht="16.5" customHeight="1" s="72">
      <c r="B40" s="414" t="n"/>
      <c r="C40" s="445" t="n"/>
      <c r="D40" s="398" t="n"/>
      <c r="E40" s="138" t="n"/>
      <c r="F40" s="138" t="n"/>
      <c r="G40" s="140" t="n"/>
      <c r="H40" s="138" t="n"/>
      <c r="I40" s="138" t="n"/>
      <c r="J40" s="138" t="n"/>
      <c r="K40" s="381" t="n"/>
      <c r="L40" s="381" t="n"/>
      <c r="M40" s="381" t="n"/>
      <c r="N40" s="134" t="n"/>
      <c r="O40" s="83" t="n"/>
      <c r="Q40" s="396" t="n"/>
      <c r="R40" s="261" t="n"/>
      <c r="S40" s="383" t="n"/>
      <c r="T40" s="383" t="n"/>
      <c r="U40" s="383" t="n"/>
      <c r="V40" s="383" t="n"/>
      <c r="W40" s="260" t="n"/>
      <c r="X40" s="383" t="n"/>
      <c r="Y40" s="383" t="n"/>
      <c r="AK40" s="83" t="n"/>
      <c r="AL40" s="83" t="n"/>
      <c r="AM40" s="83" t="n"/>
      <c r="AN40" s="83" t="n"/>
      <c r="AO40" s="83" t="n"/>
      <c r="AP40" s="83" t="n"/>
      <c r="AQ40" s="83" t="n"/>
    </row>
    <row r="41" ht="16.5" customHeight="1" s="72">
      <c r="B41" s="414" t="n"/>
      <c r="C41" s="138" t="inlineStr">
        <is>
          <t>Comp:</t>
        </is>
      </c>
      <c r="D41" s="137" t="n">
        <v>1251</v>
      </c>
      <c r="E41" s="138" t="inlineStr">
        <is>
          <t>cm</t>
        </is>
      </c>
      <c r="F41" s="398" t="n"/>
      <c r="G41" s="398" t="n"/>
      <c r="H41" s="398" t="n"/>
      <c r="I41" s="138" t="n"/>
      <c r="J41" s="138" t="n"/>
      <c r="K41" s="138" t="n"/>
      <c r="L41" s="137" t="n"/>
      <c r="M41" s="138" t="n"/>
      <c r="N41" s="134" t="n"/>
      <c r="O41" s="83" t="n"/>
      <c r="Q41" s="396" t="n"/>
      <c r="R41" s="261" t="n"/>
      <c r="S41" s="383" t="n"/>
      <c r="T41" s="383" t="n"/>
      <c r="U41" s="383" t="n"/>
      <c r="V41" s="383" t="n"/>
      <c r="W41" s="260" t="n"/>
      <c r="X41" s="383" t="n"/>
      <c r="Y41" s="383" t="n"/>
      <c r="AK41" s="83" t="n"/>
      <c r="AL41" s="83" t="n"/>
      <c r="AM41" s="83" t="n"/>
      <c r="AN41" s="83" t="n"/>
      <c r="AO41" s="83" t="n"/>
      <c r="AP41" s="83" t="n"/>
      <c r="AQ41" s="83" t="n"/>
    </row>
    <row r="42" ht="15" customHeight="1" s="72">
      <c r="B42" s="414" t="n"/>
      <c r="C42" s="138" t="inlineStr">
        <is>
          <t>Larg:</t>
        </is>
      </c>
      <c r="D42" s="137" t="n">
        <v>1251</v>
      </c>
      <c r="E42" s="138" t="inlineStr">
        <is>
          <t>cm</t>
        </is>
      </c>
      <c r="F42" s="398" t="n"/>
      <c r="G42" s="398" t="n"/>
      <c r="H42" s="398" t="n"/>
      <c r="I42" s="138" t="n"/>
      <c r="J42" s="138" t="n"/>
      <c r="K42" s="141" t="n"/>
      <c r="L42" s="139" t="n"/>
      <c r="M42" s="141" t="n"/>
      <c r="N42" s="136" t="n"/>
      <c r="O42" s="83" t="n"/>
      <c r="P42" s="389" t="n"/>
      <c r="Q42" s="260" t="n"/>
      <c r="R42" s="260" t="n"/>
      <c r="S42" s="260" t="n"/>
      <c r="T42" s="260" t="n"/>
      <c r="U42" s="260" t="n"/>
      <c r="V42" s="260" t="n"/>
      <c r="W42" s="260" t="n"/>
      <c r="X42" s="383" t="n"/>
      <c r="Y42" s="383" t="n"/>
      <c r="AK42" s="83" t="n"/>
      <c r="AL42" s="83" t="n"/>
      <c r="AM42" s="83" t="n"/>
      <c r="AN42" s="83" t="n"/>
      <c r="AO42" s="83" t="n"/>
      <c r="AP42" s="83" t="n"/>
      <c r="AQ42" s="83" t="n"/>
    </row>
    <row r="43" ht="16.5" customHeight="1" s="72">
      <c r="B43" s="135" t="n"/>
      <c r="C43" s="138" t="inlineStr">
        <is>
          <t>Alt:</t>
        </is>
      </c>
      <c r="D43" s="137" t="n">
        <v>443</v>
      </c>
      <c r="E43" s="138" t="inlineStr">
        <is>
          <t>cm</t>
        </is>
      </c>
      <c r="F43" s="398" t="n"/>
      <c r="G43" s="398" t="n"/>
      <c r="H43" s="398" t="n"/>
      <c r="I43" s="138" t="n"/>
      <c r="J43" s="138" t="n"/>
      <c r="K43" s="319" t="inlineStr">
        <is>
          <t>Cód embalagem:</t>
        </is>
      </c>
      <c r="M43" s="155" t="inlineStr">
        <is>
          <t>BUSCAR</t>
        </is>
      </c>
      <c r="N43" s="136" t="n"/>
      <c r="O43" s="83" t="n"/>
      <c r="Q43" s="396" t="n"/>
      <c r="R43" s="261" t="n"/>
      <c r="S43" s="383" t="n"/>
      <c r="T43" s="383" t="n"/>
      <c r="U43" s="383" t="n"/>
      <c r="V43" s="383" t="n"/>
      <c r="W43" s="260" t="n"/>
      <c r="X43" s="383" t="n"/>
      <c r="Y43" s="383"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83" t="n"/>
      <c r="U44" s="383" t="n"/>
      <c r="V44" s="383" t="n"/>
      <c r="W44" s="260" t="n"/>
      <c r="X44" s="383" t="n"/>
      <c r="Y44" s="383" t="n"/>
      <c r="AK44" s="83" t="n"/>
      <c r="AL44" s="83" t="n"/>
      <c r="AM44" s="83" t="n"/>
      <c r="AN44" s="83" t="n"/>
      <c r="AO44" s="83" t="n"/>
      <c r="AP44" s="83" t="n"/>
      <c r="AQ44" s="83" t="n"/>
    </row>
    <row r="45" ht="15.75" customHeight="1" s="72" thickBot="1">
      <c r="B45" s="403" t="inlineStr">
        <is>
          <t>Observações</t>
        </is>
      </c>
      <c r="C45" s="404" t="n"/>
      <c r="D45" s="404" t="n"/>
      <c r="E45" s="404" t="n"/>
      <c r="F45" s="404" t="n"/>
      <c r="G45" s="404" t="n"/>
      <c r="H45" s="404" t="n"/>
      <c r="I45" s="404" t="n"/>
      <c r="J45" s="404" t="n"/>
      <c r="K45" s="404" t="n"/>
      <c r="L45" s="404" t="n"/>
      <c r="M45" s="404" t="n"/>
      <c r="N45" s="405" t="n"/>
      <c r="O45" s="83" t="n"/>
      <c r="P45" s="389" t="n"/>
      <c r="Q45" s="260" t="n"/>
      <c r="R45" s="260" t="n"/>
      <c r="S45" s="260" t="n"/>
      <c r="T45" s="383" t="n"/>
      <c r="U45" s="383" t="n"/>
      <c r="V45" s="383" t="n"/>
      <c r="W45" s="260" t="n"/>
      <c r="X45" s="383" t="n"/>
      <c r="Y45" s="383" t="n"/>
      <c r="AK45" s="83" t="n"/>
      <c r="AL45" s="83" t="n"/>
      <c r="AM45" s="83" t="n"/>
      <c r="AN45" s="83" t="n"/>
      <c r="AO45" s="83" t="n"/>
      <c r="AP45" s="83" t="n"/>
      <c r="AQ45" s="83" t="n"/>
    </row>
    <row r="46" ht="16.5" customHeight="1" s="72">
      <c r="B46" s="179" t="n"/>
      <c r="C46" s="96" t="n"/>
      <c r="D46" s="96" t="n"/>
      <c r="E46" s="96" t="n"/>
      <c r="F46" s="96" t="n"/>
      <c r="G46" s="96" t="n"/>
      <c r="H46" s="96" t="n"/>
      <c r="I46" s="96" t="n"/>
      <c r="J46" s="96" t="n"/>
      <c r="K46" s="96" t="n"/>
      <c r="L46" s="96" t="n"/>
      <c r="M46" s="96" t="n"/>
      <c r="N46" s="180" t="n"/>
      <c r="O46" s="83" t="n"/>
      <c r="Q46" s="396" t="n"/>
      <c r="R46" s="261" t="n"/>
      <c r="S46" s="383" t="n"/>
      <c r="T46" s="383" t="n"/>
      <c r="U46" s="383" t="n"/>
      <c r="V46" s="383" t="n"/>
      <c r="W46" s="260" t="n"/>
      <c r="X46" s="383" t="n"/>
      <c r="Y46" s="383" t="n"/>
      <c r="AK46" s="83" t="n"/>
      <c r="AL46" s="83" t="n"/>
      <c r="AM46" s="83" t="n"/>
      <c r="AN46" s="83" t="n"/>
      <c r="AO46" s="83" t="n"/>
      <c r="AP46" s="83" t="n"/>
      <c r="AQ46" s="83" t="n"/>
    </row>
    <row r="47" ht="16.5" customHeight="1" s="72">
      <c r="B47" s="446" t="inlineStr">
        <is>
          <t>Rodar fio no sentido contrário.</t>
        </is>
      </c>
      <c r="N47" s="390" t="n"/>
      <c r="O47" s="83" t="n"/>
      <c r="Q47" s="396" t="n"/>
      <c r="R47" s="261" t="n"/>
      <c r="S47" s="383" t="n"/>
      <c r="T47" s="383" t="n"/>
      <c r="U47" s="383" t="n"/>
      <c r="V47" s="383" t="n"/>
      <c r="W47" s="260" t="n"/>
      <c r="X47" s="383" t="n"/>
      <c r="Y47" s="383" t="n"/>
      <c r="AK47" s="83" t="n"/>
      <c r="AL47" s="83" t="n"/>
      <c r="AM47" s="83" t="n"/>
      <c r="AN47" s="83" t="n"/>
      <c r="AO47" s="83" t="n"/>
      <c r="AP47" s="83" t="n"/>
      <c r="AQ47" s="83" t="n"/>
    </row>
    <row r="48" ht="15.75" customHeight="1" s="72">
      <c r="B48" s="446" t="n"/>
      <c r="N48" s="390" t="n"/>
      <c r="O48" s="83" t="n"/>
      <c r="P48" s="389" t="n"/>
      <c r="Q48" s="262" t="n"/>
      <c r="R48" s="262" t="n"/>
      <c r="S48" s="262" t="n"/>
      <c r="T48" s="383" t="n"/>
      <c r="U48" s="383" t="n"/>
      <c r="V48" s="383" t="n"/>
      <c r="W48" s="260" t="n"/>
      <c r="X48" s="383" t="n"/>
      <c r="Y48" s="383" t="n"/>
      <c r="AK48" s="83" t="n"/>
      <c r="AL48" s="83" t="n"/>
      <c r="AM48" s="83" t="n"/>
      <c r="AN48" s="83" t="n"/>
      <c r="AO48" s="83" t="n"/>
      <c r="AP48" s="83" t="n"/>
      <c r="AQ48" s="83" t="n"/>
    </row>
    <row r="49" ht="15.75" customHeight="1" s="72">
      <c r="B49" s="446" t="inlineStr">
        <is>
          <t>Realizar elevação de temperatura.</t>
        </is>
      </c>
      <c r="N49" s="390" t="n"/>
      <c r="O49" s="83" t="n"/>
      <c r="Q49" s="262" t="n"/>
      <c r="R49" s="262" t="n"/>
      <c r="S49" s="262" t="n"/>
      <c r="T49" s="383" t="n"/>
      <c r="U49" s="383" t="n"/>
      <c r="V49" s="383" t="n"/>
      <c r="W49" s="260" t="n"/>
      <c r="X49" s="383" t="n"/>
      <c r="Y49" s="383" t="n"/>
      <c r="AK49" s="83" t="n"/>
      <c r="AL49" s="83" t="n"/>
      <c r="AM49" s="83" t="n"/>
      <c r="AN49" s="83" t="n"/>
      <c r="AO49" s="83" t="n"/>
      <c r="AP49" s="83" t="n"/>
      <c r="AQ49" s="83" t="n"/>
    </row>
    <row r="50" ht="15.75" customHeight="1" s="72">
      <c r="B50" s="446" t="n"/>
      <c r="N50" s="390" t="n"/>
      <c r="O50" s="83" t="n"/>
      <c r="Q50" s="262" t="n"/>
      <c r="R50" s="383" t="n"/>
      <c r="S50" s="262" t="n"/>
      <c r="T50" s="383" t="n"/>
      <c r="U50" s="383" t="n"/>
      <c r="V50" s="383" t="n"/>
      <c r="W50" s="260" t="n"/>
      <c r="X50" s="383" t="n"/>
      <c r="Y50" s="383" t="n"/>
      <c r="AK50" s="83" t="n"/>
      <c r="AL50" s="83" t="n"/>
      <c r="AM50" s="83" t="n"/>
      <c r="AN50" s="83" t="n"/>
      <c r="AO50" s="83" t="n"/>
      <c r="AP50" s="83" t="n"/>
      <c r="AQ50" s="83" t="n"/>
    </row>
    <row r="51" ht="15.75" customHeight="1" s="72">
      <c r="B51" s="446" t="n"/>
      <c r="N51" s="390" t="n"/>
      <c r="O51" s="83" t="n"/>
      <c r="Q51" s="262" t="n"/>
      <c r="R51" s="262" t="n"/>
      <c r="S51" s="262" t="n"/>
      <c r="T51" s="383" t="n"/>
      <c r="U51" s="383" t="n"/>
      <c r="V51" s="383" t="n"/>
      <c r="W51" s="260" t="n"/>
      <c r="X51" s="383" t="n"/>
      <c r="Y51" s="383" t="n"/>
      <c r="AK51" s="83" t="n"/>
      <c r="AL51" s="83" t="n"/>
      <c r="AM51" s="83" t="n"/>
      <c r="AN51" s="83" t="n"/>
      <c r="AO51" s="83" t="n"/>
      <c r="AP51" s="83" t="n"/>
      <c r="AQ51" s="83" t="n"/>
    </row>
    <row r="52" ht="15.75" customHeight="1" s="72">
      <c r="B52" s="446" t="n"/>
      <c r="N52" s="390" t="n"/>
      <c r="O52" s="83" t="n"/>
      <c r="Q52" s="383" t="n"/>
      <c r="R52" s="383" t="n"/>
      <c r="S52" s="383" t="n"/>
      <c r="T52" s="383" t="n"/>
      <c r="U52" s="383" t="n"/>
      <c r="V52" s="383" t="n"/>
      <c r="W52" s="260" t="n"/>
      <c r="X52" s="383" t="n"/>
      <c r="Y52" s="383" t="n"/>
      <c r="AK52" s="83" t="n"/>
      <c r="AL52" s="83" t="n"/>
      <c r="AM52" s="83" t="n"/>
      <c r="AN52" s="83" t="n"/>
      <c r="AO52" s="83" t="n"/>
      <c r="AP52" s="83" t="n"/>
      <c r="AQ52" s="83" t="n"/>
    </row>
    <row r="53" ht="15.75" customHeight="1" s="72">
      <c r="B53" s="446" t="n"/>
      <c r="N53" s="390" t="n"/>
      <c r="O53" s="83" t="n"/>
      <c r="Q53" s="262" t="n"/>
      <c r="R53" s="262" t="n"/>
      <c r="S53" s="262" t="n"/>
      <c r="T53" s="383" t="n"/>
      <c r="U53" s="383" t="n"/>
      <c r="V53" s="383" t="n"/>
      <c r="W53" s="260" t="n"/>
      <c r="X53" s="383" t="n"/>
      <c r="Y53" s="383" t="n"/>
      <c r="AK53" s="83" t="n"/>
      <c r="AL53" s="83" t="n"/>
      <c r="AM53" s="83" t="n"/>
      <c r="AN53" s="83" t="n"/>
      <c r="AO53" s="83" t="n"/>
      <c r="AP53" s="83" t="n"/>
      <c r="AQ53" s="83" t="n"/>
    </row>
    <row r="54" ht="15.75" customHeight="1" s="72">
      <c r="B54" s="446" t="n"/>
      <c r="N54" s="390" t="n"/>
      <c r="O54" s="84" t="n"/>
      <c r="Q54" s="262" t="n"/>
      <c r="R54" s="262" t="n"/>
      <c r="S54" s="262" t="n"/>
      <c r="T54" s="383" t="n"/>
      <c r="U54" s="383" t="n"/>
      <c r="V54" s="383" t="n"/>
      <c r="W54" s="260" t="n"/>
      <c r="X54" s="383" t="n"/>
      <c r="Y54" s="383" t="n"/>
      <c r="AK54" s="84" t="n"/>
      <c r="AL54" s="84" t="n"/>
      <c r="AM54" s="84" t="n"/>
      <c r="AN54" s="84" t="n"/>
      <c r="AO54" s="84" t="n"/>
      <c r="AP54" s="84" t="n"/>
      <c r="AQ54" s="84" t="n"/>
    </row>
    <row r="55" ht="15.75" customHeight="1" s="72">
      <c r="B55" s="446" t="n"/>
      <c r="N55" s="390" t="n"/>
      <c r="O55" s="85" t="n"/>
      <c r="P55" s="389" t="n"/>
      <c r="Q55" s="383" t="n"/>
      <c r="R55" s="262" t="n"/>
      <c r="S55" s="118" t="n"/>
      <c r="T55" s="113" t="n"/>
      <c r="U55" s="113" t="n"/>
      <c r="V55" s="113" t="n"/>
      <c r="W55" s="260" t="n"/>
      <c r="X55" s="383" t="n"/>
      <c r="Y55" s="383" t="n"/>
      <c r="AK55" s="85" t="n"/>
      <c r="AL55" s="85" t="n"/>
      <c r="AM55" s="85" t="n"/>
      <c r="AN55" s="85" t="n"/>
      <c r="AO55" s="85" t="n"/>
      <c r="AP55" s="85" t="n"/>
      <c r="AQ55" s="85" t="n"/>
    </row>
    <row r="56" ht="15.75" customHeight="1" s="72">
      <c r="B56" s="446" t="n"/>
      <c r="N56" s="390" t="n"/>
      <c r="O56" s="86" t="n"/>
      <c r="Q56" s="262" t="n"/>
      <c r="R56" s="262" t="n"/>
      <c r="S56" s="262" t="n"/>
      <c r="T56" s="383" t="n"/>
      <c r="U56" s="383" t="n"/>
      <c r="V56" s="383" t="n"/>
      <c r="W56" s="260" t="n"/>
      <c r="X56" s="383" t="n"/>
      <c r="Y56" s="383" t="n"/>
      <c r="AK56" s="86" t="n"/>
      <c r="AL56" s="86" t="n"/>
      <c r="AM56" s="86" t="n"/>
      <c r="AN56" s="86" t="n"/>
      <c r="AO56" s="86" t="n"/>
      <c r="AP56" s="86" t="n"/>
      <c r="AQ56" s="86" t="n"/>
    </row>
    <row r="57" ht="15.75" customHeight="1" s="72">
      <c r="B57" s="446" t="n"/>
      <c r="N57" s="390" t="n"/>
      <c r="O57" s="87" t="n"/>
      <c r="Q57" s="262" t="n"/>
      <c r="R57" s="262" t="n"/>
      <c r="S57" s="262" t="n"/>
      <c r="T57" s="383" t="n"/>
      <c r="U57" s="383" t="n"/>
      <c r="V57" s="383" t="n"/>
      <c r="W57" s="260" t="n"/>
      <c r="X57" s="383" t="n"/>
      <c r="Y57" s="383" t="n"/>
      <c r="AK57" s="87" t="n"/>
      <c r="AL57" s="87" t="n"/>
      <c r="AM57" s="87" t="n"/>
      <c r="AN57" s="87" t="n"/>
      <c r="AO57" s="87" t="n"/>
      <c r="AP57" s="87" t="n"/>
      <c r="AQ57" s="87" t="n"/>
    </row>
    <row r="58" ht="15.75" customHeight="1" s="72">
      <c r="B58" s="446" t="n"/>
      <c r="N58" s="390" t="n"/>
      <c r="O58" s="86" t="n"/>
      <c r="P58" s="389" t="n"/>
      <c r="Q58" s="260" t="n"/>
      <c r="R58" s="262" t="n"/>
      <c r="S58" s="262" t="n"/>
      <c r="T58" s="383" t="n"/>
      <c r="U58" s="383" t="n"/>
      <c r="V58" s="383" t="n"/>
      <c r="W58" s="260" t="n"/>
      <c r="X58" s="383" t="n"/>
      <c r="Y58" s="383" t="n"/>
      <c r="AK58" s="86" t="n"/>
      <c r="AL58" s="86" t="n"/>
      <c r="AM58" s="86" t="n"/>
      <c r="AN58" s="86" t="n"/>
      <c r="AO58" s="86" t="n"/>
      <c r="AP58" s="86" t="n"/>
      <c r="AQ58" s="86" t="n"/>
    </row>
    <row r="59" ht="15.75" customHeight="1" s="72">
      <c r="B59" s="446" t="n"/>
      <c r="N59" s="390" t="n"/>
      <c r="O59" s="86" t="n"/>
      <c r="Q59" s="262" t="n"/>
      <c r="R59" s="262" t="n"/>
      <c r="S59" s="262" t="n"/>
      <c r="T59" s="383" t="n"/>
      <c r="U59" s="383" t="n"/>
      <c r="V59" s="383" t="n"/>
      <c r="W59" s="260" t="n"/>
      <c r="X59" s="383" t="n"/>
      <c r="Y59" s="383" t="n"/>
      <c r="AK59" s="86" t="n"/>
      <c r="AL59" s="86" t="n"/>
      <c r="AM59" s="86" t="n"/>
      <c r="AN59" s="86" t="n"/>
      <c r="AO59" s="86" t="n"/>
      <c r="AP59" s="86" t="n"/>
      <c r="AQ59" s="86" t="n"/>
    </row>
    <row r="60" ht="15.75" customHeight="1" s="72">
      <c r="B60" s="446" t="n"/>
      <c r="N60" s="390" t="n"/>
      <c r="O60" s="94" t="n"/>
      <c r="Q60" s="262" t="n"/>
      <c r="R60" s="262" t="n"/>
      <c r="S60" s="262" t="n"/>
      <c r="T60" s="383" t="n"/>
      <c r="U60" s="383" t="n"/>
      <c r="V60" s="383" t="n"/>
      <c r="W60" s="260" t="n"/>
      <c r="X60" s="383" t="n"/>
      <c r="Y60" s="383" t="n"/>
      <c r="AK60" s="94" t="n"/>
      <c r="AL60" s="94" t="n"/>
      <c r="AM60" s="94" t="n"/>
      <c r="AN60" s="94" t="n"/>
      <c r="AO60" s="94" t="n"/>
      <c r="AP60" s="94" t="n"/>
      <c r="AQ60" s="88" t="n"/>
    </row>
    <row r="61" ht="15.75" customHeight="1" s="72">
      <c r="B61" s="446" t="n"/>
      <c r="N61" s="390" t="n"/>
      <c r="P61" s="389" t="n"/>
      <c r="U61" s="383" t="n"/>
      <c r="V61" s="383" t="n"/>
      <c r="W61" s="260" t="n"/>
      <c r="X61" s="383" t="n"/>
      <c r="Y61" s="383" t="n"/>
    </row>
    <row r="62" ht="15.75" customHeight="1" s="72">
      <c r="B62" s="446" t="n"/>
      <c r="N62" s="390" t="n"/>
      <c r="Q62" s="262" t="n"/>
      <c r="R62" s="262" t="n"/>
      <c r="S62" s="262" t="n"/>
      <c r="T62" s="383" t="n"/>
      <c r="U62" s="383" t="n"/>
      <c r="V62" s="383" t="n"/>
      <c r="W62" s="260" t="n"/>
      <c r="X62" s="383" t="n"/>
      <c r="Y62" s="383" t="n"/>
    </row>
    <row r="63" ht="15.75" customHeight="1" s="72">
      <c r="B63" s="446" t="n"/>
      <c r="N63" s="390" t="n"/>
      <c r="Q63" s="262" t="n"/>
      <c r="R63" s="262" t="n"/>
      <c r="S63" s="262" t="n"/>
      <c r="T63" s="383" t="n"/>
      <c r="U63" s="383" t="n"/>
      <c r="V63" s="383" t="n"/>
      <c r="W63" s="260" t="n"/>
      <c r="X63" s="383" t="n"/>
      <c r="Y63" s="383" t="n"/>
    </row>
    <row r="64" ht="15.75" customHeight="1" s="72">
      <c r="B64" s="446" t="n"/>
      <c r="N64" s="390" t="n"/>
      <c r="P64" s="389" t="n"/>
      <c r="Q64" s="260" t="n"/>
      <c r="R64" s="260" t="n"/>
      <c r="U64" s="383" t="n"/>
      <c r="V64" s="383" t="n"/>
      <c r="W64" s="260" t="n"/>
      <c r="X64" s="383" t="n"/>
      <c r="Y64" s="383" t="n"/>
    </row>
    <row r="65" ht="16.5" customHeight="1" s="72">
      <c r="B65" s="446" t="n"/>
      <c r="N65" s="390" t="n"/>
      <c r="Q65" s="396" t="n"/>
      <c r="R65" s="261" t="n"/>
      <c r="U65" s="383" t="n"/>
      <c r="V65" s="383" t="n"/>
      <c r="W65" s="260" t="n"/>
      <c r="X65" s="383" t="n"/>
      <c r="Y65" s="383" t="n"/>
    </row>
    <row r="66" ht="16.5" customHeight="1" s="72">
      <c r="B66" s="446" t="n"/>
      <c r="N66" s="390" t="n"/>
      <c r="Q66" s="396" t="n"/>
      <c r="R66" s="396" t="n"/>
    </row>
    <row r="67" ht="15.75" customHeight="1" s="72">
      <c r="B67" s="446" t="n"/>
      <c r="N67" s="390" t="n"/>
      <c r="W67" s="260" t="n"/>
      <c r="X67" s="260" t="n"/>
    </row>
    <row r="68" ht="16.5" customHeight="1" s="72">
      <c r="B68" s="446" t="n"/>
      <c r="N68" s="390" t="n"/>
      <c r="T68" s="396" t="n"/>
      <c r="W68" s="260" t="n"/>
      <c r="X68" s="260" t="n"/>
      <c r="Y68" s="396" t="n"/>
      <c r="Z68" s="396" t="n"/>
      <c r="AA68" s="396" t="n"/>
      <c r="AB68" s="396" t="n"/>
      <c r="AC68" s="396" t="n"/>
      <c r="AD68" s="396" t="n"/>
      <c r="AE68" s="396" t="n"/>
      <c r="AF68" s="396" t="n"/>
      <c r="AG68" s="396"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396" t="n"/>
      <c r="Z69" s="396" t="n"/>
      <c r="AA69" s="396" t="n"/>
      <c r="AB69" s="396" t="n"/>
      <c r="AC69" s="396" t="n"/>
      <c r="AD69" s="396" t="n"/>
      <c r="AE69" s="396" t="n"/>
      <c r="AF69" s="396" t="n"/>
      <c r="AG69" s="396" t="n"/>
    </row>
    <row r="70" ht="17.25" customHeight="1" s="72" thickBot="1">
      <c r="B70" s="403" t="inlineStr">
        <is>
          <t>Coroa de perfil - Híbrido</t>
        </is>
      </c>
      <c r="C70" s="404" t="n"/>
      <c r="D70" s="404" t="n"/>
      <c r="E70" s="404" t="n"/>
      <c r="F70" s="404" t="n"/>
      <c r="G70" s="404" t="n"/>
      <c r="H70" s="404" t="n"/>
      <c r="I70" s="404" t="n"/>
      <c r="J70" s="404" t="n"/>
      <c r="K70" s="404" t="n"/>
      <c r="L70" s="404" t="n"/>
      <c r="M70" s="404" t="n"/>
      <c r="N70" s="405" t="n"/>
      <c r="T70" s="396" t="n"/>
      <c r="W70" s="260" t="n"/>
      <c r="X70" s="260" t="n"/>
      <c r="Y70" s="396" t="n"/>
      <c r="Z70" s="396" t="n"/>
      <c r="AA70" s="396" t="n"/>
      <c r="AB70" s="396" t="n"/>
      <c r="AC70" s="396" t="n"/>
      <c r="AD70" s="396" t="n"/>
      <c r="AE70" s="396" t="n"/>
      <c r="AF70" s="396" t="n"/>
      <c r="AG70" s="396" t="n"/>
    </row>
    <row r="71" ht="16.5" customHeight="1" s="72">
      <c r="B71" s="408" t="n"/>
      <c r="C71" s="409" t="n"/>
      <c r="D71" s="409" t="n"/>
      <c r="E71" s="409" t="n"/>
      <c r="F71" s="409" t="n"/>
      <c r="G71" s="409" t="n"/>
      <c r="H71" s="409" t="n"/>
      <c r="I71" s="409" t="n"/>
      <c r="J71" s="409" t="n"/>
      <c r="K71" s="409" t="n"/>
      <c r="L71" s="409" t="n"/>
      <c r="M71" s="409" t="n"/>
      <c r="N71" s="410" t="n"/>
      <c r="T71" s="396" t="n"/>
      <c r="W71" s="260" t="n"/>
      <c r="X71" s="260" t="n"/>
      <c r="Y71" s="396" t="n"/>
      <c r="Z71" s="396" t="n"/>
      <c r="AA71" s="396" t="n"/>
      <c r="AB71" s="396" t="n"/>
      <c r="AC71" s="396" t="n"/>
      <c r="AD71" s="396" t="n"/>
      <c r="AE71" s="396" t="n"/>
      <c r="AF71" s="396" t="n"/>
      <c r="AG71" s="396" t="n"/>
    </row>
    <row r="72" ht="16.5" customHeight="1" s="72">
      <c r="B72" s="414"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17" t="n"/>
      <c r="T72" s="396" t="n"/>
      <c r="W72" s="260" t="n"/>
      <c r="X72" s="260" t="n"/>
      <c r="Y72" s="396" t="n"/>
      <c r="Z72" s="396" t="n"/>
      <c r="AA72" s="396" t="n"/>
      <c r="AB72" s="396" t="n"/>
      <c r="AC72" s="396" t="n"/>
      <c r="AD72" s="396" t="n"/>
      <c r="AE72" s="396" t="n"/>
      <c r="AF72" s="396" t="n"/>
      <c r="AG72" s="396" t="n"/>
    </row>
    <row r="73" ht="16.5" customHeight="1" s="72">
      <c r="B73" s="414" t="n"/>
      <c r="C73" s="440" t="n">
        <v>13</v>
      </c>
      <c r="D73" s="139" t="n"/>
      <c r="E73" s="440" t="n">
        <v>1231.6</v>
      </c>
      <c r="F73" s="139" t="n"/>
      <c r="G73" s="447" t="n">
        <v>7.5</v>
      </c>
      <c r="H73" s="139" t="n"/>
      <c r="I73" s="137" t="n">
        <v>18</v>
      </c>
      <c r="J73" s="137" t="n"/>
      <c r="K73" s="140" t="n">
        <v>5.8064</v>
      </c>
      <c r="L73" s="137" t="n"/>
      <c r="M73" s="137" t="n">
        <v>6</v>
      </c>
      <c r="N73" s="417" t="n"/>
      <c r="T73" s="396" t="n"/>
      <c r="W73" s="260" t="n"/>
      <c r="X73" s="260" t="n"/>
      <c r="Y73" s="396" t="n"/>
      <c r="Z73" s="396" t="n"/>
      <c r="AA73" s="396" t="n"/>
      <c r="AB73" s="396" t="n"/>
      <c r="AC73" s="396" t="n"/>
      <c r="AD73" s="396" t="n"/>
      <c r="AE73" s="396" t="n"/>
      <c r="AF73" s="396" t="n"/>
      <c r="AG73" s="396" t="n"/>
    </row>
    <row r="74" ht="17.25" customHeight="1" s="72" thickBot="1">
      <c r="B74" s="448" t="n"/>
      <c r="C74" s="429" t="n"/>
      <c r="D74" s="429" t="n"/>
      <c r="E74" s="429" t="n"/>
      <c r="F74" s="429" t="n"/>
      <c r="G74" s="429" t="n"/>
      <c r="H74" s="429" t="n"/>
      <c r="I74" s="429" t="n"/>
      <c r="J74" s="429" t="n"/>
      <c r="K74" s="429" t="n"/>
      <c r="L74" s="429" t="n"/>
      <c r="M74" s="429" t="n"/>
      <c r="N74" s="430" t="n"/>
      <c r="T74" s="449" t="n"/>
      <c r="W74" s="260" t="n"/>
      <c r="X74" s="260" t="n"/>
      <c r="Y74" s="396" t="n"/>
      <c r="Z74" s="396" t="n"/>
      <c r="AA74" s="396" t="n"/>
      <c r="AB74" s="396" t="n"/>
      <c r="AC74" s="396" t="n"/>
      <c r="AD74" s="396" t="n"/>
      <c r="AE74" s="396" t="n"/>
      <c r="AF74" s="396" t="n"/>
      <c r="AG74" s="396" t="n"/>
    </row>
    <row r="75" ht="15" customHeight="1" s="72">
      <c r="T75" s="265" t="n"/>
      <c r="W75" s="260" t="n"/>
      <c r="X75" s="260" t="n"/>
    </row>
    <row r="76" ht="15" customHeight="1" s="72">
      <c r="T76" s="265" t="n"/>
      <c r="W76" s="260" t="n"/>
      <c r="X76" s="260" t="n"/>
      <c r="Y76" s="406" t="n"/>
      <c r="Z76" s="406" t="n"/>
      <c r="AA76" s="406" t="n"/>
      <c r="AB76" s="406" t="n"/>
      <c r="AC76" s="406" t="n"/>
      <c r="AD76" s="406" t="n"/>
      <c r="AE76" s="406" t="n"/>
      <c r="AF76" s="406" t="n"/>
      <c r="AG76" s="406" t="n"/>
    </row>
    <row r="77" ht="15" customHeight="1" s="72">
      <c r="T77" s="265" t="n"/>
      <c r="W77" s="260" t="n"/>
      <c r="X77" s="260" t="n"/>
      <c r="Y77" s="411" t="n"/>
      <c r="Z77" s="411" t="n"/>
      <c r="AA77" s="411" t="n"/>
      <c r="AB77" s="411" t="n"/>
      <c r="AC77" s="411" t="n"/>
      <c r="AD77" s="411" t="n"/>
      <c r="AE77" s="411" t="n"/>
      <c r="AF77" s="411" t="n"/>
      <c r="AG77" s="411"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59">
    <mergeCell ref="B70:N70"/>
    <mergeCell ref="B62:N62"/>
    <mergeCell ref="B63:N63"/>
    <mergeCell ref="B65:N65"/>
    <mergeCell ref="B67:N67"/>
    <mergeCell ref="B66:N66"/>
    <mergeCell ref="B64:N64"/>
    <mergeCell ref="B68:N68"/>
    <mergeCell ref="B57:N57"/>
    <mergeCell ref="B58:N58"/>
    <mergeCell ref="B59:N59"/>
    <mergeCell ref="B60:N60"/>
    <mergeCell ref="B61:N61"/>
    <mergeCell ref="B52:N52"/>
    <mergeCell ref="B53:N53"/>
    <mergeCell ref="B54:N54"/>
    <mergeCell ref="B55:N55"/>
    <mergeCell ref="B56:N56"/>
    <mergeCell ref="B47:N47"/>
    <mergeCell ref="B48:N48"/>
    <mergeCell ref="B49:N49"/>
    <mergeCell ref="B50:N50"/>
    <mergeCell ref="B51:N51"/>
    <mergeCell ref="D2:G2"/>
    <mergeCell ref="AU17:AV17"/>
    <mergeCell ref="M2:N2"/>
    <mergeCell ref="M3:N3"/>
    <mergeCell ref="M4:N4"/>
    <mergeCell ref="H2:K2"/>
    <mergeCell ref="H3:K3"/>
    <mergeCell ref="D3:G3"/>
    <mergeCell ref="P2:P3"/>
    <mergeCell ref="P5:P6"/>
    <mergeCell ref="P8:P9"/>
    <mergeCell ref="P11:P12"/>
    <mergeCell ref="P14:P15"/>
    <mergeCell ref="P17:P18"/>
    <mergeCell ref="B36:N36"/>
    <mergeCell ref="B45:N45"/>
    <mergeCell ref="B22:N22"/>
    <mergeCell ref="D4:G4"/>
    <mergeCell ref="B11:N11"/>
    <mergeCell ref="K43:L43"/>
    <mergeCell ref="L27:M28"/>
    <mergeCell ref="L30:M31"/>
    <mergeCell ref="L24:M25"/>
    <mergeCell ref="P20:P23"/>
    <mergeCell ref="P25:P26"/>
    <mergeCell ref="P28:P29"/>
    <mergeCell ref="P31:P32"/>
    <mergeCell ref="P34:P37"/>
    <mergeCell ref="P39:P40"/>
    <mergeCell ref="P61:P62"/>
    <mergeCell ref="P64:P132"/>
    <mergeCell ref="P42:P43"/>
    <mergeCell ref="P45:P46"/>
    <mergeCell ref="P48:P53"/>
    <mergeCell ref="P55:P56"/>
    <mergeCell ref="P58:P59"/>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cfRule type="expression" priority="8" dxfId="0">
      <formula>#REF!=1</formula>
    </cfRule>
  </conditionalFormatting>
  <conditionalFormatting sqref="Q52:T52">
    <cfRule type="expression" priority="7"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8"/>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19" min="1" max="1"/>
    <col width="8.7109375" customWidth="1" style="519" min="2" max="2"/>
    <col width="21.28515625" customWidth="1" style="519" min="3" max="3"/>
    <col width="8.7109375" customWidth="1" style="519" min="4" max="6"/>
    <col width="20.140625" bestFit="1" customWidth="1" style="519" min="7" max="7"/>
    <col width="19.5703125" bestFit="1" customWidth="1" style="519" min="8" max="8"/>
    <col width="20.140625" bestFit="1" customWidth="1" style="519" min="9" max="9"/>
    <col width="9.7109375" customWidth="1" style="519" min="10" max="18"/>
    <col width="9.140625" customWidth="1" style="519" min="19" max="19"/>
    <col width="17.42578125" customWidth="1" style="383" min="20" max="20"/>
    <col width="39.85546875" bestFit="1" customWidth="1" style="384" min="21" max="21"/>
    <col width="37.5703125" bestFit="1" customWidth="1" style="384" min="22" max="22"/>
    <col width="35.7109375" bestFit="1" customWidth="1" style="384" min="23" max="23"/>
    <col width="43.5703125" bestFit="1" customWidth="1" style="384" min="24" max="24"/>
    <col width="33.85546875" bestFit="1" customWidth="1" style="384" min="25" max="25"/>
    <col width="37.85546875" bestFit="1" customWidth="1" style="384" min="26" max="26"/>
    <col width="42.42578125" bestFit="1" customWidth="1" style="384" min="27" max="27"/>
    <col width="33.85546875" bestFit="1" customWidth="1" style="384" min="28" max="28"/>
    <col width="42.28515625" bestFit="1" customWidth="1" style="384" min="29" max="29"/>
    <col width="41.7109375" bestFit="1" customWidth="1" style="384" min="30" max="30"/>
    <col width="45.28515625" bestFit="1" customWidth="1" style="384" min="31" max="31"/>
    <col width="42.42578125" bestFit="1" customWidth="1" style="384" min="32" max="32"/>
    <col width="15.140625" bestFit="1" customWidth="1" style="384" min="33" max="33"/>
    <col width="24" bestFit="1" customWidth="1" style="384" min="34" max="34"/>
    <col width="23.28515625" customWidth="1" style="384" min="35" max="35"/>
    <col width="20.85546875" bestFit="1" customWidth="1" style="384" min="36" max="36"/>
    <col width="25.7109375" bestFit="1" customWidth="1" style="384" min="37" max="37"/>
    <col width="12.5703125" bestFit="1" customWidth="1" style="259" min="38" max="38"/>
    <col width="9.140625" customWidth="1" style="259" min="39" max="39"/>
    <col width="9.140625" customWidth="1" style="384" min="40" max="40"/>
    <col width="9.140625" customWidth="1" style="519" min="41" max="42"/>
    <col width="9.140625" customWidth="1" style="519" min="43" max="16384"/>
  </cols>
  <sheetData>
    <row r="1" ht="13.5" customHeight="1" s="72" thickBot="1"/>
    <row r="2" ht="15" customHeight="1" s="72">
      <c r="B2" s="520" t="n"/>
      <c r="C2" s="521" t="n"/>
      <c r="D2" s="522" t="inlineStr">
        <is>
          <t>CLIENTE:</t>
        </is>
      </c>
      <c r="E2" s="523" t="n"/>
      <c r="F2" s="523" t="n"/>
      <c r="G2" s="523" t="n"/>
      <c r="H2" s="522" t="inlineStr">
        <is>
          <t>OC.</t>
        </is>
      </c>
      <c r="I2" s="522" t="n"/>
      <c r="J2" s="523" t="n"/>
      <c r="K2" s="522" t="inlineStr">
        <is>
          <t>Quant.:</t>
        </is>
      </c>
      <c r="L2" s="523" t="n"/>
      <c r="M2" s="522" t="inlineStr">
        <is>
          <t>TIPO:</t>
        </is>
      </c>
      <c r="N2" s="522" t="n"/>
      <c r="O2" s="523" t="n"/>
      <c r="P2" s="523" t="n"/>
      <c r="Q2" s="523" t="inlineStr">
        <is>
          <t>Data</t>
        </is>
      </c>
      <c r="R2" s="524" t="n"/>
      <c r="T2" s="389" t="n"/>
      <c r="U2" s="383" t="n"/>
      <c r="V2" s="383" t="n"/>
      <c r="W2" s="383" t="n"/>
      <c r="X2" s="383" t="n"/>
      <c r="Y2" s="383" t="n"/>
      <c r="Z2" s="383" t="n"/>
      <c r="AA2" s="383" t="n"/>
      <c r="AB2" s="383" t="n"/>
      <c r="AC2" s="383" t="n"/>
    </row>
    <row r="3" ht="17.25" customHeight="1" s="72" thickBot="1">
      <c r="B3" s="525" t="n"/>
      <c r="C3" s="526" t="n"/>
      <c r="D3" s="527" t="inlineStr">
        <is>
          <t>GERDAU</t>
        </is>
      </c>
      <c r="H3" s="527" t="inlineStr">
        <is>
          <t>53446</t>
        </is>
      </c>
      <c r="K3" s="528" t="inlineStr">
        <is>
          <t>3</t>
        </is>
      </c>
      <c r="L3" s="529" t="n"/>
      <c r="M3" s="530" t="inlineStr">
        <is>
          <t>RFH-2,29MH-560A</t>
        </is>
      </c>
      <c r="N3" s="531" t="n"/>
      <c r="O3" s="531" t="n"/>
      <c r="P3" s="532" t="n"/>
      <c r="Q3" s="361">
        <f>TODAY()</f>
        <v/>
      </c>
      <c r="R3" s="395" t="n"/>
      <c r="U3" s="383" t="n"/>
      <c r="V3" s="383" t="n"/>
      <c r="W3" s="383" t="n"/>
      <c r="X3" s="383" t="n"/>
      <c r="Y3" s="383" t="n"/>
      <c r="Z3" s="383" t="n"/>
      <c r="AA3" s="260" t="n"/>
      <c r="AB3" s="383" t="n"/>
      <c r="AC3" s="383" t="n"/>
      <c r="AN3" s="396" t="n"/>
    </row>
    <row r="4" ht="17.25" customHeight="1" s="72" thickBot="1">
      <c r="B4" s="533" t="n"/>
      <c r="C4" s="534" t="n"/>
      <c r="D4" s="535" t="inlineStr">
        <is>
          <t>CILINDRO 4</t>
        </is>
      </c>
      <c r="E4" s="394" t="n"/>
      <c r="F4" s="536" t="n"/>
      <c r="G4" s="536" t="n"/>
      <c r="H4" s="537" t="n"/>
      <c r="I4" s="537" t="n"/>
      <c r="J4" s="537" t="n"/>
      <c r="K4" s="537" t="n"/>
      <c r="L4" s="537" t="n"/>
      <c r="M4" s="537" t="n"/>
      <c r="N4" s="537" t="n"/>
      <c r="O4" s="538" t="n"/>
      <c r="P4" s="538" t="n"/>
      <c r="Q4" s="538" t="n"/>
      <c r="R4" s="539" t="n"/>
      <c r="T4" s="396" t="n"/>
      <c r="U4" s="383" t="n"/>
      <c r="V4" s="383" t="n"/>
      <c r="W4" s="383" t="n"/>
      <c r="X4" s="383" t="n"/>
      <c r="Y4" s="383" t="n"/>
      <c r="Z4" s="383" t="n"/>
      <c r="AA4" s="260" t="n"/>
      <c r="AB4" s="383" t="n"/>
      <c r="AC4" s="383" t="n"/>
      <c r="AN4" s="396" t="n"/>
    </row>
    <row r="5" ht="24.95" customHeight="1" s="72">
      <c r="B5" s="540" t="inlineStr">
        <is>
          <t>CAM 1</t>
        </is>
      </c>
      <c r="C5" s="33" t="n"/>
      <c r="D5" s="32" t="inlineStr">
        <is>
          <t>MÍNIMA</t>
        </is>
      </c>
      <c r="E5" s="32" t="inlineStr">
        <is>
          <t>IDEAL</t>
        </is>
      </c>
      <c r="F5" s="31" t="inlineStr">
        <is>
          <t>MÁXIMA</t>
        </is>
      </c>
      <c r="G5" s="541" t="inlineStr">
        <is>
          <t>53446-101, Cilindro 4</t>
        </is>
      </c>
      <c r="H5" s="541" t="inlineStr">
        <is>
          <t>53446-102, Cilindro 4</t>
        </is>
      </c>
      <c r="I5" s="541" t="inlineStr">
        <is>
          <t>53446-103, Cilindro 4</t>
        </is>
      </c>
      <c r="J5" s="542" t="n">
        <v>4</v>
      </c>
      <c r="K5" s="542" t="n">
        <v>5</v>
      </c>
      <c r="L5" s="542" t="n">
        <v>6</v>
      </c>
      <c r="M5" s="542" t="n">
        <v>7</v>
      </c>
      <c r="N5" s="542" t="n">
        <v>8</v>
      </c>
      <c r="O5" s="542" t="n">
        <v>9</v>
      </c>
      <c r="P5" s="542" t="n">
        <v>10</v>
      </c>
      <c r="Q5" s="542" t="n">
        <v>11</v>
      </c>
      <c r="R5" s="543" t="n">
        <v>12</v>
      </c>
      <c r="T5" s="389" t="n"/>
      <c r="U5" s="260" t="n"/>
      <c r="V5" s="260" t="n"/>
      <c r="W5" s="260" t="n"/>
      <c r="X5" s="260" t="n"/>
      <c r="Y5" s="260" t="n"/>
      <c r="Z5" s="260" t="n"/>
      <c r="AA5" s="260" t="n"/>
      <c r="AB5" s="383" t="n"/>
      <c r="AC5" s="383" t="n"/>
      <c r="AN5" s="396" t="n"/>
    </row>
    <row r="6" ht="24.95" customHeight="1" s="72">
      <c r="B6" s="544" t="n"/>
      <c r="C6" s="28">
        <f>'BOBINAGEM C1'!C22</f>
        <v/>
      </c>
      <c r="D6" s="251">
        <f>E6*(1-($D$29/100))</f>
        <v/>
      </c>
      <c r="E6" s="37" t="n">
        <v>949.1799999999999</v>
      </c>
      <c r="F6" s="251">
        <f>E6*(1+($D$29/100))</f>
        <v/>
      </c>
      <c r="G6" s="50" t="n"/>
      <c r="H6" s="51" t="n"/>
      <c r="I6" s="51" t="n"/>
      <c r="J6" s="64" t="n"/>
      <c r="K6" s="40" t="n"/>
      <c r="L6" s="64" t="n"/>
      <c r="M6" s="40" t="n"/>
      <c r="N6" s="40" t="n"/>
      <c r="O6" s="39" t="n"/>
      <c r="P6" s="39" t="n"/>
      <c r="Q6" s="39" t="n"/>
      <c r="R6" s="38" t="n"/>
      <c r="U6" s="396" t="n"/>
      <c r="V6" s="396" t="n"/>
      <c r="W6" s="383" t="n"/>
      <c r="X6" s="383" t="n"/>
      <c r="Y6" s="383" t="n"/>
      <c r="Z6" s="383" t="n"/>
      <c r="AA6" s="260" t="n"/>
      <c r="AB6" s="383" t="n"/>
      <c r="AC6" s="383" t="n"/>
      <c r="AN6" s="396" t="n"/>
    </row>
    <row r="7" ht="24.95" customHeight="1" s="72">
      <c r="B7" s="544" t="n"/>
      <c r="C7" s="28">
        <f>'BOBINAGEM C1'!C24</f>
        <v/>
      </c>
      <c r="D7" s="251">
        <f>E7*(1-($D$29/100))</f>
        <v/>
      </c>
      <c r="E7" s="37" t="n">
        <v>308.811</v>
      </c>
      <c r="F7" s="251">
        <f>E7*(1+($D$29/100))</f>
        <v/>
      </c>
      <c r="G7" s="52" t="n"/>
      <c r="H7" s="53" t="n"/>
      <c r="I7" s="53" t="n"/>
      <c r="J7" s="65" t="n"/>
      <c r="K7" s="25" t="n"/>
      <c r="L7" s="65" t="n"/>
      <c r="M7" s="25" t="n"/>
      <c r="N7" s="25" t="n"/>
      <c r="O7" s="24" t="n"/>
      <c r="P7" s="24" t="n"/>
      <c r="Q7" s="24" t="n"/>
      <c r="R7" s="23" t="n"/>
      <c r="T7" s="396" t="n"/>
      <c r="U7" s="396" t="n"/>
      <c r="V7" s="396" t="n"/>
      <c r="W7" s="383" t="n"/>
      <c r="X7" s="383" t="n"/>
      <c r="Y7" s="383" t="n"/>
      <c r="Z7" s="383" t="n"/>
      <c r="AA7" s="260" t="n"/>
      <c r="AB7" s="383" t="n"/>
      <c r="AC7" s="383" t="n"/>
      <c r="AN7" s="396" t="n"/>
    </row>
    <row r="8" ht="24.95" customHeight="1" s="72" thickBot="1">
      <c r="B8" s="544" t="n"/>
      <c r="C8" s="22">
        <f>'BOBINAGEM C1'!C26</f>
        <v/>
      </c>
      <c r="D8" s="251">
        <f>E8*(1-($D$29/100))</f>
        <v/>
      </c>
      <c r="E8" s="37" t="n">
        <v>3606.0241</v>
      </c>
      <c r="F8" s="251">
        <f>E8*(1+($D$29/100))</f>
        <v/>
      </c>
      <c r="G8" s="54" t="n"/>
      <c r="H8" s="55" t="n"/>
      <c r="I8" s="55" t="n"/>
      <c r="J8" s="66" t="n"/>
      <c r="K8" s="36" t="n"/>
      <c r="L8" s="66" t="n"/>
      <c r="M8" s="36" t="n"/>
      <c r="N8" s="36" t="n"/>
      <c r="O8" s="35" t="n"/>
      <c r="P8" s="35" t="n"/>
      <c r="Q8" s="35" t="n"/>
      <c r="R8" s="34" t="n"/>
      <c r="T8" s="389" t="n"/>
      <c r="U8" s="260" t="n"/>
      <c r="V8" s="260" t="n"/>
      <c r="W8" s="260" t="n"/>
      <c r="X8" s="260" t="n"/>
      <c r="Y8" s="260" t="n"/>
      <c r="Z8" s="260" t="n"/>
      <c r="AA8" s="260" t="n"/>
      <c r="AB8" s="260" t="n"/>
      <c r="AC8" s="260" t="n"/>
      <c r="AD8" s="260" t="n"/>
      <c r="AE8" s="260" t="n"/>
      <c r="AF8" s="260" t="n"/>
      <c r="AG8" s="260" t="n"/>
      <c r="AH8" s="260" t="n"/>
      <c r="AI8" s="260" t="n"/>
      <c r="AJ8" s="260" t="n"/>
      <c r="AN8" s="396" t="n"/>
    </row>
    <row r="9" ht="24.95" customHeight="1" s="72">
      <c r="B9" s="352" t="inlineStr">
        <is>
          <t>CAM 2</t>
        </is>
      </c>
      <c r="C9" s="33" t="n"/>
      <c r="D9" s="32" t="inlineStr">
        <is>
          <t>MÍNIMA</t>
        </is>
      </c>
      <c r="E9" s="32" t="inlineStr">
        <is>
          <t>IDEAL</t>
        </is>
      </c>
      <c r="F9" s="31" t="inlineStr">
        <is>
          <t>MÁXIMA</t>
        </is>
      </c>
      <c r="G9" s="541" t="inlineStr">
        <is>
          <t>53446-101, Cilindro 4</t>
        </is>
      </c>
      <c r="H9" s="541" t="inlineStr">
        <is>
          <t>53446-102, Cilindro 4</t>
        </is>
      </c>
      <c r="I9" s="541" t="inlineStr">
        <is>
          <t>53446-103, Cilindro 4</t>
        </is>
      </c>
      <c r="J9" s="542" t="n">
        <v>4</v>
      </c>
      <c r="K9" s="542" t="n">
        <v>5</v>
      </c>
      <c r="L9" s="542" t="n">
        <v>6</v>
      </c>
      <c r="M9" s="542" t="n">
        <v>7</v>
      </c>
      <c r="N9" s="542" t="n">
        <v>8</v>
      </c>
      <c r="O9" s="542" t="n">
        <v>9</v>
      </c>
      <c r="P9" s="542" t="n">
        <v>10</v>
      </c>
      <c r="Q9" s="542" t="n">
        <v>11</v>
      </c>
      <c r="R9" s="543" t="n">
        <v>12</v>
      </c>
      <c r="U9" s="396" t="n"/>
      <c r="V9" s="261" t="n"/>
      <c r="W9" s="383" t="n"/>
      <c r="X9" s="383" t="n"/>
      <c r="Y9" s="383" t="n"/>
      <c r="Z9" s="383" t="n"/>
      <c r="AA9" s="260" t="n"/>
      <c r="AB9" s="383" t="n"/>
      <c r="AC9" s="383" t="n"/>
      <c r="AN9" s="396" t="n"/>
    </row>
    <row r="10" ht="24.95" customHeight="1" s="72">
      <c r="B10" s="544" t="n"/>
      <c r="C10" s="28">
        <f>C7</f>
        <v/>
      </c>
      <c r="D10" s="251">
        <f>E10*(1-($D$29/100))</f>
        <v/>
      </c>
      <c r="E10" s="37" t="n">
        <v>307.508</v>
      </c>
      <c r="F10" s="251">
        <f>E10*(1+($D$29/100))</f>
        <v/>
      </c>
      <c r="G10" s="52" t="n"/>
      <c r="H10" s="53" t="n"/>
      <c r="I10" s="53" t="n"/>
      <c r="J10" s="65" t="n"/>
      <c r="K10" s="25" t="n"/>
      <c r="L10" s="65" t="n"/>
      <c r="M10" s="25" t="n"/>
      <c r="N10" s="25" t="n"/>
      <c r="O10" s="24" t="n"/>
      <c r="P10" s="24" t="n"/>
      <c r="Q10" s="24" t="n"/>
      <c r="R10" s="23" t="n"/>
      <c r="U10" s="396" t="n"/>
      <c r="V10" s="261" t="n"/>
      <c r="W10" s="383" t="n"/>
      <c r="X10" s="383" t="n"/>
      <c r="Y10" s="383" t="n"/>
      <c r="Z10" s="383" t="n"/>
      <c r="AA10" s="260" t="n"/>
      <c r="AB10" s="383" t="n"/>
      <c r="AC10" s="383" t="n"/>
    </row>
    <row r="11" ht="24.95" customHeight="1" s="72" thickBot="1">
      <c r="B11" s="544" t="n"/>
      <c r="C11" s="22">
        <f>C8</f>
        <v/>
      </c>
      <c r="D11" s="251">
        <f>E11*(1-($D$29/100))</f>
        <v/>
      </c>
      <c r="E11" s="37" t="n">
        <v>3627.29453</v>
      </c>
      <c r="F11" s="251">
        <f>E11*(1+($D$29/100))</f>
        <v/>
      </c>
      <c r="G11" s="54" t="n"/>
      <c r="H11" s="55" t="n"/>
      <c r="I11" s="55" t="n"/>
      <c r="J11" s="66" t="n"/>
      <c r="K11" s="36" t="n"/>
      <c r="L11" s="66" t="n"/>
      <c r="M11" s="36" t="n"/>
      <c r="N11" s="36" t="n"/>
      <c r="O11" s="35" t="n"/>
      <c r="P11" s="35" t="n"/>
      <c r="Q11" s="35" t="n"/>
      <c r="R11" s="34" t="n"/>
      <c r="T11" s="389" t="n"/>
      <c r="U11" s="260" t="n"/>
      <c r="V11" s="260" t="n"/>
      <c r="W11" s="260" t="n"/>
      <c r="X11" s="260" t="n"/>
      <c r="Y11" s="260" t="n"/>
      <c r="Z11" s="260" t="n"/>
      <c r="AA11" s="260" t="n"/>
      <c r="AB11" s="406" t="n"/>
      <c r="AC11" s="406" t="n"/>
      <c r="AD11" s="406" t="n"/>
      <c r="AE11" s="406" t="n"/>
      <c r="AF11" s="406" t="n"/>
      <c r="AG11" s="406" t="n"/>
      <c r="AH11" s="406" t="n"/>
      <c r="AI11" s="406" t="n"/>
      <c r="AN11" s="406" t="n"/>
    </row>
    <row r="12" ht="24.95" customHeight="1" s="72">
      <c r="B12" s="352" t="inlineStr">
        <is>
          <t>CAM 3</t>
        </is>
      </c>
      <c r="C12" s="33" t="n"/>
      <c r="D12" s="32" t="inlineStr">
        <is>
          <t>MÍNIMA</t>
        </is>
      </c>
      <c r="E12" s="32" t="inlineStr">
        <is>
          <t>IDEAL</t>
        </is>
      </c>
      <c r="F12" s="31" t="inlineStr">
        <is>
          <t>MÁXIMA</t>
        </is>
      </c>
      <c r="G12" s="541" t="inlineStr">
        <is>
          <t>53446-101, Cilindro 4</t>
        </is>
      </c>
      <c r="H12" s="541" t="inlineStr">
        <is>
          <t>53446-102, Cilindro 4</t>
        </is>
      </c>
      <c r="I12" s="541" t="inlineStr">
        <is>
          <t>53446-103, Cilindro 4</t>
        </is>
      </c>
      <c r="J12" s="542" t="n">
        <v>4</v>
      </c>
      <c r="K12" s="542" t="n">
        <v>5</v>
      </c>
      <c r="L12" s="542" t="n">
        <v>6</v>
      </c>
      <c r="M12" s="542" t="n">
        <v>7</v>
      </c>
      <c r="N12" s="542" t="n">
        <v>8</v>
      </c>
      <c r="O12" s="542" t="n">
        <v>9</v>
      </c>
      <c r="P12" s="542" t="n">
        <v>10</v>
      </c>
      <c r="Q12" s="542" t="n">
        <v>11</v>
      </c>
      <c r="R12" s="543" t="n">
        <v>12</v>
      </c>
      <c r="U12" s="396" t="n"/>
      <c r="V12" s="261" t="n"/>
      <c r="W12" s="383" t="n"/>
      <c r="X12" s="383" t="n"/>
      <c r="AB12" s="411" t="n"/>
      <c r="AC12" s="411" t="n"/>
      <c r="AD12" s="411" t="n"/>
      <c r="AE12" s="411" t="n"/>
      <c r="AF12" s="411" t="n"/>
      <c r="AG12" s="411" t="n"/>
      <c r="AH12" s="411" t="n"/>
      <c r="AI12" s="411" t="n"/>
      <c r="AN12" s="411" t="n"/>
    </row>
    <row r="13" ht="24.95" customHeight="1" s="72">
      <c r="B13" s="544" t="n"/>
      <c r="C13" s="28">
        <f>C10</f>
        <v/>
      </c>
      <c r="D13" s="251">
        <f>E13*(1-($D$29/100))</f>
        <v/>
      </c>
      <c r="E13" s="37" t="n">
        <v>307.508</v>
      </c>
      <c r="F13" s="251">
        <f>E13*(1+($D$29/100))</f>
        <v/>
      </c>
      <c r="G13" s="52" t="n"/>
      <c r="H13" s="53" t="n"/>
      <c r="I13" s="53" t="n"/>
      <c r="J13" s="65" t="n"/>
      <c r="K13" s="25" t="n"/>
      <c r="L13" s="65" t="n"/>
      <c r="M13" s="25" t="n"/>
      <c r="N13" s="25" t="n"/>
      <c r="O13" s="24" t="n"/>
      <c r="P13" s="24" t="n"/>
      <c r="Q13" s="24" t="n"/>
      <c r="R13" s="23" t="n"/>
      <c r="U13" s="396" t="n"/>
      <c r="V13" s="261" t="n"/>
      <c r="W13" s="383" t="n"/>
      <c r="X13" s="383" t="n"/>
      <c r="Y13" s="383" t="n"/>
      <c r="Z13" s="383" t="n"/>
      <c r="AA13" s="260" t="n"/>
      <c r="AB13" s="383" t="n"/>
      <c r="AC13" s="383" t="n"/>
      <c r="AN13" s="411" t="n"/>
    </row>
    <row r="14" ht="24.95" customHeight="1" s="72" thickBot="1">
      <c r="B14" s="544" t="n"/>
      <c r="C14" s="22">
        <f>C11</f>
        <v/>
      </c>
      <c r="D14" s="251">
        <f>E14*(1-($D$29/100))</f>
        <v/>
      </c>
      <c r="E14" s="37" t="n">
        <v>3648.56495</v>
      </c>
      <c r="F14" s="251">
        <f>E14*(1+($D$29/100))</f>
        <v/>
      </c>
      <c r="G14" s="54" t="n"/>
      <c r="H14" s="55" t="n"/>
      <c r="I14" s="55" t="n"/>
      <c r="J14" s="66" t="n"/>
      <c r="K14" s="36" t="n"/>
      <c r="L14" s="66" t="n"/>
      <c r="M14" s="36" t="n"/>
      <c r="N14" s="36" t="n"/>
      <c r="O14" s="35" t="n"/>
      <c r="P14" s="35" t="n"/>
      <c r="Q14" s="35" t="n"/>
      <c r="R14" s="34" t="n"/>
      <c r="T14" s="389" t="n"/>
      <c r="U14" s="260" t="n"/>
      <c r="V14" s="260" t="n"/>
      <c r="W14" s="260" t="n"/>
      <c r="X14" s="260" t="n"/>
      <c r="Y14" s="260" t="n"/>
      <c r="Z14" s="260" t="n"/>
      <c r="AA14" s="260" t="n"/>
      <c r="AB14" s="260" t="n"/>
      <c r="AN14" s="411" t="n"/>
    </row>
    <row r="15" ht="24.95" customHeight="1" s="72">
      <c r="B15" s="352" t="inlineStr">
        <is>
          <t>CAM 4</t>
        </is>
      </c>
      <c r="C15" s="33" t="n"/>
      <c r="D15" s="32" t="inlineStr">
        <is>
          <t>MÍNIMA</t>
        </is>
      </c>
      <c r="E15" s="32" t="inlineStr">
        <is>
          <t>IDEAL</t>
        </is>
      </c>
      <c r="F15" s="31" t="inlineStr">
        <is>
          <t>MÁXIMA</t>
        </is>
      </c>
      <c r="G15" s="541" t="n"/>
      <c r="H15" s="541" t="n"/>
      <c r="I15" s="541" t="n"/>
      <c r="J15" s="542" t="n">
        <v>4</v>
      </c>
      <c r="K15" s="542" t="n">
        <v>5</v>
      </c>
      <c r="L15" s="542" t="n">
        <v>6</v>
      </c>
      <c r="M15" s="542" t="n">
        <v>7</v>
      </c>
      <c r="N15" s="542" t="n">
        <v>8</v>
      </c>
      <c r="O15" s="542" t="n">
        <v>9</v>
      </c>
      <c r="P15" s="542" t="n">
        <v>10</v>
      </c>
      <c r="Q15" s="542" t="n">
        <v>11</v>
      </c>
      <c r="R15" s="543" t="n">
        <v>12</v>
      </c>
      <c r="U15" s="383" t="n"/>
      <c r="V15" s="383" t="n"/>
      <c r="W15" s="260" t="n"/>
      <c r="X15" s="383" t="n"/>
      <c r="Y15" s="383" t="n"/>
      <c r="AN15" s="411" t="n"/>
    </row>
    <row r="16" ht="24.95" customHeight="1" s="72">
      <c r="B16" s="544" t="n"/>
      <c r="C16" s="28">
        <f>C13</f>
        <v/>
      </c>
      <c r="D16" s="251">
        <f>E16*(1-($D$29/100))</f>
        <v/>
      </c>
      <c r="E16" s="37" t="n"/>
      <c r="F16" s="251">
        <f>E16*(1+($D$29/100))</f>
        <v/>
      </c>
      <c r="G16" s="52" t="n"/>
      <c r="H16" s="53" t="n"/>
      <c r="I16" s="53" t="n"/>
      <c r="J16" s="65" t="n"/>
      <c r="K16" s="25" t="n"/>
      <c r="L16" s="65" t="n"/>
      <c r="M16" s="25" t="n"/>
      <c r="N16" s="25" t="n"/>
      <c r="O16" s="24" t="n"/>
      <c r="P16" s="24" t="n"/>
      <c r="Q16" s="24" t="n"/>
      <c r="R16" s="23" t="n"/>
      <c r="U16" s="396" t="n"/>
      <c r="V16" s="261" t="n"/>
      <c r="W16" s="383" t="n"/>
      <c r="X16" s="383" t="n"/>
      <c r="Y16" s="383" t="n"/>
      <c r="Z16" s="383" t="n"/>
      <c r="AA16" s="260" t="n"/>
      <c r="AB16" s="383" t="n"/>
      <c r="AC16" s="383" t="n"/>
    </row>
    <row r="17" ht="24.95" customHeight="1" s="72" thickBot="1">
      <c r="B17" s="544" t="n"/>
      <c r="C17" s="22">
        <f>C14</f>
        <v/>
      </c>
      <c r="D17" s="251">
        <f>E17*(1-($D$29/100))</f>
        <v/>
      </c>
      <c r="E17" s="37" t="n"/>
      <c r="F17" s="251">
        <f>E17*(1+($D$29/100))</f>
        <v/>
      </c>
      <c r="G17" s="54" t="n"/>
      <c r="H17" s="55" t="n"/>
      <c r="I17" s="55" t="n"/>
      <c r="J17" s="66" t="n"/>
      <c r="K17" s="36" t="n"/>
      <c r="L17" s="66" t="n"/>
      <c r="M17" s="36" t="n"/>
      <c r="N17" s="36" t="n"/>
      <c r="O17" s="35" t="n"/>
      <c r="P17" s="35" t="n"/>
      <c r="Q17" s="35" t="n"/>
      <c r="R17" s="34" t="n"/>
      <c r="T17" s="389" t="n"/>
      <c r="U17" s="260" t="n"/>
      <c r="V17" s="260" t="n"/>
      <c r="W17" s="260" t="n"/>
      <c r="X17" s="383" t="n"/>
      <c r="Y17" s="383" t="n"/>
      <c r="Z17" s="383" t="n"/>
      <c r="AA17" s="260" t="n"/>
      <c r="AB17" s="383" t="n"/>
      <c r="AC17" s="383" t="n"/>
    </row>
    <row r="18" ht="24.95" customHeight="1" s="72">
      <c r="B18" s="352" t="inlineStr">
        <is>
          <t>CAM 5</t>
        </is>
      </c>
      <c r="C18" s="33" t="n"/>
      <c r="D18" s="32" t="inlineStr">
        <is>
          <t>MÍNIMA</t>
        </is>
      </c>
      <c r="E18" s="32" t="inlineStr">
        <is>
          <t>IDEAL</t>
        </is>
      </c>
      <c r="F18" s="31" t="inlineStr">
        <is>
          <t>MÁXIMA</t>
        </is>
      </c>
      <c r="G18" s="541" t="n"/>
      <c r="H18" s="541" t="n"/>
      <c r="I18" s="541" t="n"/>
      <c r="J18" s="542" t="n">
        <v>4</v>
      </c>
      <c r="K18" s="542" t="n">
        <v>5</v>
      </c>
      <c r="L18" s="542" t="n">
        <v>6</v>
      </c>
      <c r="M18" s="542" t="n">
        <v>7</v>
      </c>
      <c r="N18" s="542" t="n">
        <v>8</v>
      </c>
      <c r="O18" s="542" t="n">
        <v>9</v>
      </c>
      <c r="P18" s="542" t="n">
        <v>10</v>
      </c>
      <c r="Q18" s="542" t="n">
        <v>11</v>
      </c>
      <c r="R18" s="543" t="n">
        <v>12</v>
      </c>
      <c r="U18" s="396" t="n"/>
      <c r="V18" s="261" t="n"/>
      <c r="W18" s="383" t="n"/>
      <c r="X18" s="383" t="n"/>
      <c r="Y18" s="383" t="n"/>
      <c r="Z18" s="383" t="n"/>
      <c r="AA18" s="260" t="n"/>
      <c r="AB18" s="383" t="n"/>
      <c r="AC18" s="383" t="n"/>
    </row>
    <row r="19" ht="24.95" customHeight="1" s="72">
      <c r="B19" s="544" t="n"/>
      <c r="C19" s="28">
        <f>C16</f>
        <v/>
      </c>
      <c r="D19" s="251">
        <f>E19*(1-($D$29/100))</f>
        <v/>
      </c>
      <c r="E19" s="37" t="n"/>
      <c r="F19" s="251">
        <f>E19*(1+($D$29/100))</f>
        <v/>
      </c>
      <c r="G19" s="52" t="n"/>
      <c r="H19" s="53" t="n"/>
      <c r="I19" s="53" t="n"/>
      <c r="J19" s="65" t="n"/>
      <c r="K19" s="25" t="n"/>
      <c r="L19" s="65" t="n"/>
      <c r="M19" s="25" t="n"/>
      <c r="N19" s="25" t="n"/>
      <c r="O19" s="24" t="n"/>
      <c r="P19" s="24" t="n"/>
      <c r="Q19" s="24" t="n"/>
      <c r="R19" s="23" t="n"/>
      <c r="U19" s="396" t="n"/>
      <c r="V19" s="261" t="n"/>
      <c r="W19" s="383" t="n"/>
      <c r="X19" s="383" t="n"/>
      <c r="Y19" s="383" t="n"/>
      <c r="Z19" s="383" t="n"/>
      <c r="AA19" s="260" t="n"/>
      <c r="AB19" s="383" t="n"/>
      <c r="AC19" s="383" t="n"/>
    </row>
    <row r="20" ht="24.95" customHeight="1" s="72" thickBot="1">
      <c r="B20" s="544" t="n"/>
      <c r="C20" s="22">
        <f>C17</f>
        <v/>
      </c>
      <c r="D20" s="251">
        <f>E20*(1-($D$29/100))</f>
        <v/>
      </c>
      <c r="E20" s="37" t="n"/>
      <c r="F20" s="251">
        <f>E20*(1+($D$29/100))</f>
        <v/>
      </c>
      <c r="G20" s="54" t="n"/>
      <c r="H20" s="55" t="n"/>
      <c r="I20" s="55" t="n"/>
      <c r="J20" s="66" t="n"/>
      <c r="K20" s="36" t="n"/>
      <c r="L20" s="66" t="n"/>
      <c r="M20" s="36" t="n"/>
      <c r="N20" s="36" t="n"/>
      <c r="O20" s="35" t="n"/>
      <c r="P20" s="35" t="n"/>
      <c r="Q20" s="35" t="n"/>
      <c r="R20" s="34" t="n"/>
      <c r="T20" s="389" t="n"/>
      <c r="U20" s="260" t="n"/>
      <c r="V20" s="260" t="n"/>
      <c r="W20" s="260" t="n"/>
      <c r="X20" s="260" t="n"/>
      <c r="Y20" s="383" t="n"/>
      <c r="Z20" s="383" t="n"/>
      <c r="AA20" s="260" t="n"/>
      <c r="AB20" s="383" t="n"/>
      <c r="AC20" s="383" t="n"/>
    </row>
    <row r="21" ht="24.95" customHeight="1" s="72">
      <c r="B21" s="352" t="inlineStr">
        <is>
          <t>CAM 6</t>
        </is>
      </c>
      <c r="C21" s="33" t="n"/>
      <c r="D21" s="32" t="inlineStr">
        <is>
          <t>MÍNIMA</t>
        </is>
      </c>
      <c r="E21" s="32" t="inlineStr">
        <is>
          <t>IDEAL</t>
        </is>
      </c>
      <c r="F21" s="31" t="inlineStr">
        <is>
          <t>MÁXIMA</t>
        </is>
      </c>
      <c r="G21" s="541" t="n"/>
      <c r="H21" s="541" t="n"/>
      <c r="I21" s="541" t="n"/>
      <c r="J21" s="542" t="n">
        <v>4</v>
      </c>
      <c r="K21" s="542" t="n">
        <v>5</v>
      </c>
      <c r="L21" s="542" t="n">
        <v>6</v>
      </c>
      <c r="M21" s="542" t="n">
        <v>7</v>
      </c>
      <c r="N21" s="542" t="n">
        <v>8</v>
      </c>
      <c r="O21" s="542" t="n">
        <v>9</v>
      </c>
      <c r="P21" s="542" t="n">
        <v>10</v>
      </c>
      <c r="Q21" s="542" t="n">
        <v>11</v>
      </c>
      <c r="R21" s="543" t="n">
        <v>12</v>
      </c>
      <c r="U21" s="396" t="n"/>
      <c r="V21" s="261" t="n"/>
      <c r="W21" s="383" t="n"/>
      <c r="X21" s="383" t="n"/>
      <c r="Y21" s="383" t="n"/>
      <c r="Z21" s="383" t="n"/>
      <c r="AA21" s="260" t="n"/>
      <c r="AB21" s="383" t="n"/>
      <c r="AC21" s="383" t="n"/>
    </row>
    <row r="22" ht="24.95" customHeight="1" s="72">
      <c r="B22" s="544"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83" t="n"/>
      <c r="Z22" s="383" t="n"/>
      <c r="AA22" s="260" t="n"/>
      <c r="AB22" s="383" t="n"/>
      <c r="AC22" s="383" t="n"/>
    </row>
    <row r="23" ht="24.95" customHeight="1" s="72" thickBot="1">
      <c r="B23" s="544" t="n"/>
      <c r="C23" s="22">
        <f>C20</f>
        <v/>
      </c>
      <c r="D23" s="251">
        <f>E23*(1-($D$29/100))</f>
        <v/>
      </c>
      <c r="E23" s="37" t="n"/>
      <c r="F23" s="251">
        <f>E23*(1+($D$29/100))</f>
        <v/>
      </c>
      <c r="G23" s="21" t="n"/>
      <c r="H23" s="20" t="n"/>
      <c r="I23" s="20" t="n"/>
      <c r="J23" s="21" t="n"/>
      <c r="K23" s="20" t="n"/>
      <c r="L23" s="20" t="n"/>
      <c r="M23" s="19" t="n"/>
      <c r="N23" s="19" t="n"/>
      <c r="O23" s="18" t="n"/>
      <c r="P23" s="18" t="n"/>
      <c r="Q23" s="18" t="n"/>
      <c r="R23" s="17" t="n"/>
      <c r="U23" s="396" t="n"/>
      <c r="V23" s="261" t="n"/>
      <c r="W23" s="383" t="n"/>
      <c r="X23" s="383" t="n"/>
      <c r="Y23" s="383" t="n"/>
      <c r="Z23" s="383" t="n"/>
      <c r="AA23" s="260" t="n"/>
      <c r="AB23" s="383" t="n"/>
      <c r="AC23" s="383" t="n"/>
    </row>
    <row r="24" ht="24.95" customHeight="1" s="72">
      <c r="B24" s="352" t="inlineStr">
        <is>
          <t>CAM 7</t>
        </is>
      </c>
      <c r="C24" s="33" t="n"/>
      <c r="D24" s="32" t="inlineStr">
        <is>
          <t>MÍNIMA</t>
        </is>
      </c>
      <c r="E24" s="32" t="inlineStr">
        <is>
          <t>IDEAL</t>
        </is>
      </c>
      <c r="F24" s="31" t="inlineStr">
        <is>
          <t>MÁXIMA</t>
        </is>
      </c>
      <c r="G24" s="541" t="n"/>
      <c r="H24" s="541" t="n"/>
      <c r="I24" s="541" t="n"/>
      <c r="J24" s="542" t="n">
        <v>4</v>
      </c>
      <c r="K24" s="542" t="n">
        <v>5</v>
      </c>
      <c r="L24" s="542" t="n">
        <v>6</v>
      </c>
      <c r="M24" s="542" t="n">
        <v>7</v>
      </c>
      <c r="N24" s="542" t="n">
        <v>8</v>
      </c>
      <c r="O24" s="542" t="n">
        <v>9</v>
      </c>
      <c r="P24" s="542" t="n">
        <v>10</v>
      </c>
      <c r="Q24" s="542" t="n">
        <v>11</v>
      </c>
      <c r="R24" s="543" t="n">
        <v>12</v>
      </c>
      <c r="U24" s="396" t="n"/>
      <c r="V24" s="261" t="n"/>
      <c r="W24" s="383" t="n"/>
      <c r="X24" s="383" t="n"/>
      <c r="Y24" s="383" t="n"/>
      <c r="Z24" s="383" t="n"/>
      <c r="AA24" s="260" t="n"/>
      <c r="AB24" s="383" t="n"/>
      <c r="AC24" s="383" t="n"/>
    </row>
    <row r="25" ht="24.95" customHeight="1" s="72">
      <c r="B25" s="544" t="n"/>
      <c r="C25" s="28">
        <f>C22</f>
        <v/>
      </c>
      <c r="D25" s="251">
        <f>E25*(1-($D$29/100))</f>
        <v/>
      </c>
      <c r="E25" s="37" t="n"/>
      <c r="F25" s="251">
        <f>E25*(1+($D$29/100))</f>
        <v/>
      </c>
      <c r="G25" s="27" t="n"/>
      <c r="H25" s="26" t="n"/>
      <c r="I25" s="26" t="n"/>
      <c r="J25" s="65" t="n"/>
      <c r="K25" s="25" t="n"/>
      <c r="L25" s="25" t="n"/>
      <c r="M25" s="25" t="n"/>
      <c r="N25" s="25" t="n"/>
      <c r="O25" s="24" t="n"/>
      <c r="P25" s="24" t="n"/>
      <c r="Q25" s="24" t="n"/>
      <c r="R25" s="23" t="n"/>
      <c r="T25" s="389" t="n"/>
      <c r="U25" s="260" t="n"/>
      <c r="V25" s="260" t="n"/>
      <c r="W25" s="260" t="n"/>
      <c r="X25" s="260" t="n"/>
      <c r="Y25" s="260" t="n"/>
      <c r="Z25" s="383" t="n"/>
      <c r="AA25" s="260" t="n"/>
      <c r="AB25" s="383" t="n"/>
      <c r="AC25" s="383" t="n"/>
    </row>
    <row r="26" ht="24.95" customHeight="1" s="72" thickBot="1">
      <c r="B26" s="544" t="n"/>
      <c r="C26" s="22">
        <f>C23</f>
        <v/>
      </c>
      <c r="D26" s="251">
        <f>E26*(1-($D$29/100))</f>
        <v/>
      </c>
      <c r="E26" s="37" t="n"/>
      <c r="F26" s="251">
        <f>E26*(1+($D$29/100))</f>
        <v/>
      </c>
      <c r="G26" s="21" t="n"/>
      <c r="H26" s="20" t="n"/>
      <c r="I26" s="20" t="n"/>
      <c r="J26" s="21" t="n"/>
      <c r="K26" s="20" t="n"/>
      <c r="L26" s="20" t="n"/>
      <c r="M26" s="19" t="n"/>
      <c r="N26" s="19" t="n"/>
      <c r="O26" s="18" t="n"/>
      <c r="P26" s="18" t="n"/>
      <c r="Q26" s="18" t="n"/>
      <c r="R26" s="17" t="n"/>
      <c r="U26" s="396" t="n"/>
      <c r="V26" s="261" t="n"/>
      <c r="W26" s="383" t="n"/>
      <c r="X26" s="383" t="n"/>
      <c r="Y26" s="383" t="n"/>
      <c r="Z26" s="383" t="n"/>
      <c r="AA26" s="260" t="n"/>
      <c r="AB26" s="383" t="n"/>
      <c r="AC26" s="383" t="n"/>
    </row>
    <row r="27" ht="24.95" customHeight="1" s="72" thickBot="1">
      <c r="B27" s="545" t="inlineStr">
        <is>
          <t>Rev. 0          Emitido: RQS           Data:</t>
        </is>
      </c>
      <c r="C27" s="404" t="n"/>
      <c r="D27" s="546">
        <f>TODAY()</f>
        <v/>
      </c>
      <c r="E27" s="547" t="inlineStr">
        <is>
          <t>Operador:</t>
        </is>
      </c>
      <c r="F27" s="476" t="n"/>
      <c r="G27" s="548" t="n"/>
      <c r="H27" s="549" t="n"/>
      <c r="I27" s="549" t="n"/>
      <c r="J27" s="549" t="n"/>
      <c r="K27" s="549" t="n"/>
      <c r="L27" s="549" t="n"/>
      <c r="M27" s="550" t="n"/>
      <c r="N27" s="550" t="n"/>
      <c r="O27" s="550" t="n"/>
      <c r="P27" s="550" t="n"/>
      <c r="Q27" s="550" t="n"/>
      <c r="R27" s="551" t="n"/>
      <c r="U27" s="396" t="n"/>
      <c r="V27" s="261" t="n"/>
      <c r="W27" s="383" t="n"/>
      <c r="X27" s="383" t="n"/>
      <c r="Y27" s="383" t="n"/>
      <c r="Z27" s="383" t="n"/>
      <c r="AA27" s="260" t="n"/>
      <c r="AB27" s="383" t="n"/>
      <c r="AC27" s="383" t="n"/>
    </row>
    <row r="28" ht="15.75" customHeight="1" s="72" thickBot="1">
      <c r="T28" s="389" t="n"/>
      <c r="U28" s="260" t="n"/>
      <c r="V28" s="260" t="n"/>
      <c r="W28" s="260" t="n"/>
      <c r="X28" s="260" t="n"/>
      <c r="Y28" s="383" t="n"/>
      <c r="Z28" s="383" t="n"/>
      <c r="AA28" s="260" t="n"/>
      <c r="AB28" s="383" t="n"/>
      <c r="AC28" s="383" t="n"/>
    </row>
    <row r="29" ht="17.25" customHeight="1" s="72" thickBot="1">
      <c r="B29" s="552" t="inlineStr">
        <is>
          <t>tolerancia</t>
        </is>
      </c>
      <c r="C29" s="404" t="n"/>
      <c r="D29" s="553" t="n">
        <v>2</v>
      </c>
      <c r="E29" s="553" t="inlineStr">
        <is>
          <t>%</t>
        </is>
      </c>
      <c r="F29" s="554" t="n"/>
      <c r="U29" s="396" t="n"/>
      <c r="V29" s="261" t="n"/>
      <c r="W29" s="383" t="n"/>
      <c r="X29" s="383" t="n"/>
      <c r="Y29" s="383" t="n"/>
      <c r="Z29" s="383" t="n"/>
      <c r="AA29" s="260" t="n"/>
      <c r="AB29" s="383" t="n"/>
      <c r="AC29" s="383" t="n"/>
    </row>
    <row r="30" ht="16.5" customHeight="1" s="72">
      <c r="U30" s="396" t="n"/>
      <c r="V30" s="261" t="n"/>
      <c r="W30" s="383" t="n"/>
      <c r="X30" s="383" t="n"/>
      <c r="Y30" s="383" t="n"/>
      <c r="Z30" s="383" t="n"/>
      <c r="AA30" s="260" t="n"/>
      <c r="AB30" s="383" t="n"/>
      <c r="AC30" s="383" t="n"/>
    </row>
    <row r="31" ht="15" customHeight="1" s="72">
      <c r="T31" s="389" t="n"/>
      <c r="U31" s="260" t="n"/>
      <c r="V31" s="260" t="n"/>
    </row>
    <row r="32" ht="16.5" customHeight="1" s="72">
      <c r="U32" s="396" t="n"/>
      <c r="V32" s="261" t="n"/>
      <c r="W32" s="383" t="n"/>
      <c r="X32" s="383" t="n"/>
      <c r="Y32" s="383" t="n"/>
      <c r="Z32" s="383" t="n"/>
      <c r="AA32" s="260" t="n"/>
      <c r="AB32" s="383" t="n"/>
      <c r="AC32" s="383" t="n"/>
    </row>
    <row r="33" ht="16.5" customHeight="1" s="72">
      <c r="U33" s="396" t="n"/>
      <c r="V33" s="261" t="n"/>
      <c r="W33" s="383" t="n"/>
      <c r="X33" s="383" t="n"/>
      <c r="Y33" s="383" t="n"/>
      <c r="Z33" s="383" t="n"/>
      <c r="AA33" s="260" t="n"/>
      <c r="AB33" s="383" t="n"/>
      <c r="AC33" s="383" t="n"/>
    </row>
    <row r="34" ht="15" customHeight="1" s="72">
      <c r="T34" s="389" t="n"/>
      <c r="U34" s="260" t="n"/>
      <c r="V34" s="260" t="n"/>
      <c r="W34" s="260" t="n"/>
      <c r="X34" s="260" t="n"/>
      <c r="Y34" s="260" t="n"/>
      <c r="Z34" s="260" t="n"/>
      <c r="AA34" s="260" t="n"/>
      <c r="AB34" s="260" t="n"/>
      <c r="AC34" s="383" t="n"/>
    </row>
    <row r="35" ht="16.5" customHeight="1" s="72">
      <c r="U35" s="396" t="n"/>
      <c r="V35" s="261" t="n"/>
      <c r="W35" s="383" t="n"/>
      <c r="X35" s="383" t="n"/>
      <c r="Y35" s="383" t="n"/>
      <c r="Z35" s="383" t="n"/>
      <c r="AA35" s="260" t="n"/>
      <c r="AB35" s="383" t="n"/>
      <c r="AC35" s="383" t="n"/>
    </row>
    <row r="36" ht="15" customHeight="1" s="72">
      <c r="U36" s="260" t="n"/>
      <c r="V36" s="260" t="n"/>
      <c r="W36" s="260" t="n"/>
      <c r="X36" s="260" t="n"/>
      <c r="Y36" s="260" t="n"/>
      <c r="Z36" s="260" t="n"/>
      <c r="AA36" s="260" t="n"/>
      <c r="AB36" s="260" t="n"/>
      <c r="AC36" s="260" t="n"/>
      <c r="AD36" s="260" t="n"/>
      <c r="AE36" s="260" t="n"/>
      <c r="AF36" s="260" t="n"/>
    </row>
    <row r="37" ht="16.5" customHeight="1" s="72">
      <c r="U37" s="396" t="n"/>
      <c r="V37" s="261" t="n"/>
      <c r="W37" s="383" t="n"/>
      <c r="X37" s="383" t="n"/>
      <c r="Y37" s="383" t="n"/>
      <c r="Z37" s="383" t="n"/>
      <c r="AA37" s="260" t="n"/>
      <c r="AB37" s="383" t="n"/>
      <c r="AC37" s="383" t="n"/>
    </row>
    <row r="38" ht="16.5" customHeight="1" s="72">
      <c r="U38" s="396" t="n"/>
      <c r="V38" s="261" t="n"/>
      <c r="W38" s="383" t="n"/>
      <c r="X38" s="383" t="n"/>
      <c r="Y38" s="383" t="n"/>
      <c r="Z38" s="383" t="n"/>
      <c r="AA38" s="260" t="n"/>
      <c r="AB38" s="383" t="n"/>
      <c r="AC38" s="383" t="n"/>
    </row>
    <row r="39" ht="15" customHeight="1" s="72">
      <c r="T39" s="389" t="n"/>
      <c r="U39" s="260" t="n"/>
      <c r="V39" s="260" t="n"/>
      <c r="W39" s="383" t="n"/>
      <c r="X39" s="383" t="n"/>
      <c r="Y39" s="383" t="n"/>
      <c r="Z39" s="383" t="n"/>
      <c r="AA39" s="260" t="n"/>
      <c r="AB39" s="383" t="n"/>
      <c r="AC39" s="383" t="n"/>
    </row>
    <row r="40" ht="16.5" customHeight="1" s="72">
      <c r="U40" s="396" t="n"/>
      <c r="V40" s="261" t="n"/>
      <c r="W40" s="383" t="n"/>
      <c r="X40" s="383" t="n"/>
      <c r="Y40" s="383" t="n"/>
      <c r="Z40" s="383" t="n"/>
      <c r="AA40" s="260" t="n"/>
      <c r="AB40" s="383" t="n"/>
      <c r="AC40" s="383" t="n"/>
    </row>
    <row r="41" ht="16.5" customHeight="1" s="72">
      <c r="U41" s="396" t="n"/>
      <c r="V41" s="261" t="n"/>
      <c r="W41" s="383" t="n"/>
      <c r="X41" s="383" t="n"/>
      <c r="Y41" s="383" t="n"/>
      <c r="Z41" s="383" t="n"/>
      <c r="AA41" s="260" t="n"/>
      <c r="AB41" s="383" t="n"/>
      <c r="AC41" s="383" t="n"/>
    </row>
    <row r="42" ht="15" customHeight="1" s="72">
      <c r="T42" s="389" t="n"/>
      <c r="U42" s="260" t="n"/>
      <c r="V42" s="260" t="n"/>
      <c r="W42" s="260" t="n"/>
      <c r="X42" s="260" t="n"/>
      <c r="Y42" s="260" t="n"/>
      <c r="Z42" s="260" t="n"/>
      <c r="AA42" s="260" t="n"/>
      <c r="AB42" s="383" t="n"/>
      <c r="AC42" s="383" t="n"/>
    </row>
    <row r="43" ht="16.5" customHeight="1" s="72">
      <c r="U43" s="396" t="n"/>
      <c r="V43" s="261" t="n"/>
      <c r="W43" s="383" t="n"/>
      <c r="X43" s="383" t="n"/>
      <c r="Y43" s="383" t="n"/>
      <c r="Z43" s="383" t="n"/>
      <c r="AA43" s="260" t="n"/>
      <c r="AB43" s="383" t="n"/>
      <c r="AC43" s="383" t="n"/>
    </row>
    <row r="44" ht="15" customHeight="1" s="72">
      <c r="X44" s="383" t="n"/>
      <c r="Y44" s="383" t="n"/>
      <c r="Z44" s="383" t="n"/>
      <c r="AA44" s="260" t="n"/>
      <c r="AB44" s="383" t="n"/>
      <c r="AC44" s="383" t="n"/>
    </row>
    <row r="45" ht="15" customHeight="1" s="72">
      <c r="T45" s="389" t="n"/>
      <c r="U45" s="260" t="n"/>
      <c r="V45" s="260" t="n"/>
      <c r="W45" s="260" t="n"/>
      <c r="X45" s="383" t="n"/>
      <c r="Y45" s="383" t="n"/>
      <c r="Z45" s="383" t="n"/>
      <c r="AA45" s="260" t="n"/>
      <c r="AB45" s="383" t="n"/>
      <c r="AC45" s="383" t="n"/>
    </row>
    <row r="46" ht="16.5" customHeight="1" s="72">
      <c r="U46" s="396" t="n"/>
      <c r="V46" s="261" t="n"/>
      <c r="W46" s="383" t="n"/>
      <c r="X46" s="383" t="n"/>
      <c r="Y46" s="383" t="n"/>
      <c r="Z46" s="383" t="n"/>
      <c r="AA46" s="260" t="n"/>
      <c r="AB46" s="383" t="n"/>
      <c r="AC46" s="383" t="n"/>
    </row>
    <row r="47" ht="16.5" customHeight="1" s="72">
      <c r="U47" s="396" t="n"/>
      <c r="V47" s="261" t="n"/>
      <c r="W47" s="383" t="n"/>
      <c r="X47" s="383" t="n"/>
      <c r="Y47" s="383" t="n"/>
      <c r="Z47" s="383" t="n"/>
      <c r="AA47" s="260" t="n"/>
      <c r="AB47" s="383" t="n"/>
      <c r="AC47" s="383" t="n"/>
    </row>
    <row r="48" ht="15" customHeight="1" s="72">
      <c r="T48" s="389" t="n"/>
      <c r="U48" s="262" t="n"/>
      <c r="V48" s="262" t="n"/>
      <c r="W48" s="262" t="n"/>
      <c r="X48" s="383" t="n"/>
      <c r="Y48" s="383" t="n"/>
      <c r="Z48" s="383" t="n"/>
      <c r="AA48" s="260" t="n"/>
      <c r="AB48" s="383" t="n"/>
      <c r="AC48" s="383" t="n"/>
    </row>
    <row r="49" ht="15" customHeight="1" s="72">
      <c r="U49" s="262" t="n"/>
      <c r="V49" s="262" t="n"/>
      <c r="W49" s="262" t="n"/>
      <c r="X49" s="383" t="n"/>
      <c r="Y49" s="383" t="n"/>
      <c r="Z49" s="383" t="n"/>
      <c r="AA49" s="260" t="n"/>
      <c r="AB49" s="383" t="n"/>
      <c r="AC49" s="383" t="n"/>
    </row>
    <row r="50" ht="15" customHeight="1" s="72">
      <c r="U50" s="262" t="n"/>
      <c r="V50" s="383" t="n"/>
      <c r="W50" s="262" t="n"/>
      <c r="X50" s="383" t="n"/>
      <c r="Y50" s="383" t="n"/>
      <c r="Z50" s="383" t="n"/>
      <c r="AA50" s="260" t="n"/>
      <c r="AB50" s="383" t="n"/>
      <c r="AC50" s="383" t="n"/>
    </row>
    <row r="51" ht="15" customHeight="1" s="72">
      <c r="U51" s="262" t="n"/>
      <c r="V51" s="262" t="n"/>
      <c r="W51" s="262" t="n"/>
      <c r="X51" s="383" t="n"/>
      <c r="Y51" s="383" t="n"/>
      <c r="Z51" s="383" t="n"/>
      <c r="AA51" s="260" t="n"/>
      <c r="AB51" s="383" t="n"/>
      <c r="AC51" s="383" t="n"/>
    </row>
    <row r="52" ht="15" customHeight="1" s="72">
      <c r="U52" s="383" t="n"/>
      <c r="V52" s="383" t="n"/>
      <c r="W52" s="383" t="n"/>
      <c r="X52" s="383" t="n"/>
      <c r="Y52" s="383" t="n"/>
      <c r="Z52" s="383" t="n"/>
      <c r="AA52" s="260" t="n"/>
      <c r="AB52" s="383" t="n"/>
      <c r="AC52" s="383" t="n"/>
    </row>
    <row r="53" ht="15" customHeight="1" s="72">
      <c r="U53" s="262" t="n"/>
      <c r="V53" s="262" t="n"/>
      <c r="W53" s="262" t="n"/>
      <c r="X53" s="383" t="n"/>
      <c r="Y53" s="383" t="n"/>
      <c r="Z53" s="383" t="n"/>
      <c r="AA53" s="260" t="n"/>
      <c r="AB53" s="383" t="n"/>
      <c r="AC53" s="383" t="n"/>
    </row>
    <row r="54" ht="15" customHeight="1" s="72">
      <c r="U54" s="262" t="n"/>
      <c r="V54" s="262" t="n"/>
      <c r="W54" s="262" t="n"/>
      <c r="X54" s="383" t="n"/>
      <c r="Y54" s="383" t="n"/>
      <c r="Z54" s="383" t="n"/>
      <c r="AA54" s="260" t="n"/>
      <c r="AB54" s="383" t="n"/>
      <c r="AC54" s="383" t="n"/>
    </row>
    <row r="55" ht="15" customHeight="1" s="72">
      <c r="T55" s="389" t="n"/>
      <c r="U55" s="383" t="n"/>
      <c r="V55" s="262" t="n"/>
      <c r="W55" s="118" t="n"/>
      <c r="X55" s="113" t="n"/>
      <c r="Y55" s="113" t="n"/>
      <c r="Z55" s="113" t="n"/>
      <c r="AA55" s="260" t="n"/>
      <c r="AB55" s="383" t="n"/>
      <c r="AC55" s="383" t="n"/>
    </row>
    <row r="56" ht="15" customHeight="1" s="72">
      <c r="U56" s="262" t="n"/>
      <c r="V56" s="262" t="n"/>
      <c r="W56" s="262" t="n"/>
      <c r="X56" s="383" t="n"/>
      <c r="Y56" s="383" t="n"/>
      <c r="Z56" s="383" t="n"/>
      <c r="AA56" s="260" t="n"/>
      <c r="AB56" s="383" t="n"/>
      <c r="AC56" s="383" t="n"/>
    </row>
    <row r="57" ht="15" customHeight="1" s="72">
      <c r="U57" s="262" t="n"/>
      <c r="V57" s="262" t="n"/>
      <c r="W57" s="262" t="n"/>
      <c r="X57" s="383" t="n"/>
      <c r="Y57" s="383" t="n"/>
      <c r="Z57" s="383" t="n"/>
      <c r="AA57" s="260" t="n"/>
      <c r="AB57" s="383" t="n"/>
      <c r="AC57" s="383" t="n"/>
    </row>
    <row r="58" ht="15" customHeight="1" s="72">
      <c r="T58" s="389" t="n"/>
      <c r="U58" s="260" t="n"/>
      <c r="V58" s="262" t="n"/>
      <c r="W58" s="262" t="n"/>
      <c r="X58" s="383" t="n"/>
      <c r="Y58" s="383" t="n"/>
      <c r="Z58" s="383" t="n"/>
      <c r="AA58" s="260" t="n"/>
      <c r="AB58" s="383" t="n"/>
      <c r="AC58" s="383" t="n"/>
    </row>
    <row r="59" ht="15" customHeight="1" s="72">
      <c r="U59" s="262" t="n"/>
      <c r="V59" s="262" t="n"/>
      <c r="W59" s="262" t="n"/>
      <c r="X59" s="383" t="n"/>
      <c r="Y59" s="383" t="n"/>
      <c r="Z59" s="383" t="n"/>
      <c r="AA59" s="260" t="n"/>
      <c r="AB59" s="383" t="n"/>
      <c r="AC59" s="383" t="n"/>
    </row>
    <row r="60" ht="15" customHeight="1" s="72">
      <c r="U60" s="262" t="n"/>
      <c r="V60" s="262" t="n"/>
      <c r="W60" s="262" t="n"/>
      <c r="X60" s="383" t="n"/>
      <c r="Y60" s="383" t="n"/>
      <c r="Z60" s="383" t="n"/>
      <c r="AA60" s="260" t="n"/>
      <c r="AB60" s="383" t="n"/>
      <c r="AC60" s="383" t="n"/>
    </row>
    <row r="61" ht="15" customHeight="1" s="72">
      <c r="T61" s="389" t="n"/>
      <c r="Y61" s="383" t="n"/>
      <c r="Z61" s="383" t="n"/>
      <c r="AA61" s="260" t="n"/>
      <c r="AB61" s="383" t="n"/>
      <c r="AC61" s="383" t="n"/>
    </row>
    <row r="62" ht="15" customHeight="1" s="72">
      <c r="U62" s="262" t="n"/>
      <c r="V62" s="262" t="n"/>
      <c r="W62" s="262" t="n"/>
      <c r="X62" s="383" t="n"/>
      <c r="Y62" s="383" t="n"/>
      <c r="Z62" s="383" t="n"/>
      <c r="AA62" s="260" t="n"/>
      <c r="AB62" s="383" t="n"/>
      <c r="AC62" s="383" t="n"/>
    </row>
    <row r="63" ht="15" customHeight="1" s="72">
      <c r="U63" s="262" t="n"/>
      <c r="V63" s="262" t="n"/>
      <c r="W63" s="262" t="n"/>
      <c r="X63" s="383" t="n"/>
      <c r="Y63" s="383" t="n"/>
      <c r="Z63" s="383" t="n"/>
      <c r="AA63" s="260" t="n"/>
      <c r="AB63" s="383" t="n"/>
      <c r="AC63" s="383" t="n"/>
    </row>
    <row r="64" ht="15" customHeight="1" s="72">
      <c r="T64" s="389" t="n"/>
      <c r="U64" s="260" t="n"/>
      <c r="V64" s="260" t="n"/>
      <c r="Y64" s="383" t="n"/>
      <c r="Z64" s="383" t="n"/>
      <c r="AA64" s="260" t="n"/>
      <c r="AB64" s="383" t="n"/>
      <c r="AC64" s="383" t="n"/>
    </row>
    <row r="65" ht="16.5" customHeight="1" s="72">
      <c r="U65" s="396" t="n"/>
      <c r="V65" s="261" t="n"/>
      <c r="Y65" s="383" t="n"/>
      <c r="Z65" s="383" t="n"/>
      <c r="AA65" s="260" t="n"/>
      <c r="AB65" s="383" t="n"/>
      <c r="AC65" s="383" t="n"/>
    </row>
    <row r="66" ht="16.5" customHeight="1" s="72">
      <c r="U66" s="396" t="n"/>
      <c r="V66" s="396" t="n"/>
    </row>
    <row r="67" ht="15" customHeight="1" s="72">
      <c r="AA67" s="260" t="n"/>
      <c r="AB67" s="260" t="n"/>
    </row>
    <row r="68" ht="16.5" customHeight="1" s="72">
      <c r="X68" s="396" t="n"/>
      <c r="AA68" s="260" t="n"/>
      <c r="AB68" s="260" t="n"/>
      <c r="AC68" s="396" t="n"/>
      <c r="AD68" s="396" t="n"/>
      <c r="AE68" s="396" t="n"/>
      <c r="AF68" s="396" t="n"/>
      <c r="AG68" s="396" t="n"/>
      <c r="AH68" s="396" t="n"/>
      <c r="AI68" s="396" t="n"/>
      <c r="AJ68" s="396" t="n"/>
      <c r="AK68" s="396" t="n"/>
    </row>
    <row r="69" ht="16.5" customHeight="1" s="72">
      <c r="X69" s="263" t="n"/>
      <c r="AA69" s="260" t="n"/>
      <c r="AB69" s="260" t="n"/>
      <c r="AC69" s="396" t="n"/>
      <c r="AD69" s="396" t="n"/>
      <c r="AE69" s="396" t="n"/>
      <c r="AF69" s="396" t="n"/>
      <c r="AG69" s="396" t="n"/>
      <c r="AH69" s="396" t="n"/>
      <c r="AI69" s="396" t="n"/>
      <c r="AJ69" s="396" t="n"/>
      <c r="AK69" s="396" t="n"/>
    </row>
    <row r="70" ht="16.5" customHeight="1" s="72">
      <c r="X70" s="396" t="n"/>
      <c r="AA70" s="260" t="n"/>
      <c r="AB70" s="260" t="n"/>
      <c r="AC70" s="396" t="n"/>
      <c r="AD70" s="396" t="n"/>
      <c r="AE70" s="396" t="n"/>
      <c r="AF70" s="396" t="n"/>
      <c r="AG70" s="396" t="n"/>
      <c r="AH70" s="396" t="n"/>
      <c r="AI70" s="396" t="n"/>
      <c r="AJ70" s="396" t="n"/>
      <c r="AK70" s="396" t="n"/>
    </row>
    <row r="71" ht="16.5" customHeight="1" s="72">
      <c r="X71" s="396" t="n"/>
      <c r="AA71" s="260" t="n"/>
      <c r="AB71" s="260" t="n"/>
      <c r="AC71" s="396" t="n"/>
      <c r="AD71" s="396" t="n"/>
      <c r="AE71" s="396" t="n"/>
      <c r="AF71" s="396" t="n"/>
      <c r="AG71" s="396" t="n"/>
      <c r="AH71" s="396" t="n"/>
      <c r="AI71" s="396" t="n"/>
      <c r="AJ71" s="396" t="n"/>
      <c r="AK71" s="396" t="n"/>
    </row>
    <row r="72" ht="16.5" customHeight="1" s="72">
      <c r="X72" s="396" t="n"/>
      <c r="AA72" s="260" t="n"/>
      <c r="AB72" s="260" t="n"/>
      <c r="AC72" s="396" t="n"/>
      <c r="AD72" s="396" t="n"/>
      <c r="AE72" s="396" t="n"/>
      <c r="AF72" s="396" t="n"/>
      <c r="AG72" s="396" t="n"/>
      <c r="AH72" s="396" t="n"/>
      <c r="AI72" s="396" t="n"/>
      <c r="AJ72" s="396" t="n"/>
      <c r="AK72" s="396" t="n"/>
    </row>
    <row r="73" ht="16.5" customHeight="1" s="72">
      <c r="X73" s="396" t="n"/>
      <c r="AA73" s="260" t="n"/>
      <c r="AB73" s="260" t="n"/>
      <c r="AC73" s="396" t="n"/>
      <c r="AD73" s="396" t="n"/>
      <c r="AE73" s="396" t="n"/>
      <c r="AF73" s="396" t="n"/>
      <c r="AG73" s="396" t="n"/>
      <c r="AH73" s="396" t="n"/>
      <c r="AI73" s="396" t="n"/>
      <c r="AJ73" s="396" t="n"/>
      <c r="AK73" s="396" t="n"/>
    </row>
    <row r="74" ht="16.5" customHeight="1" s="72">
      <c r="X74" s="449" t="n"/>
      <c r="AA74" s="260" t="n"/>
      <c r="AB74" s="260" t="n"/>
      <c r="AC74" s="396" t="n"/>
      <c r="AD74" s="396" t="n"/>
      <c r="AE74" s="396" t="n"/>
      <c r="AF74" s="396" t="n"/>
      <c r="AG74" s="396" t="n"/>
      <c r="AH74" s="396" t="n"/>
      <c r="AI74" s="396" t="n"/>
      <c r="AJ74" s="396" t="n"/>
      <c r="AK74" s="396" t="n"/>
    </row>
    <row r="75" ht="15" customHeight="1" s="72">
      <c r="X75" s="265" t="n"/>
      <c r="AA75" s="260" t="n"/>
      <c r="AB75" s="260" t="n"/>
    </row>
    <row r="76" ht="15" customHeight="1" s="72">
      <c r="X76" s="265" t="n"/>
      <c r="AA76" s="260" t="n"/>
      <c r="AB76" s="260" t="n"/>
      <c r="AC76" s="406" t="n"/>
      <c r="AD76" s="406" t="n"/>
      <c r="AE76" s="406" t="n"/>
      <c r="AF76" s="406" t="n"/>
      <c r="AG76" s="406" t="n"/>
      <c r="AH76" s="406" t="n"/>
      <c r="AI76" s="406" t="n"/>
      <c r="AJ76" s="406" t="n"/>
      <c r="AK76" s="406" t="n"/>
    </row>
    <row r="77" ht="15" customHeight="1" s="72">
      <c r="X77" s="265" t="n"/>
      <c r="AA77" s="260" t="n"/>
      <c r="AB77" s="260" t="n"/>
      <c r="AC77" s="411" t="n"/>
      <c r="AD77" s="411" t="n"/>
      <c r="AE77" s="411" t="n"/>
      <c r="AF77" s="411" t="n"/>
      <c r="AG77" s="411" t="n"/>
      <c r="AH77" s="411" t="n"/>
      <c r="AI77" s="411" t="n"/>
      <c r="AJ77" s="411" t="n"/>
      <c r="AK77" s="411"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19" min="1" max="1"/>
    <col width="8.7109375" customWidth="1" style="519" min="2" max="2"/>
    <col width="21.28515625" customWidth="1" style="519" min="3" max="3"/>
    <col width="8.7109375" customWidth="1" style="519" min="4" max="6"/>
    <col width="20.140625" bestFit="1" customWidth="1" style="519" min="7" max="7"/>
    <col width="19.5703125" bestFit="1" customWidth="1" style="519" min="8" max="8"/>
    <col width="20.140625" bestFit="1" customWidth="1" style="519" min="9" max="9"/>
    <col width="9.7109375" customWidth="1" style="519" min="10" max="18"/>
    <col width="9.140625" customWidth="1" style="519" min="19" max="19"/>
    <col width="17.42578125" customWidth="1" style="383" min="20" max="20"/>
    <col width="39.85546875" bestFit="1" customWidth="1" style="384" min="21" max="21"/>
    <col width="37.5703125" bestFit="1" customWidth="1" style="384" min="22" max="22"/>
    <col width="35.7109375" bestFit="1" customWidth="1" style="384" min="23" max="23"/>
    <col width="43.5703125" bestFit="1" customWidth="1" style="384" min="24" max="24"/>
    <col width="33.85546875" bestFit="1" customWidth="1" style="384" min="25" max="25"/>
    <col width="37.85546875" bestFit="1" customWidth="1" style="384" min="26" max="26"/>
    <col width="42.42578125" bestFit="1" customWidth="1" style="384" min="27" max="27"/>
    <col width="33.85546875" bestFit="1" customWidth="1" style="384" min="28" max="28"/>
    <col width="42.28515625" bestFit="1" customWidth="1" style="384" min="29" max="29"/>
    <col width="41.7109375" bestFit="1" customWidth="1" style="384" min="30" max="30"/>
    <col width="45.28515625" bestFit="1" customWidth="1" style="384" min="31" max="31"/>
    <col width="42.42578125" bestFit="1" customWidth="1" style="384" min="32" max="32"/>
    <col width="15.140625" bestFit="1" customWidth="1" style="384" min="33" max="33"/>
    <col width="24" bestFit="1" customWidth="1" style="384" min="34" max="34"/>
    <col width="23.28515625" customWidth="1" style="384" min="35" max="35"/>
    <col width="20.85546875" bestFit="1" customWidth="1" style="384" min="36" max="36"/>
    <col width="25.7109375" bestFit="1" customWidth="1" style="384" min="37" max="37"/>
    <col width="12.5703125" bestFit="1" customWidth="1" style="259" min="38" max="38"/>
    <col width="9.140625" customWidth="1" style="259" min="39" max="39"/>
    <col width="9.140625" customWidth="1" style="384" min="40" max="40"/>
    <col width="9.140625" customWidth="1" style="519" min="41" max="42"/>
    <col width="9.140625" customWidth="1" style="519" min="43" max="16384"/>
  </cols>
  <sheetData>
    <row r="1" ht="13.5" customHeight="1" s="72" thickBot="1"/>
    <row r="2" ht="15" customHeight="1" s="72">
      <c r="B2" s="520" t="n"/>
      <c r="C2" s="521" t="n"/>
      <c r="D2" s="522" t="inlineStr">
        <is>
          <t>CLIENTE:</t>
        </is>
      </c>
      <c r="E2" s="523" t="n"/>
      <c r="F2" s="523" t="n"/>
      <c r="G2" s="523" t="n"/>
      <c r="H2" s="522" t="inlineStr">
        <is>
          <t>OC.</t>
        </is>
      </c>
      <c r="I2" s="522" t="n"/>
      <c r="J2" s="523" t="n"/>
      <c r="K2" s="522" t="inlineStr">
        <is>
          <t>Quant.:</t>
        </is>
      </c>
      <c r="L2" s="523" t="n"/>
      <c r="M2" s="522" t="inlineStr">
        <is>
          <t>TIPO:</t>
        </is>
      </c>
      <c r="N2" s="522" t="n"/>
      <c r="O2" s="523" t="n"/>
      <c r="P2" s="523" t="n"/>
      <c r="Q2" s="523" t="inlineStr">
        <is>
          <t>Data</t>
        </is>
      </c>
      <c r="R2" s="524" t="n"/>
      <c r="T2" s="389" t="n"/>
      <c r="U2" s="383" t="n"/>
      <c r="V2" s="383" t="n"/>
      <c r="W2" s="383" t="n"/>
      <c r="X2" s="383" t="n"/>
      <c r="Y2" s="383" t="n"/>
      <c r="Z2" s="383" t="n"/>
      <c r="AA2" s="383" t="n"/>
      <c r="AB2" s="383" t="n"/>
      <c r="AC2" s="383" t="n"/>
    </row>
    <row r="3" ht="17.25" customHeight="1" s="72" thickBot="1">
      <c r="B3" s="525" t="n"/>
      <c r="C3" s="526" t="n"/>
      <c r="D3" s="527" t="inlineStr">
        <is>
          <t>GERDAU</t>
        </is>
      </c>
      <c r="H3" s="527" t="inlineStr">
        <is>
          <t>53446</t>
        </is>
      </c>
      <c r="K3" s="528" t="inlineStr">
        <is>
          <t>3</t>
        </is>
      </c>
      <c r="L3" s="529" t="n"/>
      <c r="M3" s="530" t="inlineStr">
        <is>
          <t>RFH-2,29MH-560A</t>
        </is>
      </c>
      <c r="N3" s="531" t="n"/>
      <c r="O3" s="531" t="n"/>
      <c r="P3" s="532" t="n"/>
      <c r="Q3" s="361">
        <f>TODAY()</f>
        <v/>
      </c>
      <c r="R3" s="395" t="n"/>
      <c r="U3" s="383" t="n"/>
      <c r="V3" s="383" t="n"/>
      <c r="W3" s="383" t="n"/>
      <c r="X3" s="383" t="n"/>
      <c r="Y3" s="383" t="n"/>
      <c r="Z3" s="383" t="n"/>
      <c r="AA3" s="260" t="n"/>
      <c r="AB3" s="383" t="n"/>
      <c r="AC3" s="383" t="n"/>
      <c r="AN3" s="396" t="n"/>
    </row>
    <row r="4" ht="17.25" customHeight="1" s="72" thickBot="1">
      <c r="B4" s="533" t="n"/>
      <c r="C4" s="534" t="n"/>
      <c r="D4" s="535" t="inlineStr">
        <is>
          <t>CILINDRO 5</t>
        </is>
      </c>
      <c r="E4" s="394" t="n"/>
      <c r="F4" s="536" t="n"/>
      <c r="G4" s="536" t="n"/>
      <c r="H4" s="537" t="n"/>
      <c r="I4" s="537" t="n"/>
      <c r="J4" s="537" t="n"/>
      <c r="K4" s="537" t="n"/>
      <c r="L4" s="537" t="n"/>
      <c r="M4" s="537" t="n"/>
      <c r="N4" s="537" t="n"/>
      <c r="O4" s="538" t="n"/>
      <c r="P4" s="538" t="n"/>
      <c r="Q4" s="538" t="n"/>
      <c r="R4" s="539" t="n"/>
      <c r="T4" s="396" t="n"/>
      <c r="U4" s="383" t="n"/>
      <c r="V4" s="383" t="n"/>
      <c r="W4" s="383" t="n"/>
      <c r="X4" s="383" t="n"/>
      <c r="Y4" s="383" t="n"/>
      <c r="Z4" s="383" t="n"/>
      <c r="AA4" s="260" t="n"/>
      <c r="AB4" s="383" t="n"/>
      <c r="AC4" s="383" t="n"/>
      <c r="AN4" s="396" t="n"/>
    </row>
    <row r="5" ht="24.95" customHeight="1" s="72">
      <c r="B5" s="540" t="inlineStr">
        <is>
          <t>CAM 1</t>
        </is>
      </c>
      <c r="C5" s="33" t="n"/>
      <c r="D5" s="32" t="inlineStr">
        <is>
          <t>MÍNIMA</t>
        </is>
      </c>
      <c r="E5" s="32" t="inlineStr">
        <is>
          <t>IDEAL</t>
        </is>
      </c>
      <c r="F5" s="31" t="inlineStr">
        <is>
          <t>MÁXIMA</t>
        </is>
      </c>
      <c r="G5" s="541" t="inlineStr">
        <is>
          <t>53446-101, Cilindro 5</t>
        </is>
      </c>
      <c r="H5" s="541" t="inlineStr">
        <is>
          <t>53446-102, Cilindro 5</t>
        </is>
      </c>
      <c r="I5" s="541" t="inlineStr">
        <is>
          <t>53446-103, Cilindro 5</t>
        </is>
      </c>
      <c r="J5" s="542" t="n">
        <v>4</v>
      </c>
      <c r="K5" s="542" t="n">
        <v>5</v>
      </c>
      <c r="L5" s="542" t="n">
        <v>6</v>
      </c>
      <c r="M5" s="542" t="n">
        <v>7</v>
      </c>
      <c r="N5" s="542" t="n">
        <v>8</v>
      </c>
      <c r="O5" s="542" t="n">
        <v>9</v>
      </c>
      <c r="P5" s="542" t="n">
        <v>10</v>
      </c>
      <c r="Q5" s="542" t="n">
        <v>11</v>
      </c>
      <c r="R5" s="543" t="n">
        <v>12</v>
      </c>
      <c r="T5" s="389" t="n"/>
      <c r="U5" s="260" t="n"/>
      <c r="V5" s="260" t="n"/>
      <c r="W5" s="260" t="n"/>
      <c r="X5" s="260" t="n"/>
      <c r="Y5" s="260" t="n"/>
      <c r="Z5" s="260" t="n"/>
      <c r="AA5" s="260" t="n"/>
      <c r="AB5" s="383" t="n"/>
      <c r="AC5" s="383" t="n"/>
      <c r="AN5" s="396" t="n"/>
    </row>
    <row r="6" ht="24.95" customHeight="1" s="72">
      <c r="B6" s="544" t="n"/>
      <c r="C6" s="28">
        <f>'BOBINAGEM C1'!C22</f>
        <v/>
      </c>
      <c r="D6" s="251">
        <f>E6*(1-($D$29/100))</f>
        <v/>
      </c>
      <c r="E6" s="37" t="n">
        <v>949.1799999999999</v>
      </c>
      <c r="F6" s="251">
        <f>E6*(1+($D$29/100))</f>
        <v/>
      </c>
      <c r="G6" s="50" t="n"/>
      <c r="H6" s="51" t="n"/>
      <c r="I6" s="51" t="n"/>
      <c r="J6" s="64" t="n"/>
      <c r="K6" s="40" t="n"/>
      <c r="L6" s="64" t="n"/>
      <c r="M6" s="40" t="n"/>
      <c r="N6" s="40" t="n"/>
      <c r="O6" s="39" t="n"/>
      <c r="P6" s="39" t="n"/>
      <c r="Q6" s="39" t="n"/>
      <c r="R6" s="38" t="n"/>
      <c r="U6" s="396" t="n"/>
      <c r="V6" s="396" t="n"/>
      <c r="W6" s="383" t="n"/>
      <c r="X6" s="383" t="n"/>
      <c r="Y6" s="383" t="n"/>
      <c r="Z6" s="383" t="n"/>
      <c r="AA6" s="260" t="n"/>
      <c r="AB6" s="383" t="n"/>
      <c r="AC6" s="383" t="n"/>
      <c r="AN6" s="396" t="n"/>
    </row>
    <row r="7" ht="24.95" customHeight="1" s="72">
      <c r="B7" s="544" t="n"/>
      <c r="C7" s="28">
        <f>'BOBINAGEM C1'!C24</f>
        <v/>
      </c>
      <c r="D7" s="251">
        <f>E7*(1-($D$29/100))</f>
        <v/>
      </c>
      <c r="E7" s="37" t="n">
        <v>306.205</v>
      </c>
      <c r="F7" s="251">
        <f>E7*(1+($D$29/100))</f>
        <v/>
      </c>
      <c r="G7" s="52" t="n"/>
      <c r="H7" s="53" t="n"/>
      <c r="I7" s="53" t="n"/>
      <c r="J7" s="65" t="n"/>
      <c r="K7" s="25" t="n"/>
      <c r="L7" s="65" t="n"/>
      <c r="M7" s="25" t="n"/>
      <c r="N7" s="25" t="n"/>
      <c r="O7" s="24" t="n"/>
      <c r="P7" s="24" t="n"/>
      <c r="Q7" s="24" t="n"/>
      <c r="R7" s="23" t="n"/>
      <c r="T7" s="396" t="n"/>
      <c r="U7" s="396" t="n"/>
      <c r="V7" s="396" t="n"/>
      <c r="W7" s="383" t="n"/>
      <c r="X7" s="383" t="n"/>
      <c r="Y7" s="383" t="n"/>
      <c r="Z7" s="383" t="n"/>
      <c r="AA7" s="260" t="n"/>
      <c r="AB7" s="383" t="n"/>
      <c r="AC7" s="383" t="n"/>
      <c r="AN7" s="396" t="n"/>
    </row>
    <row r="8" ht="24.95" customHeight="1" s="72" thickBot="1">
      <c r="B8" s="544" t="n"/>
      <c r="C8" s="22">
        <f>'BOBINAGEM C1'!C26</f>
        <v/>
      </c>
      <c r="D8" s="251">
        <f>E8*(1-($D$29/100))</f>
        <v/>
      </c>
      <c r="E8" s="37" t="n">
        <v>3801.74273</v>
      </c>
      <c r="F8" s="251">
        <f>E8*(1+($D$29/100))</f>
        <v/>
      </c>
      <c r="G8" s="54" t="n"/>
      <c r="H8" s="55" t="n"/>
      <c r="I8" s="55" t="n"/>
      <c r="J8" s="66" t="n"/>
      <c r="K8" s="36" t="n"/>
      <c r="L8" s="66" t="n"/>
      <c r="M8" s="36" t="n"/>
      <c r="N8" s="36" t="n"/>
      <c r="O8" s="35" t="n"/>
      <c r="P8" s="35" t="n"/>
      <c r="Q8" s="35" t="n"/>
      <c r="R8" s="34" t="n"/>
      <c r="T8" s="389" t="n"/>
      <c r="U8" s="260" t="n"/>
      <c r="V8" s="260" t="n"/>
      <c r="W8" s="260" t="n"/>
      <c r="X8" s="260" t="n"/>
      <c r="Y8" s="260" t="n"/>
      <c r="Z8" s="260" t="n"/>
      <c r="AA8" s="260" t="n"/>
      <c r="AB8" s="260" t="n"/>
      <c r="AC8" s="260" t="n"/>
      <c r="AD8" s="260" t="n"/>
      <c r="AE8" s="260" t="n"/>
      <c r="AF8" s="260" t="n"/>
      <c r="AG8" s="260" t="n"/>
      <c r="AH8" s="260" t="n"/>
      <c r="AI8" s="260" t="n"/>
      <c r="AJ8" s="260" t="n"/>
      <c r="AN8" s="396" t="n"/>
    </row>
    <row r="9" ht="24.95" customHeight="1" s="72">
      <c r="B9" s="352" t="inlineStr">
        <is>
          <t>CAM 2</t>
        </is>
      </c>
      <c r="C9" s="33" t="n"/>
      <c r="D9" s="32" t="inlineStr">
        <is>
          <t>MÍNIMA</t>
        </is>
      </c>
      <c r="E9" s="32" t="inlineStr">
        <is>
          <t>IDEAL</t>
        </is>
      </c>
      <c r="F9" s="31" t="inlineStr">
        <is>
          <t>MÁXIMA</t>
        </is>
      </c>
      <c r="G9" s="541" t="inlineStr">
        <is>
          <t>53446-101, Cilindro 5</t>
        </is>
      </c>
      <c r="H9" s="541" t="inlineStr">
        <is>
          <t>53446-102, Cilindro 5</t>
        </is>
      </c>
      <c r="I9" s="541" t="inlineStr">
        <is>
          <t>53446-103, Cilindro 5</t>
        </is>
      </c>
      <c r="J9" s="542" t="n">
        <v>4</v>
      </c>
      <c r="K9" s="542" t="n">
        <v>5</v>
      </c>
      <c r="L9" s="542" t="n">
        <v>6</v>
      </c>
      <c r="M9" s="542" t="n">
        <v>7</v>
      </c>
      <c r="N9" s="542" t="n">
        <v>8</v>
      </c>
      <c r="O9" s="542" t="n">
        <v>9</v>
      </c>
      <c r="P9" s="542" t="n">
        <v>10</v>
      </c>
      <c r="Q9" s="542" t="n">
        <v>11</v>
      </c>
      <c r="R9" s="543" t="n">
        <v>12</v>
      </c>
      <c r="U9" s="396" t="n"/>
      <c r="V9" s="261" t="n"/>
      <c r="W9" s="383" t="n"/>
      <c r="X9" s="383" t="n"/>
      <c r="Y9" s="383" t="n"/>
      <c r="Z9" s="383" t="n"/>
      <c r="AA9" s="260" t="n"/>
      <c r="AB9" s="383" t="n"/>
      <c r="AC9" s="383" t="n"/>
      <c r="AN9" s="396" t="n"/>
    </row>
    <row r="10" ht="24.95" customHeight="1" s="72">
      <c r="B10" s="544" t="n"/>
      <c r="C10" s="28">
        <f>C7</f>
        <v/>
      </c>
      <c r="D10" s="251">
        <f>E10*(1-($D$29/100))</f>
        <v/>
      </c>
      <c r="E10" s="37" t="n">
        <v>307.508</v>
      </c>
      <c r="F10" s="251">
        <f>E10*(1+($D$29/100))</f>
        <v/>
      </c>
      <c r="G10" s="52" t="n"/>
      <c r="H10" s="53" t="n"/>
      <c r="I10" s="53" t="n"/>
      <c r="J10" s="65" t="n"/>
      <c r="K10" s="25" t="n"/>
      <c r="L10" s="65" t="n"/>
      <c r="M10" s="25" t="n"/>
      <c r="N10" s="25" t="n"/>
      <c r="O10" s="24" t="n"/>
      <c r="P10" s="24" t="n"/>
      <c r="Q10" s="24" t="n"/>
      <c r="R10" s="23" t="n"/>
      <c r="U10" s="396" t="n"/>
      <c r="V10" s="261" t="n"/>
      <c r="W10" s="383" t="n"/>
      <c r="X10" s="383" t="n"/>
      <c r="Y10" s="383" t="n"/>
      <c r="Z10" s="383" t="n"/>
      <c r="AA10" s="260" t="n"/>
      <c r="AB10" s="383" t="n"/>
      <c r="AC10" s="383" t="n"/>
    </row>
    <row r="11" ht="24.95" customHeight="1" s="72" thickBot="1">
      <c r="B11" s="544" t="n"/>
      <c r="C11" s="22">
        <f>C8</f>
        <v/>
      </c>
      <c r="D11" s="251">
        <f>E11*(1-($D$29/100))</f>
        <v/>
      </c>
      <c r="E11" s="37" t="n">
        <v>3823.01315</v>
      </c>
      <c r="F11" s="251">
        <f>E11*(1+($D$29/100))</f>
        <v/>
      </c>
      <c r="G11" s="54" t="n"/>
      <c r="H11" s="55" t="n"/>
      <c r="I11" s="55" t="n"/>
      <c r="J11" s="66" t="n"/>
      <c r="K11" s="36" t="n"/>
      <c r="L11" s="66" t="n"/>
      <c r="M11" s="36" t="n"/>
      <c r="N11" s="36" t="n"/>
      <c r="O11" s="35" t="n"/>
      <c r="P11" s="35" t="n"/>
      <c r="Q11" s="35" t="n"/>
      <c r="R11" s="34" t="n"/>
      <c r="T11" s="389" t="n"/>
      <c r="U11" s="260" t="n"/>
      <c r="V11" s="260" t="n"/>
      <c r="W11" s="260" t="n"/>
      <c r="X11" s="260" t="n"/>
      <c r="Y11" s="260" t="n"/>
      <c r="Z11" s="260" t="n"/>
      <c r="AA11" s="260" t="n"/>
      <c r="AB11" s="406" t="n"/>
      <c r="AC11" s="406" t="n"/>
      <c r="AD11" s="406" t="n"/>
      <c r="AE11" s="406" t="n"/>
      <c r="AF11" s="406" t="n"/>
      <c r="AG11" s="406" t="n"/>
      <c r="AH11" s="406" t="n"/>
      <c r="AI11" s="406" t="n"/>
      <c r="AN11" s="406" t="n"/>
    </row>
    <row r="12" ht="24.95" customHeight="1" s="72">
      <c r="B12" s="352" t="inlineStr">
        <is>
          <t>CAM 3</t>
        </is>
      </c>
      <c r="C12" s="33" t="n"/>
      <c r="D12" s="32" t="inlineStr">
        <is>
          <t>MÍNIMA</t>
        </is>
      </c>
      <c r="E12" s="32" t="inlineStr">
        <is>
          <t>IDEAL</t>
        </is>
      </c>
      <c r="F12" s="31" t="inlineStr">
        <is>
          <t>MÁXIMA</t>
        </is>
      </c>
      <c r="G12" s="541" t="inlineStr">
        <is>
          <t>53446-101, Cilindro 5</t>
        </is>
      </c>
      <c r="H12" s="541" t="inlineStr">
        <is>
          <t>53446-102, Cilindro 5</t>
        </is>
      </c>
      <c r="I12" s="541" t="inlineStr">
        <is>
          <t>53446-103, Cilindro 5</t>
        </is>
      </c>
      <c r="J12" s="542" t="n">
        <v>4</v>
      </c>
      <c r="K12" s="542" t="n">
        <v>5</v>
      </c>
      <c r="L12" s="542" t="n">
        <v>6</v>
      </c>
      <c r="M12" s="542" t="n">
        <v>7</v>
      </c>
      <c r="N12" s="542" t="n">
        <v>8</v>
      </c>
      <c r="O12" s="542" t="n">
        <v>9</v>
      </c>
      <c r="P12" s="542" t="n">
        <v>10</v>
      </c>
      <c r="Q12" s="542" t="n">
        <v>11</v>
      </c>
      <c r="R12" s="543" t="n">
        <v>12</v>
      </c>
      <c r="U12" s="396" t="n"/>
      <c r="V12" s="261" t="n"/>
      <c r="W12" s="383" t="n"/>
      <c r="X12" s="383" t="n"/>
      <c r="AB12" s="411" t="n"/>
      <c r="AC12" s="411" t="n"/>
      <c r="AD12" s="411" t="n"/>
      <c r="AE12" s="411" t="n"/>
      <c r="AF12" s="411" t="n"/>
      <c r="AG12" s="411" t="n"/>
      <c r="AH12" s="411" t="n"/>
      <c r="AI12" s="411" t="n"/>
      <c r="AN12" s="411" t="n"/>
    </row>
    <row r="13" ht="24.95" customHeight="1" s="72">
      <c r="B13" s="544" t="n"/>
      <c r="C13" s="28">
        <f>C10</f>
        <v/>
      </c>
      <c r="D13" s="251">
        <f>E13*(1-($D$29/100))</f>
        <v/>
      </c>
      <c r="E13" s="37" t="n">
        <v>308.811</v>
      </c>
      <c r="F13" s="251">
        <f>E13*(1+($D$29/100))</f>
        <v/>
      </c>
      <c r="G13" s="52" t="n"/>
      <c r="H13" s="53" t="n"/>
      <c r="I13" s="53" t="n"/>
      <c r="J13" s="65" t="n"/>
      <c r="K13" s="25" t="n"/>
      <c r="L13" s="65" t="n"/>
      <c r="M13" s="25" t="n"/>
      <c r="N13" s="25" t="n"/>
      <c r="O13" s="24" t="n"/>
      <c r="P13" s="24" t="n"/>
      <c r="Q13" s="24" t="n"/>
      <c r="R13" s="23" t="n"/>
      <c r="U13" s="396" t="n"/>
      <c r="V13" s="261" t="n"/>
      <c r="W13" s="383" t="n"/>
      <c r="X13" s="383" t="n"/>
      <c r="Y13" s="383" t="n"/>
      <c r="Z13" s="383" t="n"/>
      <c r="AA13" s="260" t="n"/>
      <c r="AB13" s="383" t="n"/>
      <c r="AC13" s="383" t="n"/>
      <c r="AN13" s="411" t="n"/>
    </row>
    <row r="14" ht="24.95" customHeight="1" s="72" thickBot="1">
      <c r="B14" s="544" t="n"/>
      <c r="C14" s="22">
        <f>C11</f>
        <v/>
      </c>
      <c r="D14" s="251">
        <f>E14*(1-($D$29/100))</f>
        <v/>
      </c>
      <c r="E14" s="37" t="n">
        <v>3844.28358</v>
      </c>
      <c r="F14" s="251">
        <f>E14*(1+($D$29/100))</f>
        <v/>
      </c>
      <c r="G14" s="54" t="n"/>
      <c r="H14" s="55" t="n"/>
      <c r="I14" s="55" t="n"/>
      <c r="J14" s="66" t="n"/>
      <c r="K14" s="36" t="n"/>
      <c r="L14" s="66" t="n"/>
      <c r="M14" s="36" t="n"/>
      <c r="N14" s="36" t="n"/>
      <c r="O14" s="35" t="n"/>
      <c r="P14" s="35" t="n"/>
      <c r="Q14" s="35" t="n"/>
      <c r="R14" s="34" t="n"/>
      <c r="T14" s="389" t="n"/>
      <c r="U14" s="260" t="n"/>
      <c r="V14" s="260" t="n"/>
      <c r="W14" s="260" t="n"/>
      <c r="X14" s="260" t="n"/>
      <c r="Y14" s="260" t="n"/>
      <c r="Z14" s="260" t="n"/>
      <c r="AA14" s="260" t="n"/>
      <c r="AB14" s="260" t="n"/>
      <c r="AN14" s="411" t="n"/>
    </row>
    <row r="15" ht="24.95" customHeight="1" s="72">
      <c r="B15" s="352" t="inlineStr">
        <is>
          <t>CAM 4</t>
        </is>
      </c>
      <c r="C15" s="33" t="n"/>
      <c r="D15" s="32" t="inlineStr">
        <is>
          <t>MÍNIMA</t>
        </is>
      </c>
      <c r="E15" s="32" t="inlineStr">
        <is>
          <t>IDEAL</t>
        </is>
      </c>
      <c r="F15" s="31" t="inlineStr">
        <is>
          <t>MÁXIMA</t>
        </is>
      </c>
      <c r="G15" s="541" t="inlineStr">
        <is>
          <t>53446-101, Cilindro 5</t>
        </is>
      </c>
      <c r="H15" s="541" t="inlineStr">
        <is>
          <t>53446-102, Cilindro 5</t>
        </is>
      </c>
      <c r="I15" s="541" t="inlineStr">
        <is>
          <t>53446-103, Cilindro 5</t>
        </is>
      </c>
      <c r="J15" s="542" t="n">
        <v>4</v>
      </c>
      <c r="K15" s="542" t="n">
        <v>5</v>
      </c>
      <c r="L15" s="542" t="n">
        <v>6</v>
      </c>
      <c r="M15" s="542" t="n">
        <v>7</v>
      </c>
      <c r="N15" s="542" t="n">
        <v>8</v>
      </c>
      <c r="O15" s="542" t="n">
        <v>9</v>
      </c>
      <c r="P15" s="542" t="n">
        <v>10</v>
      </c>
      <c r="Q15" s="542" t="n">
        <v>11</v>
      </c>
      <c r="R15" s="543" t="n">
        <v>12</v>
      </c>
      <c r="U15" s="383" t="n"/>
      <c r="V15" s="383" t="n"/>
      <c r="W15" s="260" t="n"/>
      <c r="X15" s="383" t="n"/>
      <c r="Y15" s="383" t="n"/>
      <c r="AN15" s="411" t="n"/>
    </row>
    <row r="16" ht="24.95" customHeight="1" s="72">
      <c r="B16" s="544" t="n"/>
      <c r="C16" s="28">
        <f>C13</f>
        <v/>
      </c>
      <c r="D16" s="251">
        <f>E16*(1-($D$29/100))</f>
        <v/>
      </c>
      <c r="E16" s="37" t="n">
        <v>311.417</v>
      </c>
      <c r="F16" s="251">
        <f>E16*(1+($D$29/100))</f>
        <v/>
      </c>
      <c r="G16" s="52" t="n"/>
      <c r="H16" s="53" t="n"/>
      <c r="I16" s="53" t="n"/>
      <c r="J16" s="65" t="n"/>
      <c r="K16" s="25" t="n"/>
      <c r="L16" s="65" t="n"/>
      <c r="M16" s="25" t="n"/>
      <c r="N16" s="25" t="n"/>
      <c r="O16" s="24" t="n"/>
      <c r="P16" s="24" t="n"/>
      <c r="Q16" s="24" t="n"/>
      <c r="R16" s="23" t="n"/>
      <c r="U16" s="396" t="n"/>
      <c r="V16" s="261" t="n"/>
      <c r="W16" s="383" t="n"/>
      <c r="X16" s="383" t="n"/>
      <c r="Y16" s="383" t="n"/>
      <c r="Z16" s="383" t="n"/>
      <c r="AA16" s="260" t="n"/>
      <c r="AB16" s="383" t="n"/>
      <c r="AC16" s="383" t="n"/>
    </row>
    <row r="17" ht="24.95" customHeight="1" s="72" thickBot="1">
      <c r="B17" s="544" t="n"/>
      <c r="C17" s="22">
        <f>C14</f>
        <v/>
      </c>
      <c r="D17" s="251">
        <f>E17*(1-($D$29/100))</f>
        <v/>
      </c>
      <c r="E17" s="37" t="n">
        <v>3865.554</v>
      </c>
      <c r="F17" s="251">
        <f>E17*(1+($D$29/100))</f>
        <v/>
      </c>
      <c r="G17" s="54" t="n"/>
      <c r="H17" s="55" t="n"/>
      <c r="I17" s="55" t="n"/>
      <c r="J17" s="66" t="n"/>
      <c r="K17" s="36" t="n"/>
      <c r="L17" s="66" t="n"/>
      <c r="M17" s="36" t="n"/>
      <c r="N17" s="36" t="n"/>
      <c r="O17" s="35" t="n"/>
      <c r="P17" s="35" t="n"/>
      <c r="Q17" s="35" t="n"/>
      <c r="R17" s="34" t="n"/>
      <c r="T17" s="389" t="n"/>
      <c r="U17" s="260" t="n"/>
      <c r="V17" s="260" t="n"/>
      <c r="W17" s="260" t="n"/>
      <c r="X17" s="383" t="n"/>
      <c r="Y17" s="383" t="n"/>
      <c r="Z17" s="383" t="n"/>
      <c r="AA17" s="260" t="n"/>
      <c r="AB17" s="383" t="n"/>
      <c r="AC17" s="383" t="n"/>
    </row>
    <row r="18" ht="24.95" customHeight="1" s="72">
      <c r="B18" s="352" t="inlineStr">
        <is>
          <t>CAM 5</t>
        </is>
      </c>
      <c r="C18" s="33" t="n"/>
      <c r="D18" s="32" t="inlineStr">
        <is>
          <t>MÍNIMA</t>
        </is>
      </c>
      <c r="E18" s="32" t="inlineStr">
        <is>
          <t>IDEAL</t>
        </is>
      </c>
      <c r="F18" s="31" t="inlineStr">
        <is>
          <t>MÁXIMA</t>
        </is>
      </c>
      <c r="G18" s="541" t="n"/>
      <c r="H18" s="541" t="n"/>
      <c r="I18" s="541" t="n"/>
      <c r="J18" s="542" t="n">
        <v>4</v>
      </c>
      <c r="K18" s="542" t="n">
        <v>5</v>
      </c>
      <c r="L18" s="542" t="n">
        <v>6</v>
      </c>
      <c r="M18" s="542" t="n">
        <v>7</v>
      </c>
      <c r="N18" s="542" t="n">
        <v>8</v>
      </c>
      <c r="O18" s="542" t="n">
        <v>9</v>
      </c>
      <c r="P18" s="542" t="n">
        <v>10</v>
      </c>
      <c r="Q18" s="542" t="n">
        <v>11</v>
      </c>
      <c r="R18" s="543" t="n">
        <v>12</v>
      </c>
      <c r="U18" s="396" t="n"/>
      <c r="V18" s="261" t="n"/>
      <c r="W18" s="383" t="n"/>
      <c r="X18" s="383" t="n"/>
      <c r="Y18" s="383" t="n"/>
      <c r="Z18" s="383" t="n"/>
      <c r="AA18" s="260" t="n"/>
      <c r="AB18" s="383" t="n"/>
      <c r="AC18" s="383" t="n"/>
    </row>
    <row r="19" ht="24.95" customHeight="1" s="72">
      <c r="B19" s="544" t="n"/>
      <c r="C19" s="28">
        <f>C16</f>
        <v/>
      </c>
      <c r="D19" s="251">
        <f>E19*(1-($D$29/100))</f>
        <v/>
      </c>
      <c r="E19" s="37" t="n"/>
      <c r="F19" s="251">
        <f>E19*(1+($D$29/100))</f>
        <v/>
      </c>
      <c r="G19" s="52" t="n"/>
      <c r="H19" s="53" t="n"/>
      <c r="I19" s="53" t="n"/>
      <c r="J19" s="65" t="n"/>
      <c r="K19" s="25" t="n"/>
      <c r="L19" s="65" t="n"/>
      <c r="M19" s="25" t="n"/>
      <c r="N19" s="25" t="n"/>
      <c r="O19" s="24" t="n"/>
      <c r="P19" s="24" t="n"/>
      <c r="Q19" s="24" t="n"/>
      <c r="R19" s="23" t="n"/>
      <c r="U19" s="396" t="n"/>
      <c r="V19" s="261" t="n"/>
      <c r="W19" s="383" t="n"/>
      <c r="X19" s="383" t="n"/>
      <c r="Y19" s="383" t="n"/>
      <c r="Z19" s="383" t="n"/>
      <c r="AA19" s="260" t="n"/>
      <c r="AB19" s="383" t="n"/>
      <c r="AC19" s="383" t="n"/>
    </row>
    <row r="20" ht="24.95" customHeight="1" s="72" thickBot="1">
      <c r="B20" s="544" t="n"/>
      <c r="C20" s="22">
        <f>C17</f>
        <v/>
      </c>
      <c r="D20" s="251">
        <f>E20*(1-($D$29/100))</f>
        <v/>
      </c>
      <c r="E20" s="37" t="n"/>
      <c r="F20" s="251">
        <f>E20*(1+($D$29/100))</f>
        <v/>
      </c>
      <c r="G20" s="54" t="n"/>
      <c r="H20" s="55" t="n"/>
      <c r="I20" s="55" t="n"/>
      <c r="J20" s="66" t="n"/>
      <c r="K20" s="36" t="n"/>
      <c r="L20" s="66" t="n"/>
      <c r="M20" s="36" t="n"/>
      <c r="N20" s="36" t="n"/>
      <c r="O20" s="35" t="n"/>
      <c r="P20" s="35" t="n"/>
      <c r="Q20" s="35" t="n"/>
      <c r="R20" s="34" t="n"/>
      <c r="T20" s="389" t="n"/>
      <c r="U20" s="260" t="n"/>
      <c r="V20" s="260" t="n"/>
      <c r="W20" s="260" t="n"/>
      <c r="X20" s="260" t="n"/>
      <c r="Y20" s="383" t="n"/>
      <c r="Z20" s="383" t="n"/>
      <c r="AA20" s="260" t="n"/>
      <c r="AB20" s="383" t="n"/>
      <c r="AC20" s="383" t="n"/>
    </row>
    <row r="21" ht="24.95" customHeight="1" s="72">
      <c r="B21" s="352" t="inlineStr">
        <is>
          <t>CAM 6</t>
        </is>
      </c>
      <c r="C21" s="33" t="n"/>
      <c r="D21" s="32" t="inlineStr">
        <is>
          <t>MÍNIMA</t>
        </is>
      </c>
      <c r="E21" s="32" t="inlineStr">
        <is>
          <t>IDEAL</t>
        </is>
      </c>
      <c r="F21" s="31" t="inlineStr">
        <is>
          <t>MÁXIMA</t>
        </is>
      </c>
      <c r="G21" s="541" t="n"/>
      <c r="H21" s="541" t="n"/>
      <c r="I21" s="541" t="n"/>
      <c r="J21" s="542" t="n">
        <v>4</v>
      </c>
      <c r="K21" s="542" t="n">
        <v>5</v>
      </c>
      <c r="L21" s="542" t="n">
        <v>6</v>
      </c>
      <c r="M21" s="542" t="n">
        <v>7</v>
      </c>
      <c r="N21" s="542" t="n">
        <v>8</v>
      </c>
      <c r="O21" s="542" t="n">
        <v>9</v>
      </c>
      <c r="P21" s="542" t="n">
        <v>10</v>
      </c>
      <c r="Q21" s="542" t="n">
        <v>11</v>
      </c>
      <c r="R21" s="543" t="n">
        <v>12</v>
      </c>
      <c r="U21" s="396" t="n"/>
      <c r="V21" s="261" t="n"/>
      <c r="W21" s="383" t="n"/>
      <c r="X21" s="383" t="n"/>
      <c r="Y21" s="383" t="n"/>
      <c r="Z21" s="383" t="n"/>
      <c r="AA21" s="260" t="n"/>
      <c r="AB21" s="383" t="n"/>
      <c r="AC21" s="383" t="n"/>
    </row>
    <row r="22" ht="24.95" customHeight="1" s="72">
      <c r="B22" s="544"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83" t="n"/>
      <c r="Z22" s="383" t="n"/>
      <c r="AA22" s="260" t="n"/>
      <c r="AB22" s="383" t="n"/>
      <c r="AC22" s="383" t="n"/>
    </row>
    <row r="23" ht="24.95" customHeight="1" s="72" thickBot="1">
      <c r="B23" s="544" t="n"/>
      <c r="C23" s="22">
        <f>C20</f>
        <v/>
      </c>
      <c r="D23" s="251">
        <f>E23*(1-($D$29/100))</f>
        <v/>
      </c>
      <c r="E23" s="37" t="n"/>
      <c r="F23" s="251">
        <f>E23*(1+($D$29/100))</f>
        <v/>
      </c>
      <c r="G23" s="21" t="n"/>
      <c r="H23" s="20" t="n"/>
      <c r="I23" s="20" t="n"/>
      <c r="J23" s="21" t="n"/>
      <c r="K23" s="20" t="n"/>
      <c r="L23" s="20" t="n"/>
      <c r="M23" s="19" t="n"/>
      <c r="N23" s="19" t="n"/>
      <c r="O23" s="18" t="n"/>
      <c r="P23" s="18" t="n"/>
      <c r="Q23" s="18" t="n"/>
      <c r="R23" s="17" t="n"/>
      <c r="U23" s="396" t="n"/>
      <c r="V23" s="261" t="n"/>
      <c r="W23" s="383" t="n"/>
      <c r="X23" s="383" t="n"/>
      <c r="Y23" s="383" t="n"/>
      <c r="Z23" s="383" t="n"/>
      <c r="AA23" s="260" t="n"/>
      <c r="AB23" s="383" t="n"/>
      <c r="AC23" s="383" t="n"/>
    </row>
    <row r="24" ht="24.95" customHeight="1" s="72">
      <c r="B24" s="352" t="inlineStr">
        <is>
          <t>CAM 7</t>
        </is>
      </c>
      <c r="C24" s="33" t="n"/>
      <c r="D24" s="32" t="inlineStr">
        <is>
          <t>MÍNIMA</t>
        </is>
      </c>
      <c r="E24" s="32" t="inlineStr">
        <is>
          <t>IDEAL</t>
        </is>
      </c>
      <c r="F24" s="31" t="inlineStr">
        <is>
          <t>MÁXIMA</t>
        </is>
      </c>
      <c r="G24" s="541" t="n"/>
      <c r="H24" s="541" t="n"/>
      <c r="I24" s="541" t="n"/>
      <c r="J24" s="542" t="n">
        <v>4</v>
      </c>
      <c r="K24" s="542" t="n">
        <v>5</v>
      </c>
      <c r="L24" s="542" t="n">
        <v>6</v>
      </c>
      <c r="M24" s="542" t="n">
        <v>7</v>
      </c>
      <c r="N24" s="542" t="n">
        <v>8</v>
      </c>
      <c r="O24" s="542" t="n">
        <v>9</v>
      </c>
      <c r="P24" s="542" t="n">
        <v>10</v>
      </c>
      <c r="Q24" s="542" t="n">
        <v>11</v>
      </c>
      <c r="R24" s="543" t="n">
        <v>12</v>
      </c>
      <c r="U24" s="396" t="n"/>
      <c r="V24" s="261" t="n"/>
      <c r="W24" s="383" t="n"/>
      <c r="X24" s="383" t="n"/>
      <c r="Y24" s="383" t="n"/>
      <c r="Z24" s="383" t="n"/>
      <c r="AA24" s="260" t="n"/>
      <c r="AB24" s="383" t="n"/>
      <c r="AC24" s="383" t="n"/>
    </row>
    <row r="25" ht="24.95" customHeight="1" s="72">
      <c r="B25" s="544" t="n"/>
      <c r="C25" s="28">
        <f>C22</f>
        <v/>
      </c>
      <c r="D25" s="251">
        <f>E25*(1-($D$29/100))</f>
        <v/>
      </c>
      <c r="E25" s="37" t="n"/>
      <c r="F25" s="251">
        <f>E25*(1+($D$29/100))</f>
        <v/>
      </c>
      <c r="G25" s="27" t="n"/>
      <c r="H25" s="26" t="n"/>
      <c r="I25" s="26" t="n"/>
      <c r="J25" s="65" t="n"/>
      <c r="K25" s="25" t="n"/>
      <c r="L25" s="25" t="n"/>
      <c r="M25" s="25" t="n"/>
      <c r="N25" s="25" t="n"/>
      <c r="O25" s="24" t="n"/>
      <c r="P25" s="24" t="n"/>
      <c r="Q25" s="24" t="n"/>
      <c r="R25" s="23" t="n"/>
      <c r="T25" s="389" t="n"/>
      <c r="U25" s="260" t="n"/>
      <c r="V25" s="260" t="n"/>
      <c r="W25" s="260" t="n"/>
      <c r="X25" s="260" t="n"/>
      <c r="Y25" s="260" t="n"/>
      <c r="Z25" s="383" t="n"/>
      <c r="AA25" s="260" t="n"/>
      <c r="AB25" s="383" t="n"/>
      <c r="AC25" s="383" t="n"/>
    </row>
    <row r="26" ht="24.95" customHeight="1" s="72" thickBot="1">
      <c r="B26" s="544" t="n"/>
      <c r="C26" s="22">
        <f>C23</f>
        <v/>
      </c>
      <c r="D26" s="251">
        <f>E26*(1-($D$29/100))</f>
        <v/>
      </c>
      <c r="E26" s="37" t="n"/>
      <c r="F26" s="251">
        <f>E26*(1+($D$29/100))</f>
        <v/>
      </c>
      <c r="G26" s="21" t="n"/>
      <c r="H26" s="20" t="n"/>
      <c r="I26" s="20" t="n"/>
      <c r="J26" s="21" t="n"/>
      <c r="K26" s="20" t="n"/>
      <c r="L26" s="20" t="n"/>
      <c r="M26" s="19" t="n"/>
      <c r="N26" s="19" t="n"/>
      <c r="O26" s="18" t="n"/>
      <c r="P26" s="18" t="n"/>
      <c r="Q26" s="18" t="n"/>
      <c r="R26" s="17" t="n"/>
      <c r="U26" s="396" t="n"/>
      <c r="V26" s="261" t="n"/>
      <c r="W26" s="383" t="n"/>
      <c r="X26" s="383" t="n"/>
      <c r="Y26" s="383" t="n"/>
      <c r="Z26" s="383" t="n"/>
      <c r="AA26" s="260" t="n"/>
      <c r="AB26" s="383" t="n"/>
      <c r="AC26" s="383" t="n"/>
    </row>
    <row r="27" ht="24.95" customHeight="1" s="72" thickBot="1">
      <c r="B27" s="545" t="inlineStr">
        <is>
          <t>Rev. 0          Emitido: RQS           Data:</t>
        </is>
      </c>
      <c r="C27" s="404" t="n"/>
      <c r="D27" s="546">
        <f>TODAY()</f>
        <v/>
      </c>
      <c r="E27" s="547" t="inlineStr">
        <is>
          <t>Operador:</t>
        </is>
      </c>
      <c r="F27" s="476" t="n"/>
      <c r="G27" s="548" t="n"/>
      <c r="H27" s="549" t="n"/>
      <c r="I27" s="549" t="n"/>
      <c r="J27" s="549" t="n"/>
      <c r="K27" s="549" t="n"/>
      <c r="L27" s="549" t="n"/>
      <c r="M27" s="550" t="n"/>
      <c r="N27" s="550" t="n"/>
      <c r="O27" s="550" t="n"/>
      <c r="P27" s="550" t="n"/>
      <c r="Q27" s="550" t="n"/>
      <c r="R27" s="551" t="n"/>
      <c r="U27" s="396" t="n"/>
      <c r="V27" s="261" t="n"/>
      <c r="W27" s="383" t="n"/>
      <c r="X27" s="383" t="n"/>
      <c r="Y27" s="383" t="n"/>
      <c r="Z27" s="383" t="n"/>
      <c r="AA27" s="260" t="n"/>
      <c r="AB27" s="383" t="n"/>
      <c r="AC27" s="383" t="n"/>
    </row>
    <row r="28" ht="15.75" customHeight="1" s="72" thickBot="1">
      <c r="T28" s="389" t="n"/>
      <c r="U28" s="260" t="n"/>
      <c r="V28" s="260" t="n"/>
      <c r="W28" s="260" t="n"/>
      <c r="X28" s="260" t="n"/>
      <c r="Y28" s="383" t="n"/>
      <c r="Z28" s="383" t="n"/>
      <c r="AA28" s="260" t="n"/>
      <c r="AB28" s="383" t="n"/>
      <c r="AC28" s="383" t="n"/>
    </row>
    <row r="29" ht="17.25" customHeight="1" s="72" thickBot="1">
      <c r="B29" s="552" t="inlineStr">
        <is>
          <t>tolerancia</t>
        </is>
      </c>
      <c r="C29" s="404" t="n"/>
      <c r="D29" s="553" t="n">
        <v>2</v>
      </c>
      <c r="E29" s="553" t="inlineStr">
        <is>
          <t>%</t>
        </is>
      </c>
      <c r="F29" s="554" t="n"/>
      <c r="U29" s="396" t="n"/>
      <c r="V29" s="261" t="n"/>
      <c r="W29" s="383" t="n"/>
      <c r="X29" s="383" t="n"/>
      <c r="Y29" s="383" t="n"/>
      <c r="Z29" s="383" t="n"/>
      <c r="AA29" s="260" t="n"/>
      <c r="AB29" s="383" t="n"/>
      <c r="AC29" s="383" t="n"/>
    </row>
    <row r="30" ht="16.5" customHeight="1" s="72">
      <c r="U30" s="396" t="n"/>
      <c r="V30" s="261" t="n"/>
      <c r="W30" s="383" t="n"/>
      <c r="X30" s="383" t="n"/>
      <c r="Y30" s="383" t="n"/>
      <c r="Z30" s="383" t="n"/>
      <c r="AA30" s="260" t="n"/>
      <c r="AB30" s="383" t="n"/>
      <c r="AC30" s="383" t="n"/>
    </row>
    <row r="31" ht="15" customHeight="1" s="72">
      <c r="T31" s="389" t="n"/>
      <c r="U31" s="260" t="n"/>
      <c r="V31" s="260" t="n"/>
    </row>
    <row r="32" ht="16.5" customHeight="1" s="72">
      <c r="U32" s="396" t="n"/>
      <c r="V32" s="261" t="n"/>
      <c r="W32" s="383" t="n"/>
      <c r="X32" s="383" t="n"/>
      <c r="Y32" s="383" t="n"/>
      <c r="Z32" s="383" t="n"/>
      <c r="AA32" s="260" t="n"/>
      <c r="AB32" s="383" t="n"/>
      <c r="AC32" s="383" t="n"/>
    </row>
    <row r="33" ht="16.5" customHeight="1" s="72">
      <c r="U33" s="396" t="n"/>
      <c r="V33" s="261" t="n"/>
      <c r="W33" s="383" t="n"/>
      <c r="X33" s="383" t="n"/>
      <c r="Y33" s="383" t="n"/>
      <c r="Z33" s="383" t="n"/>
      <c r="AA33" s="260" t="n"/>
      <c r="AB33" s="383" t="n"/>
      <c r="AC33" s="383" t="n"/>
    </row>
    <row r="34" ht="15" customHeight="1" s="72">
      <c r="T34" s="389" t="n"/>
      <c r="U34" s="260" t="n"/>
      <c r="V34" s="260" t="n"/>
      <c r="W34" s="260" t="n"/>
      <c r="X34" s="260" t="n"/>
      <c r="Y34" s="260" t="n"/>
      <c r="Z34" s="260" t="n"/>
      <c r="AA34" s="260" t="n"/>
      <c r="AB34" s="260" t="n"/>
      <c r="AC34" s="383" t="n"/>
    </row>
    <row r="35" ht="16.5" customHeight="1" s="72">
      <c r="U35" s="396" t="n"/>
      <c r="V35" s="261" t="n"/>
      <c r="W35" s="383" t="n"/>
      <c r="X35" s="383" t="n"/>
      <c r="Y35" s="383" t="n"/>
      <c r="Z35" s="383" t="n"/>
      <c r="AA35" s="260" t="n"/>
      <c r="AB35" s="383" t="n"/>
      <c r="AC35" s="383" t="n"/>
    </row>
    <row r="36" ht="15" customHeight="1" s="72">
      <c r="U36" s="260" t="n"/>
      <c r="V36" s="260" t="n"/>
      <c r="W36" s="260" t="n"/>
      <c r="X36" s="260" t="n"/>
      <c r="Y36" s="260" t="n"/>
      <c r="Z36" s="260" t="n"/>
      <c r="AA36" s="260" t="n"/>
      <c r="AB36" s="260" t="n"/>
      <c r="AC36" s="260" t="n"/>
      <c r="AD36" s="260" t="n"/>
      <c r="AE36" s="260" t="n"/>
      <c r="AF36" s="260" t="n"/>
    </row>
    <row r="37" ht="16.5" customHeight="1" s="72">
      <c r="U37" s="396" t="n"/>
      <c r="V37" s="261" t="n"/>
      <c r="W37" s="383" t="n"/>
      <c r="X37" s="383" t="n"/>
      <c r="Y37" s="383" t="n"/>
      <c r="Z37" s="383" t="n"/>
      <c r="AA37" s="260" t="n"/>
      <c r="AB37" s="383" t="n"/>
      <c r="AC37" s="383" t="n"/>
    </row>
    <row r="38" ht="16.5" customHeight="1" s="72">
      <c r="U38" s="396" t="n"/>
      <c r="V38" s="261" t="n"/>
      <c r="W38" s="383" t="n"/>
      <c r="X38" s="383" t="n"/>
      <c r="Y38" s="383" t="n"/>
      <c r="Z38" s="383" t="n"/>
      <c r="AA38" s="260" t="n"/>
      <c r="AB38" s="383" t="n"/>
      <c r="AC38" s="383" t="n"/>
    </row>
    <row r="39" ht="15" customHeight="1" s="72">
      <c r="T39" s="389" t="n"/>
      <c r="U39" s="260" t="n"/>
      <c r="V39" s="260" t="n"/>
      <c r="W39" s="383" t="n"/>
      <c r="X39" s="383" t="n"/>
      <c r="Y39" s="383" t="n"/>
      <c r="Z39" s="383" t="n"/>
      <c r="AA39" s="260" t="n"/>
      <c r="AB39" s="383" t="n"/>
      <c r="AC39" s="383" t="n"/>
    </row>
    <row r="40" ht="16.5" customHeight="1" s="72">
      <c r="U40" s="396" t="n"/>
      <c r="V40" s="261" t="n"/>
      <c r="W40" s="383" t="n"/>
      <c r="X40" s="383" t="n"/>
      <c r="Y40" s="383" t="n"/>
      <c r="Z40" s="383" t="n"/>
      <c r="AA40" s="260" t="n"/>
      <c r="AB40" s="383" t="n"/>
      <c r="AC40" s="383" t="n"/>
    </row>
    <row r="41" ht="16.5" customHeight="1" s="72">
      <c r="U41" s="396" t="n"/>
      <c r="V41" s="261" t="n"/>
      <c r="W41" s="383" t="n"/>
      <c r="X41" s="383" t="n"/>
      <c r="Y41" s="383" t="n"/>
      <c r="Z41" s="383" t="n"/>
      <c r="AA41" s="260" t="n"/>
      <c r="AB41" s="383" t="n"/>
      <c r="AC41" s="383" t="n"/>
    </row>
    <row r="42" ht="15" customHeight="1" s="72">
      <c r="T42" s="389" t="n"/>
      <c r="U42" s="260" t="n"/>
      <c r="V42" s="260" t="n"/>
      <c r="W42" s="260" t="n"/>
      <c r="X42" s="260" t="n"/>
      <c r="Y42" s="260" t="n"/>
      <c r="Z42" s="260" t="n"/>
      <c r="AA42" s="260" t="n"/>
      <c r="AB42" s="383" t="n"/>
      <c r="AC42" s="383" t="n"/>
    </row>
    <row r="43" ht="16.5" customHeight="1" s="72">
      <c r="U43" s="396" t="n"/>
      <c r="V43" s="261" t="n"/>
      <c r="W43" s="383" t="n"/>
      <c r="X43" s="383" t="n"/>
      <c r="Y43" s="383" t="n"/>
      <c r="Z43" s="383" t="n"/>
      <c r="AA43" s="260" t="n"/>
      <c r="AB43" s="383" t="n"/>
      <c r="AC43" s="383" t="n"/>
    </row>
    <row r="44" ht="15" customHeight="1" s="72">
      <c r="X44" s="383" t="n"/>
      <c r="Y44" s="383" t="n"/>
      <c r="Z44" s="383" t="n"/>
      <c r="AA44" s="260" t="n"/>
      <c r="AB44" s="383" t="n"/>
      <c r="AC44" s="383" t="n"/>
    </row>
    <row r="45" ht="15" customHeight="1" s="72">
      <c r="T45" s="389" t="n"/>
      <c r="U45" s="260" t="n"/>
      <c r="V45" s="260" t="n"/>
      <c r="W45" s="260" t="n"/>
      <c r="X45" s="383" t="n"/>
      <c r="Y45" s="383" t="n"/>
      <c r="Z45" s="383" t="n"/>
      <c r="AA45" s="260" t="n"/>
      <c r="AB45" s="383" t="n"/>
      <c r="AC45" s="383" t="n"/>
    </row>
    <row r="46" ht="16.5" customHeight="1" s="72">
      <c r="U46" s="396" t="n"/>
      <c r="V46" s="261" t="n"/>
      <c r="W46" s="383" t="n"/>
      <c r="X46" s="383" t="n"/>
      <c r="Y46" s="383" t="n"/>
      <c r="Z46" s="383" t="n"/>
      <c r="AA46" s="260" t="n"/>
      <c r="AB46" s="383" t="n"/>
      <c r="AC46" s="383" t="n"/>
    </row>
    <row r="47" ht="16.5" customHeight="1" s="72">
      <c r="U47" s="396" t="n"/>
      <c r="V47" s="261" t="n"/>
      <c r="W47" s="383" t="n"/>
      <c r="X47" s="383" t="n"/>
      <c r="Y47" s="383" t="n"/>
      <c r="Z47" s="383" t="n"/>
      <c r="AA47" s="260" t="n"/>
      <c r="AB47" s="383" t="n"/>
      <c r="AC47" s="383" t="n"/>
    </row>
    <row r="48" ht="15" customHeight="1" s="72">
      <c r="T48" s="389" t="n"/>
      <c r="U48" s="262" t="n"/>
      <c r="V48" s="262" t="n"/>
      <c r="W48" s="262" t="n"/>
      <c r="X48" s="383" t="n"/>
      <c r="Y48" s="383" t="n"/>
      <c r="Z48" s="383" t="n"/>
      <c r="AA48" s="260" t="n"/>
      <c r="AB48" s="383" t="n"/>
      <c r="AC48" s="383" t="n"/>
    </row>
    <row r="49" ht="15" customHeight="1" s="72">
      <c r="U49" s="262" t="n"/>
      <c r="V49" s="262" t="n"/>
      <c r="W49" s="262" t="n"/>
      <c r="X49" s="383" t="n"/>
      <c r="Y49" s="383" t="n"/>
      <c r="Z49" s="383" t="n"/>
      <c r="AA49" s="260" t="n"/>
      <c r="AB49" s="383" t="n"/>
      <c r="AC49" s="383" t="n"/>
    </row>
    <row r="50" ht="15" customHeight="1" s="72">
      <c r="U50" s="262" t="n"/>
      <c r="V50" s="383" t="n"/>
      <c r="W50" s="262" t="n"/>
      <c r="X50" s="383" t="n"/>
      <c r="Y50" s="383" t="n"/>
      <c r="Z50" s="383" t="n"/>
      <c r="AA50" s="260" t="n"/>
      <c r="AB50" s="383" t="n"/>
      <c r="AC50" s="383" t="n"/>
    </row>
    <row r="51" ht="15" customHeight="1" s="72">
      <c r="U51" s="262" t="n"/>
      <c r="V51" s="262" t="n"/>
      <c r="W51" s="262" t="n"/>
      <c r="X51" s="383" t="n"/>
      <c r="Y51" s="383" t="n"/>
      <c r="Z51" s="383" t="n"/>
      <c r="AA51" s="260" t="n"/>
      <c r="AB51" s="383" t="n"/>
      <c r="AC51" s="383" t="n"/>
    </row>
    <row r="52" ht="15" customHeight="1" s="72">
      <c r="U52" s="383" t="n"/>
      <c r="V52" s="383" t="n"/>
      <c r="W52" s="383" t="n"/>
      <c r="X52" s="383" t="n"/>
      <c r="Y52" s="383" t="n"/>
      <c r="Z52" s="383" t="n"/>
      <c r="AA52" s="260" t="n"/>
      <c r="AB52" s="383" t="n"/>
      <c r="AC52" s="383" t="n"/>
    </row>
    <row r="53" ht="15" customHeight="1" s="72">
      <c r="U53" s="262" t="n"/>
      <c r="V53" s="262" t="n"/>
      <c r="W53" s="262" t="n"/>
      <c r="X53" s="383" t="n"/>
      <c r="Y53" s="383" t="n"/>
      <c r="Z53" s="383" t="n"/>
      <c r="AA53" s="260" t="n"/>
      <c r="AB53" s="383" t="n"/>
      <c r="AC53" s="383" t="n"/>
    </row>
    <row r="54" ht="15" customHeight="1" s="72">
      <c r="U54" s="262" t="n"/>
      <c r="V54" s="262" t="n"/>
      <c r="W54" s="262" t="n"/>
      <c r="X54" s="383" t="n"/>
      <c r="Y54" s="383" t="n"/>
      <c r="Z54" s="383" t="n"/>
      <c r="AA54" s="260" t="n"/>
      <c r="AB54" s="383" t="n"/>
      <c r="AC54" s="383" t="n"/>
    </row>
    <row r="55" ht="15" customHeight="1" s="72">
      <c r="T55" s="389" t="n"/>
      <c r="U55" s="383" t="n"/>
      <c r="V55" s="262" t="n"/>
      <c r="W55" s="118" t="n"/>
      <c r="X55" s="113" t="n"/>
      <c r="Y55" s="113" t="n"/>
      <c r="Z55" s="113" t="n"/>
      <c r="AA55" s="260" t="n"/>
      <c r="AB55" s="383" t="n"/>
      <c r="AC55" s="383" t="n"/>
    </row>
    <row r="56" ht="15" customHeight="1" s="72">
      <c r="U56" s="262" t="n"/>
      <c r="V56" s="262" t="n"/>
      <c r="W56" s="262" t="n"/>
      <c r="X56" s="383" t="n"/>
      <c r="Y56" s="383" t="n"/>
      <c r="Z56" s="383" t="n"/>
      <c r="AA56" s="260" t="n"/>
      <c r="AB56" s="383" t="n"/>
      <c r="AC56" s="383" t="n"/>
    </row>
    <row r="57" ht="15" customHeight="1" s="72">
      <c r="U57" s="262" t="n"/>
      <c r="V57" s="262" t="n"/>
      <c r="W57" s="262" t="n"/>
      <c r="X57" s="383" t="n"/>
      <c r="Y57" s="383" t="n"/>
      <c r="Z57" s="383" t="n"/>
      <c r="AA57" s="260" t="n"/>
      <c r="AB57" s="383" t="n"/>
      <c r="AC57" s="383" t="n"/>
    </row>
    <row r="58" ht="15" customHeight="1" s="72">
      <c r="T58" s="389" t="n"/>
      <c r="U58" s="260" t="n"/>
      <c r="V58" s="262" t="n"/>
      <c r="W58" s="262" t="n"/>
      <c r="X58" s="383" t="n"/>
      <c r="Y58" s="383" t="n"/>
      <c r="Z58" s="383" t="n"/>
      <c r="AA58" s="260" t="n"/>
      <c r="AB58" s="383" t="n"/>
      <c r="AC58" s="383" t="n"/>
    </row>
    <row r="59" ht="15" customHeight="1" s="72">
      <c r="U59" s="262" t="n"/>
      <c r="V59" s="262" t="n"/>
      <c r="W59" s="262" t="n"/>
      <c r="X59" s="383" t="n"/>
      <c r="Y59" s="383" t="n"/>
      <c r="Z59" s="383" t="n"/>
      <c r="AA59" s="260" t="n"/>
      <c r="AB59" s="383" t="n"/>
      <c r="AC59" s="383" t="n"/>
    </row>
    <row r="60" ht="15" customHeight="1" s="72">
      <c r="U60" s="262" t="n"/>
      <c r="V60" s="262" t="n"/>
      <c r="W60" s="262" t="n"/>
      <c r="X60" s="383" t="n"/>
      <c r="Y60" s="383" t="n"/>
      <c r="Z60" s="383" t="n"/>
      <c r="AA60" s="260" t="n"/>
      <c r="AB60" s="383" t="n"/>
      <c r="AC60" s="383" t="n"/>
    </row>
    <row r="61" ht="15" customHeight="1" s="72">
      <c r="T61" s="389" t="n"/>
      <c r="Y61" s="383" t="n"/>
      <c r="Z61" s="383" t="n"/>
      <c r="AA61" s="260" t="n"/>
      <c r="AB61" s="383" t="n"/>
      <c r="AC61" s="383" t="n"/>
    </row>
    <row r="62" ht="15" customHeight="1" s="72">
      <c r="U62" s="262" t="n"/>
      <c r="V62" s="262" t="n"/>
      <c r="W62" s="262" t="n"/>
      <c r="X62" s="383" t="n"/>
      <c r="Y62" s="383" t="n"/>
      <c r="Z62" s="383" t="n"/>
      <c r="AA62" s="260" t="n"/>
      <c r="AB62" s="383" t="n"/>
      <c r="AC62" s="383" t="n"/>
    </row>
    <row r="63" ht="15" customHeight="1" s="72">
      <c r="U63" s="262" t="n"/>
      <c r="V63" s="262" t="n"/>
      <c r="W63" s="262" t="n"/>
      <c r="X63" s="383" t="n"/>
      <c r="Y63" s="383" t="n"/>
      <c r="Z63" s="383" t="n"/>
      <c r="AA63" s="260" t="n"/>
      <c r="AB63" s="383" t="n"/>
      <c r="AC63" s="383" t="n"/>
    </row>
    <row r="64" ht="15" customHeight="1" s="72">
      <c r="T64" s="389" t="n"/>
      <c r="U64" s="260" t="n"/>
      <c r="V64" s="260" t="n"/>
      <c r="Y64" s="383" t="n"/>
      <c r="Z64" s="383" t="n"/>
      <c r="AA64" s="260" t="n"/>
      <c r="AB64" s="383" t="n"/>
      <c r="AC64" s="383" t="n"/>
    </row>
    <row r="65" ht="16.5" customHeight="1" s="72">
      <c r="U65" s="396" t="n"/>
      <c r="V65" s="261" t="n"/>
      <c r="Y65" s="383" t="n"/>
      <c r="Z65" s="383" t="n"/>
      <c r="AA65" s="260" t="n"/>
      <c r="AB65" s="383" t="n"/>
      <c r="AC65" s="383" t="n"/>
    </row>
    <row r="66" ht="16.5" customHeight="1" s="72">
      <c r="U66" s="396" t="n"/>
      <c r="V66" s="396" t="n"/>
    </row>
    <row r="67" ht="15" customHeight="1" s="72">
      <c r="AA67" s="260" t="n"/>
      <c r="AB67" s="260" t="n"/>
    </row>
    <row r="68" ht="16.5" customHeight="1" s="72">
      <c r="X68" s="396" t="n"/>
      <c r="AA68" s="260" t="n"/>
      <c r="AB68" s="260" t="n"/>
      <c r="AC68" s="396" t="n"/>
      <c r="AD68" s="396" t="n"/>
      <c r="AE68" s="396" t="n"/>
      <c r="AF68" s="396" t="n"/>
      <c r="AG68" s="396" t="n"/>
      <c r="AH68" s="396" t="n"/>
      <c r="AI68" s="396" t="n"/>
      <c r="AJ68" s="396" t="n"/>
      <c r="AK68" s="396" t="n"/>
    </row>
    <row r="69" ht="16.5" customHeight="1" s="72">
      <c r="X69" s="263" t="n"/>
      <c r="AA69" s="260" t="n"/>
      <c r="AB69" s="260" t="n"/>
      <c r="AC69" s="396" t="n"/>
      <c r="AD69" s="396" t="n"/>
      <c r="AE69" s="396" t="n"/>
      <c r="AF69" s="396" t="n"/>
      <c r="AG69" s="396" t="n"/>
      <c r="AH69" s="396" t="n"/>
      <c r="AI69" s="396" t="n"/>
      <c r="AJ69" s="396" t="n"/>
      <c r="AK69" s="396" t="n"/>
    </row>
    <row r="70" ht="16.5" customHeight="1" s="72">
      <c r="X70" s="396" t="n"/>
      <c r="AA70" s="260" t="n"/>
      <c r="AB70" s="260" t="n"/>
      <c r="AC70" s="396" t="n"/>
      <c r="AD70" s="396" t="n"/>
      <c r="AE70" s="396" t="n"/>
      <c r="AF70" s="396" t="n"/>
      <c r="AG70" s="396" t="n"/>
      <c r="AH70" s="396" t="n"/>
      <c r="AI70" s="396" t="n"/>
      <c r="AJ70" s="396" t="n"/>
      <c r="AK70" s="396" t="n"/>
    </row>
    <row r="71" ht="16.5" customHeight="1" s="72">
      <c r="X71" s="396" t="n"/>
      <c r="AA71" s="260" t="n"/>
      <c r="AB71" s="260" t="n"/>
      <c r="AC71" s="396" t="n"/>
      <c r="AD71" s="396" t="n"/>
      <c r="AE71" s="396" t="n"/>
      <c r="AF71" s="396" t="n"/>
      <c r="AG71" s="396" t="n"/>
      <c r="AH71" s="396" t="n"/>
      <c r="AI71" s="396" t="n"/>
      <c r="AJ71" s="396" t="n"/>
      <c r="AK71" s="396" t="n"/>
    </row>
    <row r="72" ht="16.5" customHeight="1" s="72">
      <c r="X72" s="396" t="n"/>
      <c r="AA72" s="260" t="n"/>
      <c r="AB72" s="260" t="n"/>
      <c r="AC72" s="396" t="n"/>
      <c r="AD72" s="396" t="n"/>
      <c r="AE72" s="396" t="n"/>
      <c r="AF72" s="396" t="n"/>
      <c r="AG72" s="396" t="n"/>
      <c r="AH72" s="396" t="n"/>
      <c r="AI72" s="396" t="n"/>
      <c r="AJ72" s="396" t="n"/>
      <c r="AK72" s="396" t="n"/>
    </row>
    <row r="73" ht="16.5" customHeight="1" s="72">
      <c r="X73" s="396" t="n"/>
      <c r="AA73" s="260" t="n"/>
      <c r="AB73" s="260" t="n"/>
      <c r="AC73" s="396" t="n"/>
      <c r="AD73" s="396" t="n"/>
      <c r="AE73" s="396" t="n"/>
      <c r="AF73" s="396" t="n"/>
      <c r="AG73" s="396" t="n"/>
      <c r="AH73" s="396" t="n"/>
      <c r="AI73" s="396" t="n"/>
      <c r="AJ73" s="396" t="n"/>
      <c r="AK73" s="396" t="n"/>
    </row>
    <row r="74" ht="16.5" customHeight="1" s="72">
      <c r="X74" s="449" t="n"/>
      <c r="AA74" s="260" t="n"/>
      <c r="AB74" s="260" t="n"/>
      <c r="AC74" s="396" t="n"/>
      <c r="AD74" s="396" t="n"/>
      <c r="AE74" s="396" t="n"/>
      <c r="AF74" s="396" t="n"/>
      <c r="AG74" s="396" t="n"/>
      <c r="AH74" s="396" t="n"/>
      <c r="AI74" s="396" t="n"/>
      <c r="AJ74" s="396" t="n"/>
      <c r="AK74" s="396" t="n"/>
    </row>
    <row r="75" ht="15" customHeight="1" s="72">
      <c r="X75" s="265" t="n"/>
      <c r="AA75" s="260" t="n"/>
      <c r="AB75" s="260" t="n"/>
    </row>
    <row r="76" ht="15" customHeight="1" s="72">
      <c r="X76" s="265" t="n"/>
      <c r="AA76" s="260" t="n"/>
      <c r="AB76" s="260" t="n"/>
      <c r="AC76" s="406" t="n"/>
      <c r="AD76" s="406" t="n"/>
      <c r="AE76" s="406" t="n"/>
      <c r="AF76" s="406" t="n"/>
      <c r="AG76" s="406" t="n"/>
      <c r="AH76" s="406" t="n"/>
      <c r="AI76" s="406" t="n"/>
      <c r="AJ76" s="406" t="n"/>
      <c r="AK76" s="406" t="n"/>
    </row>
    <row r="77" ht="15" customHeight="1" s="72">
      <c r="X77" s="265" t="n"/>
      <c r="AA77" s="260" t="n"/>
      <c r="AB77" s="260" t="n"/>
      <c r="AC77" s="411" t="n"/>
      <c r="AD77" s="411" t="n"/>
      <c r="AE77" s="411" t="n"/>
      <c r="AF77" s="411" t="n"/>
      <c r="AG77" s="411" t="n"/>
      <c r="AH77" s="411" t="n"/>
      <c r="AI77" s="411" t="n"/>
      <c r="AJ77" s="411" t="n"/>
      <c r="AK77" s="411"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P64" sqref="P64:P132"/>
    </sheetView>
  </sheetViews>
  <sheetFormatPr baseColWidth="8" defaultColWidth="12.5703125" defaultRowHeight="12.75"/>
  <cols>
    <col width="12.5703125" customWidth="1" style="384" min="1" max="1"/>
    <col width="12.7109375" customWidth="1" style="384" min="2" max="2"/>
    <col width="9.5703125" customWidth="1" style="384" min="3" max="3"/>
    <col width="10.140625" customWidth="1" style="384" min="4" max="4"/>
    <col width="10.5703125" customWidth="1" style="384" min="5" max="5"/>
    <col width="9.7109375" bestFit="1" customWidth="1" style="384" min="6" max="6"/>
    <col width="10" bestFit="1" customWidth="1" style="450" min="7" max="7"/>
    <col width="10" customWidth="1" style="450" min="8" max="8"/>
    <col width="10.42578125" bestFit="1" customWidth="1" style="450" min="9" max="9"/>
    <col width="10.28515625" bestFit="1" customWidth="1" style="450" min="10" max="10"/>
    <col width="11.140625" customWidth="1" style="450" min="11" max="11"/>
    <col width="15.7109375" customWidth="1" style="450" min="12" max="14"/>
    <col width="12.5703125" customWidth="1" style="450" min="15" max="15"/>
    <col width="17.42578125" customWidth="1" style="383" min="16" max="16"/>
    <col width="39.85546875" bestFit="1" customWidth="1" style="384" min="17" max="17"/>
    <col width="37.5703125" bestFit="1" customWidth="1" style="384" min="18" max="18"/>
    <col width="35.7109375" bestFit="1" customWidth="1" style="384" min="19" max="19"/>
    <col width="43.5703125" bestFit="1" customWidth="1" style="384" min="20" max="20"/>
    <col width="33.85546875" bestFit="1" customWidth="1" style="384" min="21" max="21"/>
    <col width="37.85546875" bestFit="1" customWidth="1" style="384" min="22" max="22"/>
    <col width="42.42578125" bestFit="1" customWidth="1" style="384" min="23" max="23"/>
    <col width="33.85546875" bestFit="1" customWidth="1" style="384" min="24" max="24"/>
    <col width="42.28515625" bestFit="1" customWidth="1" style="384" min="25" max="25"/>
    <col width="41.7109375" bestFit="1" customWidth="1" style="384" min="26" max="26"/>
    <col width="45.28515625" bestFit="1" customWidth="1" style="384" min="27" max="27"/>
    <col width="42.42578125" bestFit="1" customWidth="1" style="384" min="28" max="28"/>
    <col width="15.140625" bestFit="1" customWidth="1" style="384" min="29" max="29"/>
    <col width="24" bestFit="1" customWidth="1" style="384" min="30" max="30"/>
    <col width="23.28515625" customWidth="1" style="384" min="31" max="31"/>
    <col width="20.85546875" bestFit="1" customWidth="1" style="384" min="32" max="32"/>
    <col width="25.7109375" bestFit="1" customWidth="1" style="384" min="33" max="33"/>
    <col width="12.5703125" bestFit="1" customWidth="1" style="259" min="34" max="34"/>
    <col width="12.5703125" customWidth="1" style="259" min="35" max="35"/>
    <col width="12.5703125" customWidth="1" style="384" min="36" max="37"/>
    <col width="12.5703125" customWidth="1" style="385" min="38" max="16384"/>
  </cols>
  <sheetData>
    <row r="1" ht="13.5" customHeight="1" s="72" thickBot="1"/>
    <row r="2">
      <c r="B2" s="197" t="n"/>
      <c r="C2" s="243" t="n"/>
      <c r="D2" s="321" t="inlineStr">
        <is>
          <t>Ordem de Fabricação - Superior &amp; Inferior</t>
        </is>
      </c>
      <c r="E2" s="386" t="n"/>
      <c r="F2" s="386" t="n"/>
      <c r="G2" s="386" t="n"/>
      <c r="H2" s="388" t="n"/>
      <c r="I2" s="387" t="inlineStr">
        <is>
          <t>Emitido</t>
        </is>
      </c>
      <c r="J2" s="386" t="n"/>
      <c r="K2" s="386" t="n"/>
      <c r="L2" s="388" t="n"/>
      <c r="M2" s="159" t="inlineStr">
        <is>
          <t>OF</t>
        </is>
      </c>
      <c r="N2" s="451" t="inlineStr">
        <is>
          <t>53446</t>
        </is>
      </c>
      <c r="P2" s="389" t="n"/>
      <c r="Q2" s="383" t="n"/>
      <c r="R2" s="383" t="n"/>
      <c r="S2" s="383" t="n"/>
      <c r="T2" s="383" t="n"/>
      <c r="U2" s="383" t="n"/>
      <c r="V2" s="383" t="n"/>
      <c r="W2" s="383" t="n"/>
      <c r="X2" s="383" t="n"/>
      <c r="Y2" s="383" t="n"/>
    </row>
    <row r="3" ht="16.5" customFormat="1" customHeight="1" s="392">
      <c r="A3" s="384" t="n"/>
      <c r="B3" s="198" t="n"/>
      <c r="C3" s="207" t="n"/>
      <c r="D3" s="346" t="inlineStr">
        <is>
          <t>RFE</t>
        </is>
      </c>
      <c r="H3" s="390" t="n"/>
      <c r="I3" s="452">
        <f>TODAY()</f>
        <v/>
      </c>
      <c r="L3" s="390" t="n"/>
      <c r="M3" s="211" t="inlineStr">
        <is>
          <t>Código</t>
        </is>
      </c>
      <c r="N3" s="293">
        <f>'OF RFE'!M3:N3</f>
        <v/>
      </c>
      <c r="Q3" s="383" t="n"/>
      <c r="R3" s="383" t="n"/>
      <c r="S3" s="383" t="n"/>
      <c r="T3" s="383" t="n"/>
      <c r="U3" s="383" t="n"/>
      <c r="V3" s="383" t="n"/>
      <c r="W3" s="260" t="n"/>
      <c r="X3" s="383" t="n"/>
      <c r="Y3" s="383" t="n"/>
      <c r="Z3" s="384" t="n"/>
      <c r="AA3" s="384" t="n"/>
      <c r="AB3" s="384" t="n"/>
      <c r="AC3" s="384" t="n"/>
      <c r="AD3" s="384" t="n"/>
      <c r="AE3" s="384" t="n"/>
      <c r="AF3" s="384" t="n"/>
      <c r="AG3" s="384" t="n"/>
      <c r="AH3" s="259" t="n"/>
      <c r="AI3" s="259" t="n"/>
      <c r="AJ3" s="396" t="n"/>
      <c r="AK3" s="396" t="n"/>
    </row>
    <row r="4" ht="17.25" customFormat="1" customHeight="1" s="392" thickBot="1">
      <c r="A4" s="384" t="n"/>
      <c r="B4" s="208" t="n"/>
      <c r="C4" s="210" t="n"/>
      <c r="D4" s="346" t="inlineStr">
        <is>
          <t>Cilindro 1</t>
        </is>
      </c>
      <c r="H4" s="390" t="n"/>
      <c r="I4" s="212" t="n"/>
      <c r="J4" s="209" t="n"/>
      <c r="K4" s="209" t="n"/>
      <c r="L4" s="213" t="n"/>
      <c r="M4" s="212" t="inlineStr">
        <is>
          <t>Revisão</t>
        </is>
      </c>
      <c r="N4" s="311" t="inlineStr">
        <is>
          <t>00</t>
        </is>
      </c>
      <c r="P4" s="396" t="n"/>
      <c r="Q4" s="383" t="n"/>
      <c r="R4" s="383" t="n"/>
      <c r="S4" s="383" t="n"/>
      <c r="T4" s="383" t="n"/>
      <c r="U4" s="383" t="n"/>
      <c r="V4" s="383" t="n"/>
      <c r="W4" s="260" t="n"/>
      <c r="X4" s="383" t="n"/>
      <c r="Y4" s="383" t="n"/>
      <c r="Z4" s="384" t="n"/>
      <c r="AA4" s="384" t="n"/>
      <c r="AB4" s="384" t="n"/>
      <c r="AC4" s="384" t="n"/>
      <c r="AD4" s="384" t="n"/>
      <c r="AE4" s="384" t="n"/>
      <c r="AF4" s="384" t="n"/>
      <c r="AG4" s="384" t="n"/>
      <c r="AH4" s="259" t="n"/>
      <c r="AI4" s="259" t="n"/>
      <c r="AJ4" s="396" t="n"/>
      <c r="AK4" s="396" t="n"/>
    </row>
    <row r="5" ht="16.5" customFormat="1" customHeight="1" s="392" thickBot="1">
      <c r="A5" s="384" t="n"/>
      <c r="B5" s="214" t="n"/>
      <c r="C5" s="215" t="n"/>
      <c r="D5" s="216" t="n"/>
      <c r="E5" s="216" t="n"/>
      <c r="F5" s="216" t="n"/>
      <c r="G5" s="216" t="n"/>
      <c r="H5" s="216" t="n"/>
      <c r="I5" s="216" t="n"/>
      <c r="J5" s="216" t="n"/>
      <c r="K5" s="216" t="n"/>
      <c r="L5" s="217" t="n"/>
      <c r="M5" s="216" t="n"/>
      <c r="N5" s="218" t="n"/>
      <c r="P5" s="389" t="n"/>
      <c r="Q5" s="260" t="n"/>
      <c r="R5" s="260" t="n"/>
      <c r="S5" s="260" t="n"/>
      <c r="T5" s="260" t="n"/>
      <c r="U5" s="260" t="n"/>
      <c r="V5" s="260" t="n"/>
      <c r="W5" s="260" t="n"/>
      <c r="X5" s="383" t="n"/>
      <c r="Y5" s="383" t="n"/>
      <c r="Z5" s="384" t="n"/>
      <c r="AA5" s="384" t="n"/>
      <c r="AB5" s="384" t="n"/>
      <c r="AC5" s="384" t="n"/>
      <c r="AD5" s="384" t="n"/>
      <c r="AE5" s="384" t="n"/>
      <c r="AF5" s="384" t="n"/>
      <c r="AG5" s="384" t="n"/>
      <c r="AH5" s="259" t="n"/>
      <c r="AI5" s="259" t="n"/>
      <c r="AJ5" s="396" t="n"/>
      <c r="AK5" s="396" t="n"/>
    </row>
    <row r="6" ht="16.5" customFormat="1" customHeight="1" s="392">
      <c r="A6" s="384" t="n"/>
      <c r="B6" s="199" t="n"/>
      <c r="C6" s="214" t="inlineStr">
        <is>
          <t>Cliente</t>
        </is>
      </c>
      <c r="D6" s="453" t="n"/>
      <c r="E6" s="216" t="inlineStr">
        <is>
          <t>Tipo</t>
        </is>
      </c>
      <c r="F6" s="365" t="n"/>
      <c r="G6" s="366" t="inlineStr">
        <is>
          <t>Quantidade</t>
        </is>
      </c>
      <c r="H6" s="104" t="n"/>
      <c r="I6" s="113" t="inlineStr">
        <is>
          <t>Espaçadores</t>
        </is>
      </c>
      <c r="J6" s="392" t="n"/>
      <c r="K6" s="113" t="inlineStr">
        <is>
          <t>Peso de fio</t>
        </is>
      </c>
      <c r="N6" s="454" t="n"/>
      <c r="Q6" s="396" t="n"/>
      <c r="R6" s="396" t="n"/>
      <c r="S6" s="383" t="n"/>
      <c r="T6" s="383" t="n"/>
      <c r="U6" s="383" t="n"/>
      <c r="V6" s="383" t="n"/>
      <c r="W6" s="260" t="n"/>
      <c r="X6" s="383" t="n"/>
      <c r="Y6" s="383" t="n"/>
      <c r="Z6" s="384" t="n"/>
      <c r="AA6" s="384" t="n"/>
      <c r="AB6" s="384" t="n"/>
      <c r="AC6" s="384" t="n"/>
      <c r="AD6" s="384" t="n"/>
      <c r="AE6" s="384" t="n"/>
      <c r="AF6" s="384" t="n"/>
      <c r="AG6" s="384" t="n"/>
      <c r="AH6" s="259" t="n"/>
      <c r="AI6" s="259" t="n"/>
      <c r="AJ6" s="396" t="n"/>
      <c r="AK6" s="396" t="n"/>
    </row>
    <row r="7" ht="17.25" customFormat="1" customHeight="1" s="392" thickBot="1">
      <c r="A7" s="384" t="n"/>
      <c r="B7" s="100" t="n"/>
      <c r="C7" s="455" t="inlineStr">
        <is>
          <t>GERDAU</t>
        </is>
      </c>
      <c r="D7" s="368" t="n"/>
      <c r="E7" s="456" t="inlineStr">
        <is>
          <t>RFH-2,29MH-560A</t>
        </is>
      </c>
      <c r="F7" s="370" t="n"/>
      <c r="G7" s="457" t="inlineStr">
        <is>
          <t>3</t>
        </is>
      </c>
      <c r="H7" s="103" t="n"/>
      <c r="I7" s="171" t="n">
        <v>30</v>
      </c>
      <c r="J7" s="392" t="n"/>
      <c r="K7" s="458" t="n">
        <v>28.4526200717</v>
      </c>
      <c r="N7" s="454" t="n"/>
      <c r="P7" s="396" t="n"/>
      <c r="Q7" s="396" t="n"/>
      <c r="R7" s="396" t="n"/>
      <c r="S7" s="383" t="n"/>
      <c r="T7" s="383" t="n"/>
      <c r="U7" s="383" t="n"/>
      <c r="V7" s="383" t="n"/>
      <c r="W7" s="260" t="n"/>
      <c r="X7" s="383" t="n"/>
      <c r="Y7" s="383" t="n"/>
      <c r="Z7" s="384" t="n"/>
      <c r="AA7" s="384" t="n"/>
      <c r="AB7" s="384" t="n"/>
      <c r="AC7" s="384" t="n"/>
      <c r="AD7" s="384" t="n"/>
      <c r="AE7" s="384" t="n"/>
      <c r="AF7" s="384" t="n"/>
      <c r="AG7" s="384" t="n"/>
      <c r="AH7" s="259" t="n"/>
      <c r="AI7" s="259" t="n"/>
      <c r="AJ7" s="396" t="n"/>
      <c r="AK7" s="396" t="n"/>
    </row>
    <row r="8" ht="17.25" customFormat="1" customHeight="1" s="392" thickBot="1">
      <c r="A8" s="384" t="n"/>
      <c r="B8" s="235" t="n"/>
      <c r="C8" s="124" t="n"/>
      <c r="D8" s="124" t="n"/>
      <c r="E8" s="124" t="n"/>
      <c r="F8" s="124" t="n"/>
      <c r="G8" s="169" t="n"/>
      <c r="H8" s="124" t="n"/>
      <c r="I8" s="124" t="n"/>
      <c r="J8" s="124" t="n"/>
      <c r="K8" s="124" t="n"/>
      <c r="L8" s="124" t="n"/>
      <c r="M8" s="124" t="n"/>
      <c r="N8" s="125" t="n"/>
      <c r="P8" s="389" t="n"/>
      <c r="Q8" s="260" t="n"/>
      <c r="R8" s="260" t="n"/>
      <c r="S8" s="260" t="n"/>
      <c r="T8" s="260" t="n"/>
      <c r="U8" s="260" t="n"/>
      <c r="V8" s="260" t="n"/>
      <c r="W8" s="260" t="n"/>
      <c r="X8" s="260" t="n"/>
      <c r="Y8" s="260" t="n"/>
      <c r="Z8" s="260" t="n"/>
      <c r="AA8" s="260" t="n"/>
      <c r="AB8" s="260" t="n"/>
      <c r="AC8" s="260" t="n"/>
      <c r="AD8" s="260" t="n"/>
      <c r="AE8" s="260" t="n"/>
      <c r="AF8" s="260" t="n"/>
      <c r="AG8" s="384" t="n"/>
      <c r="AH8" s="259" t="n"/>
      <c r="AI8" s="259" t="n"/>
      <c r="AJ8" s="396" t="n"/>
      <c r="AK8" s="396" t="n"/>
    </row>
    <row r="9" ht="17.25" customFormat="1" customHeight="1" s="392" thickBot="1">
      <c r="A9" s="396" t="n"/>
      <c r="B9" s="387" t="inlineStr">
        <is>
          <t>Aspectos Construtivos</t>
        </is>
      </c>
      <c r="C9" s="386" t="n"/>
      <c r="D9" s="386" t="n"/>
      <c r="E9" s="386" t="n"/>
      <c r="F9" s="386" t="n"/>
      <c r="G9" s="386" t="n"/>
      <c r="H9" s="386" t="n"/>
      <c r="I9" s="386" t="n"/>
      <c r="J9" s="386" t="n"/>
      <c r="K9" s="386" t="n"/>
      <c r="L9" s="386" t="n"/>
      <c r="M9" s="386" t="n"/>
      <c r="N9" s="388" t="n"/>
      <c r="Q9" s="396" t="n"/>
      <c r="R9" s="261" t="n"/>
      <c r="S9" s="383" t="n"/>
      <c r="T9" s="383" t="n"/>
      <c r="U9" s="383" t="n"/>
      <c r="V9" s="383" t="n"/>
      <c r="W9" s="260" t="n"/>
      <c r="X9" s="383" t="n"/>
      <c r="Y9" s="383" t="n"/>
      <c r="Z9" s="384" t="n"/>
      <c r="AA9" s="384" t="n"/>
      <c r="AB9" s="384" t="n"/>
      <c r="AC9" s="384" t="n"/>
      <c r="AD9" s="384" t="n"/>
      <c r="AE9" s="384" t="n"/>
      <c r="AF9" s="384" t="n"/>
      <c r="AG9" s="384" t="n"/>
      <c r="AH9" s="259" t="n"/>
      <c r="AI9" s="259" t="n"/>
      <c r="AJ9" s="396" t="n"/>
      <c r="AK9" s="396" t="n"/>
    </row>
    <row r="10" ht="16.5" customHeight="1" s="72">
      <c r="B10" s="459" t="n"/>
      <c r="C10" s="460" t="n"/>
      <c r="D10" s="460" t="n"/>
      <c r="E10" s="460" t="n"/>
      <c r="F10" s="460" t="n"/>
      <c r="G10" s="460" t="n"/>
      <c r="H10" s="460" t="n"/>
      <c r="I10" s="460" t="n"/>
      <c r="J10" s="460" t="n"/>
      <c r="K10" s="460" t="n"/>
      <c r="L10" s="460" t="n"/>
      <c r="M10" s="460" t="n"/>
      <c r="N10" s="461" t="n"/>
      <c r="Q10" s="396" t="n"/>
      <c r="R10" s="261" t="n"/>
      <c r="S10" s="383" t="n"/>
      <c r="T10" s="383" t="n"/>
      <c r="U10" s="383" t="n"/>
      <c r="V10" s="383" t="n"/>
      <c r="W10" s="260" t="n"/>
      <c r="X10" s="383" t="n"/>
      <c r="Y10" s="383" t="n"/>
    </row>
    <row r="11" ht="16.5" customFormat="1" customHeight="1" s="407">
      <c r="A11" s="406" t="n"/>
      <c r="B11" s="462" t="n"/>
      <c r="C11" s="398" t="inlineStr">
        <is>
          <t xml:space="preserve">FIO </t>
        </is>
      </c>
      <c r="D11" s="407" t="n"/>
      <c r="E11" s="398" t="inlineStr">
        <is>
          <t>Diametro isol.</t>
        </is>
      </c>
      <c r="F11" s="407" t="n"/>
      <c r="G11" s="450" t="inlineStr">
        <is>
          <t>Nº de fios axiais</t>
        </is>
      </c>
      <c r="H11" s="407" t="n"/>
      <c r="I11" s="398" t="inlineStr">
        <is>
          <t>Isolamento</t>
        </is>
      </c>
      <c r="J11" s="407" t="n"/>
      <c r="K11" s="398" t="inlineStr">
        <is>
          <t>Roving</t>
        </is>
      </c>
      <c r="L11" s="407" t="n"/>
      <c r="M11" s="398" t="inlineStr">
        <is>
          <t>Altura do anel</t>
        </is>
      </c>
      <c r="N11" s="463" t="n"/>
      <c r="P11" s="389" t="n"/>
      <c r="Q11" s="260" t="n"/>
      <c r="R11" s="260" t="n"/>
      <c r="S11" s="260" t="n"/>
      <c r="T11" s="260" t="n"/>
      <c r="U11" s="260" t="n"/>
      <c r="V11" s="260" t="n"/>
      <c r="W11" s="260" t="n"/>
      <c r="X11" s="406" t="n"/>
      <c r="Y11" s="406" t="n"/>
      <c r="Z11" s="406" t="n"/>
      <c r="AA11" s="406" t="n"/>
      <c r="AB11" s="406" t="n"/>
      <c r="AC11" s="406" t="n"/>
      <c r="AD11" s="406" t="n"/>
      <c r="AE11" s="406" t="n"/>
      <c r="AF11" s="384" t="n"/>
      <c r="AG11" s="384" t="n"/>
      <c r="AH11" s="259" t="n"/>
      <c r="AI11" s="259" t="n"/>
      <c r="AJ11" s="406" t="n"/>
      <c r="AK11" s="406" t="n"/>
    </row>
    <row r="12" ht="16.5" customFormat="1" customHeight="1" s="412">
      <c r="A12" s="411" t="n"/>
      <c r="B12" s="462" t="n"/>
      <c r="C12" s="419" t="inlineStr">
        <is>
          <t>9</t>
        </is>
      </c>
      <c r="D12" s="412" t="n"/>
      <c r="E12" s="248" t="inlineStr">
        <is>
          <t>3.15</t>
        </is>
      </c>
      <c r="F12" s="412" t="n"/>
      <c r="G12" s="419" t="inlineStr">
        <is>
          <t>2</t>
        </is>
      </c>
      <c r="H12" s="412" t="n"/>
      <c r="I12" s="400" t="inlineStr">
        <is>
          <t>Teonex</t>
        </is>
      </c>
      <c r="J12" s="412" t="n"/>
      <c r="K12" s="420" t="inlineStr">
        <is>
          <t>RTR/RTR</t>
        </is>
      </c>
      <c r="L12" s="412" t="n"/>
      <c r="M12" s="464" t="n">
        <v>55.625</v>
      </c>
      <c r="N12" s="465" t="n"/>
      <c r="Q12" s="396" t="n"/>
      <c r="R12" s="261" t="n"/>
      <c r="S12" s="383" t="n"/>
      <c r="T12" s="383" t="n"/>
      <c r="U12" s="384" t="n"/>
      <c r="V12" s="384" t="n"/>
      <c r="W12" s="384" t="n"/>
      <c r="X12" s="411" t="n"/>
      <c r="Y12" s="411" t="n"/>
      <c r="Z12" s="411" t="n"/>
      <c r="AA12" s="411" t="n"/>
      <c r="AB12" s="411" t="n"/>
      <c r="AC12" s="411" t="n"/>
      <c r="AD12" s="411" t="n"/>
      <c r="AE12" s="411" t="n"/>
      <c r="AF12" s="384" t="n"/>
      <c r="AG12" s="384" t="n"/>
      <c r="AH12" s="259" t="n"/>
      <c r="AI12" s="259" t="n"/>
      <c r="AJ12" s="411" t="n"/>
      <c r="AK12" s="411" t="n"/>
    </row>
    <row r="13" ht="16.5" customHeight="1" s="72">
      <c r="B13" s="462" t="n"/>
      <c r="C13" s="450" t="n"/>
      <c r="D13" s="450" t="n"/>
      <c r="E13" s="450" t="n"/>
      <c r="F13" s="450" t="n"/>
      <c r="G13" s="450" t="n"/>
      <c r="H13" s="450" t="n"/>
      <c r="I13" s="450" t="n"/>
      <c r="J13" s="450" t="n"/>
      <c r="K13" s="450" t="n"/>
      <c r="L13" s="450" t="n"/>
      <c r="M13" s="450" t="n"/>
      <c r="N13" s="466" t="n"/>
      <c r="Q13" s="396" t="n"/>
      <c r="R13" s="261" t="n"/>
      <c r="S13" s="383" t="n"/>
      <c r="T13" s="383" t="n"/>
      <c r="U13" s="383" t="n"/>
      <c r="V13" s="383" t="n"/>
      <c r="W13" s="260" t="n"/>
      <c r="X13" s="383" t="n"/>
      <c r="Y13" s="383" t="n"/>
      <c r="AJ13" s="411" t="n"/>
    </row>
    <row r="14" ht="15" customHeight="1" s="72">
      <c r="B14" s="467" t="n"/>
      <c r="C14" s="398" t="inlineStr">
        <is>
          <t>Diametro do gabarito</t>
        </is>
      </c>
      <c r="I14" s="450" t="n"/>
      <c r="J14" s="450" t="n"/>
      <c r="K14" s="384" t="inlineStr">
        <is>
          <t>Diametro fio isolado</t>
        </is>
      </c>
      <c r="L14" s="450" t="n"/>
      <c r="M14" s="450" t="inlineStr">
        <is>
          <t>Diametro fio nú</t>
        </is>
      </c>
      <c r="N14" s="466" t="n"/>
      <c r="P14" s="389" t="n"/>
      <c r="Q14" s="260" t="n"/>
      <c r="R14" s="260" t="n"/>
      <c r="S14" s="260" t="n"/>
      <c r="T14" s="260" t="n"/>
      <c r="U14" s="260" t="n"/>
      <c r="V14" s="260" t="n"/>
      <c r="W14" s="260" t="n"/>
      <c r="X14" s="260" t="n"/>
      <c r="AJ14" s="411" t="n"/>
    </row>
    <row r="15" ht="15" customHeight="1" s="72">
      <c r="B15" s="468" t="n"/>
      <c r="C15" s="464" t="n">
        <v>918</v>
      </c>
      <c r="G15" s="450" t="n"/>
      <c r="H15" s="450" t="n"/>
      <c r="I15" s="450" t="n"/>
      <c r="J15" s="450" t="n"/>
      <c r="K15" s="464" t="inlineStr">
        <is>
          <t>3.15</t>
        </is>
      </c>
      <c r="L15" s="450" t="n"/>
      <c r="M15" s="464" t="inlineStr">
        <is>
          <t>2.906</t>
        </is>
      </c>
      <c r="N15" s="466" t="n"/>
      <c r="Q15" s="383" t="n"/>
      <c r="R15" s="383" t="n"/>
      <c r="S15" s="260" t="n"/>
      <c r="T15" s="383" t="n"/>
      <c r="U15" s="383" t="n"/>
      <c r="AJ15" s="411" t="n"/>
    </row>
    <row r="16" ht="17.25" customHeight="1" s="72" thickBot="1">
      <c r="B16" s="469" t="n"/>
      <c r="C16" s="470" t="n"/>
      <c r="D16" s="470" t="n"/>
      <c r="E16" s="470" t="n"/>
      <c r="F16" s="470" t="n"/>
      <c r="G16" s="470" t="n"/>
      <c r="H16" s="470" t="n"/>
      <c r="I16" s="470" t="n"/>
      <c r="J16" s="470" t="n"/>
      <c r="K16" s="470" t="n"/>
      <c r="L16" s="470" t="n"/>
      <c r="M16" s="470" t="n"/>
      <c r="N16" s="471" t="n"/>
      <c r="Q16" s="396" t="n"/>
      <c r="R16" s="261" t="n"/>
      <c r="S16" s="383" t="n"/>
      <c r="T16" s="383" t="n"/>
      <c r="U16" s="383" t="n"/>
      <c r="V16" s="383" t="n"/>
      <c r="W16" s="260" t="n"/>
      <c r="X16" s="383" t="n"/>
      <c r="Y16" s="383" t="n"/>
    </row>
    <row r="17" ht="15.75" customHeight="1" s="72" thickBot="1">
      <c r="B17" s="472" t="inlineStr">
        <is>
          <t>Bobinagem</t>
        </is>
      </c>
      <c r="C17" s="394" t="n"/>
      <c r="D17" s="394" t="n"/>
      <c r="E17" s="394" t="n"/>
      <c r="F17" s="394" t="n"/>
      <c r="G17" s="394" t="n"/>
      <c r="H17" s="394" t="n"/>
      <c r="I17" s="394" t="n"/>
      <c r="J17" s="394" t="n"/>
      <c r="K17" s="394" t="n"/>
      <c r="L17" s="394" t="n"/>
      <c r="M17" s="394" t="n"/>
      <c r="N17" s="395" t="n"/>
      <c r="P17" s="389" t="n"/>
      <c r="Q17" s="260" t="n"/>
      <c r="R17" s="260" t="n"/>
      <c r="S17" s="260" t="n"/>
      <c r="T17" s="383" t="n"/>
      <c r="U17" s="383" t="n"/>
      <c r="V17" s="383" t="n"/>
      <c r="W17" s="260" t="n"/>
      <c r="X17" s="383" t="n"/>
      <c r="Y17" s="383" t="n"/>
    </row>
    <row r="18" ht="17.25" customHeight="1" s="72" thickBot="1">
      <c r="A18" s="385" t="n"/>
      <c r="B18" s="473" t="inlineStr">
        <is>
          <t>CAMADA 1</t>
        </is>
      </c>
      <c r="C18" s="404" t="n"/>
      <c r="D18" s="404" t="n"/>
      <c r="E18" s="404" t="n"/>
      <c r="F18" s="404" t="n"/>
      <c r="G18" s="404" t="n"/>
      <c r="H18" s="404" t="n"/>
      <c r="I18" s="404" t="n"/>
      <c r="J18" s="404" t="n"/>
      <c r="K18" s="405" t="n"/>
      <c r="L18" s="403" t="inlineStr">
        <is>
          <t>Controle</t>
        </is>
      </c>
      <c r="M18" s="386" t="n"/>
      <c r="N18" s="388" t="n"/>
      <c r="Q18" s="396" t="n"/>
      <c r="R18" s="261" t="n"/>
      <c r="S18" s="383" t="n"/>
      <c r="T18" s="383" t="n"/>
      <c r="U18" s="383" t="n"/>
      <c r="V18" s="383" t="n"/>
      <c r="W18" s="260" t="n"/>
      <c r="X18" s="383" t="n"/>
      <c r="Y18" s="383" t="n"/>
    </row>
    <row r="19" ht="17.25" customHeight="1" s="72" thickBot="1">
      <c r="A19" s="385" t="n"/>
      <c r="B19" s="473" t="inlineStr">
        <is>
          <t>Medidas</t>
        </is>
      </c>
      <c r="C19" s="404" t="n"/>
      <c r="D19" s="404" t="n"/>
      <c r="E19" s="404" t="n"/>
      <c r="F19" s="404" t="n"/>
      <c r="G19" s="405" t="n"/>
      <c r="H19" s="474" t="inlineStr">
        <is>
          <t>Espiras</t>
        </is>
      </c>
      <c r="I19" s="475" t="n"/>
      <c r="J19" s="475" t="n"/>
      <c r="K19" s="476" t="n"/>
      <c r="L19" s="431" t="n"/>
      <c r="M19" s="394" t="n"/>
      <c r="N19" s="395" t="n"/>
      <c r="Q19" s="396" t="n"/>
      <c r="R19" s="261" t="n"/>
      <c r="S19" s="383" t="n"/>
      <c r="T19" s="383" t="n"/>
      <c r="U19" s="383" t="n"/>
      <c r="V19" s="383" t="n"/>
      <c r="W19" s="260" t="n"/>
      <c r="X19" s="383" t="n"/>
      <c r="Y19" s="383" t="n"/>
    </row>
    <row r="20" ht="15.75" customHeight="1" s="72" thickBot="1">
      <c r="A20" s="385" t="n"/>
      <c r="B20" s="477" t="n"/>
      <c r="C20" s="450" t="n"/>
      <c r="D20" s="450" t="n"/>
      <c r="E20" s="450" t="n"/>
      <c r="F20" s="450" t="n"/>
      <c r="G20" s="466" t="n"/>
      <c r="H20" s="478" t="inlineStr">
        <is>
          <t>Axial</t>
        </is>
      </c>
      <c r="I20" s="479" t="inlineStr">
        <is>
          <t>Inferior</t>
        </is>
      </c>
      <c r="J20" s="480" t="inlineStr">
        <is>
          <t>49.5</t>
        </is>
      </c>
      <c r="K20" s="481" t="inlineStr">
        <is>
          <t>Superior</t>
        </is>
      </c>
      <c r="L20" s="473" t="inlineStr">
        <is>
          <t>Distribuição de fios</t>
        </is>
      </c>
      <c r="M20" s="404" t="n"/>
      <c r="N20" s="405" t="n"/>
      <c r="P20" s="389" t="n"/>
      <c r="Q20" s="260" t="n"/>
      <c r="R20" s="260" t="n"/>
      <c r="S20" s="260" t="n"/>
      <c r="T20" s="260" t="n"/>
      <c r="U20" s="383" t="n"/>
      <c r="V20" s="383" t="n"/>
      <c r="W20" s="260" t="n"/>
      <c r="X20" s="383" t="n"/>
      <c r="Y20" s="383" t="n"/>
    </row>
    <row r="21" ht="16.5" customHeight="1" s="72">
      <c r="A21" s="385" t="n"/>
      <c r="B21" s="477" t="n"/>
      <c r="C21" s="450" t="n"/>
      <c r="D21" s="450" t="n"/>
      <c r="E21" s="450" t="inlineStr">
        <is>
          <t>Min</t>
        </is>
      </c>
      <c r="F21" s="450" t="inlineStr">
        <is>
          <t>Ideal</t>
        </is>
      </c>
      <c r="G21" s="466" t="inlineStr">
        <is>
          <t>Max</t>
        </is>
      </c>
      <c r="H21" s="482" t="n">
        <v>1</v>
      </c>
      <c r="I21" s="483" t="n">
        <v>0</v>
      </c>
      <c r="J21" s="484" t="n">
        <v>49</v>
      </c>
      <c r="K21" s="485" t="n">
        <v>3</v>
      </c>
      <c r="L21" s="486" t="n"/>
      <c r="M21" s="487" t="n"/>
      <c r="N21" s="488" t="n"/>
      <c r="Q21" s="396" t="n"/>
      <c r="R21" s="261" t="n"/>
      <c r="S21" s="383" t="n"/>
      <c r="T21" s="383" t="n"/>
      <c r="U21" s="383" t="n"/>
      <c r="V21" s="383" t="n"/>
      <c r="W21" s="260" t="n"/>
      <c r="X21" s="383" t="n"/>
      <c r="Y21" s="383" t="n"/>
    </row>
    <row r="22" ht="15" customHeight="1" s="72">
      <c r="A22" s="385" t="n"/>
      <c r="B22" s="477" t="n"/>
      <c r="C22" s="383" t="inlineStr">
        <is>
          <t>Fibra V. interna</t>
        </is>
      </c>
      <c r="D22" s="383" t="n"/>
      <c r="E22" s="192">
        <f>F22*0.97</f>
        <v/>
      </c>
      <c r="F22" s="193">
        <f>($C$15/2)*PI()*2</f>
        <v/>
      </c>
      <c r="G22" s="232">
        <f>F22*1.03</f>
        <v/>
      </c>
      <c r="H22" s="482" t="n">
        <v>2</v>
      </c>
      <c r="I22" s="483" t="n">
        <v>1</v>
      </c>
      <c r="J22" s="484" t="n">
        <v>49</v>
      </c>
      <c r="K22" s="485" t="n">
        <v>4</v>
      </c>
      <c r="L22" s="489" t="inlineStr">
        <is>
          <t>Inferior</t>
        </is>
      </c>
      <c r="M22" s="490" t="inlineStr">
        <is>
          <t>Braço</t>
        </is>
      </c>
      <c r="N22" s="491" t="inlineStr">
        <is>
          <t>Superior</t>
        </is>
      </c>
      <c r="Q22" s="260" t="n"/>
      <c r="R22" s="260" t="n"/>
      <c r="S22" s="260" t="n"/>
      <c r="T22" s="260" t="n"/>
      <c r="U22" s="383" t="n"/>
      <c r="V22" s="383" t="n"/>
      <c r="W22" s="260" t="n"/>
      <c r="X22" s="383" t="n"/>
      <c r="Y22" s="383" t="n"/>
    </row>
    <row r="23" ht="20.25" customHeight="1" s="72">
      <c r="A23" s="385" t="n"/>
      <c r="B23" s="477" t="n"/>
      <c r="C23" s="450" t="n"/>
      <c r="D23" s="450" t="n"/>
      <c r="E23" s="450" t="n"/>
      <c r="F23" s="450" t="n"/>
      <c r="G23" s="466" t="n"/>
      <c r="H23" s="482" t="n"/>
      <c r="I23" s="483" t="n"/>
      <c r="J23" s="484" t="n"/>
      <c r="K23" s="485" t="n"/>
      <c r="L23" s="492" t="n">
        <v>2</v>
      </c>
      <c r="M23" s="493" t="n">
        <v>0</v>
      </c>
      <c r="N23" s="494" t="n">
        <v>1</v>
      </c>
      <c r="Q23" s="396" t="n"/>
      <c r="R23" s="261" t="n"/>
      <c r="S23" s="383" t="n"/>
      <c r="T23" s="383" t="n"/>
      <c r="U23" s="383" t="n"/>
      <c r="V23" s="383" t="n"/>
      <c r="W23" s="260" t="n"/>
      <c r="X23" s="383" t="n"/>
      <c r="Y23" s="383" t="n"/>
    </row>
    <row r="24" ht="20.25" customHeight="1" s="72">
      <c r="A24" s="385" t="n"/>
      <c r="B24" s="477" t="n"/>
      <c r="C24" s="383" t="inlineStr">
        <is>
          <t>Altura da camada</t>
        </is>
      </c>
      <c r="D24" s="383" t="n"/>
      <c r="E24" s="277">
        <f>F24*(1-($C$131/100))</f>
        <v/>
      </c>
      <c r="F24" s="274" t="n">
        <v>311.85</v>
      </c>
      <c r="G24" s="253">
        <f>F24*(1+($C$131/100))</f>
        <v/>
      </c>
      <c r="H24" s="482" t="n"/>
      <c r="I24" s="483" t="n"/>
      <c r="J24" s="484" t="n"/>
      <c r="K24" s="485" t="n"/>
      <c r="L24" s="492" t="n">
        <v>2</v>
      </c>
      <c r="M24" s="493" t="n">
        <v>1</v>
      </c>
      <c r="N24" s="494" t="n">
        <v>1</v>
      </c>
      <c r="Q24" s="396" t="n"/>
      <c r="R24" s="261" t="n"/>
      <c r="S24" s="383" t="n"/>
      <c r="T24" s="383" t="n"/>
      <c r="U24" s="383" t="n"/>
      <c r="V24" s="383" t="n"/>
      <c r="W24" s="260" t="n"/>
      <c r="X24" s="383" t="n"/>
      <c r="Y24" s="383" t="n"/>
    </row>
    <row r="25" ht="20.25" customHeight="1" s="72">
      <c r="A25" s="385" t="n"/>
      <c r="B25" s="477" t="n"/>
      <c r="C25" s="450" t="n"/>
      <c r="D25" s="450" t="n"/>
      <c r="E25" s="450" t="n"/>
      <c r="F25" s="383" t="n"/>
      <c r="G25" s="466" t="n"/>
      <c r="H25" s="482" t="n"/>
      <c r="I25" s="483" t="n"/>
      <c r="J25" s="484" t="n"/>
      <c r="K25" s="485" t="n"/>
      <c r="L25" s="492" t="n">
        <v>1</v>
      </c>
      <c r="M25" s="493" t="n">
        <v>2</v>
      </c>
      <c r="N25" s="494" t="n">
        <v>0</v>
      </c>
      <c r="P25" s="389" t="n"/>
      <c r="Q25" s="260" t="n"/>
      <c r="R25" s="260" t="n"/>
      <c r="S25" s="260" t="n"/>
      <c r="T25" s="260" t="n"/>
      <c r="U25" s="260" t="n"/>
      <c r="V25" s="383" t="n"/>
      <c r="W25" s="260" t="n"/>
      <c r="X25" s="383" t="n"/>
      <c r="Y25" s="383" t="n"/>
    </row>
    <row r="26" ht="20.25" customHeight="1" s="72">
      <c r="A26" s="385" t="n"/>
      <c r="B26" s="477" t="n"/>
      <c r="C26" s="383" t="inlineStr">
        <is>
          <t>Perimetro</t>
        </is>
      </c>
      <c r="D26" s="383" t="n"/>
      <c r="E26" s="277">
        <f>F26*(1-($C$131/100))</f>
        <v/>
      </c>
      <c r="F26" s="274" t="n">
        <v>3016.87143</v>
      </c>
      <c r="G26" s="253">
        <f>F26*(1+($C$131/100))</f>
        <v/>
      </c>
      <c r="H26" s="495" t="n"/>
      <c r="I26" s="483" t="n"/>
      <c r="J26" s="484" t="n"/>
      <c r="K26" s="485" t="n"/>
      <c r="L26" s="492" t="n">
        <v>1</v>
      </c>
      <c r="M26" s="493" t="n">
        <v>3</v>
      </c>
      <c r="N26" s="494" t="n">
        <v>2</v>
      </c>
      <c r="Q26" s="396" t="n"/>
      <c r="R26" s="261" t="n"/>
      <c r="S26" s="383" t="n"/>
      <c r="T26" s="383" t="n"/>
      <c r="U26" s="383" t="n"/>
      <c r="V26" s="383" t="n"/>
      <c r="W26" s="260" t="n"/>
      <c r="X26" s="383" t="n"/>
      <c r="Y26" s="383" t="n"/>
    </row>
    <row r="27" ht="20.25" customHeight="1" s="72">
      <c r="A27" s="385" t="n"/>
      <c r="B27" s="477" t="n"/>
      <c r="H27" s="495" t="n"/>
      <c r="I27" s="483" t="n"/>
      <c r="J27" s="484" t="n"/>
      <c r="K27" s="485" t="n"/>
      <c r="L27" s="492" t="n">
        <v>1</v>
      </c>
      <c r="M27" s="493" t="n">
        <v>4</v>
      </c>
      <c r="N27" s="494" t="n">
        <v>3</v>
      </c>
      <c r="Q27" s="396" t="n"/>
      <c r="R27" s="261" t="n"/>
      <c r="S27" s="383" t="n"/>
      <c r="T27" s="383" t="n"/>
      <c r="U27" s="383" t="n"/>
      <c r="V27" s="383" t="n"/>
      <c r="W27" s="260" t="n"/>
      <c r="X27" s="383" t="n"/>
      <c r="Y27" s="383" t="n"/>
    </row>
    <row r="28" ht="21" customHeight="1" s="72" thickBot="1">
      <c r="A28" s="385" t="n"/>
      <c r="B28" s="496" t="n"/>
      <c r="C28" s="470" t="n"/>
      <c r="D28" s="470" t="n"/>
      <c r="E28" s="206" t="n"/>
      <c r="F28" s="206" t="n"/>
      <c r="G28" s="497" t="n"/>
      <c r="H28" s="482" t="n"/>
      <c r="I28" s="483" t="n"/>
      <c r="J28" s="484" t="n"/>
      <c r="K28" s="485" t="n"/>
      <c r="L28" s="492" t="n">
        <v>1</v>
      </c>
      <c r="M28" s="493" t="n">
        <v>5</v>
      </c>
      <c r="N28" s="494" t="n">
        <v>1</v>
      </c>
      <c r="P28" s="389" t="n"/>
      <c r="Q28" s="260" t="n"/>
      <c r="R28" s="260" t="n"/>
      <c r="S28" s="260" t="n"/>
      <c r="T28" s="260" t="n"/>
      <c r="U28" s="383" t="n"/>
      <c r="V28" s="383" t="n"/>
      <c r="W28" s="260" t="n"/>
      <c r="X28" s="383" t="n"/>
      <c r="Y28" s="383" t="n"/>
    </row>
    <row r="29" ht="15.75" customHeight="1" s="72" thickBot="1">
      <c r="A29" s="385" t="n"/>
      <c r="B29" s="473" t="inlineStr">
        <is>
          <t>CAMADA 2</t>
        </is>
      </c>
      <c r="C29" s="404" t="n"/>
      <c r="D29" s="404" t="n"/>
      <c r="E29" s="404" t="n"/>
      <c r="F29" s="404" t="n"/>
      <c r="G29" s="404" t="n"/>
      <c r="H29" s="404" t="n"/>
      <c r="I29" s="404" t="n"/>
      <c r="J29" s="404" t="n"/>
      <c r="K29" s="405" t="n"/>
      <c r="L29" s="492" t="n"/>
      <c r="M29" s="493" t="n"/>
      <c r="N29" s="494" t="n"/>
      <c r="Q29" s="396" t="n"/>
      <c r="R29" s="261" t="n"/>
      <c r="S29" s="383" t="n"/>
      <c r="T29" s="383" t="n"/>
      <c r="U29" s="383" t="n"/>
      <c r="V29" s="383" t="n"/>
      <c r="W29" s="260" t="n"/>
      <c r="X29" s="383" t="n"/>
      <c r="Y29" s="383" t="n"/>
    </row>
    <row r="30" ht="15.75" customHeight="1" s="72" thickBot="1">
      <c r="A30" s="385" t="n"/>
      <c r="B30" s="473" t="inlineStr">
        <is>
          <t>Medidas</t>
        </is>
      </c>
      <c r="C30" s="404" t="n"/>
      <c r="D30" s="404" t="n"/>
      <c r="E30" s="404" t="n"/>
      <c r="F30" s="404" t="n"/>
      <c r="G30" s="405" t="n"/>
      <c r="H30" s="474" t="inlineStr">
        <is>
          <t>Espiras</t>
        </is>
      </c>
      <c r="I30" s="475" t="n"/>
      <c r="J30" s="475" t="n"/>
      <c r="K30" s="476" t="n"/>
      <c r="L30" s="492" t="n"/>
      <c r="M30" s="493" t="n"/>
      <c r="N30" s="494" t="n"/>
      <c r="Q30" s="396" t="n"/>
      <c r="R30" s="261" t="n"/>
      <c r="S30" s="383" t="n"/>
      <c r="T30" s="383" t="n"/>
      <c r="U30" s="383" t="n"/>
      <c r="V30" s="383" t="n"/>
      <c r="W30" s="260" t="n"/>
      <c r="X30" s="383" t="n"/>
      <c r="Y30" s="383" t="n"/>
    </row>
    <row r="31" ht="21" customHeight="1" s="72" thickBot="1">
      <c r="A31" s="385" t="n"/>
      <c r="B31" s="498" t="n"/>
      <c r="C31" s="460" t="n"/>
      <c r="D31" s="460" t="n"/>
      <c r="E31" s="460" t="n"/>
      <c r="F31" s="460" t="n"/>
      <c r="G31" s="461" t="n"/>
      <c r="H31" s="478" t="inlineStr">
        <is>
          <t>Axial</t>
        </is>
      </c>
      <c r="I31" s="479" t="inlineStr">
        <is>
          <t>Inferior</t>
        </is>
      </c>
      <c r="J31" s="480" t="inlineStr">
        <is>
          <t>48.66667</t>
        </is>
      </c>
      <c r="K31" s="481" t="inlineStr">
        <is>
          <t>Superior</t>
        </is>
      </c>
      <c r="L31" s="492" t="n"/>
      <c r="M31" s="493" t="n"/>
      <c r="N31" s="494" t="n"/>
      <c r="P31" s="389" t="n"/>
      <c r="Q31" s="260" t="n"/>
      <c r="R31" s="260" t="n"/>
    </row>
    <row r="32" ht="20.25" customHeight="1" s="72">
      <c r="A32" s="385" t="n"/>
      <c r="B32" s="477" t="n"/>
      <c r="C32" s="450" t="n"/>
      <c r="D32" s="450" t="n"/>
      <c r="E32" s="450" t="inlineStr">
        <is>
          <t>Min</t>
        </is>
      </c>
      <c r="F32" s="450" t="inlineStr">
        <is>
          <t>Ideal</t>
        </is>
      </c>
      <c r="G32" s="466" t="inlineStr">
        <is>
          <t>Max</t>
        </is>
      </c>
      <c r="H32" s="482" t="n">
        <v>1</v>
      </c>
      <c r="I32" s="483" t="n">
        <v>2</v>
      </c>
      <c r="J32" s="484" t="n">
        <v>48</v>
      </c>
      <c r="K32" s="483" t="n">
        <v>0</v>
      </c>
      <c r="L32" s="492" t="n"/>
      <c r="M32" s="493" t="n"/>
      <c r="N32" s="494" t="n"/>
      <c r="Q32" s="396" t="n"/>
      <c r="R32" s="261" t="n"/>
      <c r="S32" s="383" t="n"/>
      <c r="T32" s="383" t="n"/>
      <c r="U32" s="383" t="n"/>
      <c r="V32" s="383" t="n"/>
      <c r="W32" s="260" t="n"/>
      <c r="X32" s="383" t="n"/>
      <c r="Y32" s="383" t="n"/>
    </row>
    <row r="33" ht="20.25" customHeight="1" s="72">
      <c r="A33" s="385" t="n"/>
      <c r="B33" s="477" t="n"/>
      <c r="C33" s="383" t="n"/>
      <c r="D33" s="383" t="n"/>
      <c r="E33" s="192" t="n"/>
      <c r="F33" s="193" t="n"/>
      <c r="G33" s="232" t="n"/>
      <c r="H33" s="482" t="n">
        <v>2</v>
      </c>
      <c r="I33" s="483" t="n">
        <v>3</v>
      </c>
      <c r="J33" s="484" t="n">
        <v>48</v>
      </c>
      <c r="K33" s="483" t="n">
        <v>1</v>
      </c>
      <c r="L33" s="492" t="n"/>
      <c r="M33" s="493" t="n"/>
      <c r="N33" s="494" t="n"/>
      <c r="Q33" s="396" t="n"/>
      <c r="R33" s="261" t="n"/>
      <c r="S33" s="383" t="n"/>
      <c r="T33" s="383" t="n"/>
      <c r="U33" s="383" t="n"/>
      <c r="V33" s="383" t="n"/>
      <c r="W33" s="260" t="n"/>
      <c r="X33" s="383" t="n"/>
      <c r="Y33" s="383" t="n"/>
    </row>
    <row r="34" ht="20.25" customHeight="1" s="72">
      <c r="A34" s="385" t="n"/>
      <c r="B34" s="477" t="n"/>
      <c r="C34" s="450" t="n"/>
      <c r="D34" s="450" t="n"/>
      <c r="E34" s="450" t="n"/>
      <c r="F34" s="450" t="n"/>
      <c r="G34" s="466" t="n"/>
      <c r="H34" s="482" t="n"/>
      <c r="I34" s="483" t="n"/>
      <c r="J34" s="484" t="n"/>
      <c r="K34" s="483" t="n"/>
      <c r="L34" s="492" t="n"/>
      <c r="M34" s="493" t="n"/>
      <c r="N34" s="494" t="n"/>
      <c r="P34" s="389" t="n"/>
      <c r="Q34" s="260" t="n"/>
      <c r="R34" s="260" t="n"/>
      <c r="S34" s="260" t="n"/>
      <c r="T34" s="260" t="n"/>
      <c r="U34" s="260" t="n"/>
      <c r="V34" s="260" t="n"/>
      <c r="W34" s="260" t="n"/>
      <c r="X34" s="260" t="n"/>
      <c r="Y34" s="383" t="n"/>
    </row>
    <row r="35" ht="16.5" customHeight="1" s="72">
      <c r="A35" s="385" t="n"/>
      <c r="B35" s="477" t="n"/>
      <c r="C35" s="383">
        <f>C24</f>
        <v/>
      </c>
      <c r="D35" s="383" t="n"/>
      <c r="E35" s="277">
        <f>F35*(1-($C$131/100))</f>
        <v/>
      </c>
      <c r="F35" s="274" t="n">
        <v>306.6</v>
      </c>
      <c r="G35" s="253">
        <f>F35*(1+($C$131/100))</f>
        <v/>
      </c>
      <c r="H35" s="482" t="n"/>
      <c r="I35" s="483" t="n"/>
      <c r="J35" s="484" t="n"/>
      <c r="K35" s="483" t="n"/>
      <c r="L35" s="499" t="n"/>
      <c r="M35" s="490" t="n"/>
      <c r="N35" s="500" t="n"/>
      <c r="Q35" s="396" t="n"/>
      <c r="R35" s="261" t="n"/>
      <c r="S35" s="383" t="n"/>
      <c r="T35" s="383" t="n"/>
      <c r="U35" s="383" t="n"/>
      <c r="V35" s="383" t="n"/>
      <c r="W35" s="260" t="n"/>
      <c r="X35" s="383" t="n"/>
      <c r="Y35" s="383" t="n"/>
    </row>
    <row r="36" ht="15" customHeight="1" s="72">
      <c r="A36" s="385" t="n"/>
      <c r="B36" s="477" t="n"/>
      <c r="C36" s="450" t="n"/>
      <c r="D36" s="450" t="n"/>
      <c r="E36" s="450" t="n"/>
      <c r="F36" s="383" t="n"/>
      <c r="G36" s="466" t="n"/>
      <c r="H36" s="482" t="n"/>
      <c r="I36" s="483" t="n"/>
      <c r="J36" s="484" t="n"/>
      <c r="K36" s="483" t="n"/>
      <c r="L36" s="223" t="n"/>
      <c r="M36" s="168" t="n"/>
      <c r="N36" s="200" t="n"/>
      <c r="Q36" s="260" t="n"/>
      <c r="R36" s="260" t="n"/>
      <c r="S36" s="260" t="n"/>
      <c r="T36" s="260" t="n"/>
      <c r="U36" s="260" t="n"/>
      <c r="V36" s="260" t="n"/>
      <c r="W36" s="260" t="n"/>
      <c r="X36" s="260" t="n"/>
      <c r="Y36" s="260" t="n"/>
      <c r="Z36" s="260" t="n"/>
      <c r="AA36" s="260" t="n"/>
      <c r="AB36" s="260" t="n"/>
    </row>
    <row r="37" ht="16.5" customHeight="1" s="72">
      <c r="A37" s="385" t="n"/>
      <c r="B37" s="477" t="n"/>
      <c r="C37" s="383">
        <f>C26</f>
        <v/>
      </c>
      <c r="D37" s="383" t="n"/>
      <c r="E37" s="277">
        <f>F37*(1-($C$131/100))</f>
        <v/>
      </c>
      <c r="F37" s="274" t="n">
        <v>3034.01183</v>
      </c>
      <c r="G37" s="253">
        <f>F37*(1+($C$131/100))</f>
        <v/>
      </c>
      <c r="H37" s="482" t="n"/>
      <c r="I37" s="483" t="n"/>
      <c r="J37" s="484" t="n"/>
      <c r="K37" s="483" t="n"/>
      <c r="L37" s="501" t="n"/>
      <c r="M37" s="168" t="n"/>
      <c r="N37" s="502" t="n"/>
      <c r="Q37" s="396" t="n"/>
      <c r="R37" s="261" t="n"/>
      <c r="S37" s="383" t="n"/>
      <c r="T37" s="383" t="n"/>
      <c r="U37" s="383" t="n"/>
      <c r="V37" s="383" t="n"/>
      <c r="W37" s="260" t="n"/>
      <c r="X37" s="383" t="n"/>
      <c r="Y37" s="383" t="n"/>
    </row>
    <row r="38" ht="17.25" customHeight="1" s="72" thickBot="1">
      <c r="A38" s="385" t="n"/>
      <c r="B38" s="477" t="n"/>
      <c r="H38" s="495" t="n"/>
      <c r="I38" s="483" t="n"/>
      <c r="J38" s="484" t="n"/>
      <c r="K38" s="483" t="n"/>
      <c r="L38" s="224" t="n"/>
      <c r="M38" s="169" t="n"/>
      <c r="N38" s="225" t="n"/>
      <c r="Q38" s="396" t="n"/>
      <c r="R38" s="261" t="n"/>
      <c r="S38" s="383" t="n"/>
      <c r="T38" s="383" t="n"/>
      <c r="U38" s="383" t="n"/>
      <c r="V38" s="383" t="n"/>
      <c r="W38" s="260" t="n"/>
      <c r="X38" s="383" t="n"/>
      <c r="Y38" s="383" t="n"/>
    </row>
    <row r="39" ht="15.75" customHeight="1" s="72" thickBot="1">
      <c r="A39" s="385" t="n"/>
      <c r="B39" s="496" t="n"/>
      <c r="C39" s="470" t="n"/>
      <c r="D39" s="470" t="n"/>
      <c r="E39" s="206" t="n"/>
      <c r="F39" s="206" t="n"/>
      <c r="G39" s="497" t="n"/>
      <c r="H39" s="482" t="n"/>
      <c r="I39" s="483" t="n"/>
      <c r="J39" s="484" t="n"/>
      <c r="K39" s="483" t="n"/>
      <c r="L39" s="226" t="n"/>
      <c r="M39" s="227" t="n"/>
      <c r="N39" s="228" t="n"/>
      <c r="P39" s="389" t="n"/>
      <c r="Q39" s="260" t="n"/>
      <c r="R39" s="260" t="n"/>
      <c r="S39" s="383" t="n"/>
      <c r="T39" s="383" t="n"/>
      <c r="U39" s="383" t="n"/>
      <c r="V39" s="383" t="n"/>
      <c r="W39" s="260" t="n"/>
      <c r="X39" s="383" t="n"/>
      <c r="Y39" s="383" t="n"/>
    </row>
    <row r="40" ht="15.75" customHeight="1" s="72" thickBot="1">
      <c r="A40" s="385" t="n"/>
      <c r="B40" s="473" t="inlineStr">
        <is>
          <t>CAMADA 3</t>
        </is>
      </c>
      <c r="C40" s="404" t="n"/>
      <c r="D40" s="404" t="n"/>
      <c r="E40" s="404" t="n"/>
      <c r="F40" s="404" t="n"/>
      <c r="G40" s="404" t="n"/>
      <c r="H40" s="404" t="n"/>
      <c r="I40" s="404" t="n"/>
      <c r="J40" s="404" t="n"/>
      <c r="K40" s="405" t="n"/>
      <c r="L40" s="100" t="inlineStr">
        <is>
          <t>Revisão</t>
        </is>
      </c>
      <c r="M40" s="194" t="n"/>
      <c r="N40" s="203" t="n"/>
      <c r="Q40" s="396" t="n"/>
      <c r="R40" s="261" t="n"/>
      <c r="S40" s="383" t="n"/>
      <c r="T40" s="383" t="n"/>
      <c r="U40" s="383" t="n"/>
      <c r="V40" s="383" t="n"/>
      <c r="W40" s="260" t="n"/>
      <c r="X40" s="383" t="n"/>
      <c r="Y40" s="383" t="n"/>
    </row>
    <row r="41" ht="15.75" customHeight="1" s="72" thickBot="1">
      <c r="A41" s="385" t="n"/>
      <c r="B41" s="473" t="inlineStr">
        <is>
          <t>Medidas</t>
        </is>
      </c>
      <c r="C41" s="404" t="n"/>
      <c r="D41" s="404" t="n"/>
      <c r="E41" s="404" t="n"/>
      <c r="F41" s="404" t="n"/>
      <c r="G41" s="405" t="n"/>
      <c r="H41" s="474" t="inlineStr">
        <is>
          <t>Espiras</t>
        </is>
      </c>
      <c r="I41" s="475" t="n"/>
      <c r="J41" s="475" t="n"/>
      <c r="K41" s="476" t="n"/>
      <c r="L41" s="501" t="n"/>
      <c r="M41" s="383" t="n"/>
      <c r="N41" s="502" t="n"/>
      <c r="Q41" s="396" t="n"/>
      <c r="R41" s="261" t="n"/>
      <c r="S41" s="383" t="n"/>
      <c r="T41" s="383" t="n"/>
      <c r="U41" s="383" t="n"/>
      <c r="V41" s="383" t="n"/>
      <c r="W41" s="260" t="n"/>
      <c r="X41" s="383" t="n"/>
      <c r="Y41" s="383" t="n"/>
    </row>
    <row r="42" ht="15.75" customHeight="1" s="72" thickBot="1">
      <c r="A42" s="385" t="n"/>
      <c r="B42" s="498" t="n"/>
      <c r="C42" s="460" t="n"/>
      <c r="D42" s="460" t="n"/>
      <c r="E42" s="460" t="n"/>
      <c r="F42" s="460" t="n"/>
      <c r="G42" s="461" t="n"/>
      <c r="H42" s="478" t="inlineStr">
        <is>
          <t>Axial</t>
        </is>
      </c>
      <c r="I42" s="479" t="inlineStr">
        <is>
          <t>Inferior</t>
        </is>
      </c>
      <c r="J42" s="480" t="inlineStr">
        <is>
          <t>48</t>
        </is>
      </c>
      <c r="K42" s="481" t="inlineStr">
        <is>
          <t>Superior</t>
        </is>
      </c>
      <c r="L42" s="473" t="inlineStr">
        <is>
          <t>Observações</t>
        </is>
      </c>
      <c r="M42" s="404" t="n"/>
      <c r="N42" s="405" t="n"/>
      <c r="P42" s="389" t="n"/>
      <c r="Q42" s="260" t="n"/>
      <c r="R42" s="260" t="n"/>
      <c r="S42" s="260" t="n"/>
      <c r="T42" s="260" t="n"/>
      <c r="U42" s="260" t="n"/>
      <c r="V42" s="260" t="n"/>
      <c r="W42" s="260" t="n"/>
      <c r="X42" s="383" t="n"/>
      <c r="Y42" s="383" t="n"/>
    </row>
    <row r="43" ht="16.5" customHeight="1" s="72">
      <c r="A43" s="385" t="n"/>
      <c r="B43" s="477" t="n"/>
      <c r="C43" s="450" t="n"/>
      <c r="D43" s="450" t="n"/>
      <c r="E43" s="450" t="inlineStr">
        <is>
          <t>Min</t>
        </is>
      </c>
      <c r="F43" s="450" t="inlineStr">
        <is>
          <t>Ideal</t>
        </is>
      </c>
      <c r="G43" s="466" t="inlineStr">
        <is>
          <t>Max</t>
        </is>
      </c>
      <c r="H43" s="482" t="n">
        <v>1</v>
      </c>
      <c r="I43" s="483" t="n">
        <v>4</v>
      </c>
      <c r="J43" s="484" t="n">
        <v>48</v>
      </c>
      <c r="K43" s="483" t="n">
        <v>4</v>
      </c>
      <c r="L43" s="223" t="n"/>
      <c r="M43" s="168" t="n"/>
      <c r="N43" s="200" t="n"/>
      <c r="Q43" s="396" t="n"/>
      <c r="R43" s="261" t="n"/>
      <c r="S43" s="383" t="n"/>
      <c r="T43" s="383" t="n"/>
      <c r="U43" s="383" t="n"/>
      <c r="V43" s="383" t="n"/>
      <c r="W43" s="260" t="n"/>
      <c r="X43" s="383" t="n"/>
      <c r="Y43" s="383" t="n"/>
    </row>
    <row r="44" ht="15" customHeight="1" s="72">
      <c r="A44" s="385" t="n"/>
      <c r="B44" s="477" t="n"/>
      <c r="C44" s="383" t="n"/>
      <c r="D44" s="383" t="n"/>
      <c r="E44" s="192" t="n"/>
      <c r="F44" s="193" t="n"/>
      <c r="G44" s="232" t="n"/>
      <c r="H44" s="482" t="n">
        <v>2</v>
      </c>
      <c r="I44" s="483" t="n">
        <v>5</v>
      </c>
      <c r="J44" s="484" t="n">
        <v>48</v>
      </c>
      <c r="K44" s="483" t="n">
        <v>5</v>
      </c>
      <c r="L44" s="229" t="n"/>
      <c r="M44" s="196" t="n"/>
      <c r="N44" s="204" t="n"/>
      <c r="T44" s="383" t="n"/>
      <c r="U44" s="383" t="n"/>
      <c r="V44" s="383" t="n"/>
      <c r="W44" s="260" t="n"/>
      <c r="X44" s="383" t="n"/>
      <c r="Y44" s="383" t="n"/>
    </row>
    <row r="45" ht="15" customHeight="1" s="72">
      <c r="A45" s="385" t="n"/>
      <c r="B45" s="477" t="n"/>
      <c r="C45" s="450" t="n"/>
      <c r="D45" s="450" t="n"/>
      <c r="E45" s="450" t="n"/>
      <c r="F45" s="450" t="n"/>
      <c r="G45" s="466" t="n"/>
      <c r="H45" s="482" t="n"/>
      <c r="I45" s="483" t="n"/>
      <c r="J45" s="484" t="n"/>
      <c r="K45" s="483" t="n"/>
      <c r="L45" s="223" t="n"/>
      <c r="M45" s="168" t="n"/>
      <c r="N45" s="200" t="n"/>
      <c r="P45" s="389" t="n"/>
      <c r="Q45" s="260" t="n"/>
      <c r="R45" s="260" t="n"/>
      <c r="S45" s="260" t="n"/>
      <c r="T45" s="383" t="n"/>
      <c r="U45" s="383" t="n"/>
      <c r="V45" s="383" t="n"/>
      <c r="W45" s="260" t="n"/>
      <c r="X45" s="383" t="n"/>
      <c r="Y45" s="383" t="n"/>
    </row>
    <row r="46" ht="16.5" customHeight="1" s="72">
      <c r="A46" s="385" t="n"/>
      <c r="B46" s="477" t="n"/>
      <c r="C46" s="383">
        <f>C35</f>
        <v/>
      </c>
      <c r="D46" s="383" t="n"/>
      <c r="E46" s="277">
        <f>F46*(1-($C$131/100))</f>
        <v/>
      </c>
      <c r="F46" s="274" t="n">
        <v>302.4</v>
      </c>
      <c r="G46" s="253">
        <f>F46*(1+($C$131/100))</f>
        <v/>
      </c>
      <c r="H46" s="482" t="n"/>
      <c r="I46" s="483" t="n"/>
      <c r="J46" s="484" t="n"/>
      <c r="K46" s="483" t="n"/>
      <c r="L46" s="229" t="n"/>
      <c r="M46" s="196" t="n"/>
      <c r="N46" s="204" t="n"/>
      <c r="Q46" s="396" t="n"/>
      <c r="R46" s="261" t="n"/>
      <c r="S46" s="383" t="n"/>
      <c r="T46" s="383" t="n"/>
      <c r="U46" s="383" t="n"/>
      <c r="V46" s="383" t="n"/>
      <c r="W46" s="260" t="n"/>
      <c r="X46" s="383" t="n"/>
      <c r="Y46" s="383" t="n"/>
    </row>
    <row r="47" ht="16.5" customHeight="1" s="72">
      <c r="A47" s="385" t="n"/>
      <c r="B47" s="477" t="n"/>
      <c r="C47" s="450" t="n"/>
      <c r="D47" s="450" t="n"/>
      <c r="E47" s="450" t="n"/>
      <c r="F47" s="383" t="n"/>
      <c r="G47" s="466" t="n"/>
      <c r="H47" s="482" t="n"/>
      <c r="I47" s="483" t="n"/>
      <c r="J47" s="484" t="n"/>
      <c r="K47" s="483" t="n"/>
      <c r="L47" s="223" t="n"/>
      <c r="M47" s="168" t="n"/>
      <c r="N47" s="200" t="n"/>
      <c r="Q47" s="396" t="n"/>
      <c r="R47" s="261" t="n"/>
      <c r="S47" s="383" t="n"/>
      <c r="T47" s="383" t="n"/>
      <c r="U47" s="383" t="n"/>
      <c r="V47" s="383" t="n"/>
      <c r="W47" s="260" t="n"/>
      <c r="X47" s="383" t="n"/>
      <c r="Y47" s="383" t="n"/>
    </row>
    <row r="48" ht="15" customHeight="1" s="72">
      <c r="A48" s="385" t="n"/>
      <c r="B48" s="477" t="n"/>
      <c r="C48" s="383">
        <f>C37</f>
        <v/>
      </c>
      <c r="D48" s="383" t="n"/>
      <c r="E48" s="277">
        <f>F48*(1-($C$131/100))</f>
        <v/>
      </c>
      <c r="F48" s="274" t="n">
        <v>3051.15223</v>
      </c>
      <c r="G48" s="253">
        <f>F48*(1+($C$131/100))</f>
        <v/>
      </c>
      <c r="H48" s="482" t="n"/>
      <c r="I48" s="483" t="n"/>
      <c r="J48" s="484" t="n"/>
      <c r="K48" s="483" t="n"/>
      <c r="L48" s="229" t="n"/>
      <c r="M48" s="196" t="n"/>
      <c r="N48" s="204" t="n"/>
      <c r="P48" s="389" t="n"/>
      <c r="Q48" s="262" t="n"/>
      <c r="R48" s="262" t="n"/>
      <c r="S48" s="262" t="n"/>
      <c r="T48" s="383" t="n"/>
      <c r="U48" s="383" t="n"/>
      <c r="V48" s="383" t="n"/>
      <c r="W48" s="260" t="n"/>
      <c r="X48" s="383" t="n"/>
      <c r="Y48" s="383" t="n"/>
    </row>
    <row r="49" ht="15" customHeight="1" s="72">
      <c r="A49" s="385" t="n"/>
      <c r="B49" s="477" t="n"/>
      <c r="H49" s="495" t="n"/>
      <c r="I49" s="483" t="n"/>
      <c r="J49" s="484" t="n"/>
      <c r="K49" s="483" t="n"/>
      <c r="L49" s="223" t="n"/>
      <c r="M49" s="168" t="n"/>
      <c r="N49" s="200" t="n"/>
      <c r="Q49" s="262" t="n"/>
      <c r="R49" s="262" t="n"/>
      <c r="S49" s="262" t="n"/>
      <c r="T49" s="383" t="n"/>
      <c r="U49" s="383" t="n"/>
      <c r="V49" s="383" t="n"/>
      <c r="W49" s="260" t="n"/>
      <c r="X49" s="383" t="n"/>
      <c r="Y49" s="383" t="n"/>
    </row>
    <row r="50" ht="15.75" customHeight="1" s="72" thickBot="1">
      <c r="A50" s="385" t="n"/>
      <c r="B50" s="496" t="n"/>
      <c r="C50" s="470" t="n"/>
      <c r="D50" s="470" t="n"/>
      <c r="E50" s="206" t="n"/>
      <c r="F50" s="206" t="n"/>
      <c r="G50" s="497" t="n"/>
      <c r="H50" s="482" t="n"/>
      <c r="I50" s="483" t="n"/>
      <c r="J50" s="484" t="n"/>
      <c r="K50" s="483" t="n"/>
      <c r="L50" s="229" t="n"/>
      <c r="M50" s="196" t="n"/>
      <c r="N50" s="204" t="n"/>
      <c r="Q50" s="262" t="n"/>
      <c r="R50" s="383" t="n"/>
      <c r="S50" s="262" t="n"/>
      <c r="T50" s="383" t="n"/>
      <c r="U50" s="383" t="n"/>
      <c r="V50" s="383" t="n"/>
      <c r="W50" s="260" t="n"/>
      <c r="X50" s="383" t="n"/>
      <c r="Y50" s="383" t="n"/>
    </row>
    <row r="51" ht="15.75" customHeight="1" s="72" thickBot="1">
      <c r="A51" s="385" t="n"/>
      <c r="B51" s="473" t="inlineStr">
        <is>
          <t>CAMADA 4</t>
        </is>
      </c>
      <c r="C51" s="404" t="n"/>
      <c r="D51" s="404" t="n"/>
      <c r="E51" s="404" t="n"/>
      <c r="F51" s="404" t="n"/>
      <c r="G51" s="404" t="n"/>
      <c r="H51" s="404" t="n"/>
      <c r="I51" s="404" t="n"/>
      <c r="J51" s="404" t="n"/>
      <c r="K51" s="405" t="n"/>
      <c r="L51" s="223" t="n"/>
      <c r="M51" s="168" t="n"/>
      <c r="N51" s="200" t="n"/>
      <c r="Q51" s="262" t="n"/>
      <c r="R51" s="262" t="n"/>
      <c r="S51" s="262" t="n"/>
      <c r="T51" s="383" t="n"/>
      <c r="U51" s="383" t="n"/>
      <c r="V51" s="383" t="n"/>
      <c r="W51" s="260" t="n"/>
      <c r="X51" s="383" t="n"/>
      <c r="Y51" s="383" t="n"/>
    </row>
    <row r="52" ht="15.75" customHeight="1" s="72" thickBot="1">
      <c r="A52" s="385" t="n"/>
      <c r="B52" s="473" t="inlineStr">
        <is>
          <t>Medidas</t>
        </is>
      </c>
      <c r="C52" s="404" t="n"/>
      <c r="D52" s="404" t="n"/>
      <c r="E52" s="404" t="n"/>
      <c r="F52" s="404" t="n"/>
      <c r="G52" s="405" t="n"/>
      <c r="H52" s="474" t="inlineStr">
        <is>
          <t>Espiras</t>
        </is>
      </c>
      <c r="I52" s="475" t="n"/>
      <c r="J52" s="475" t="n"/>
      <c r="K52" s="476" t="n"/>
      <c r="L52" s="229" t="n"/>
      <c r="M52" s="196" t="n"/>
      <c r="N52" s="204" t="n"/>
      <c r="Q52" s="383" t="n"/>
      <c r="R52" s="383" t="n"/>
      <c r="S52" s="383" t="n"/>
      <c r="T52" s="383" t="n"/>
      <c r="U52" s="383" t="n"/>
      <c r="V52" s="383" t="n"/>
      <c r="W52" s="260" t="n"/>
      <c r="X52" s="383" t="n"/>
      <c r="Y52" s="383" t="n"/>
    </row>
    <row r="53" ht="15.75" customHeight="1" s="72" thickBot="1">
      <c r="A53" s="385" t="n"/>
      <c r="B53" s="498" t="n"/>
      <c r="C53" s="460" t="n"/>
      <c r="D53" s="460" t="n"/>
      <c r="E53" s="460" t="n"/>
      <c r="F53" s="460" t="n"/>
      <c r="G53" s="461" t="n"/>
      <c r="H53" s="478" t="inlineStr">
        <is>
          <t>Axial</t>
        </is>
      </c>
      <c r="I53" s="479" t="inlineStr">
        <is>
          <t>Inferior</t>
        </is>
      </c>
      <c r="J53" s="480" t="inlineStr">
        <is>
          <t>47.5</t>
        </is>
      </c>
      <c r="K53" s="481" t="inlineStr">
        <is>
          <t>Superior</t>
        </is>
      </c>
      <c r="L53" s="223" t="n"/>
      <c r="M53" s="168" t="n"/>
      <c r="N53" s="200" t="n"/>
      <c r="Q53" s="262" t="n"/>
      <c r="R53" s="262" t="n"/>
      <c r="S53" s="262" t="n"/>
      <c r="T53" s="383" t="n"/>
      <c r="U53" s="383" t="n"/>
      <c r="V53" s="383" t="n"/>
      <c r="W53" s="260" t="n"/>
      <c r="X53" s="383" t="n"/>
      <c r="Y53" s="383" t="n"/>
    </row>
    <row r="54" ht="15" customHeight="1" s="72">
      <c r="A54" s="385" t="n"/>
      <c r="B54" s="477" t="n"/>
      <c r="C54" s="450" t="n"/>
      <c r="D54" s="450" t="n"/>
      <c r="E54" s="450" t="inlineStr">
        <is>
          <t>Min</t>
        </is>
      </c>
      <c r="F54" s="450" t="inlineStr">
        <is>
          <t>Ideal</t>
        </is>
      </c>
      <c r="G54" s="466" t="inlineStr">
        <is>
          <t>Max</t>
        </is>
      </c>
      <c r="H54" s="482" t="n">
        <v>1</v>
      </c>
      <c r="I54" s="483" t="n">
        <v>0</v>
      </c>
      <c r="J54" s="484" t="n">
        <v>47</v>
      </c>
      <c r="K54" s="483" t="n">
        <v>3</v>
      </c>
      <c r="L54" s="229" t="n"/>
      <c r="M54" s="196" t="n"/>
      <c r="N54" s="204" t="n"/>
      <c r="Q54" s="262" t="n"/>
      <c r="R54" s="262" t="n"/>
      <c r="S54" s="262" t="n"/>
      <c r="T54" s="383" t="n"/>
      <c r="U54" s="383" t="n"/>
      <c r="V54" s="383" t="n"/>
      <c r="W54" s="260" t="n"/>
      <c r="X54" s="383" t="n"/>
      <c r="Y54" s="383" t="n"/>
    </row>
    <row r="55" ht="15" customHeight="1" s="72">
      <c r="A55" s="385" t="n"/>
      <c r="B55" s="477" t="n"/>
      <c r="C55" s="383" t="n"/>
      <c r="D55" s="383" t="n"/>
      <c r="E55" s="192" t="n"/>
      <c r="F55" s="193" t="n"/>
      <c r="G55" s="232" t="n"/>
      <c r="H55" s="482" t="n">
        <v>2</v>
      </c>
      <c r="I55" s="483" t="n">
        <v>1</v>
      </c>
      <c r="J55" s="484" t="n">
        <v>47</v>
      </c>
      <c r="K55" s="483" t="n">
        <v>4</v>
      </c>
      <c r="L55" s="223" t="n"/>
      <c r="M55" s="168" t="n"/>
      <c r="N55" s="200" t="n"/>
      <c r="P55" s="389" t="n"/>
      <c r="Q55" s="383" t="n"/>
      <c r="R55" s="262" t="n"/>
      <c r="S55" s="118" t="n"/>
      <c r="T55" s="113" t="n"/>
      <c r="U55" s="113" t="n"/>
      <c r="V55" s="113" t="n"/>
      <c r="W55" s="260" t="n"/>
      <c r="X55" s="383" t="n"/>
      <c r="Y55" s="383" t="n"/>
    </row>
    <row r="56" ht="15" customHeight="1" s="72">
      <c r="A56" s="385" t="n"/>
      <c r="B56" s="477" t="n"/>
      <c r="C56" s="450" t="n"/>
      <c r="D56" s="450" t="n"/>
      <c r="E56" s="450" t="n"/>
      <c r="F56" s="450" t="n"/>
      <c r="G56" s="466" t="n"/>
      <c r="H56" s="482" t="n"/>
      <c r="I56" s="483" t="n"/>
      <c r="J56" s="484" t="n"/>
      <c r="K56" s="483" t="n"/>
      <c r="L56" s="229" t="n"/>
      <c r="M56" s="196" t="n"/>
      <c r="N56" s="204" t="n"/>
      <c r="Q56" s="262" t="n"/>
      <c r="R56" s="262" t="n"/>
      <c r="S56" s="262" t="n"/>
      <c r="T56" s="383" t="n"/>
      <c r="U56" s="383" t="n"/>
      <c r="V56" s="383" t="n"/>
      <c r="W56" s="260" t="n"/>
      <c r="X56" s="383" t="n"/>
      <c r="Y56" s="383" t="n"/>
    </row>
    <row r="57" ht="15" customHeight="1" s="72">
      <c r="A57" s="385" t="n"/>
      <c r="B57" s="477" t="n"/>
      <c r="C57" s="383">
        <f>C46</f>
        <v/>
      </c>
      <c r="D57" s="383" t="n"/>
      <c r="E57" s="277">
        <f>F57*(1-($C$131/100))</f>
        <v/>
      </c>
      <c r="F57" s="274" t="n">
        <v>299.25</v>
      </c>
      <c r="G57" s="253">
        <f>F57*(1+($C$131/100))</f>
        <v/>
      </c>
      <c r="H57" s="482" t="n"/>
      <c r="I57" s="483" t="n"/>
      <c r="J57" s="484" t="n"/>
      <c r="K57" s="483" t="n"/>
      <c r="L57" s="223" t="n"/>
      <c r="M57" s="168" t="n"/>
      <c r="N57" s="200" t="n"/>
      <c r="Q57" s="262" t="n"/>
      <c r="R57" s="262" t="n"/>
      <c r="S57" s="262" t="n"/>
      <c r="T57" s="383" t="n"/>
      <c r="U57" s="383" t="n"/>
      <c r="V57" s="383" t="n"/>
      <c r="W57" s="260" t="n"/>
      <c r="X57" s="383" t="n"/>
      <c r="Y57" s="383" t="n"/>
    </row>
    <row r="58" ht="15" customHeight="1" s="72">
      <c r="A58" s="385" t="n"/>
      <c r="B58" s="477" t="n"/>
      <c r="C58" s="450" t="n"/>
      <c r="D58" s="450" t="n"/>
      <c r="E58" s="450" t="n"/>
      <c r="F58" s="383" t="n"/>
      <c r="G58" s="466" t="n"/>
      <c r="H58" s="482" t="n"/>
      <c r="I58" s="483" t="n"/>
      <c r="J58" s="484" t="n"/>
      <c r="K58" s="483" t="n"/>
      <c r="L58" s="229" t="n"/>
      <c r="M58" s="196" t="n"/>
      <c r="N58" s="204" t="n"/>
      <c r="P58" s="389" t="n"/>
      <c r="Q58" s="260" t="n"/>
      <c r="R58" s="262" t="n"/>
      <c r="S58" s="262" t="n"/>
      <c r="T58" s="383" t="n"/>
      <c r="U58" s="383" t="n"/>
      <c r="V58" s="383" t="n"/>
      <c r="W58" s="260" t="n"/>
      <c r="X58" s="383" t="n"/>
      <c r="Y58" s="383" t="n"/>
    </row>
    <row r="59" ht="15" customHeight="1" s="72">
      <c r="A59" s="385" t="n"/>
      <c r="B59" s="477" t="n"/>
      <c r="C59" s="383">
        <f>C48</f>
        <v/>
      </c>
      <c r="D59" s="383" t="n"/>
      <c r="E59" s="277">
        <f>F59*(1-($C$131/100))</f>
        <v/>
      </c>
      <c r="F59" s="274" t="n">
        <v>3068.29264</v>
      </c>
      <c r="G59" s="253">
        <f>F59*(1+($C$131/100))</f>
        <v/>
      </c>
      <c r="H59" s="482" t="n"/>
      <c r="I59" s="483" t="n"/>
      <c r="J59" s="484" t="n"/>
      <c r="K59" s="483" t="n"/>
      <c r="L59" s="223" t="n"/>
      <c r="M59" s="168" t="n"/>
      <c r="N59" s="200" t="n"/>
      <c r="Q59" s="262" t="n"/>
      <c r="R59" s="262" t="n"/>
      <c r="S59" s="262" t="n"/>
      <c r="T59" s="383" t="n"/>
      <c r="U59" s="383" t="n"/>
      <c r="V59" s="383" t="n"/>
      <c r="W59" s="260" t="n"/>
      <c r="X59" s="383" t="n"/>
      <c r="Y59" s="383" t="n"/>
    </row>
    <row r="60" ht="15" customHeight="1" s="72">
      <c r="A60" s="385" t="n"/>
      <c r="B60" s="477" t="n"/>
      <c r="H60" s="495" t="n"/>
      <c r="I60" s="483" t="n"/>
      <c r="J60" s="484" t="n"/>
      <c r="K60" s="483" t="n"/>
      <c r="L60" s="229" t="n"/>
      <c r="M60" s="196" t="n"/>
      <c r="N60" s="204" t="n"/>
      <c r="Q60" s="262" t="n"/>
      <c r="R60" s="262" t="n"/>
      <c r="S60" s="262" t="n"/>
      <c r="T60" s="383" t="n"/>
      <c r="U60" s="383" t="n"/>
      <c r="V60" s="383" t="n"/>
      <c r="W60" s="260" t="n"/>
      <c r="X60" s="383" t="n"/>
      <c r="Y60" s="383" t="n"/>
    </row>
    <row r="61" ht="15.75" customHeight="1" s="72" thickBot="1">
      <c r="A61" s="385" t="n"/>
      <c r="B61" s="496" t="n"/>
      <c r="C61" s="470" t="n"/>
      <c r="D61" s="470" t="n"/>
      <c r="E61" s="206" t="n"/>
      <c r="F61" s="275" t="n"/>
      <c r="G61" s="497" t="n"/>
      <c r="H61" s="482" t="n"/>
      <c r="I61" s="483" t="n"/>
      <c r="J61" s="484" t="n"/>
      <c r="K61" s="483" t="n"/>
      <c r="L61" s="223" t="n"/>
      <c r="M61" s="168" t="n"/>
      <c r="N61" s="200" t="n"/>
      <c r="P61" s="389" t="n"/>
      <c r="U61" s="383" t="n"/>
      <c r="V61" s="383" t="n"/>
      <c r="W61" s="260" t="n"/>
      <c r="X61" s="383" t="n"/>
      <c r="Y61" s="383" t="n"/>
    </row>
    <row r="62" ht="15.75" customHeight="1" s="72" thickBot="1">
      <c r="A62" s="385" t="n"/>
      <c r="B62" s="473" t="inlineStr">
        <is>
          <t>CAMADA 5</t>
        </is>
      </c>
      <c r="C62" s="404" t="n"/>
      <c r="D62" s="404" t="n"/>
      <c r="E62" s="404" t="n"/>
      <c r="F62" s="404" t="n"/>
      <c r="G62" s="404" t="n"/>
      <c r="H62" s="404" t="n"/>
      <c r="I62" s="404" t="n"/>
      <c r="J62" s="404" t="n"/>
      <c r="K62" s="405" t="n"/>
      <c r="L62" s="223" t="n"/>
      <c r="M62" s="168" t="n"/>
      <c r="N62" s="200" t="n"/>
      <c r="Q62" s="262" t="n"/>
      <c r="R62" s="262" t="n"/>
      <c r="S62" s="262" t="n"/>
      <c r="T62" s="383" t="n"/>
      <c r="U62" s="383" t="n"/>
      <c r="V62" s="383" t="n"/>
      <c r="W62" s="260" t="n"/>
      <c r="X62" s="383" t="n"/>
      <c r="Y62" s="383" t="n"/>
    </row>
    <row r="63" ht="15.75" customHeight="1" s="72" thickBot="1">
      <c r="A63" s="385" t="n"/>
      <c r="B63" s="473" t="inlineStr">
        <is>
          <t>Medidas</t>
        </is>
      </c>
      <c r="C63" s="404" t="n"/>
      <c r="D63" s="404" t="n"/>
      <c r="E63" s="404" t="n"/>
      <c r="F63" s="404" t="n"/>
      <c r="G63" s="405" t="n"/>
      <c r="H63" s="343" t="inlineStr">
        <is>
          <t>Espiras</t>
        </is>
      </c>
      <c r="I63" s="475" t="n"/>
      <c r="J63" s="475" t="n"/>
      <c r="K63" s="475" t="n"/>
      <c r="L63" s="379" t="inlineStr">
        <is>
          <t>Diam fio isolado:</t>
        </is>
      </c>
      <c r="M63" s="388" t="n"/>
      <c r="N63" s="503" t="n"/>
      <c r="Q63" s="262" t="n"/>
      <c r="R63" s="262" t="n"/>
      <c r="S63" s="262" t="n"/>
      <c r="T63" s="383" t="n"/>
      <c r="U63" s="383" t="n"/>
      <c r="V63" s="383" t="n"/>
      <c r="W63" s="260" t="n"/>
      <c r="X63" s="383" t="n"/>
      <c r="Y63" s="383" t="n"/>
    </row>
    <row r="64" ht="15.75" customHeight="1" s="72" thickBot="1">
      <c r="A64" s="385" t="n"/>
      <c r="B64" s="498" t="n"/>
      <c r="C64" s="460" t="n"/>
      <c r="D64" s="460" t="n"/>
      <c r="E64" s="460" t="n"/>
      <c r="F64" s="460" t="n"/>
      <c r="G64" s="461" t="n"/>
      <c r="H64" s="478" t="inlineStr">
        <is>
          <t>Axial</t>
        </is>
      </c>
      <c r="I64" s="479" t="inlineStr">
        <is>
          <t>Inferior</t>
        </is>
      </c>
      <c r="J64" s="480">
        <f>R109</f>
        <v/>
      </c>
      <c r="K64" s="479" t="inlineStr">
        <is>
          <t>Superior</t>
        </is>
      </c>
      <c r="L64" s="431" t="n"/>
      <c r="M64" s="395" t="n"/>
      <c r="N64" s="504" t="n"/>
      <c r="P64" s="389" t="n"/>
      <c r="Q64" s="260" t="n"/>
      <c r="R64" s="260" t="n"/>
      <c r="U64" s="383" t="n"/>
      <c r="V64" s="383" t="n"/>
      <c r="W64" s="260" t="n"/>
      <c r="X64" s="383" t="n"/>
      <c r="Y64" s="383" t="n"/>
    </row>
    <row r="65" ht="17.25" customHeight="1" s="72" thickBot="1">
      <c r="A65" s="385" t="n"/>
      <c r="B65" s="477" t="n"/>
      <c r="C65" s="450" t="n"/>
      <c r="D65" s="450" t="n"/>
      <c r="E65" s="450" t="inlineStr">
        <is>
          <t>Min</t>
        </is>
      </c>
      <c r="F65" s="450" t="inlineStr">
        <is>
          <t>Ideal</t>
        </is>
      </c>
      <c r="G65" s="466" t="inlineStr">
        <is>
          <t>Max</t>
        </is>
      </c>
      <c r="H65" s="482" t="n"/>
      <c r="I65" s="483" t="n"/>
      <c r="J65" s="484" t="n"/>
      <c r="K65" s="483" t="n"/>
      <c r="L65" s="505" t="inlineStr">
        <is>
          <t>Diam fio nú:</t>
        </is>
      </c>
      <c r="M65" s="388" t="n"/>
      <c r="N65" s="506" t="n"/>
      <c r="Q65" s="396" t="n"/>
      <c r="R65" s="261" t="n"/>
      <c r="U65" s="383" t="n"/>
      <c r="V65" s="383" t="n"/>
      <c r="W65" s="260" t="n"/>
      <c r="X65" s="383" t="n"/>
      <c r="Y65" s="383" t="n"/>
    </row>
    <row r="66" ht="17.25" customHeight="1" s="72" thickBot="1">
      <c r="A66" s="385" t="n"/>
      <c r="B66" s="477" t="n"/>
      <c r="C66" s="383" t="n"/>
      <c r="D66" s="383" t="n"/>
      <c r="E66" s="192" t="n"/>
      <c r="F66" s="193" t="n"/>
      <c r="G66" s="232" t="n"/>
      <c r="H66" s="482" t="n"/>
      <c r="I66" s="483" t="n"/>
      <c r="J66" s="484" t="n"/>
      <c r="K66" s="483" t="n"/>
      <c r="L66" s="431" t="n"/>
      <c r="M66" s="395" t="n"/>
      <c r="N66" s="504" t="n"/>
      <c r="Q66" s="396" t="n"/>
      <c r="R66" s="396" t="n"/>
    </row>
    <row r="67" ht="15.75" customHeight="1" s="72" thickBot="1">
      <c r="A67" s="385" t="n"/>
      <c r="B67" s="477" t="n"/>
      <c r="C67" s="450" t="n"/>
      <c r="D67" s="450" t="n"/>
      <c r="E67" s="450" t="n"/>
      <c r="F67" s="450" t="n"/>
      <c r="G67" s="466" t="n"/>
      <c r="H67" s="482" t="n"/>
      <c r="I67" s="483" t="n"/>
      <c r="J67" s="484" t="n"/>
      <c r="K67" s="483" t="n"/>
      <c r="L67" s="507" t="inlineStr">
        <is>
          <t>Orientação</t>
        </is>
      </c>
      <c r="M67" s="394" t="n"/>
      <c r="N67" s="395" t="n"/>
      <c r="W67" s="260" t="n"/>
      <c r="X67" s="260" t="n"/>
    </row>
    <row r="68" ht="16.5" customHeight="1" s="72">
      <c r="A68" s="385" t="n"/>
      <c r="B68" s="477" t="n"/>
      <c r="C68" s="383">
        <f>C57</f>
        <v/>
      </c>
      <c r="D68" s="383" t="n"/>
      <c r="E68" s="277">
        <f>F68*(1-($C$131/100))</f>
        <v/>
      </c>
      <c r="F68" s="274" t="n"/>
      <c r="G68" s="253">
        <f>F68*(1+($C$131/100))</f>
        <v/>
      </c>
      <c r="H68" s="482" t="n"/>
      <c r="I68" s="483" t="n"/>
      <c r="J68" s="484" t="n"/>
      <c r="K68" s="483" t="n"/>
      <c r="L68" s="486" t="n"/>
      <c r="M68" s="487" t="n"/>
      <c r="N68" s="488" t="n"/>
      <c r="T68" s="396" t="n"/>
      <c r="W68" s="260" t="n"/>
      <c r="X68" s="260" t="n"/>
      <c r="Y68" s="396" t="n"/>
      <c r="Z68" s="396" t="n"/>
      <c r="AA68" s="396" t="n"/>
      <c r="AB68" s="396" t="n"/>
      <c r="AC68" s="396" t="n"/>
      <c r="AD68" s="396" t="n"/>
      <c r="AE68" s="396" t="n"/>
      <c r="AF68" s="396" t="n"/>
      <c r="AG68" s="396" t="n"/>
    </row>
    <row r="69" ht="16.5" customHeight="1" s="72">
      <c r="A69" s="385" t="n"/>
      <c r="B69" s="477" t="n"/>
      <c r="C69" s="450" t="n"/>
      <c r="D69" s="450" t="n"/>
      <c r="E69" s="450" t="n"/>
      <c r="F69" s="383" t="n"/>
      <c r="G69" s="466" t="n"/>
      <c r="H69" s="482" t="n"/>
      <c r="I69" s="483" t="n"/>
      <c r="J69" s="484" t="n"/>
      <c r="K69" s="483" t="n"/>
      <c r="L69" s="501" t="n"/>
      <c r="M69" s="383" t="n"/>
      <c r="N69" s="502" t="n"/>
      <c r="T69" s="263" t="n"/>
      <c r="W69" s="260" t="n"/>
      <c r="X69" s="260" t="n"/>
      <c r="Y69" s="396" t="n"/>
      <c r="Z69" s="396" t="n"/>
      <c r="AA69" s="396" t="n"/>
      <c r="AB69" s="396" t="n"/>
      <c r="AC69" s="396" t="n"/>
      <c r="AD69" s="396" t="n"/>
      <c r="AE69" s="396" t="n"/>
      <c r="AF69" s="396" t="n"/>
      <c r="AG69" s="396" t="n"/>
    </row>
    <row r="70" ht="16.5" customHeight="1" s="72">
      <c r="A70" s="385" t="n"/>
      <c r="B70" s="477" t="n"/>
      <c r="C70" s="383">
        <f>C59</f>
        <v/>
      </c>
      <c r="D70" s="383" t="n"/>
      <c r="E70" s="277">
        <f>F70*(1-($C$131/100))</f>
        <v/>
      </c>
      <c r="F70" s="274" t="n"/>
      <c r="G70" s="253">
        <f>F70*(1+($C$131/100))</f>
        <v/>
      </c>
      <c r="H70" s="482" t="n"/>
      <c r="I70" s="483" t="n"/>
      <c r="J70" s="484" t="n"/>
      <c r="K70" s="483" t="n"/>
      <c r="L70" s="501" t="n"/>
      <c r="M70" s="383" t="n"/>
      <c r="N70" s="502" t="n"/>
      <c r="T70" s="396" t="n"/>
      <c r="W70" s="260" t="n"/>
      <c r="X70" s="260" t="n"/>
      <c r="Y70" s="396" t="n"/>
      <c r="Z70" s="396" t="n"/>
      <c r="AA70" s="396" t="n"/>
      <c r="AB70" s="396" t="n"/>
      <c r="AC70" s="396" t="n"/>
      <c r="AD70" s="396" t="n"/>
      <c r="AE70" s="396" t="n"/>
      <c r="AF70" s="396" t="n"/>
      <c r="AG70" s="396" t="n"/>
    </row>
    <row r="71" ht="16.5" customHeight="1" s="72">
      <c r="A71" s="385" t="n"/>
      <c r="B71" s="477" t="n"/>
      <c r="H71" s="495" t="n"/>
      <c r="I71" s="483" t="n"/>
      <c r="J71" s="484" t="n"/>
      <c r="K71" s="483" t="n"/>
      <c r="L71" s="501" t="n"/>
      <c r="M71" s="383" t="n"/>
      <c r="N71" s="502" t="n"/>
      <c r="T71" s="396" t="n"/>
      <c r="W71" s="260" t="n"/>
      <c r="X71" s="260" t="n"/>
      <c r="Y71" s="396" t="n"/>
      <c r="Z71" s="396" t="n"/>
      <c r="AA71" s="396" t="n"/>
      <c r="AB71" s="396" t="n"/>
      <c r="AC71" s="396" t="n"/>
      <c r="AD71" s="396" t="n"/>
      <c r="AE71" s="396" t="n"/>
      <c r="AF71" s="396" t="n"/>
      <c r="AG71" s="396" t="n"/>
    </row>
    <row r="72" ht="17.25" customHeight="1" s="72" thickBot="1">
      <c r="A72" s="385" t="n"/>
      <c r="B72" s="496" t="n"/>
      <c r="C72" s="470" t="n"/>
      <c r="D72" s="470" t="n"/>
      <c r="E72" s="206" t="n"/>
      <c r="F72" s="206" t="n"/>
      <c r="G72" s="497" t="n"/>
      <c r="H72" s="482" t="n"/>
      <c r="I72" s="483" t="n"/>
      <c r="J72" s="484" t="n"/>
      <c r="K72" s="483" t="n"/>
      <c r="L72" s="501" t="n"/>
      <c r="M72" s="383" t="n"/>
      <c r="N72" s="502" t="n"/>
      <c r="T72" s="396" t="n"/>
      <c r="W72" s="260" t="n"/>
      <c r="X72" s="260" t="n"/>
      <c r="Y72" s="396" t="n"/>
      <c r="Z72" s="396" t="n"/>
      <c r="AA72" s="396" t="n"/>
      <c r="AB72" s="396" t="n"/>
      <c r="AC72" s="396" t="n"/>
      <c r="AD72" s="396" t="n"/>
      <c r="AE72" s="396" t="n"/>
      <c r="AF72" s="396" t="n"/>
      <c r="AG72" s="396" t="n"/>
    </row>
    <row r="73" ht="15.75" customHeight="1" s="72" thickBot="1">
      <c r="A73" s="385" t="n"/>
      <c r="B73" s="473" t="inlineStr">
        <is>
          <t>CAMADA 6</t>
        </is>
      </c>
      <c r="C73" s="404" t="n"/>
      <c r="D73" s="404" t="n"/>
      <c r="E73" s="404" t="n"/>
      <c r="F73" s="404" t="n"/>
      <c r="G73" s="404" t="n"/>
      <c r="H73" s="404" t="n"/>
      <c r="I73" s="404" t="n"/>
      <c r="J73" s="404" t="n"/>
      <c r="K73" s="405" t="n"/>
      <c r="L73" s="501" t="n"/>
      <c r="M73" s="383" t="n"/>
      <c r="N73" s="502" t="n"/>
      <c r="T73" s="396" t="n"/>
      <c r="W73" s="260" t="n"/>
      <c r="X73" s="260" t="n"/>
      <c r="Y73" s="396" t="n"/>
      <c r="Z73" s="396" t="n"/>
      <c r="AA73" s="396" t="n"/>
      <c r="AB73" s="396" t="n"/>
      <c r="AC73" s="396" t="n"/>
      <c r="AD73" s="396" t="n"/>
      <c r="AE73" s="396" t="n"/>
      <c r="AF73" s="396" t="n"/>
      <c r="AG73" s="396" t="n"/>
    </row>
    <row r="74" ht="15.75" customHeight="1" s="72" thickBot="1">
      <c r="A74" s="385" t="n"/>
      <c r="B74" s="473" t="inlineStr">
        <is>
          <t>Medidas</t>
        </is>
      </c>
      <c r="C74" s="404" t="n"/>
      <c r="D74" s="404" t="n"/>
      <c r="E74" s="404" t="n"/>
      <c r="F74" s="404" t="n"/>
      <c r="G74" s="405" t="n"/>
      <c r="H74" s="474" t="inlineStr">
        <is>
          <t>Espiras</t>
        </is>
      </c>
      <c r="I74" s="475" t="n"/>
      <c r="J74" s="475" t="n"/>
      <c r="K74" s="476" t="n"/>
      <c r="L74" s="100" t="n"/>
      <c r="M74" s="103" t="n"/>
      <c r="N74" s="203" t="n"/>
      <c r="T74" s="449" t="n"/>
      <c r="W74" s="260" t="n"/>
      <c r="X74" s="260" t="n"/>
      <c r="Y74" s="396" t="n"/>
      <c r="Z74" s="396" t="n"/>
      <c r="AA74" s="396" t="n"/>
      <c r="AB74" s="396" t="n"/>
      <c r="AC74" s="396" t="n"/>
      <c r="AD74" s="396" t="n"/>
      <c r="AE74" s="396" t="n"/>
      <c r="AF74" s="396" t="n"/>
      <c r="AG74" s="396" t="n"/>
    </row>
    <row r="75" ht="15.75" customHeight="1" s="72" thickBot="1">
      <c r="A75" s="385" t="n"/>
      <c r="B75" s="498" t="n"/>
      <c r="C75" s="460" t="n"/>
      <c r="D75" s="460" t="n"/>
      <c r="E75" s="460" t="n"/>
      <c r="F75" s="460" t="n"/>
      <c r="G75" s="461" t="n"/>
      <c r="H75" s="478" t="inlineStr">
        <is>
          <t>Axial</t>
        </is>
      </c>
      <c r="I75" s="479" t="inlineStr">
        <is>
          <t>Inferior</t>
        </is>
      </c>
      <c r="J75" s="480">
        <f>R110</f>
        <v/>
      </c>
      <c r="K75" s="481" t="inlineStr">
        <is>
          <t>Superior</t>
        </is>
      </c>
      <c r="L75" s="100" t="n"/>
      <c r="M75" s="103" t="n"/>
      <c r="N75" s="203" t="n"/>
      <c r="T75" s="265" t="n"/>
      <c r="W75" s="260" t="n"/>
      <c r="X75" s="260" t="n"/>
    </row>
    <row r="76" ht="15" customHeight="1" s="72">
      <c r="A76" s="385" t="n"/>
      <c r="B76" s="477" t="n"/>
      <c r="C76" s="450" t="n"/>
      <c r="D76" s="450" t="n"/>
      <c r="E76" s="450" t="inlineStr">
        <is>
          <t>Min</t>
        </is>
      </c>
      <c r="F76" s="450" t="inlineStr">
        <is>
          <t>Ideal</t>
        </is>
      </c>
      <c r="G76" s="466" t="inlineStr">
        <is>
          <t>Max</t>
        </is>
      </c>
      <c r="H76" s="482" t="n"/>
      <c r="I76" s="483" t="n"/>
      <c r="J76" s="484" t="n"/>
      <c r="K76" s="483" t="n"/>
      <c r="L76" s="501" t="n"/>
      <c r="M76" s="383" t="n"/>
      <c r="N76" s="502" t="n"/>
      <c r="T76" s="265" t="n"/>
      <c r="W76" s="260" t="n"/>
      <c r="X76" s="260" t="n"/>
      <c r="Y76" s="406" t="n"/>
      <c r="Z76" s="406" t="n"/>
      <c r="AA76" s="406" t="n"/>
      <c r="AB76" s="406" t="n"/>
      <c r="AC76" s="406" t="n"/>
      <c r="AD76" s="406" t="n"/>
      <c r="AE76" s="406" t="n"/>
      <c r="AF76" s="406" t="n"/>
      <c r="AG76" s="406" t="n"/>
    </row>
    <row r="77" ht="15" customHeight="1" s="72">
      <c r="A77" s="385" t="n"/>
      <c r="B77" s="477" t="n"/>
      <c r="C77" s="383" t="n"/>
      <c r="D77" s="383" t="n"/>
      <c r="E77" s="192" t="n"/>
      <c r="F77" s="193" t="n"/>
      <c r="G77" s="232" t="n"/>
      <c r="H77" s="482" t="n"/>
      <c r="I77" s="483" t="n"/>
      <c r="J77" s="484" t="n"/>
      <c r="K77" s="483" t="n"/>
      <c r="L77" s="501" t="n"/>
      <c r="M77" s="383" t="n"/>
      <c r="N77" s="502" t="n"/>
      <c r="T77" s="265" t="n"/>
      <c r="W77" s="260" t="n"/>
      <c r="X77" s="260" t="n"/>
      <c r="Y77" s="411" t="n"/>
      <c r="Z77" s="411" t="n"/>
      <c r="AA77" s="411" t="n"/>
      <c r="AB77" s="411" t="n"/>
      <c r="AC77" s="411" t="n"/>
      <c r="AD77" s="411" t="n"/>
      <c r="AE77" s="411" t="n"/>
      <c r="AF77" s="411" t="n"/>
      <c r="AG77" s="411" t="n"/>
    </row>
    <row r="78" ht="15" customHeight="1" s="72">
      <c r="A78" s="385" t="n"/>
      <c r="B78" s="477" t="n"/>
      <c r="C78" s="450" t="n"/>
      <c r="D78" s="450" t="n"/>
      <c r="E78" s="450" t="n"/>
      <c r="F78" s="450" t="n"/>
      <c r="G78" s="466" t="n"/>
      <c r="H78" s="482" t="n"/>
      <c r="I78" s="483" t="n"/>
      <c r="J78" s="484" t="n"/>
      <c r="K78" s="483" t="n"/>
      <c r="L78" s="501" t="n"/>
      <c r="M78" s="383" t="n"/>
      <c r="N78" s="502" t="n"/>
      <c r="T78" s="265" t="n"/>
      <c r="W78" s="260" t="n"/>
      <c r="X78" s="260" t="n"/>
    </row>
    <row r="79" ht="15" customHeight="1" s="72">
      <c r="A79" s="385" t="n"/>
      <c r="B79" s="477" t="n"/>
      <c r="C79" s="383">
        <f>C68</f>
        <v/>
      </c>
      <c r="D79" s="383" t="n"/>
      <c r="E79" s="277">
        <f>F79*(1-($C$131/100))</f>
        <v/>
      </c>
      <c r="F79" s="274" t="n"/>
      <c r="G79" s="253">
        <f>F79*(1+($C$131/100))</f>
        <v/>
      </c>
      <c r="H79" s="482" t="n"/>
      <c r="I79" s="483" t="n"/>
      <c r="J79" s="484" t="n"/>
      <c r="K79" s="483" t="n"/>
      <c r="L79" s="501" t="n"/>
      <c r="M79" s="383" t="n"/>
      <c r="N79" s="502" t="n"/>
      <c r="T79" s="265" t="n"/>
      <c r="W79" s="260" t="n"/>
      <c r="X79" s="260" t="n"/>
    </row>
    <row r="80" ht="15" customHeight="1" s="72">
      <c r="A80" s="385" t="n"/>
      <c r="B80" s="477" t="n"/>
      <c r="C80" s="450" t="n"/>
      <c r="D80" s="450" t="n"/>
      <c r="E80" s="450" t="n"/>
      <c r="F80" s="383" t="n"/>
      <c r="G80" s="466" t="n"/>
      <c r="H80" s="482" t="n"/>
      <c r="I80" s="483" t="n"/>
      <c r="J80" s="484" t="n"/>
      <c r="K80" s="483" t="n"/>
      <c r="L80" s="501" t="n"/>
      <c r="M80" s="383" t="n"/>
      <c r="N80" s="502" t="n"/>
      <c r="T80" s="265" t="n"/>
      <c r="W80" s="260" t="n"/>
      <c r="X80" s="260" t="n"/>
    </row>
    <row r="81" ht="15" customHeight="1" s="72">
      <c r="A81" s="385" t="n"/>
      <c r="B81" s="477" t="n"/>
      <c r="C81" s="383">
        <f>C70</f>
        <v/>
      </c>
      <c r="D81" s="383" t="n"/>
      <c r="E81" s="277">
        <f>F81*(1-($C$131/100))</f>
        <v/>
      </c>
      <c r="F81" s="274" t="n"/>
      <c r="G81" s="253">
        <f>F81*(1+($C$131/100))</f>
        <v/>
      </c>
      <c r="H81" s="482" t="n"/>
      <c r="I81" s="483" t="n"/>
      <c r="J81" s="484" t="n"/>
      <c r="K81" s="483" t="n"/>
      <c r="L81" s="501" t="n"/>
      <c r="M81" s="383" t="n"/>
      <c r="N81" s="502" t="n"/>
      <c r="T81" s="265" t="n"/>
      <c r="W81" s="260" t="n"/>
      <c r="X81" s="260" t="n"/>
    </row>
    <row r="82">
      <c r="A82" s="385" t="n"/>
      <c r="B82" s="477" t="n"/>
      <c r="H82" s="495" t="n"/>
      <c r="I82" s="483" t="n"/>
      <c r="J82" s="484" t="n"/>
      <c r="K82" s="483" t="n"/>
      <c r="L82" s="501" t="n"/>
      <c r="M82" s="383" t="n"/>
      <c r="N82" s="502" t="n"/>
    </row>
    <row r="83" ht="13.5" customHeight="1" s="72" thickBot="1">
      <c r="A83" s="385" t="n"/>
      <c r="B83" s="496" t="n"/>
      <c r="C83" s="470" t="n"/>
      <c r="D83" s="470" t="n"/>
      <c r="E83" s="206" t="n"/>
      <c r="F83" s="206" t="n"/>
      <c r="G83" s="497" t="n"/>
      <c r="H83" s="482" t="n"/>
      <c r="I83" s="483" t="n"/>
      <c r="J83" s="484" t="n"/>
      <c r="K83" s="483" t="n"/>
      <c r="L83" s="462" t="n"/>
      <c r="M83" s="450" t="n"/>
      <c r="N83" s="466" t="n"/>
    </row>
    <row r="84" ht="15.75" customHeight="1" s="72" thickBot="1">
      <c r="A84" s="385" t="n"/>
      <c r="B84" s="473" t="inlineStr">
        <is>
          <t>CAMADA 7</t>
        </is>
      </c>
      <c r="C84" s="404" t="n"/>
      <c r="D84" s="404" t="n"/>
      <c r="E84" s="404" t="n"/>
      <c r="F84" s="404" t="n"/>
      <c r="G84" s="404" t="n"/>
      <c r="H84" s="404" t="n"/>
      <c r="I84" s="404" t="n"/>
      <c r="J84" s="404" t="n"/>
      <c r="K84" s="405" t="n"/>
      <c r="L84" s="462" t="n"/>
      <c r="M84" s="450" t="n"/>
      <c r="N84" s="466" t="n"/>
    </row>
    <row r="85" ht="15.75" customHeight="1" s="72" thickBot="1">
      <c r="A85" s="385" t="n"/>
      <c r="B85" s="473" t="inlineStr">
        <is>
          <t>Medidas</t>
        </is>
      </c>
      <c r="C85" s="404" t="n"/>
      <c r="D85" s="404" t="n"/>
      <c r="E85" s="404" t="n"/>
      <c r="F85" s="404" t="n"/>
      <c r="G85" s="405" t="n"/>
      <c r="H85" s="474" t="inlineStr">
        <is>
          <t>Espiras</t>
        </is>
      </c>
      <c r="I85" s="475" t="n"/>
      <c r="J85" s="475" t="n"/>
      <c r="K85" s="476" t="n"/>
      <c r="L85" s="462" t="n"/>
      <c r="M85" s="450" t="n"/>
      <c r="N85" s="466" t="n"/>
    </row>
    <row r="86" ht="13.5" customHeight="1" s="72" thickBot="1">
      <c r="A86" s="385" t="n"/>
      <c r="B86" s="498" t="n"/>
      <c r="C86" s="460" t="n"/>
      <c r="D86" s="460" t="n"/>
      <c r="E86" s="460" t="n"/>
      <c r="F86" s="460" t="n"/>
      <c r="G86" s="461" t="n"/>
      <c r="H86" s="478" t="inlineStr">
        <is>
          <t>Axial</t>
        </is>
      </c>
      <c r="I86" s="479" t="inlineStr">
        <is>
          <t>Inferior</t>
        </is>
      </c>
      <c r="J86" s="480">
        <f>R111</f>
        <v/>
      </c>
      <c r="K86" s="481" t="inlineStr">
        <is>
          <t>Superior</t>
        </is>
      </c>
      <c r="L86" s="462" t="n"/>
      <c r="M86" s="450" t="n"/>
      <c r="N86" s="466" t="n"/>
    </row>
    <row r="87">
      <c r="A87" s="385" t="n"/>
      <c r="B87" s="477" t="n"/>
      <c r="C87" s="450" t="n"/>
      <c r="D87" s="450" t="n"/>
      <c r="E87" s="450" t="inlineStr">
        <is>
          <t>Min</t>
        </is>
      </c>
      <c r="F87" s="450" t="inlineStr">
        <is>
          <t>Ideal</t>
        </is>
      </c>
      <c r="G87" s="450" t="inlineStr">
        <is>
          <t>Max</t>
        </is>
      </c>
      <c r="H87" s="508" t="n"/>
      <c r="I87" s="483" t="n"/>
      <c r="J87" s="484" t="n"/>
      <c r="K87" s="483" t="n"/>
      <c r="L87" s="462" t="n"/>
      <c r="M87" s="450" t="n"/>
      <c r="N87" s="466" t="n"/>
    </row>
    <row r="88">
      <c r="A88" s="385" t="n"/>
      <c r="B88" s="477" t="n"/>
      <c r="C88" s="383" t="n"/>
      <c r="D88" s="383" t="n"/>
      <c r="E88" s="192" t="n"/>
      <c r="F88" s="193" t="n"/>
      <c r="G88" s="192" t="n"/>
      <c r="H88" s="495" t="n"/>
      <c r="I88" s="483" t="n"/>
      <c r="J88" s="484" t="n"/>
      <c r="K88" s="483" t="n"/>
      <c r="L88" s="462" t="n"/>
      <c r="M88" s="450" t="n"/>
      <c r="N88" s="466" t="n"/>
    </row>
    <row r="89">
      <c r="A89" s="385" t="n"/>
      <c r="B89" s="477" t="n"/>
      <c r="C89" s="450" t="n"/>
      <c r="D89" s="450" t="n"/>
      <c r="E89" s="450" t="n"/>
      <c r="F89" s="450" t="n"/>
      <c r="G89" s="450" t="n"/>
      <c r="H89" s="495" t="n"/>
      <c r="I89" s="483" t="n"/>
      <c r="J89" s="484" t="n"/>
      <c r="K89" s="483" t="n"/>
      <c r="L89" s="462" t="n"/>
      <c r="M89" s="450" t="n"/>
      <c r="N89" s="466" t="n"/>
    </row>
    <row r="90">
      <c r="A90" s="385" t="n"/>
      <c r="B90" s="477" t="n"/>
      <c r="C90" s="383">
        <f>C79</f>
        <v/>
      </c>
      <c r="D90" s="383" t="n"/>
      <c r="E90" s="277">
        <f>F90*(1-($C$131/100))</f>
        <v/>
      </c>
      <c r="F90" s="274" t="n"/>
      <c r="G90" s="277">
        <f>F90*(1+($C$131/100))</f>
        <v/>
      </c>
      <c r="H90" s="495" t="n"/>
      <c r="I90" s="483" t="n"/>
      <c r="J90" s="484" t="n"/>
      <c r="K90" s="483" t="n"/>
      <c r="L90" s="462" t="n"/>
      <c r="M90" s="450" t="n"/>
      <c r="N90" s="466" t="n"/>
    </row>
    <row r="91">
      <c r="A91" s="385" t="n"/>
      <c r="B91" s="477" t="n"/>
      <c r="C91" s="450" t="n"/>
      <c r="D91" s="450" t="n"/>
      <c r="E91" s="450" t="n"/>
      <c r="F91" s="383" t="n"/>
      <c r="G91" s="450" t="n"/>
      <c r="H91" s="495" t="n"/>
      <c r="I91" s="483" t="n"/>
      <c r="J91" s="484" t="n"/>
      <c r="K91" s="483" t="n"/>
      <c r="L91" s="462" t="n"/>
      <c r="M91" s="450" t="n"/>
      <c r="N91" s="466" t="n"/>
    </row>
    <row r="92">
      <c r="A92" s="385" t="n"/>
      <c r="B92" s="477" t="n"/>
      <c r="C92" s="383">
        <f>C81</f>
        <v/>
      </c>
      <c r="D92" s="383" t="n"/>
      <c r="E92" s="277">
        <f>F92*(1-($C$131/100))</f>
        <v/>
      </c>
      <c r="F92" s="274" t="n"/>
      <c r="G92" s="277">
        <f>F92*(1+($C$131/100))</f>
        <v/>
      </c>
      <c r="H92" s="495" t="n"/>
      <c r="I92" s="483" t="n"/>
      <c r="J92" s="484" t="n"/>
      <c r="K92" s="483" t="n"/>
      <c r="L92" s="462" t="n"/>
      <c r="M92" s="450" t="n"/>
      <c r="N92" s="466" t="n"/>
    </row>
    <row r="93">
      <c r="A93" s="385" t="n"/>
      <c r="B93" s="477" t="n"/>
      <c r="H93" s="495" t="n"/>
      <c r="I93" s="483" t="n"/>
      <c r="J93" s="484" t="n"/>
      <c r="K93" s="483" t="n"/>
      <c r="L93" s="462" t="n"/>
      <c r="M93" s="450" t="n"/>
      <c r="N93" s="466" t="n"/>
    </row>
    <row r="94" ht="13.5" customHeight="1" s="72" thickBot="1">
      <c r="A94" s="385" t="n"/>
      <c r="B94" s="496" t="n"/>
      <c r="C94" s="470" t="n"/>
      <c r="D94" s="470" t="n"/>
      <c r="E94" s="206" t="n"/>
      <c r="F94" s="206" t="n"/>
      <c r="G94" s="509" t="n"/>
      <c r="H94" s="510" t="n"/>
      <c r="I94" s="511" t="n"/>
      <c r="J94" s="512" t="n"/>
      <c r="K94" s="511" t="n"/>
      <c r="L94" s="469" t="n"/>
      <c r="M94" s="470" t="n"/>
      <c r="N94" s="471" t="n"/>
    </row>
    <row r="95" ht="13.5" customHeight="1" s="72" thickBot="1"/>
    <row r="96" ht="19.5" customHeight="1" s="72" thickBot="1">
      <c r="B96" s="513" t="inlineStr">
        <is>
          <t>Ø</t>
        </is>
      </c>
      <c r="C96" s="514" t="inlineStr">
        <is>
          <t>AWG</t>
        </is>
      </c>
    </row>
    <row r="97" ht="16.5" customHeight="1" s="72" thickBot="1">
      <c r="B97" s="6" t="n">
        <v>6.544</v>
      </c>
      <c r="C97" s="515" t="n">
        <v>2</v>
      </c>
    </row>
    <row r="98" ht="16.5" customHeight="1" s="72" thickBot="1">
      <c r="B98" s="6" t="n">
        <v>6.186</v>
      </c>
      <c r="C98" s="515" t="n">
        <v>2.5</v>
      </c>
    </row>
    <row r="99" ht="16.5" customHeight="1" s="72" thickBot="1">
      <c r="B99" s="6" t="n">
        <v>5.827</v>
      </c>
      <c r="C99" s="515" t="n">
        <v>3</v>
      </c>
    </row>
    <row r="100" ht="16.5" customHeight="1" s="72" thickBot="1">
      <c r="B100" s="6" t="n">
        <v>5.508</v>
      </c>
      <c r="C100" s="515" t="n">
        <v>3.5</v>
      </c>
    </row>
    <row r="101" ht="16.5" customHeight="1" s="72" thickBot="1">
      <c r="B101" s="6" t="n">
        <v>5.189</v>
      </c>
      <c r="C101" s="515" t="n">
        <v>4</v>
      </c>
    </row>
    <row r="102" ht="16.5" customHeight="1" s="72" thickBot="1">
      <c r="B102" s="6" t="n">
        <v>4.905</v>
      </c>
      <c r="C102" s="515" t="n">
        <v>4.5</v>
      </c>
    </row>
    <row r="103" ht="16.5" customHeight="1" s="72" thickBot="1">
      <c r="B103" s="6" t="n">
        <v>4.62</v>
      </c>
      <c r="C103" s="515" t="n">
        <v>5</v>
      </c>
    </row>
    <row r="104" ht="16.5" customHeight="1" s="72" thickBot="1">
      <c r="B104" s="6" t="n">
        <v>4.368</v>
      </c>
      <c r="C104" s="515" t="n">
        <v>5.5</v>
      </c>
    </row>
    <row r="105" ht="16.5" customHeight="1" s="72" thickBot="1">
      <c r="B105" s="6" t="n">
        <v>4.115</v>
      </c>
      <c r="C105" s="515" t="n">
        <v>6</v>
      </c>
    </row>
    <row r="106" ht="16.5" customHeight="1" s="72" thickBot="1">
      <c r="B106" s="6" t="n">
        <v>3.89</v>
      </c>
      <c r="C106" s="515" t="n">
        <v>6.5</v>
      </c>
    </row>
    <row r="107" ht="16.5" customHeight="1" s="72" thickBot="1">
      <c r="B107" s="6" t="n">
        <v>3.665</v>
      </c>
      <c r="C107" s="515" t="n">
        <v>7</v>
      </c>
    </row>
    <row r="108" ht="16.5" customHeight="1" s="72" thickBot="1">
      <c r="B108" s="6" t="n">
        <v>3.465</v>
      </c>
      <c r="C108" s="515" t="n">
        <v>7.5</v>
      </c>
    </row>
    <row r="109" ht="16.5" customHeight="1" s="72" thickBot="1">
      <c r="B109" s="6" t="n">
        <v>3.264</v>
      </c>
      <c r="C109" s="515" t="n">
        <v>8</v>
      </c>
    </row>
    <row r="110" ht="16.5" customHeight="1" s="72" thickBot="1">
      <c r="B110" s="6" t="n">
        <v>3.085</v>
      </c>
      <c r="C110" s="515" t="n">
        <v>8.5</v>
      </c>
    </row>
    <row r="111" ht="16.5" customHeight="1" s="72" thickBot="1">
      <c r="B111" s="6" t="n">
        <v>2.906</v>
      </c>
      <c r="C111" s="515" t="n">
        <v>9</v>
      </c>
    </row>
    <row r="112" ht="16.5" customHeight="1" s="72" thickBot="1">
      <c r="B112" s="6" t="n">
        <v>2.747</v>
      </c>
      <c r="C112" s="515" t="n">
        <v>9.5</v>
      </c>
    </row>
    <row r="113" ht="16.5" customHeight="1" s="72" thickBot="1">
      <c r="B113" s="6" t="n">
        <v>2.588</v>
      </c>
      <c r="C113" s="515" t="n">
        <v>10</v>
      </c>
    </row>
    <row r="114" ht="16.5" customHeight="1" s="72" thickBot="1">
      <c r="B114" s="6" t="n">
        <v>2.446</v>
      </c>
      <c r="C114" s="515" t="n">
        <v>10.5</v>
      </c>
    </row>
    <row r="115" ht="16.5" customHeight="1" s="72" thickBot="1">
      <c r="B115" s="6" t="n">
        <v>2.304</v>
      </c>
      <c r="C115" s="515" t="n">
        <v>11</v>
      </c>
    </row>
    <row r="116" ht="16.5" customHeight="1" s="72" thickBot="1">
      <c r="B116" s="6" t="n">
        <v>2.178</v>
      </c>
      <c r="C116" s="515" t="n">
        <v>11.5</v>
      </c>
    </row>
    <row r="117" ht="16.5" customHeight="1" s="72" thickBot="1">
      <c r="B117" s="6" t="n">
        <v>2.052</v>
      </c>
      <c r="C117" s="515" t="n">
        <v>12</v>
      </c>
    </row>
    <row r="118" ht="16.5" customHeight="1" s="72" thickBot="1">
      <c r="B118" s="6" t="n">
        <v>1.941</v>
      </c>
      <c r="C118" s="515" t="n">
        <v>12.5</v>
      </c>
    </row>
    <row r="119" ht="16.5" customHeight="1" s="72" thickBot="1">
      <c r="B119" s="6" t="n">
        <v>1.828</v>
      </c>
      <c r="C119" s="515" t="n">
        <v>13</v>
      </c>
    </row>
    <row r="120" ht="16.5" customHeight="1" s="72" thickBot="1">
      <c r="B120" s="6" t="n">
        <v>1.729</v>
      </c>
      <c r="C120" s="515" t="n">
        <v>13.5</v>
      </c>
    </row>
    <row r="121" ht="16.5" customHeight="1" s="72" thickBot="1">
      <c r="B121" s="6" t="n">
        <v>1.628</v>
      </c>
      <c r="C121" s="515" t="n">
        <v>14</v>
      </c>
    </row>
    <row r="122"/>
    <row r="123"/>
    <row r="124"/>
    <row r="125"/>
    <row r="126"/>
    <row r="127"/>
    <row r="128"/>
    <row r="129">
      <c r="G129" s="383" t="n"/>
      <c r="H129" s="383" t="n"/>
      <c r="I129" s="383" t="n"/>
      <c r="J129" s="383" t="n"/>
      <c r="K129" s="383" t="n"/>
      <c r="L129" s="383" t="n"/>
      <c r="M129" s="383" t="n"/>
      <c r="N129" s="383" t="n"/>
    </row>
    <row r="130" ht="13.5" customHeight="1" s="72" thickBot="1">
      <c r="G130" s="383" t="n"/>
      <c r="H130" s="383" t="n"/>
      <c r="I130" s="383" t="n"/>
      <c r="J130" s="383" t="n"/>
      <c r="K130" s="383" t="n"/>
      <c r="L130" s="383" t="n"/>
      <c r="M130" s="383" t="n"/>
      <c r="N130" s="383" t="n"/>
    </row>
    <row r="131" ht="13.5" customHeight="1" s="72" thickBot="1">
      <c r="B131" s="516" t="inlineStr">
        <is>
          <t>tolerancia</t>
        </is>
      </c>
      <c r="C131" s="517" t="n">
        <v>2</v>
      </c>
      <c r="D131" s="518" t="inlineStr">
        <is>
          <t>%</t>
        </is>
      </c>
      <c r="G131" s="383" t="n"/>
      <c r="H131" s="383" t="n"/>
      <c r="I131" s="383" t="n"/>
      <c r="J131" s="383" t="n"/>
      <c r="K131" s="383" t="n"/>
      <c r="L131" s="383" t="n"/>
      <c r="M131" s="383" t="n"/>
      <c r="N131" s="383" t="n"/>
    </row>
    <row r="132">
      <c r="G132" s="383" t="n"/>
      <c r="H132" s="383" t="n"/>
      <c r="I132" s="383" t="n"/>
      <c r="J132" s="383" t="n"/>
      <c r="K132" s="383" t="n"/>
      <c r="L132" s="383" t="n"/>
      <c r="M132" s="383" t="n"/>
      <c r="N132" s="383" t="n"/>
    </row>
    <row r="133">
      <c r="G133" s="383" t="n"/>
      <c r="H133" s="383" t="n"/>
      <c r="I133" s="383" t="n"/>
      <c r="J133" s="383" t="n"/>
      <c r="K133" s="383" t="n"/>
      <c r="L133" s="383" t="n"/>
      <c r="M133" s="383" t="n"/>
      <c r="N133" s="383" t="n"/>
    </row>
    <row r="134">
      <c r="G134" s="383" t="n"/>
      <c r="H134" s="383" t="n"/>
      <c r="I134" s="383" t="n"/>
      <c r="J134" s="383" t="n"/>
      <c r="K134" s="383" t="n"/>
      <c r="L134" s="383" t="n"/>
      <c r="M134" s="383" t="n"/>
      <c r="N134" s="383" t="n"/>
    </row>
    <row r="135">
      <c r="G135" s="383" t="n"/>
      <c r="H135" s="383" t="n"/>
      <c r="I135" s="383" t="n"/>
      <c r="J135" s="383" t="n"/>
      <c r="K135" s="383" t="n"/>
      <c r="L135" s="383" t="n"/>
      <c r="M135" s="383" t="n"/>
      <c r="N135" s="383" t="n"/>
    </row>
    <row r="136">
      <c r="G136" s="383" t="n"/>
      <c r="H136" s="383" t="n"/>
      <c r="I136" s="383" t="n"/>
      <c r="J136" s="383" t="n"/>
      <c r="K136" s="383" t="n"/>
      <c r="L136" s="383" t="n"/>
      <c r="M136" s="383" t="n"/>
      <c r="N136" s="383" t="n"/>
    </row>
    <row r="137">
      <c r="G137" s="383" t="n"/>
      <c r="H137" s="383" t="n"/>
      <c r="I137" s="383" t="n"/>
      <c r="J137" s="383" t="n"/>
      <c r="K137" s="383" t="n"/>
      <c r="L137" s="383" t="n"/>
      <c r="M137" s="383" t="n"/>
      <c r="N137" s="383" t="n"/>
    </row>
    <row r="138">
      <c r="G138" s="383" t="n"/>
      <c r="H138" s="383" t="n"/>
      <c r="I138" s="383" t="n"/>
      <c r="J138" s="383" t="n"/>
      <c r="K138" s="383" t="n"/>
      <c r="L138" s="383" t="n"/>
      <c r="M138" s="383" t="n"/>
      <c r="N138" s="383" t="n"/>
    </row>
    <row r="139">
      <c r="G139" s="383" t="n"/>
      <c r="H139" s="383" t="n"/>
      <c r="I139" s="383" t="n"/>
      <c r="J139" s="383" t="n"/>
      <c r="K139" s="383" t="n"/>
      <c r="L139" s="383" t="n"/>
      <c r="M139" s="383" t="n"/>
      <c r="N139" s="383" t="n"/>
    </row>
    <row r="140">
      <c r="G140" s="383" t="n"/>
      <c r="H140" s="383" t="n"/>
      <c r="I140" s="383" t="n"/>
      <c r="J140" s="383" t="n"/>
      <c r="K140" s="383" t="n"/>
      <c r="L140" s="383" t="n"/>
      <c r="M140" s="383" t="n"/>
      <c r="N140" s="383" t="n"/>
    </row>
    <row r="141">
      <c r="G141" s="383" t="n"/>
      <c r="H141" s="383" t="n"/>
      <c r="I141" s="383" t="n"/>
      <c r="J141" s="383" t="n"/>
      <c r="K141" s="383" t="n"/>
      <c r="L141" s="383" t="n"/>
      <c r="M141" s="383" t="n"/>
      <c r="N141" s="383" t="n"/>
    </row>
    <row r="142">
      <c r="G142" s="383" t="n"/>
      <c r="H142" s="383" t="n"/>
      <c r="I142" s="383" t="n"/>
      <c r="J142" s="383" t="n"/>
      <c r="K142" s="383" t="n"/>
      <c r="L142" s="383" t="n"/>
      <c r="M142" s="383" t="n"/>
      <c r="N142" s="383" t="n"/>
    </row>
    <row r="143">
      <c r="G143" s="383" t="n"/>
      <c r="H143" s="383" t="n"/>
      <c r="I143" s="383" t="n"/>
      <c r="J143" s="383" t="n"/>
      <c r="K143" s="383" t="n"/>
      <c r="L143" s="383" t="n"/>
      <c r="M143" s="383" t="n"/>
      <c r="N143" s="383" t="n"/>
    </row>
    <row r="144">
      <c r="G144" s="383" t="n"/>
      <c r="H144" s="383" t="n"/>
      <c r="I144" s="383" t="n"/>
      <c r="J144" s="383" t="n"/>
      <c r="K144" s="383" t="n"/>
      <c r="L144" s="383" t="n"/>
      <c r="M144" s="383" t="n"/>
      <c r="N144" s="383" t="n"/>
    </row>
    <row r="145">
      <c r="G145" s="383" t="n"/>
      <c r="H145" s="383" t="n"/>
      <c r="I145" s="383" t="n"/>
      <c r="J145" s="383" t="n"/>
      <c r="K145" s="383" t="n"/>
      <c r="L145" s="383" t="n"/>
      <c r="M145" s="383" t="n"/>
      <c r="N145" s="383" t="n"/>
    </row>
    <row r="146">
      <c r="G146" s="383" t="n"/>
      <c r="H146" s="383" t="n"/>
      <c r="I146" s="383" t="n"/>
      <c r="J146" s="383" t="n"/>
      <c r="K146" s="383" t="n"/>
      <c r="L146" s="383" t="n"/>
      <c r="M146" s="383" t="n"/>
      <c r="N146" s="383" t="n"/>
    </row>
    <row r="147">
      <c r="G147" s="383" t="n"/>
      <c r="H147" s="383" t="n"/>
      <c r="I147" s="383" t="n"/>
      <c r="J147" s="383" t="n"/>
      <c r="K147" s="383" t="n"/>
      <c r="L147" s="383" t="n"/>
      <c r="M147" s="383" t="n"/>
      <c r="N147" s="383" t="n"/>
    </row>
    <row r="148">
      <c r="G148" s="383" t="n"/>
      <c r="H148" s="383" t="n"/>
      <c r="I148" s="383" t="n"/>
      <c r="J148" s="383" t="n"/>
      <c r="K148" s="383" t="n"/>
      <c r="L148" s="383" t="n"/>
      <c r="M148" s="383" t="n"/>
      <c r="N148" s="383" t="n"/>
    </row>
    <row r="149">
      <c r="G149" s="383" t="n"/>
      <c r="H149" s="383" t="n"/>
      <c r="I149" s="383" t="n"/>
      <c r="J149" s="383" t="n"/>
      <c r="K149" s="383" t="n"/>
      <c r="L149" s="383" t="n"/>
      <c r="M149" s="383" t="n"/>
      <c r="N149" s="383"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19" min="1" max="1"/>
    <col width="8.7109375" customWidth="1" style="519" min="2" max="2"/>
    <col width="21.28515625" customWidth="1" style="519" min="3" max="3"/>
    <col width="8.7109375" customWidth="1" style="519" min="4" max="6"/>
    <col width="20.140625" bestFit="1" customWidth="1" style="519" min="7" max="7"/>
    <col width="19.5703125" bestFit="1" customWidth="1" style="519" min="8" max="8"/>
    <col width="20.140625" bestFit="1" customWidth="1" style="519" min="9" max="9"/>
    <col width="9.7109375" customWidth="1" style="519" min="10" max="18"/>
    <col width="9.140625" customWidth="1" style="519" min="19" max="19"/>
    <col width="17.42578125" customWidth="1" style="383" min="20" max="20"/>
    <col width="39.85546875" bestFit="1" customWidth="1" style="384" min="21" max="21"/>
    <col width="37.5703125" bestFit="1" customWidth="1" style="384" min="22" max="22"/>
    <col width="35.7109375" bestFit="1" customWidth="1" style="384" min="23" max="23"/>
    <col width="43.5703125" bestFit="1" customWidth="1" style="384" min="24" max="24"/>
    <col width="33.85546875" bestFit="1" customWidth="1" style="384" min="25" max="25"/>
    <col width="37.85546875" bestFit="1" customWidth="1" style="384" min="26" max="26"/>
    <col width="42.42578125" bestFit="1" customWidth="1" style="384" min="27" max="27"/>
    <col width="33.85546875" bestFit="1" customWidth="1" style="384" min="28" max="28"/>
    <col width="42.28515625" bestFit="1" customWidth="1" style="384" min="29" max="29"/>
    <col width="41.7109375" bestFit="1" customWidth="1" style="384" min="30" max="30"/>
    <col width="45.28515625" bestFit="1" customWidth="1" style="384" min="31" max="31"/>
    <col width="42.42578125" bestFit="1" customWidth="1" style="384" min="32" max="32"/>
    <col width="15.140625" bestFit="1" customWidth="1" style="384" min="33" max="33"/>
    <col width="24" bestFit="1" customWidth="1" style="384" min="34" max="34"/>
    <col width="23.28515625" customWidth="1" style="384" min="35" max="35"/>
    <col width="20.85546875" bestFit="1" customWidth="1" style="384" min="36" max="36"/>
    <col width="25.7109375" bestFit="1" customWidth="1" style="384" min="37" max="37"/>
    <col width="12.5703125" bestFit="1" customWidth="1" style="259" min="38" max="38"/>
    <col width="9.140625" customWidth="1" style="259" min="39" max="39"/>
    <col width="9.140625" customWidth="1" style="384" min="40" max="40"/>
    <col width="9.140625" customWidth="1" style="519" min="41" max="42"/>
    <col width="9.140625" customWidth="1" style="519" min="43" max="16384"/>
  </cols>
  <sheetData>
    <row r="1" ht="13.5" customHeight="1" s="72" thickBot="1"/>
    <row r="2" ht="15" customHeight="1" s="72">
      <c r="B2" s="520" t="n"/>
      <c r="C2" s="521" t="n"/>
      <c r="D2" s="522" t="inlineStr">
        <is>
          <t>CLIENTE:</t>
        </is>
      </c>
      <c r="E2" s="523" t="n"/>
      <c r="F2" s="523" t="n"/>
      <c r="G2" s="523" t="n"/>
      <c r="H2" s="522" t="inlineStr">
        <is>
          <t>OC.</t>
        </is>
      </c>
      <c r="I2" s="522" t="n"/>
      <c r="J2" s="523" t="n"/>
      <c r="K2" s="522" t="inlineStr">
        <is>
          <t>Quant.:</t>
        </is>
      </c>
      <c r="L2" s="523" t="n"/>
      <c r="M2" s="522" t="inlineStr">
        <is>
          <t>TIPO:</t>
        </is>
      </c>
      <c r="N2" s="522" t="n"/>
      <c r="O2" s="523" t="n"/>
      <c r="P2" s="523" t="n"/>
      <c r="Q2" s="523" t="inlineStr">
        <is>
          <t>Data</t>
        </is>
      </c>
      <c r="R2" s="524" t="n"/>
      <c r="T2" s="389" t="n"/>
      <c r="U2" s="383" t="n"/>
      <c r="V2" s="383" t="n"/>
      <c r="W2" s="383" t="n"/>
      <c r="X2" s="383" t="n"/>
      <c r="Y2" s="383" t="n"/>
      <c r="Z2" s="383" t="n"/>
      <c r="AA2" s="383" t="n"/>
      <c r="AB2" s="383" t="n"/>
      <c r="AC2" s="383" t="n"/>
    </row>
    <row r="3" ht="17.25" customHeight="1" s="72" thickBot="1">
      <c r="B3" s="525" t="n"/>
      <c r="C3" s="526" t="n"/>
      <c r="D3" s="527" t="inlineStr">
        <is>
          <t>GERDAU</t>
        </is>
      </c>
      <c r="H3" s="527" t="inlineStr">
        <is>
          <t>53446</t>
        </is>
      </c>
      <c r="K3" s="528" t="inlineStr">
        <is>
          <t>3</t>
        </is>
      </c>
      <c r="L3" s="529" t="n"/>
      <c r="M3" s="530" t="inlineStr">
        <is>
          <t>RFH-2,29MH-560A</t>
        </is>
      </c>
      <c r="N3" s="531" t="n"/>
      <c r="O3" s="531" t="n"/>
      <c r="P3" s="532" t="n"/>
      <c r="Q3" s="361">
        <f>TODAY()</f>
        <v/>
      </c>
      <c r="R3" s="395" t="n"/>
      <c r="U3" s="383" t="n"/>
      <c r="V3" s="383" t="n"/>
      <c r="W3" s="383" t="n"/>
      <c r="X3" s="383" t="n"/>
      <c r="Y3" s="383" t="n"/>
      <c r="Z3" s="383" t="n"/>
      <c r="AA3" s="260" t="n"/>
      <c r="AB3" s="383" t="n"/>
      <c r="AC3" s="383" t="n"/>
      <c r="AN3" s="396" t="n"/>
    </row>
    <row r="4" ht="17.25" customHeight="1" s="72" thickBot="1">
      <c r="B4" s="533" t="n"/>
      <c r="C4" s="534" t="n"/>
      <c r="D4" s="535" t="inlineStr">
        <is>
          <t>CILINDRO 1</t>
        </is>
      </c>
      <c r="E4" s="394" t="n"/>
      <c r="F4" s="536" t="n"/>
      <c r="G4" s="536" t="n"/>
      <c r="H4" s="537" t="n"/>
      <c r="I4" s="537" t="n"/>
      <c r="J4" s="537" t="n"/>
      <c r="K4" s="537" t="n"/>
      <c r="L4" s="537" t="n"/>
      <c r="M4" s="537" t="n"/>
      <c r="N4" s="537" t="n"/>
      <c r="O4" s="538" t="n"/>
      <c r="P4" s="538" t="n"/>
      <c r="Q4" s="538" t="n"/>
      <c r="R4" s="539" t="n"/>
      <c r="T4" s="396" t="n"/>
      <c r="U4" s="383" t="n"/>
      <c r="V4" s="383" t="n"/>
      <c r="W4" s="383" t="n"/>
      <c r="X4" s="383" t="n"/>
      <c r="Y4" s="383" t="n"/>
      <c r="Z4" s="383" t="n"/>
      <c r="AA4" s="260" t="n"/>
      <c r="AB4" s="383" t="n"/>
      <c r="AC4" s="383" t="n"/>
      <c r="AN4" s="396" t="n"/>
    </row>
    <row r="5" ht="24.95" customHeight="1" s="72">
      <c r="B5" s="540" t="inlineStr">
        <is>
          <t>CAM 1</t>
        </is>
      </c>
      <c r="C5" s="33" t="n"/>
      <c r="D5" s="32" t="inlineStr">
        <is>
          <t>MÍNIMA</t>
        </is>
      </c>
      <c r="E5" s="32" t="inlineStr">
        <is>
          <t>IDEAL</t>
        </is>
      </c>
      <c r="F5" s="31" t="inlineStr">
        <is>
          <t>MÁXIMA</t>
        </is>
      </c>
      <c r="G5" s="541" t="inlineStr">
        <is>
          <t>53446-101, Cilindro 1</t>
        </is>
      </c>
      <c r="H5" s="541" t="inlineStr">
        <is>
          <t>53446-102, Cilindro 1</t>
        </is>
      </c>
      <c r="I5" s="541" t="inlineStr">
        <is>
          <t>53446-103, Cilindro 1</t>
        </is>
      </c>
      <c r="J5" s="542" t="n">
        <v>4</v>
      </c>
      <c r="K5" s="542" t="n">
        <v>5</v>
      </c>
      <c r="L5" s="542" t="n">
        <v>6</v>
      </c>
      <c r="M5" s="542" t="n">
        <v>7</v>
      </c>
      <c r="N5" s="542" t="n">
        <v>8</v>
      </c>
      <c r="O5" s="542" t="n">
        <v>9</v>
      </c>
      <c r="P5" s="542" t="n">
        <v>10</v>
      </c>
      <c r="Q5" s="542" t="n">
        <v>11</v>
      </c>
      <c r="R5" s="543" t="n">
        <v>12</v>
      </c>
      <c r="T5" s="389" t="n"/>
      <c r="U5" s="260" t="n"/>
      <c r="V5" s="260" t="n"/>
      <c r="W5" s="260" t="n"/>
      <c r="X5" s="260" t="n"/>
      <c r="Y5" s="260" t="n"/>
      <c r="Z5" s="260" t="n"/>
      <c r="AA5" s="260" t="n"/>
      <c r="AB5" s="383" t="n"/>
      <c r="AC5" s="383" t="n"/>
      <c r="AN5" s="396" t="n"/>
    </row>
    <row r="6" ht="24.95" customHeight="1" s="72">
      <c r="B6" s="544" t="n"/>
      <c r="C6" s="28">
        <f>'BOBINAGEM C1'!C22</f>
        <v/>
      </c>
      <c r="D6" s="251">
        <f>E6*(1-($D$29/100))</f>
        <v/>
      </c>
      <c r="E6" s="37" t="n">
        <v>948</v>
      </c>
      <c r="F6" s="251">
        <f>E6*(1+($D$29/100))</f>
        <v/>
      </c>
      <c r="G6" s="50" t="n"/>
      <c r="H6" s="51" t="n"/>
      <c r="I6" s="51" t="n"/>
      <c r="J6" s="64" t="n"/>
      <c r="K6" s="40" t="n"/>
      <c r="L6" s="64" t="n"/>
      <c r="M6" s="40" t="n"/>
      <c r="N6" s="40" t="n"/>
      <c r="O6" s="39" t="n"/>
      <c r="P6" s="39" t="n"/>
      <c r="Q6" s="39" t="n"/>
      <c r="R6" s="38" t="n"/>
      <c r="U6" s="396" t="n"/>
      <c r="V6" s="396" t="n"/>
      <c r="W6" s="383" t="n"/>
      <c r="X6" s="383" t="n"/>
      <c r="Y6" s="383" t="n"/>
      <c r="Z6" s="383" t="n"/>
      <c r="AA6" s="260" t="n"/>
      <c r="AB6" s="383" t="n"/>
      <c r="AC6" s="383" t="n"/>
      <c r="AN6" s="396" t="n"/>
    </row>
    <row r="7" ht="24.95" customHeight="1" s="72">
      <c r="B7" s="544" t="n"/>
      <c r="C7" s="28">
        <f>'BOBINAGEM C1'!C24</f>
        <v/>
      </c>
      <c r="D7" s="251">
        <f>E7*(1-($D$29/100))</f>
        <v/>
      </c>
      <c r="E7" s="37" t="n">
        <v>311.85</v>
      </c>
      <c r="F7" s="251">
        <f>E7*(1+($D$29/100))</f>
        <v/>
      </c>
      <c r="G7" s="52" t="n"/>
      <c r="H7" s="53" t="n"/>
      <c r="I7" s="53" t="n"/>
      <c r="J7" s="65" t="n"/>
      <c r="K7" s="25" t="n"/>
      <c r="L7" s="65" t="n"/>
      <c r="M7" s="25" t="n"/>
      <c r="N7" s="25" t="n"/>
      <c r="O7" s="24" t="n"/>
      <c r="P7" s="24" t="n"/>
      <c r="Q7" s="24" t="n"/>
      <c r="R7" s="23" t="n"/>
      <c r="T7" s="396" t="n"/>
      <c r="U7" s="396" t="n"/>
      <c r="V7" s="396" t="n"/>
      <c r="W7" s="383" t="n"/>
      <c r="X7" s="383" t="n"/>
      <c r="Y7" s="383" t="n"/>
      <c r="Z7" s="383" t="n"/>
      <c r="AA7" s="260" t="n"/>
      <c r="AB7" s="383" t="n"/>
      <c r="AC7" s="383" t="n"/>
      <c r="AN7" s="396" t="n"/>
    </row>
    <row r="8" ht="24.95" customHeight="1" s="72" thickBot="1">
      <c r="B8" s="544" t="n"/>
      <c r="C8" s="22">
        <f>'BOBINAGEM C1'!C26</f>
        <v/>
      </c>
      <c r="D8" s="251">
        <f>E8*(1-($D$29/100))</f>
        <v/>
      </c>
      <c r="E8" s="37" t="n">
        <v>3016.87143</v>
      </c>
      <c r="F8" s="251">
        <f>E8*(1+($D$29/100))</f>
        <v/>
      </c>
      <c r="G8" s="54" t="n"/>
      <c r="H8" s="55" t="n"/>
      <c r="I8" s="55" t="n"/>
      <c r="J8" s="66" t="n"/>
      <c r="K8" s="36" t="n"/>
      <c r="L8" s="66" t="n"/>
      <c r="M8" s="36" t="n"/>
      <c r="N8" s="36" t="n"/>
      <c r="O8" s="35" t="n"/>
      <c r="P8" s="35" t="n"/>
      <c r="Q8" s="35" t="n"/>
      <c r="R8" s="34" t="n"/>
      <c r="T8" s="389" t="n"/>
      <c r="U8" s="260" t="n"/>
      <c r="V8" s="260" t="n"/>
      <c r="W8" s="260" t="n"/>
      <c r="X8" s="260" t="n"/>
      <c r="Y8" s="260" t="n"/>
      <c r="Z8" s="260" t="n"/>
      <c r="AA8" s="260" t="n"/>
      <c r="AB8" s="260" t="n"/>
      <c r="AC8" s="260" t="n"/>
      <c r="AD8" s="260" t="n"/>
      <c r="AE8" s="260" t="n"/>
      <c r="AF8" s="260" t="n"/>
      <c r="AG8" s="260" t="n"/>
      <c r="AH8" s="260" t="n"/>
      <c r="AI8" s="260" t="n"/>
      <c r="AJ8" s="260" t="n"/>
      <c r="AN8" s="396" t="n"/>
    </row>
    <row r="9" ht="24.95" customHeight="1" s="72">
      <c r="B9" s="352" t="inlineStr">
        <is>
          <t>CAM 2</t>
        </is>
      </c>
      <c r="C9" s="33" t="n"/>
      <c r="D9" s="32" t="inlineStr">
        <is>
          <t>MÍNIMA</t>
        </is>
      </c>
      <c r="E9" s="32" t="inlineStr">
        <is>
          <t>IDEAL</t>
        </is>
      </c>
      <c r="F9" s="31" t="inlineStr">
        <is>
          <t>MÁXIMA</t>
        </is>
      </c>
      <c r="G9" s="541" t="inlineStr">
        <is>
          <t>53446-101, Cilindro 1</t>
        </is>
      </c>
      <c r="H9" s="541" t="inlineStr">
        <is>
          <t>53446-102, Cilindro 1</t>
        </is>
      </c>
      <c r="I9" s="541" t="inlineStr">
        <is>
          <t>53446-103, Cilindro 1</t>
        </is>
      </c>
      <c r="J9" s="542" t="n">
        <v>4</v>
      </c>
      <c r="K9" s="542" t="n">
        <v>5</v>
      </c>
      <c r="L9" s="542" t="n">
        <v>6</v>
      </c>
      <c r="M9" s="542" t="n">
        <v>7</v>
      </c>
      <c r="N9" s="542" t="n">
        <v>8</v>
      </c>
      <c r="O9" s="542" t="n">
        <v>9</v>
      </c>
      <c r="P9" s="542" t="n">
        <v>10</v>
      </c>
      <c r="Q9" s="542" t="n">
        <v>11</v>
      </c>
      <c r="R9" s="543" t="n">
        <v>12</v>
      </c>
      <c r="U9" s="396" t="n"/>
      <c r="V9" s="261" t="n"/>
      <c r="W9" s="383" t="n"/>
      <c r="X9" s="383" t="n"/>
      <c r="Y9" s="383" t="n"/>
      <c r="Z9" s="383" t="n"/>
      <c r="AA9" s="260" t="n"/>
      <c r="AB9" s="383" t="n"/>
      <c r="AC9" s="383" t="n"/>
      <c r="AN9" s="396" t="n"/>
    </row>
    <row r="10" ht="24.95" customHeight="1" s="72">
      <c r="B10" s="544" t="n"/>
      <c r="C10" s="28">
        <f>C7</f>
        <v/>
      </c>
      <c r="D10" s="251">
        <f>E10*(1-($D$29/100))</f>
        <v/>
      </c>
      <c r="E10" s="37" t="n">
        <v>306.6</v>
      </c>
      <c r="F10" s="251">
        <f>E10*(1+($D$29/100))</f>
        <v/>
      </c>
      <c r="G10" s="52" t="n"/>
      <c r="H10" s="53" t="n"/>
      <c r="I10" s="53" t="n"/>
      <c r="J10" s="65" t="n"/>
      <c r="K10" s="25" t="n"/>
      <c r="L10" s="65" t="n"/>
      <c r="M10" s="25" t="n"/>
      <c r="N10" s="25" t="n"/>
      <c r="O10" s="24" t="n"/>
      <c r="P10" s="24" t="n"/>
      <c r="Q10" s="24" t="n"/>
      <c r="R10" s="23" t="n"/>
      <c r="U10" s="396" t="n"/>
      <c r="V10" s="261" t="n"/>
      <c r="W10" s="383" t="n"/>
      <c r="X10" s="383" t="n"/>
      <c r="Y10" s="383" t="n"/>
      <c r="Z10" s="383" t="n"/>
      <c r="AA10" s="260" t="n"/>
      <c r="AB10" s="383" t="n"/>
      <c r="AC10" s="383" t="n"/>
    </row>
    <row r="11" ht="24.95" customHeight="1" s="72" thickBot="1">
      <c r="B11" s="544" t="n"/>
      <c r="C11" s="22">
        <f>C8</f>
        <v/>
      </c>
      <c r="D11" s="251">
        <f>E11*(1-($D$29/100))</f>
        <v/>
      </c>
      <c r="E11" s="37" t="n">
        <v>3034.01183</v>
      </c>
      <c r="F11" s="251">
        <f>E11*(1+($D$29/100))</f>
        <v/>
      </c>
      <c r="G11" s="54" t="n"/>
      <c r="H11" s="55" t="n"/>
      <c r="I11" s="55" t="n"/>
      <c r="J11" s="66" t="n"/>
      <c r="K11" s="36" t="n"/>
      <c r="L11" s="66" t="n"/>
      <c r="M11" s="36" t="n"/>
      <c r="N11" s="36" t="n"/>
      <c r="O11" s="35" t="n"/>
      <c r="P11" s="35" t="n"/>
      <c r="Q11" s="35" t="n"/>
      <c r="R11" s="34" t="n"/>
      <c r="T11" s="389" t="n"/>
      <c r="U11" s="260" t="n"/>
      <c r="V11" s="260" t="n"/>
      <c r="W11" s="260" t="n"/>
      <c r="X11" s="260" t="n"/>
      <c r="Y11" s="260" t="n"/>
      <c r="Z11" s="260" t="n"/>
      <c r="AA11" s="260" t="n"/>
      <c r="AB11" s="406" t="n"/>
      <c r="AC11" s="406" t="n"/>
      <c r="AD11" s="406" t="n"/>
      <c r="AE11" s="406" t="n"/>
      <c r="AF11" s="406" t="n"/>
      <c r="AG11" s="406" t="n"/>
      <c r="AH11" s="406" t="n"/>
      <c r="AI11" s="406" t="n"/>
      <c r="AN11" s="406" t="n"/>
    </row>
    <row r="12" ht="24.95" customHeight="1" s="72">
      <c r="B12" s="352" t="inlineStr">
        <is>
          <t>CAM 3</t>
        </is>
      </c>
      <c r="C12" s="33" t="n"/>
      <c r="D12" s="32" t="inlineStr">
        <is>
          <t>MÍNIMA</t>
        </is>
      </c>
      <c r="E12" s="32" t="inlineStr">
        <is>
          <t>IDEAL</t>
        </is>
      </c>
      <c r="F12" s="31" t="inlineStr">
        <is>
          <t>MÁXIMA</t>
        </is>
      </c>
      <c r="G12" s="541" t="inlineStr">
        <is>
          <t>53446-101, Cilindro 1</t>
        </is>
      </c>
      <c r="H12" s="541" t="inlineStr">
        <is>
          <t>53446-102, Cilindro 1</t>
        </is>
      </c>
      <c r="I12" s="541" t="inlineStr">
        <is>
          <t>53446-103, Cilindro 1</t>
        </is>
      </c>
      <c r="J12" s="542" t="n">
        <v>4</v>
      </c>
      <c r="K12" s="542" t="n">
        <v>5</v>
      </c>
      <c r="L12" s="542" t="n">
        <v>6</v>
      </c>
      <c r="M12" s="542" t="n">
        <v>7</v>
      </c>
      <c r="N12" s="542" t="n">
        <v>8</v>
      </c>
      <c r="O12" s="542" t="n">
        <v>9</v>
      </c>
      <c r="P12" s="542" t="n">
        <v>10</v>
      </c>
      <c r="Q12" s="542" t="n">
        <v>11</v>
      </c>
      <c r="R12" s="543" t="n">
        <v>12</v>
      </c>
      <c r="U12" s="396" t="n"/>
      <c r="V12" s="261" t="n"/>
      <c r="W12" s="383" t="n"/>
      <c r="X12" s="383" t="n"/>
      <c r="AB12" s="411" t="n"/>
      <c r="AC12" s="411" t="n"/>
      <c r="AD12" s="411" t="n"/>
      <c r="AE12" s="411" t="n"/>
      <c r="AF12" s="411" t="n"/>
      <c r="AG12" s="411" t="n"/>
      <c r="AH12" s="411" t="n"/>
      <c r="AI12" s="411" t="n"/>
      <c r="AN12" s="411" t="n"/>
    </row>
    <row r="13" ht="24.95" customHeight="1" s="72">
      <c r="B13" s="544" t="n"/>
      <c r="C13" s="28">
        <f>C10</f>
        <v/>
      </c>
      <c r="D13" s="251">
        <f>E13*(1-($D$29/100))</f>
        <v/>
      </c>
      <c r="E13" s="37" t="n">
        <v>302.4</v>
      </c>
      <c r="F13" s="251">
        <f>E13*(1+($D$29/100))</f>
        <v/>
      </c>
      <c r="G13" s="52" t="n"/>
      <c r="H13" s="53" t="n"/>
      <c r="I13" s="53" t="n"/>
      <c r="J13" s="65" t="n"/>
      <c r="K13" s="25" t="n"/>
      <c r="L13" s="65" t="n"/>
      <c r="M13" s="25" t="n"/>
      <c r="N13" s="25" t="n"/>
      <c r="O13" s="24" t="n"/>
      <c r="P13" s="24" t="n"/>
      <c r="Q13" s="24" t="n"/>
      <c r="R13" s="23" t="n"/>
      <c r="U13" s="396" t="n"/>
      <c r="V13" s="261" t="n"/>
      <c r="W13" s="383" t="n"/>
      <c r="X13" s="383" t="n"/>
      <c r="Y13" s="383" t="n"/>
      <c r="Z13" s="383" t="n"/>
      <c r="AA13" s="260" t="n"/>
      <c r="AB13" s="383" t="n"/>
      <c r="AC13" s="383" t="n"/>
      <c r="AN13" s="411" t="n"/>
    </row>
    <row r="14" ht="24.95" customHeight="1" s="72" thickBot="1">
      <c r="B14" s="544" t="n"/>
      <c r="C14" s="22">
        <f>C11</f>
        <v/>
      </c>
      <c r="D14" s="251">
        <f>E14*(1-($D$29/100))</f>
        <v/>
      </c>
      <c r="E14" s="37" t="n">
        <v>3051.15223</v>
      </c>
      <c r="F14" s="251">
        <f>E14*(1+($D$29/100))</f>
        <v/>
      </c>
      <c r="G14" s="54" t="n"/>
      <c r="H14" s="55" t="n"/>
      <c r="I14" s="55" t="n"/>
      <c r="J14" s="66" t="n"/>
      <c r="K14" s="36" t="n"/>
      <c r="L14" s="66" t="n"/>
      <c r="M14" s="36" t="n"/>
      <c r="N14" s="36" t="n"/>
      <c r="O14" s="35" t="n"/>
      <c r="P14" s="35" t="n"/>
      <c r="Q14" s="35" t="n"/>
      <c r="R14" s="34" t="n"/>
      <c r="T14" s="389" t="n"/>
      <c r="U14" s="260" t="n"/>
      <c r="V14" s="260" t="n"/>
      <c r="W14" s="260" t="n"/>
      <c r="X14" s="260" t="n"/>
      <c r="Y14" s="260" t="n"/>
      <c r="Z14" s="260" t="n"/>
      <c r="AA14" s="260" t="n"/>
      <c r="AB14" s="260" t="n"/>
      <c r="AN14" s="411" t="n"/>
    </row>
    <row r="15" ht="24.95" customHeight="1" s="72">
      <c r="B15" s="352" t="inlineStr">
        <is>
          <t>CAM 4</t>
        </is>
      </c>
      <c r="C15" s="33" t="n"/>
      <c r="D15" s="32" t="inlineStr">
        <is>
          <t>MÍNIMA</t>
        </is>
      </c>
      <c r="E15" s="32" t="inlineStr">
        <is>
          <t>IDEAL</t>
        </is>
      </c>
      <c r="F15" s="31" t="inlineStr">
        <is>
          <t>MÁXIMA</t>
        </is>
      </c>
      <c r="G15" s="541" t="inlineStr">
        <is>
          <t>53446-101, Cilindro 1</t>
        </is>
      </c>
      <c r="H15" s="541" t="inlineStr">
        <is>
          <t>53446-102, Cilindro 1</t>
        </is>
      </c>
      <c r="I15" s="541" t="inlineStr">
        <is>
          <t>53446-103, Cilindro 1</t>
        </is>
      </c>
      <c r="J15" s="542" t="n">
        <v>4</v>
      </c>
      <c r="K15" s="542" t="n">
        <v>5</v>
      </c>
      <c r="L15" s="542" t="n">
        <v>6</v>
      </c>
      <c r="M15" s="542" t="n">
        <v>7</v>
      </c>
      <c r="N15" s="542" t="n">
        <v>8</v>
      </c>
      <c r="O15" s="542" t="n">
        <v>9</v>
      </c>
      <c r="P15" s="542" t="n">
        <v>10</v>
      </c>
      <c r="Q15" s="542" t="n">
        <v>11</v>
      </c>
      <c r="R15" s="543" t="n">
        <v>12</v>
      </c>
      <c r="U15" s="383" t="n"/>
      <c r="V15" s="383" t="n"/>
      <c r="W15" s="260" t="n"/>
      <c r="X15" s="383" t="n"/>
      <c r="Y15" s="383" t="n"/>
      <c r="AN15" s="411" t="n"/>
    </row>
    <row r="16" ht="24.95" customHeight="1" s="72">
      <c r="B16" s="544" t="n"/>
      <c r="C16" s="28">
        <f>C13</f>
        <v/>
      </c>
      <c r="D16" s="251">
        <f>E16*(1-($D$29/100))</f>
        <v/>
      </c>
      <c r="E16" s="37" t="n">
        <v>299.25</v>
      </c>
      <c r="F16" s="251">
        <f>E16*(1+($D$29/100))</f>
        <v/>
      </c>
      <c r="G16" s="52" t="n"/>
      <c r="H16" s="53" t="n"/>
      <c r="I16" s="53" t="n"/>
      <c r="J16" s="65" t="n"/>
      <c r="K16" s="25" t="n"/>
      <c r="L16" s="65" t="n"/>
      <c r="M16" s="25" t="n"/>
      <c r="N16" s="25" t="n"/>
      <c r="O16" s="24" t="n"/>
      <c r="P16" s="24" t="n"/>
      <c r="Q16" s="24" t="n"/>
      <c r="R16" s="23" t="n"/>
      <c r="U16" s="396" t="n"/>
      <c r="V16" s="261" t="n"/>
      <c r="W16" s="383" t="n"/>
      <c r="X16" s="383" t="n"/>
      <c r="Y16" s="383" t="n"/>
      <c r="Z16" s="383" t="n"/>
      <c r="AA16" s="260" t="n"/>
      <c r="AB16" s="383" t="n"/>
      <c r="AC16" s="383" t="n"/>
    </row>
    <row r="17" ht="24.95" customHeight="1" s="72" thickBot="1">
      <c r="B17" s="544" t="n"/>
      <c r="C17" s="22">
        <f>C14</f>
        <v/>
      </c>
      <c r="D17" s="251">
        <f>E17*(1-($D$29/100))</f>
        <v/>
      </c>
      <c r="E17" s="37" t="n">
        <v>3068.29264</v>
      </c>
      <c r="F17" s="251">
        <f>E17*(1+($D$29/100))</f>
        <v/>
      </c>
      <c r="G17" s="54" t="n"/>
      <c r="H17" s="55" t="n"/>
      <c r="I17" s="55" t="n"/>
      <c r="J17" s="66" t="n"/>
      <c r="K17" s="36" t="n"/>
      <c r="L17" s="66" t="n"/>
      <c r="M17" s="36" t="n"/>
      <c r="N17" s="36" t="n"/>
      <c r="O17" s="35" t="n"/>
      <c r="P17" s="35" t="n"/>
      <c r="Q17" s="35" t="n"/>
      <c r="R17" s="34" t="n"/>
      <c r="T17" s="389" t="n"/>
      <c r="U17" s="260" t="n"/>
      <c r="V17" s="260" t="n"/>
      <c r="W17" s="260" t="n"/>
      <c r="X17" s="383" t="n"/>
      <c r="Y17" s="383" t="n"/>
      <c r="Z17" s="383" t="n"/>
      <c r="AA17" s="260" t="n"/>
      <c r="AB17" s="383" t="n"/>
      <c r="AC17" s="383" t="n"/>
    </row>
    <row r="18" ht="24.95" customHeight="1" s="72">
      <c r="B18" s="352" t="inlineStr">
        <is>
          <t>CAM 5</t>
        </is>
      </c>
      <c r="C18" s="33" t="n"/>
      <c r="D18" s="32" t="inlineStr">
        <is>
          <t>MÍNIMA</t>
        </is>
      </c>
      <c r="E18" s="32" t="inlineStr">
        <is>
          <t>IDEAL</t>
        </is>
      </c>
      <c r="F18" s="31" t="inlineStr">
        <is>
          <t>MÁXIMA</t>
        </is>
      </c>
      <c r="G18" s="541" t="n"/>
      <c r="H18" s="541" t="n"/>
      <c r="I18" s="541" t="n"/>
      <c r="J18" s="542" t="n">
        <v>4</v>
      </c>
      <c r="K18" s="542" t="n">
        <v>5</v>
      </c>
      <c r="L18" s="542" t="n">
        <v>6</v>
      </c>
      <c r="M18" s="542" t="n">
        <v>7</v>
      </c>
      <c r="N18" s="542" t="n">
        <v>8</v>
      </c>
      <c r="O18" s="542" t="n">
        <v>9</v>
      </c>
      <c r="P18" s="542" t="n">
        <v>10</v>
      </c>
      <c r="Q18" s="542" t="n">
        <v>11</v>
      </c>
      <c r="R18" s="543" t="n">
        <v>12</v>
      </c>
      <c r="U18" s="396" t="n"/>
      <c r="V18" s="261" t="n"/>
      <c r="W18" s="383" t="n"/>
      <c r="X18" s="383" t="n"/>
      <c r="Y18" s="383" t="n"/>
      <c r="Z18" s="383" t="n"/>
      <c r="AA18" s="260" t="n"/>
      <c r="AB18" s="383" t="n"/>
      <c r="AC18" s="383" t="n"/>
    </row>
    <row r="19" ht="24.95" customHeight="1" s="72">
      <c r="B19" s="544" t="n"/>
      <c r="C19" s="28">
        <f>C16</f>
        <v/>
      </c>
      <c r="D19" s="251">
        <f>E19*(1-($D$29/100))</f>
        <v/>
      </c>
      <c r="E19" s="37" t="n"/>
      <c r="F19" s="251">
        <f>E19*(1+($D$29/100))</f>
        <v/>
      </c>
      <c r="G19" s="52" t="n"/>
      <c r="H19" s="53" t="n"/>
      <c r="I19" s="53" t="n"/>
      <c r="J19" s="65" t="n"/>
      <c r="K19" s="25" t="n"/>
      <c r="L19" s="65" t="n"/>
      <c r="M19" s="25" t="n"/>
      <c r="N19" s="25" t="n"/>
      <c r="O19" s="24" t="n"/>
      <c r="P19" s="24" t="n"/>
      <c r="Q19" s="24" t="n"/>
      <c r="R19" s="23" t="n"/>
      <c r="U19" s="396" t="n"/>
      <c r="V19" s="261" t="n"/>
      <c r="W19" s="383" t="n"/>
      <c r="X19" s="383" t="n"/>
      <c r="Y19" s="383" t="n"/>
      <c r="Z19" s="383" t="n"/>
      <c r="AA19" s="260" t="n"/>
      <c r="AB19" s="383" t="n"/>
      <c r="AC19" s="383" t="n"/>
    </row>
    <row r="20" ht="24.95" customHeight="1" s="72" thickBot="1">
      <c r="B20" s="544" t="n"/>
      <c r="C20" s="22">
        <f>C17</f>
        <v/>
      </c>
      <c r="D20" s="251">
        <f>E20*(1-($D$29/100))</f>
        <v/>
      </c>
      <c r="E20" s="37" t="n"/>
      <c r="F20" s="251">
        <f>E20*(1+($D$29/100))</f>
        <v/>
      </c>
      <c r="G20" s="54" t="n"/>
      <c r="H20" s="55" t="n"/>
      <c r="I20" s="55" t="n"/>
      <c r="J20" s="66" t="n"/>
      <c r="K20" s="36" t="n"/>
      <c r="L20" s="66" t="n"/>
      <c r="M20" s="36" t="n"/>
      <c r="N20" s="36" t="n"/>
      <c r="O20" s="35" t="n"/>
      <c r="P20" s="35" t="n"/>
      <c r="Q20" s="35" t="n"/>
      <c r="R20" s="34" t="n"/>
      <c r="T20" s="389" t="n"/>
      <c r="U20" s="260" t="n"/>
      <c r="V20" s="260" t="n"/>
      <c r="W20" s="260" t="n"/>
      <c r="X20" s="260" t="n"/>
      <c r="Y20" s="383" t="n"/>
      <c r="Z20" s="383" t="n"/>
      <c r="AA20" s="260" t="n"/>
      <c r="AB20" s="383" t="n"/>
      <c r="AC20" s="383" t="n"/>
    </row>
    <row r="21" ht="24.95" customHeight="1" s="72">
      <c r="B21" s="352" t="inlineStr">
        <is>
          <t>CAM 6</t>
        </is>
      </c>
      <c r="C21" s="33" t="n"/>
      <c r="D21" s="32" t="inlineStr">
        <is>
          <t>MÍNIMA</t>
        </is>
      </c>
      <c r="E21" s="32" t="inlineStr">
        <is>
          <t>IDEAL</t>
        </is>
      </c>
      <c r="F21" s="31" t="inlineStr">
        <is>
          <t>MÁXIMA</t>
        </is>
      </c>
      <c r="G21" s="541" t="n"/>
      <c r="H21" s="541" t="n"/>
      <c r="I21" s="541" t="n"/>
      <c r="J21" s="542" t="n">
        <v>4</v>
      </c>
      <c r="K21" s="542" t="n">
        <v>5</v>
      </c>
      <c r="L21" s="542" t="n">
        <v>6</v>
      </c>
      <c r="M21" s="542" t="n">
        <v>7</v>
      </c>
      <c r="N21" s="542" t="n">
        <v>8</v>
      </c>
      <c r="O21" s="542" t="n">
        <v>9</v>
      </c>
      <c r="P21" s="542" t="n">
        <v>10</v>
      </c>
      <c r="Q21" s="542" t="n">
        <v>11</v>
      </c>
      <c r="R21" s="543" t="n">
        <v>12</v>
      </c>
      <c r="U21" s="396" t="n"/>
      <c r="V21" s="261" t="n"/>
      <c r="W21" s="383" t="n"/>
      <c r="X21" s="383" t="n"/>
      <c r="Y21" s="383" t="n"/>
      <c r="Z21" s="383" t="n"/>
      <c r="AA21" s="260" t="n"/>
      <c r="AB21" s="383" t="n"/>
      <c r="AC21" s="383" t="n"/>
    </row>
    <row r="22" ht="24.95" customHeight="1" s="72">
      <c r="B22" s="544"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83" t="n"/>
      <c r="Z22" s="383" t="n"/>
      <c r="AA22" s="260" t="n"/>
      <c r="AB22" s="383" t="n"/>
      <c r="AC22" s="383" t="n"/>
    </row>
    <row r="23" ht="24.95" customHeight="1" s="72" thickBot="1">
      <c r="B23" s="544" t="n"/>
      <c r="C23" s="22">
        <f>C20</f>
        <v/>
      </c>
      <c r="D23" s="251">
        <f>E23*(1-($D$29/100))</f>
        <v/>
      </c>
      <c r="E23" s="37" t="n"/>
      <c r="F23" s="251">
        <f>E23*(1+($D$29/100))</f>
        <v/>
      </c>
      <c r="G23" s="21" t="n"/>
      <c r="H23" s="20" t="n"/>
      <c r="I23" s="20" t="n"/>
      <c r="J23" s="21" t="n"/>
      <c r="K23" s="20" t="n"/>
      <c r="L23" s="20" t="n"/>
      <c r="M23" s="19" t="n"/>
      <c r="N23" s="19" t="n"/>
      <c r="O23" s="18" t="n"/>
      <c r="P23" s="18" t="n"/>
      <c r="Q23" s="18" t="n"/>
      <c r="R23" s="17" t="n"/>
      <c r="U23" s="396" t="n"/>
      <c r="V23" s="261" t="n"/>
      <c r="W23" s="383" t="n"/>
      <c r="X23" s="383" t="n"/>
      <c r="Y23" s="383" t="n"/>
      <c r="Z23" s="383" t="n"/>
      <c r="AA23" s="260" t="n"/>
      <c r="AB23" s="383" t="n"/>
      <c r="AC23" s="383" t="n"/>
    </row>
    <row r="24" ht="24.95" customHeight="1" s="72">
      <c r="B24" s="352" t="inlineStr">
        <is>
          <t>CAM 7</t>
        </is>
      </c>
      <c r="C24" s="33" t="n"/>
      <c r="D24" s="32" t="inlineStr">
        <is>
          <t>MÍNIMA</t>
        </is>
      </c>
      <c r="E24" s="32" t="inlineStr">
        <is>
          <t>IDEAL</t>
        </is>
      </c>
      <c r="F24" s="31" t="inlineStr">
        <is>
          <t>MÁXIMA</t>
        </is>
      </c>
      <c r="G24" s="541" t="n"/>
      <c r="H24" s="541" t="n"/>
      <c r="I24" s="541" t="n"/>
      <c r="J24" s="542" t="n">
        <v>4</v>
      </c>
      <c r="K24" s="542" t="n">
        <v>5</v>
      </c>
      <c r="L24" s="542" t="n">
        <v>6</v>
      </c>
      <c r="M24" s="542" t="n">
        <v>7</v>
      </c>
      <c r="N24" s="542" t="n">
        <v>8</v>
      </c>
      <c r="O24" s="542" t="n">
        <v>9</v>
      </c>
      <c r="P24" s="542" t="n">
        <v>10</v>
      </c>
      <c r="Q24" s="542" t="n">
        <v>11</v>
      </c>
      <c r="R24" s="543" t="n">
        <v>12</v>
      </c>
      <c r="U24" s="396" t="n"/>
      <c r="V24" s="261" t="n"/>
      <c r="W24" s="383" t="n"/>
      <c r="X24" s="383" t="n"/>
      <c r="Y24" s="383" t="n"/>
      <c r="Z24" s="383" t="n"/>
      <c r="AA24" s="260" t="n"/>
      <c r="AB24" s="383" t="n"/>
      <c r="AC24" s="383" t="n"/>
    </row>
    <row r="25" ht="24.95" customHeight="1" s="72">
      <c r="B25" s="544" t="n"/>
      <c r="C25" s="28">
        <f>C22</f>
        <v/>
      </c>
      <c r="D25" s="251">
        <f>E25*(1-($D$29/100))</f>
        <v/>
      </c>
      <c r="E25" s="37" t="n"/>
      <c r="F25" s="251">
        <f>E25*(1+($D$29/100))</f>
        <v/>
      </c>
      <c r="G25" s="27" t="n"/>
      <c r="H25" s="26" t="n"/>
      <c r="I25" s="26" t="n"/>
      <c r="J25" s="65" t="n"/>
      <c r="K25" s="25" t="n"/>
      <c r="L25" s="25" t="n"/>
      <c r="M25" s="25" t="n"/>
      <c r="N25" s="25" t="n"/>
      <c r="O25" s="24" t="n"/>
      <c r="P25" s="24" t="n"/>
      <c r="Q25" s="24" t="n"/>
      <c r="R25" s="23" t="n"/>
      <c r="T25" s="389" t="n"/>
      <c r="U25" s="260" t="n"/>
      <c r="V25" s="260" t="n"/>
      <c r="W25" s="260" t="n"/>
      <c r="X25" s="260" t="n"/>
      <c r="Y25" s="260" t="n"/>
      <c r="Z25" s="383" t="n"/>
      <c r="AA25" s="260" t="n"/>
      <c r="AB25" s="383" t="n"/>
      <c r="AC25" s="383" t="n"/>
    </row>
    <row r="26" ht="24.95" customHeight="1" s="72" thickBot="1">
      <c r="B26" s="544" t="n"/>
      <c r="C26" s="22">
        <f>C23</f>
        <v/>
      </c>
      <c r="D26" s="251">
        <f>E26*(1-($D$29/100))</f>
        <v/>
      </c>
      <c r="E26" s="37" t="n"/>
      <c r="F26" s="251">
        <f>E26*(1+($D$29/100))</f>
        <v/>
      </c>
      <c r="G26" s="21" t="n"/>
      <c r="H26" s="20" t="n"/>
      <c r="I26" s="20" t="n"/>
      <c r="J26" s="21" t="n"/>
      <c r="K26" s="20" t="n"/>
      <c r="L26" s="20" t="n"/>
      <c r="M26" s="19" t="n"/>
      <c r="N26" s="19" t="n"/>
      <c r="O26" s="18" t="n"/>
      <c r="P26" s="18" t="n"/>
      <c r="Q26" s="18" t="n"/>
      <c r="R26" s="17" t="n"/>
      <c r="U26" s="396" t="n"/>
      <c r="V26" s="261" t="n"/>
      <c r="W26" s="383" t="n"/>
      <c r="X26" s="383" t="n"/>
      <c r="Y26" s="383" t="n"/>
      <c r="Z26" s="383" t="n"/>
      <c r="AA26" s="260" t="n"/>
      <c r="AB26" s="383" t="n"/>
      <c r="AC26" s="383" t="n"/>
    </row>
    <row r="27" ht="24.95" customHeight="1" s="72" thickBot="1">
      <c r="B27" s="545" t="inlineStr">
        <is>
          <t>Rev. 0          Emitido: RQS           Data:</t>
        </is>
      </c>
      <c r="C27" s="404" t="n"/>
      <c r="D27" s="546">
        <f>TODAY()</f>
        <v/>
      </c>
      <c r="E27" s="547" t="inlineStr">
        <is>
          <t>Operador:</t>
        </is>
      </c>
      <c r="F27" s="476" t="n"/>
      <c r="G27" s="548" t="n"/>
      <c r="H27" s="549" t="n"/>
      <c r="I27" s="549" t="n"/>
      <c r="J27" s="549" t="n"/>
      <c r="K27" s="549" t="n"/>
      <c r="L27" s="549" t="n"/>
      <c r="M27" s="550" t="n"/>
      <c r="N27" s="550" t="n"/>
      <c r="O27" s="550" t="n"/>
      <c r="P27" s="550" t="n"/>
      <c r="Q27" s="550" t="n"/>
      <c r="R27" s="551" t="n"/>
      <c r="U27" s="396" t="n"/>
      <c r="V27" s="261" t="n"/>
      <c r="W27" s="383" t="n"/>
      <c r="X27" s="383" t="n"/>
      <c r="Y27" s="383" t="n"/>
      <c r="Z27" s="383" t="n"/>
      <c r="AA27" s="260" t="n"/>
      <c r="AB27" s="383" t="n"/>
      <c r="AC27" s="383" t="n"/>
    </row>
    <row r="28" ht="15.75" customHeight="1" s="72" thickBot="1">
      <c r="T28" s="389" t="n"/>
      <c r="U28" s="260" t="n"/>
      <c r="V28" s="260" t="n"/>
      <c r="W28" s="260" t="n"/>
      <c r="X28" s="260" t="n"/>
      <c r="Y28" s="383" t="n"/>
      <c r="Z28" s="383" t="n"/>
      <c r="AA28" s="260" t="n"/>
      <c r="AB28" s="383" t="n"/>
      <c r="AC28" s="383" t="n"/>
    </row>
    <row r="29" ht="17.25" customHeight="1" s="72" thickBot="1">
      <c r="B29" s="552" t="inlineStr">
        <is>
          <t>tolerancia</t>
        </is>
      </c>
      <c r="C29" s="404" t="n"/>
      <c r="D29" s="553" t="n">
        <v>2</v>
      </c>
      <c r="E29" s="553" t="inlineStr">
        <is>
          <t>%</t>
        </is>
      </c>
      <c r="F29" s="554" t="n"/>
      <c r="U29" s="396" t="n"/>
      <c r="V29" s="261" t="n"/>
      <c r="W29" s="383" t="n"/>
      <c r="X29" s="383" t="n"/>
      <c r="Y29" s="383" t="n"/>
      <c r="Z29" s="383" t="n"/>
      <c r="AA29" s="260" t="n"/>
      <c r="AB29" s="383" t="n"/>
      <c r="AC29" s="383" t="n"/>
    </row>
    <row r="30" ht="16.5" customHeight="1" s="72">
      <c r="U30" s="396" t="n"/>
      <c r="V30" s="261" t="n"/>
      <c r="W30" s="383" t="n"/>
      <c r="X30" s="383" t="n"/>
      <c r="Y30" s="383" t="n"/>
      <c r="Z30" s="383" t="n"/>
      <c r="AA30" s="260" t="n"/>
      <c r="AB30" s="383" t="n"/>
      <c r="AC30" s="383" t="n"/>
    </row>
    <row r="31" ht="15" customHeight="1" s="72">
      <c r="T31" s="389" t="n"/>
      <c r="U31" s="260" t="n"/>
      <c r="V31" s="260" t="n"/>
    </row>
    <row r="32" ht="16.5" customHeight="1" s="72">
      <c r="U32" s="396" t="n"/>
      <c r="V32" s="261" t="n"/>
      <c r="W32" s="383" t="n"/>
      <c r="X32" s="383" t="n"/>
      <c r="Y32" s="383" t="n"/>
      <c r="Z32" s="383" t="n"/>
      <c r="AA32" s="260" t="n"/>
      <c r="AB32" s="383" t="n"/>
      <c r="AC32" s="383" t="n"/>
    </row>
    <row r="33" ht="16.5" customHeight="1" s="72">
      <c r="U33" s="396" t="n"/>
      <c r="V33" s="261" t="n"/>
      <c r="W33" s="383" t="n"/>
      <c r="X33" s="383" t="n"/>
      <c r="Y33" s="383" t="n"/>
      <c r="Z33" s="383" t="n"/>
      <c r="AA33" s="260" t="n"/>
      <c r="AB33" s="383" t="n"/>
      <c r="AC33" s="383" t="n"/>
    </row>
    <row r="34" ht="15" customHeight="1" s="72">
      <c r="T34" s="389" t="n"/>
      <c r="U34" s="260" t="n"/>
      <c r="V34" s="260" t="n"/>
      <c r="W34" s="260" t="n"/>
      <c r="X34" s="260" t="n"/>
      <c r="Y34" s="260" t="n"/>
      <c r="Z34" s="260" t="n"/>
      <c r="AA34" s="260" t="n"/>
      <c r="AB34" s="260" t="n"/>
      <c r="AC34" s="383" t="n"/>
    </row>
    <row r="35" ht="16.5" customHeight="1" s="72">
      <c r="U35" s="396" t="n"/>
      <c r="V35" s="261" t="n"/>
      <c r="W35" s="383" t="n"/>
      <c r="X35" s="383" t="n"/>
      <c r="Y35" s="383" t="n"/>
      <c r="Z35" s="383" t="n"/>
      <c r="AA35" s="260" t="n"/>
      <c r="AB35" s="383" t="n"/>
      <c r="AC35" s="383" t="n"/>
    </row>
    <row r="36" ht="15" customHeight="1" s="72">
      <c r="U36" s="260" t="n"/>
      <c r="V36" s="260" t="n"/>
      <c r="W36" s="260" t="n"/>
      <c r="X36" s="260" t="n"/>
      <c r="Y36" s="260" t="n"/>
      <c r="Z36" s="260" t="n"/>
      <c r="AA36" s="260" t="n"/>
      <c r="AB36" s="260" t="n"/>
      <c r="AC36" s="260" t="n"/>
      <c r="AD36" s="260" t="n"/>
      <c r="AE36" s="260" t="n"/>
      <c r="AF36" s="260" t="n"/>
    </row>
    <row r="37" ht="16.5" customHeight="1" s="72">
      <c r="U37" s="396" t="n"/>
      <c r="V37" s="261" t="n"/>
      <c r="W37" s="383" t="n"/>
      <c r="X37" s="383" t="n"/>
      <c r="Y37" s="383" t="n"/>
      <c r="Z37" s="383" t="n"/>
      <c r="AA37" s="260" t="n"/>
      <c r="AB37" s="383" t="n"/>
      <c r="AC37" s="383" t="n"/>
    </row>
    <row r="38" ht="16.5" customHeight="1" s="72">
      <c r="U38" s="396" t="n"/>
      <c r="V38" s="261" t="n"/>
      <c r="W38" s="383" t="n"/>
      <c r="X38" s="383" t="n"/>
      <c r="Y38" s="383" t="n"/>
      <c r="Z38" s="383" t="n"/>
      <c r="AA38" s="260" t="n"/>
      <c r="AB38" s="383" t="n"/>
      <c r="AC38" s="383" t="n"/>
    </row>
    <row r="39" ht="15" customHeight="1" s="72">
      <c r="T39" s="389" t="n"/>
      <c r="U39" s="260" t="n"/>
      <c r="V39" s="260" t="n"/>
      <c r="W39" s="383" t="n"/>
      <c r="X39" s="383" t="n"/>
      <c r="Y39" s="383" t="n"/>
      <c r="Z39" s="383" t="n"/>
      <c r="AA39" s="260" t="n"/>
      <c r="AB39" s="383" t="n"/>
      <c r="AC39" s="383" t="n"/>
    </row>
    <row r="40" ht="16.5" customHeight="1" s="72">
      <c r="U40" s="396" t="n"/>
      <c r="V40" s="261" t="n"/>
      <c r="W40" s="383" t="n"/>
      <c r="X40" s="383" t="n"/>
      <c r="Y40" s="383" t="n"/>
      <c r="Z40" s="383" t="n"/>
      <c r="AA40" s="260" t="n"/>
      <c r="AB40" s="383" t="n"/>
      <c r="AC40" s="383" t="n"/>
    </row>
    <row r="41" ht="16.5" customHeight="1" s="72">
      <c r="U41" s="396" t="n"/>
      <c r="V41" s="261" t="n"/>
      <c r="W41" s="383" t="n"/>
      <c r="X41" s="383" t="n"/>
      <c r="Y41" s="383" t="n"/>
      <c r="Z41" s="383" t="n"/>
      <c r="AA41" s="260" t="n"/>
      <c r="AB41" s="383" t="n"/>
      <c r="AC41" s="383" t="n"/>
    </row>
    <row r="42" ht="15" customHeight="1" s="72">
      <c r="T42" s="389" t="n"/>
      <c r="U42" s="260" t="n"/>
      <c r="V42" s="260" t="n"/>
      <c r="W42" s="260" t="n"/>
      <c r="X42" s="260" t="n"/>
      <c r="Y42" s="260" t="n"/>
      <c r="Z42" s="260" t="n"/>
      <c r="AA42" s="260" t="n"/>
      <c r="AB42" s="383" t="n"/>
      <c r="AC42" s="383" t="n"/>
    </row>
    <row r="43" ht="16.5" customHeight="1" s="72">
      <c r="U43" s="396" t="n"/>
      <c r="V43" s="261" t="n"/>
      <c r="W43" s="383" t="n"/>
      <c r="X43" s="383" t="n"/>
      <c r="Y43" s="383" t="n"/>
      <c r="Z43" s="383" t="n"/>
      <c r="AA43" s="260" t="n"/>
      <c r="AB43" s="383" t="n"/>
      <c r="AC43" s="383" t="n"/>
    </row>
    <row r="44" ht="15" customHeight="1" s="72">
      <c r="X44" s="383" t="n"/>
      <c r="Y44" s="383" t="n"/>
      <c r="Z44" s="383" t="n"/>
      <c r="AA44" s="260" t="n"/>
      <c r="AB44" s="383" t="n"/>
      <c r="AC44" s="383" t="n"/>
    </row>
    <row r="45" ht="15" customHeight="1" s="72">
      <c r="T45" s="389" t="n"/>
      <c r="U45" s="260" t="n"/>
      <c r="V45" s="260" t="n"/>
      <c r="W45" s="260" t="n"/>
      <c r="X45" s="383" t="n"/>
      <c r="Y45" s="383" t="n"/>
      <c r="Z45" s="383" t="n"/>
      <c r="AA45" s="260" t="n"/>
      <c r="AB45" s="383" t="n"/>
      <c r="AC45" s="383" t="n"/>
    </row>
    <row r="46" ht="16.5" customHeight="1" s="72">
      <c r="U46" s="396" t="n"/>
      <c r="V46" s="261" t="n"/>
      <c r="W46" s="383" t="n"/>
      <c r="X46" s="383" t="n"/>
      <c r="Y46" s="383" t="n"/>
      <c r="Z46" s="383" t="n"/>
      <c r="AA46" s="260" t="n"/>
      <c r="AB46" s="383" t="n"/>
      <c r="AC46" s="383" t="n"/>
    </row>
    <row r="47" ht="16.5" customHeight="1" s="72">
      <c r="U47" s="396" t="n"/>
      <c r="V47" s="261" t="n"/>
      <c r="W47" s="383" t="n"/>
      <c r="X47" s="383" t="n"/>
      <c r="Y47" s="383" t="n"/>
      <c r="Z47" s="383" t="n"/>
      <c r="AA47" s="260" t="n"/>
      <c r="AB47" s="383" t="n"/>
      <c r="AC47" s="383" t="n"/>
    </row>
    <row r="48" ht="15" customHeight="1" s="72">
      <c r="T48" s="389" t="n"/>
      <c r="U48" s="262" t="n"/>
      <c r="V48" s="262" t="n"/>
      <c r="W48" s="262" t="n"/>
      <c r="X48" s="383" t="n"/>
      <c r="Y48" s="383" t="n"/>
      <c r="Z48" s="383" t="n"/>
      <c r="AA48" s="260" t="n"/>
      <c r="AB48" s="383" t="n"/>
      <c r="AC48" s="383" t="n"/>
    </row>
    <row r="49" ht="15" customHeight="1" s="72">
      <c r="U49" s="262" t="n"/>
      <c r="V49" s="262" t="n"/>
      <c r="W49" s="262" t="n"/>
      <c r="X49" s="383" t="n"/>
      <c r="Y49" s="383" t="n"/>
      <c r="Z49" s="383" t="n"/>
      <c r="AA49" s="260" t="n"/>
      <c r="AB49" s="383" t="n"/>
      <c r="AC49" s="383" t="n"/>
    </row>
    <row r="50" ht="15" customHeight="1" s="72">
      <c r="U50" s="262" t="n"/>
      <c r="V50" s="383" t="n"/>
      <c r="W50" s="262" t="n"/>
      <c r="X50" s="383" t="n"/>
      <c r="Y50" s="383" t="n"/>
      <c r="Z50" s="383" t="n"/>
      <c r="AA50" s="260" t="n"/>
      <c r="AB50" s="383" t="n"/>
      <c r="AC50" s="383" t="n"/>
    </row>
    <row r="51" ht="15" customHeight="1" s="72">
      <c r="U51" s="262" t="n"/>
      <c r="V51" s="262" t="n"/>
      <c r="W51" s="262" t="n"/>
      <c r="X51" s="383" t="n"/>
      <c r="Y51" s="383" t="n"/>
      <c r="Z51" s="383" t="n"/>
      <c r="AA51" s="260" t="n"/>
      <c r="AB51" s="383" t="n"/>
      <c r="AC51" s="383" t="n"/>
    </row>
    <row r="52" ht="15" customHeight="1" s="72">
      <c r="U52" s="383" t="n"/>
      <c r="V52" s="383" t="n"/>
      <c r="W52" s="383" t="n"/>
      <c r="X52" s="383" t="n"/>
      <c r="Y52" s="383" t="n"/>
      <c r="Z52" s="383" t="n"/>
      <c r="AA52" s="260" t="n"/>
      <c r="AB52" s="383" t="n"/>
      <c r="AC52" s="383" t="n"/>
    </row>
    <row r="53" ht="15" customHeight="1" s="72">
      <c r="U53" s="262" t="n"/>
      <c r="V53" s="262" t="n"/>
      <c r="W53" s="262" t="n"/>
      <c r="X53" s="383" t="n"/>
      <c r="Y53" s="383" t="n"/>
      <c r="Z53" s="383" t="n"/>
      <c r="AA53" s="260" t="n"/>
      <c r="AB53" s="383" t="n"/>
      <c r="AC53" s="383" t="n"/>
    </row>
    <row r="54" ht="15" customHeight="1" s="72">
      <c r="U54" s="262" t="n"/>
      <c r="V54" s="262" t="n"/>
      <c r="W54" s="262" t="n"/>
      <c r="X54" s="383" t="n"/>
      <c r="Y54" s="383" t="n"/>
      <c r="Z54" s="383" t="n"/>
      <c r="AA54" s="260" t="n"/>
      <c r="AB54" s="383" t="n"/>
      <c r="AC54" s="383" t="n"/>
    </row>
    <row r="55" ht="15" customHeight="1" s="72">
      <c r="T55" s="389" t="n"/>
      <c r="U55" s="383" t="n"/>
      <c r="V55" s="262" t="n"/>
      <c r="W55" s="118" t="n"/>
      <c r="X55" s="113" t="n"/>
      <c r="Y55" s="113" t="n"/>
      <c r="Z55" s="113" t="n"/>
      <c r="AA55" s="260" t="n"/>
      <c r="AB55" s="383" t="n"/>
      <c r="AC55" s="383" t="n"/>
    </row>
    <row r="56" ht="15" customHeight="1" s="72">
      <c r="U56" s="262" t="n"/>
      <c r="V56" s="262" t="n"/>
      <c r="W56" s="262" t="n"/>
      <c r="X56" s="383" t="n"/>
      <c r="Y56" s="383" t="n"/>
      <c r="Z56" s="383" t="n"/>
      <c r="AA56" s="260" t="n"/>
      <c r="AB56" s="383" t="n"/>
      <c r="AC56" s="383" t="n"/>
    </row>
    <row r="57" ht="15" customHeight="1" s="72">
      <c r="U57" s="262" t="n"/>
      <c r="V57" s="262" t="n"/>
      <c r="W57" s="262" t="n"/>
      <c r="X57" s="383" t="n"/>
      <c r="Y57" s="383" t="n"/>
      <c r="Z57" s="383" t="n"/>
      <c r="AA57" s="260" t="n"/>
      <c r="AB57" s="383" t="n"/>
      <c r="AC57" s="383" t="n"/>
    </row>
    <row r="58" ht="15" customHeight="1" s="72">
      <c r="T58" s="389" t="n"/>
      <c r="U58" s="260" t="n"/>
      <c r="V58" s="262" t="n"/>
      <c r="W58" s="262" t="n"/>
      <c r="X58" s="383" t="n"/>
      <c r="Y58" s="383" t="n"/>
      <c r="Z58" s="383" t="n"/>
      <c r="AA58" s="260" t="n"/>
      <c r="AB58" s="383" t="n"/>
      <c r="AC58" s="383" t="n"/>
    </row>
    <row r="59" ht="15" customHeight="1" s="72">
      <c r="U59" s="262" t="n"/>
      <c r="V59" s="262" t="n"/>
      <c r="W59" s="262" t="n"/>
      <c r="X59" s="383" t="n"/>
      <c r="Y59" s="383" t="n"/>
      <c r="Z59" s="383" t="n"/>
      <c r="AA59" s="260" t="n"/>
      <c r="AB59" s="383" t="n"/>
      <c r="AC59" s="383" t="n"/>
    </row>
    <row r="60" ht="15" customHeight="1" s="72">
      <c r="U60" s="262" t="n"/>
      <c r="V60" s="262" t="n"/>
      <c r="W60" s="262" t="n"/>
      <c r="X60" s="383" t="n"/>
      <c r="Y60" s="383" t="n"/>
      <c r="Z60" s="383" t="n"/>
      <c r="AA60" s="260" t="n"/>
      <c r="AB60" s="383" t="n"/>
      <c r="AC60" s="383" t="n"/>
    </row>
    <row r="61" ht="15" customHeight="1" s="72">
      <c r="T61" s="389" t="n"/>
      <c r="Y61" s="383" t="n"/>
      <c r="Z61" s="383" t="n"/>
      <c r="AA61" s="260" t="n"/>
      <c r="AB61" s="383" t="n"/>
      <c r="AC61" s="383" t="n"/>
    </row>
    <row r="62" ht="15" customHeight="1" s="72">
      <c r="U62" s="262" t="n"/>
      <c r="V62" s="262" t="n"/>
      <c r="W62" s="262" t="n"/>
      <c r="X62" s="383" t="n"/>
      <c r="Y62" s="383" t="n"/>
      <c r="Z62" s="383" t="n"/>
      <c r="AA62" s="260" t="n"/>
      <c r="AB62" s="383" t="n"/>
      <c r="AC62" s="383" t="n"/>
    </row>
    <row r="63" ht="15" customHeight="1" s="72">
      <c r="U63" s="262" t="n"/>
      <c r="V63" s="262" t="n"/>
      <c r="W63" s="262" t="n"/>
      <c r="X63" s="383" t="n"/>
      <c r="Y63" s="383" t="n"/>
      <c r="Z63" s="383" t="n"/>
      <c r="AA63" s="260" t="n"/>
      <c r="AB63" s="383" t="n"/>
      <c r="AC63" s="383" t="n"/>
    </row>
    <row r="64" ht="15" customHeight="1" s="72">
      <c r="T64" s="389" t="n"/>
      <c r="U64" s="260" t="n"/>
      <c r="V64" s="260" t="n"/>
      <c r="Y64" s="383" t="n"/>
      <c r="Z64" s="383" t="n"/>
      <c r="AA64" s="260" t="n"/>
      <c r="AB64" s="383" t="n"/>
      <c r="AC64" s="383" t="n"/>
    </row>
    <row r="65" ht="16.5" customHeight="1" s="72">
      <c r="U65" s="396" t="n"/>
      <c r="V65" s="261" t="n"/>
      <c r="Y65" s="383" t="n"/>
      <c r="Z65" s="383" t="n"/>
      <c r="AA65" s="260" t="n"/>
      <c r="AB65" s="383" t="n"/>
      <c r="AC65" s="383" t="n"/>
    </row>
    <row r="66" ht="16.5" customHeight="1" s="72">
      <c r="U66" s="396" t="n"/>
      <c r="V66" s="396" t="n"/>
    </row>
    <row r="67" ht="15" customHeight="1" s="72">
      <c r="AA67" s="260" t="n"/>
      <c r="AB67" s="260" t="n"/>
    </row>
    <row r="68" ht="16.5" customHeight="1" s="72">
      <c r="X68" s="396" t="n"/>
      <c r="AA68" s="260" t="n"/>
      <c r="AB68" s="260" t="n"/>
      <c r="AC68" s="396" t="n"/>
      <c r="AD68" s="396" t="n"/>
      <c r="AE68" s="396" t="n"/>
      <c r="AF68" s="396" t="n"/>
      <c r="AG68" s="396" t="n"/>
      <c r="AH68" s="396" t="n"/>
      <c r="AI68" s="396" t="n"/>
      <c r="AJ68" s="396" t="n"/>
      <c r="AK68" s="396" t="n"/>
    </row>
    <row r="69" ht="16.5" customHeight="1" s="72">
      <c r="X69" s="263" t="n"/>
      <c r="AA69" s="260" t="n"/>
      <c r="AB69" s="260" t="n"/>
      <c r="AC69" s="396" t="n"/>
      <c r="AD69" s="396" t="n"/>
      <c r="AE69" s="396" t="n"/>
      <c r="AF69" s="396" t="n"/>
      <c r="AG69" s="396" t="n"/>
      <c r="AH69" s="396" t="n"/>
      <c r="AI69" s="396" t="n"/>
      <c r="AJ69" s="396" t="n"/>
      <c r="AK69" s="396" t="n"/>
    </row>
    <row r="70" ht="16.5" customHeight="1" s="72">
      <c r="X70" s="396" t="n"/>
      <c r="AA70" s="260" t="n"/>
      <c r="AB70" s="260" t="n"/>
      <c r="AC70" s="396" t="n"/>
      <c r="AD70" s="396" t="n"/>
      <c r="AE70" s="396" t="n"/>
      <c r="AF70" s="396" t="n"/>
      <c r="AG70" s="396" t="n"/>
      <c r="AH70" s="396" t="n"/>
      <c r="AI70" s="396" t="n"/>
      <c r="AJ70" s="396" t="n"/>
      <c r="AK70" s="396" t="n"/>
    </row>
    <row r="71" ht="16.5" customHeight="1" s="72">
      <c r="X71" s="396" t="n"/>
      <c r="AA71" s="260" t="n"/>
      <c r="AB71" s="260" t="n"/>
      <c r="AC71" s="396" t="n"/>
      <c r="AD71" s="396" t="n"/>
      <c r="AE71" s="396" t="n"/>
      <c r="AF71" s="396" t="n"/>
      <c r="AG71" s="396" t="n"/>
      <c r="AH71" s="396" t="n"/>
      <c r="AI71" s="396" t="n"/>
      <c r="AJ71" s="396" t="n"/>
      <c r="AK71" s="396" t="n"/>
    </row>
    <row r="72" ht="16.5" customHeight="1" s="72">
      <c r="X72" s="396" t="n"/>
      <c r="AA72" s="260" t="n"/>
      <c r="AB72" s="260" t="n"/>
      <c r="AC72" s="396" t="n"/>
      <c r="AD72" s="396" t="n"/>
      <c r="AE72" s="396" t="n"/>
      <c r="AF72" s="396" t="n"/>
      <c r="AG72" s="396" t="n"/>
      <c r="AH72" s="396" t="n"/>
      <c r="AI72" s="396" t="n"/>
      <c r="AJ72" s="396" t="n"/>
      <c r="AK72" s="396" t="n"/>
    </row>
    <row r="73" ht="16.5" customHeight="1" s="72">
      <c r="X73" s="396" t="n"/>
      <c r="AA73" s="260" t="n"/>
      <c r="AB73" s="260" t="n"/>
      <c r="AC73" s="396" t="n"/>
      <c r="AD73" s="396" t="n"/>
      <c r="AE73" s="396" t="n"/>
      <c r="AF73" s="396" t="n"/>
      <c r="AG73" s="396" t="n"/>
      <c r="AH73" s="396" t="n"/>
      <c r="AI73" s="396" t="n"/>
      <c r="AJ73" s="396" t="n"/>
      <c r="AK73" s="396" t="n"/>
    </row>
    <row r="74" ht="16.5" customHeight="1" s="72">
      <c r="X74" s="449" t="n"/>
      <c r="AA74" s="260" t="n"/>
      <c r="AB74" s="260" t="n"/>
      <c r="AC74" s="396" t="n"/>
      <c r="AD74" s="396" t="n"/>
      <c r="AE74" s="396" t="n"/>
      <c r="AF74" s="396" t="n"/>
      <c r="AG74" s="396" t="n"/>
      <c r="AH74" s="396" t="n"/>
      <c r="AI74" s="396" t="n"/>
      <c r="AJ74" s="396" t="n"/>
      <c r="AK74" s="396" t="n"/>
    </row>
    <row r="75" ht="15" customHeight="1" s="72">
      <c r="X75" s="265" t="n"/>
      <c r="AA75" s="260" t="n"/>
      <c r="AB75" s="260" t="n"/>
    </row>
    <row r="76" ht="15" customHeight="1" s="72">
      <c r="X76" s="265" t="n"/>
      <c r="AA76" s="260" t="n"/>
      <c r="AB76" s="260" t="n"/>
      <c r="AC76" s="406" t="n"/>
      <c r="AD76" s="406" t="n"/>
      <c r="AE76" s="406" t="n"/>
      <c r="AF76" s="406" t="n"/>
      <c r="AG76" s="406" t="n"/>
      <c r="AH76" s="406" t="n"/>
      <c r="AI76" s="406" t="n"/>
      <c r="AJ76" s="406" t="n"/>
      <c r="AK76" s="406" t="n"/>
    </row>
    <row r="77" ht="15" customHeight="1" s="72">
      <c r="X77" s="265" t="n"/>
      <c r="AA77" s="260" t="n"/>
      <c r="AB77" s="260" t="n"/>
      <c r="AC77" s="411" t="n"/>
      <c r="AD77" s="411" t="n"/>
      <c r="AE77" s="411" t="n"/>
      <c r="AF77" s="411" t="n"/>
      <c r="AG77" s="411" t="n"/>
      <c r="AH77" s="411" t="n"/>
      <c r="AI77" s="411" t="n"/>
      <c r="AJ77" s="411" t="n"/>
      <c r="AK77" s="411"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84" min="1" max="1"/>
    <col width="12.7109375" customWidth="1" style="384" min="2" max="2"/>
    <col width="9.5703125" customWidth="1" style="384" min="3" max="3"/>
    <col width="10.140625" customWidth="1" style="384" min="4" max="4"/>
    <col width="10.5703125" customWidth="1" style="384" min="5" max="5"/>
    <col width="9.7109375" bestFit="1" customWidth="1" style="384" min="6" max="6"/>
    <col width="10" bestFit="1" customWidth="1" style="450" min="7" max="7"/>
    <col width="10" customWidth="1" style="450" min="8" max="8"/>
    <col width="10.42578125" bestFit="1" customWidth="1" style="450" min="9" max="9"/>
    <col width="10.28515625" bestFit="1" customWidth="1" style="450" min="10" max="10"/>
    <col width="11.140625" customWidth="1" style="450" min="11" max="11"/>
    <col width="15.7109375" customWidth="1" style="450" min="12" max="14"/>
    <col width="12.5703125" customWidth="1" style="450" min="15" max="15"/>
    <col width="17.42578125" customWidth="1" style="383" min="16" max="16"/>
    <col width="39.85546875" bestFit="1" customWidth="1" style="384" min="17" max="17"/>
    <col width="37.5703125" bestFit="1" customWidth="1" style="384" min="18" max="18"/>
    <col width="35.7109375" bestFit="1" customWidth="1" style="384" min="19" max="19"/>
    <col width="43.5703125" bestFit="1" customWidth="1" style="384" min="20" max="20"/>
    <col width="33.85546875" bestFit="1" customWidth="1" style="384" min="21" max="21"/>
    <col width="37.85546875" bestFit="1" customWidth="1" style="384" min="22" max="22"/>
    <col width="42.42578125" bestFit="1" customWidth="1" style="384" min="23" max="23"/>
    <col width="33.85546875" bestFit="1" customWidth="1" style="384" min="24" max="24"/>
    <col width="42.28515625" bestFit="1" customWidth="1" style="384" min="25" max="25"/>
    <col width="41.7109375" bestFit="1" customWidth="1" style="384" min="26" max="26"/>
    <col width="45.28515625" bestFit="1" customWidth="1" style="384" min="27" max="27"/>
    <col width="42.42578125" bestFit="1" customWidth="1" style="384" min="28" max="28"/>
    <col width="15.140625" bestFit="1" customWidth="1" style="384" min="29" max="29"/>
    <col width="24" bestFit="1" customWidth="1" style="384" min="30" max="30"/>
    <col width="23.28515625" customWidth="1" style="384" min="31" max="31"/>
    <col width="20.85546875" bestFit="1" customWidth="1" style="384" min="32" max="32"/>
    <col width="25.7109375" bestFit="1" customWidth="1" style="384" min="33" max="33"/>
    <col width="12.5703125" bestFit="1" customWidth="1" style="259" min="34" max="34"/>
    <col width="12.5703125" customWidth="1" style="259" min="35" max="35"/>
    <col width="12.5703125" customWidth="1" style="384" min="36" max="37"/>
    <col width="12.5703125" customWidth="1" style="385" min="38" max="16384"/>
  </cols>
  <sheetData>
    <row r="1" ht="13.5" customHeight="1" s="72" thickBot="1"/>
    <row r="2">
      <c r="B2" s="197" t="n"/>
      <c r="C2" s="243" t="n"/>
      <c r="D2" s="321" t="inlineStr">
        <is>
          <t>Ordem de Fabricação - Superior &amp; Inferior</t>
        </is>
      </c>
      <c r="E2" s="386" t="n"/>
      <c r="F2" s="386" t="n"/>
      <c r="G2" s="386" t="n"/>
      <c r="H2" s="388" t="n"/>
      <c r="I2" s="387" t="inlineStr">
        <is>
          <t>Emitido</t>
        </is>
      </c>
      <c r="J2" s="386" t="n"/>
      <c r="K2" s="386" t="n"/>
      <c r="L2" s="388" t="n"/>
      <c r="M2" s="159" t="inlineStr">
        <is>
          <t>OF</t>
        </is>
      </c>
      <c r="N2" s="451" t="inlineStr">
        <is>
          <t>53446</t>
        </is>
      </c>
      <c r="P2" s="389" t="n"/>
      <c r="Q2" s="383" t="n"/>
      <c r="R2" s="383" t="n"/>
      <c r="S2" s="383" t="n"/>
      <c r="T2" s="383" t="n"/>
      <c r="U2" s="383" t="n"/>
      <c r="V2" s="383" t="n"/>
      <c r="W2" s="383" t="n"/>
      <c r="X2" s="383" t="n"/>
      <c r="Y2" s="383" t="n"/>
    </row>
    <row r="3" ht="16.5" customFormat="1" customHeight="1" s="392">
      <c r="A3" s="384" t="n"/>
      <c r="B3" s="198" t="n"/>
      <c r="C3" s="207" t="n"/>
      <c r="D3" s="346" t="inlineStr">
        <is>
          <t>RFE</t>
        </is>
      </c>
      <c r="H3" s="390" t="n"/>
      <c r="I3" s="452">
        <f>TODAY()</f>
        <v/>
      </c>
      <c r="L3" s="390" t="n"/>
      <c r="M3" s="211" t="inlineStr">
        <is>
          <t>Código</t>
        </is>
      </c>
      <c r="N3" s="293">
        <f>'OF RFE'!M3:N3</f>
        <v/>
      </c>
      <c r="Q3" s="383" t="n"/>
      <c r="R3" s="383" t="n"/>
      <c r="S3" s="383" t="n"/>
      <c r="T3" s="383" t="n"/>
      <c r="U3" s="383" t="n"/>
      <c r="V3" s="383" t="n"/>
      <c r="W3" s="260" t="n"/>
      <c r="X3" s="383" t="n"/>
      <c r="Y3" s="383" t="n"/>
      <c r="Z3" s="384" t="n"/>
      <c r="AA3" s="384" t="n"/>
      <c r="AB3" s="384" t="n"/>
      <c r="AC3" s="384" t="n"/>
      <c r="AD3" s="384" t="n"/>
      <c r="AE3" s="384" t="n"/>
      <c r="AF3" s="384" t="n"/>
      <c r="AG3" s="384" t="n"/>
      <c r="AH3" s="259" t="n"/>
      <c r="AI3" s="259" t="n"/>
      <c r="AJ3" s="396" t="n"/>
      <c r="AK3" s="396" t="n"/>
    </row>
    <row r="4" ht="17.25" customFormat="1" customHeight="1" s="392" thickBot="1">
      <c r="A4" s="384" t="n"/>
      <c r="B4" s="208" t="n"/>
      <c r="C4" s="210" t="n"/>
      <c r="D4" s="346" t="inlineStr">
        <is>
          <t>Cilindro 2</t>
        </is>
      </c>
      <c r="H4" s="390" t="n"/>
      <c r="I4" s="212" t="n"/>
      <c r="J4" s="209" t="n"/>
      <c r="K4" s="209" t="n"/>
      <c r="L4" s="213" t="n"/>
      <c r="M4" s="212" t="inlineStr">
        <is>
          <t>Revisão</t>
        </is>
      </c>
      <c r="N4" s="311" t="inlineStr">
        <is>
          <t>00</t>
        </is>
      </c>
      <c r="P4" s="396" t="n"/>
      <c r="Q4" s="383" t="n"/>
      <c r="R4" s="383" t="n"/>
      <c r="S4" s="383" t="n"/>
      <c r="T4" s="383" t="n"/>
      <c r="U4" s="383" t="n"/>
      <c r="V4" s="383" t="n"/>
      <c r="W4" s="260" t="n"/>
      <c r="X4" s="383" t="n"/>
      <c r="Y4" s="383" t="n"/>
      <c r="Z4" s="384" t="n"/>
      <c r="AA4" s="384" t="n"/>
      <c r="AB4" s="384" t="n"/>
      <c r="AC4" s="384" t="n"/>
      <c r="AD4" s="384" t="n"/>
      <c r="AE4" s="384" t="n"/>
      <c r="AF4" s="384" t="n"/>
      <c r="AG4" s="384" t="n"/>
      <c r="AH4" s="259" t="n"/>
      <c r="AI4" s="259" t="n"/>
      <c r="AJ4" s="396" t="n"/>
      <c r="AK4" s="396" t="n"/>
    </row>
    <row r="5" ht="16.5" customFormat="1" customHeight="1" s="392" thickBot="1">
      <c r="A5" s="384" t="n"/>
      <c r="B5" s="214" t="n"/>
      <c r="C5" s="215" t="n"/>
      <c r="D5" s="216" t="n"/>
      <c r="E5" s="216" t="n"/>
      <c r="F5" s="216" t="n"/>
      <c r="G5" s="216" t="n"/>
      <c r="H5" s="216" t="n"/>
      <c r="I5" s="216" t="n"/>
      <c r="J5" s="216" t="n"/>
      <c r="K5" s="216" t="n"/>
      <c r="L5" s="217" t="n"/>
      <c r="M5" s="216" t="n"/>
      <c r="N5" s="218" t="n"/>
      <c r="P5" s="389" t="n"/>
      <c r="Q5" s="260" t="n"/>
      <c r="R5" s="260" t="n"/>
      <c r="S5" s="260" t="n"/>
      <c r="T5" s="260" t="n"/>
      <c r="U5" s="260" t="n"/>
      <c r="V5" s="260" t="n"/>
      <c r="W5" s="260" t="n"/>
      <c r="X5" s="383" t="n"/>
      <c r="Y5" s="383" t="n"/>
      <c r="Z5" s="384" t="n"/>
      <c r="AA5" s="384" t="n"/>
      <c r="AB5" s="384" t="n"/>
      <c r="AC5" s="384" t="n"/>
      <c r="AD5" s="384" t="n"/>
      <c r="AE5" s="384" t="n"/>
      <c r="AF5" s="384" t="n"/>
      <c r="AG5" s="384" t="n"/>
      <c r="AH5" s="259" t="n"/>
      <c r="AI5" s="259" t="n"/>
      <c r="AJ5" s="396" t="n"/>
      <c r="AK5" s="396" t="n"/>
    </row>
    <row r="6" ht="16.5" customFormat="1" customHeight="1" s="392">
      <c r="A6" s="384" t="n"/>
      <c r="B6" s="199" t="n"/>
      <c r="C6" s="214" t="inlineStr">
        <is>
          <t>Cliente</t>
        </is>
      </c>
      <c r="D6" s="453" t="n"/>
      <c r="E6" s="216" t="inlineStr">
        <is>
          <t>Tipo</t>
        </is>
      </c>
      <c r="F6" s="365" t="n"/>
      <c r="G6" s="366" t="inlineStr">
        <is>
          <t>Quantidade</t>
        </is>
      </c>
      <c r="H6" s="104" t="n"/>
      <c r="I6" s="113" t="inlineStr">
        <is>
          <t>Espaçadores</t>
        </is>
      </c>
      <c r="J6" s="392" t="n"/>
      <c r="K6" s="113" t="inlineStr">
        <is>
          <t>Peso de fio</t>
        </is>
      </c>
      <c r="N6" s="454" t="n"/>
      <c r="Q6" s="396" t="n"/>
      <c r="R6" s="396" t="n"/>
      <c r="S6" s="383" t="n"/>
      <c r="T6" s="383" t="n"/>
      <c r="U6" s="383" t="n"/>
      <c r="V6" s="383" t="n"/>
      <c r="W6" s="260" t="n"/>
      <c r="X6" s="383" t="n"/>
      <c r="Y6" s="383" t="n"/>
      <c r="Z6" s="384" t="n"/>
      <c r="AA6" s="384" t="n"/>
      <c r="AB6" s="384" t="n"/>
      <c r="AC6" s="384" t="n"/>
      <c r="AD6" s="384" t="n"/>
      <c r="AE6" s="384" t="n"/>
      <c r="AF6" s="384" t="n"/>
      <c r="AG6" s="384" t="n"/>
      <c r="AH6" s="259" t="n"/>
      <c r="AI6" s="259" t="n"/>
      <c r="AJ6" s="396" t="n"/>
      <c r="AK6" s="396" t="n"/>
    </row>
    <row r="7" ht="17.25" customFormat="1" customHeight="1" s="392" thickBot="1">
      <c r="A7" s="384" t="n"/>
      <c r="B7" s="100" t="n"/>
      <c r="C7" s="455" t="inlineStr">
        <is>
          <t>GERDAU</t>
        </is>
      </c>
      <c r="D7" s="368" t="n"/>
      <c r="E7" s="456" t="inlineStr">
        <is>
          <t>RFH-2,29MH-560A</t>
        </is>
      </c>
      <c r="F7" s="370" t="n"/>
      <c r="G7" s="457" t="inlineStr">
        <is>
          <t>3</t>
        </is>
      </c>
      <c r="H7" s="103" t="n"/>
      <c r="I7" s="171" t="n">
        <v>24</v>
      </c>
      <c r="J7" s="392" t="n"/>
      <c r="K7" s="458" t="n">
        <v>25.432455722005</v>
      </c>
      <c r="N7" s="454" t="n"/>
      <c r="P7" s="396" t="n"/>
      <c r="Q7" s="396" t="n"/>
      <c r="R7" s="396" t="n"/>
      <c r="S7" s="383" t="n"/>
      <c r="T7" s="383" t="n"/>
      <c r="U7" s="383" t="n"/>
      <c r="V7" s="383" t="n"/>
      <c r="W7" s="260" t="n"/>
      <c r="X7" s="383" t="n"/>
      <c r="Y7" s="383" t="n"/>
      <c r="Z7" s="384" t="n"/>
      <c r="AA7" s="384" t="n"/>
      <c r="AB7" s="384" t="n"/>
      <c r="AC7" s="384" t="n"/>
      <c r="AD7" s="384" t="n"/>
      <c r="AE7" s="384" t="n"/>
      <c r="AF7" s="384" t="n"/>
      <c r="AG7" s="384" t="n"/>
      <c r="AH7" s="259" t="n"/>
      <c r="AI7" s="259" t="n"/>
      <c r="AJ7" s="396" t="n"/>
      <c r="AK7" s="396" t="n"/>
    </row>
    <row r="8" ht="17.25" customFormat="1" customHeight="1" s="392" thickBot="1">
      <c r="A8" s="384" t="n"/>
      <c r="B8" s="235" t="n"/>
      <c r="C8" s="124" t="n"/>
      <c r="D8" s="124" t="n"/>
      <c r="E8" s="124" t="n"/>
      <c r="F8" s="124" t="n"/>
      <c r="G8" s="169" t="n"/>
      <c r="H8" s="124" t="n"/>
      <c r="I8" s="124" t="n"/>
      <c r="J8" s="124" t="n"/>
      <c r="K8" s="124" t="n"/>
      <c r="L8" s="124" t="n"/>
      <c r="M8" s="124" t="n"/>
      <c r="N8" s="125" t="n"/>
      <c r="P8" s="389" t="n"/>
      <c r="Q8" s="260" t="n"/>
      <c r="R8" s="260" t="n"/>
      <c r="S8" s="260" t="n"/>
      <c r="T8" s="260" t="n"/>
      <c r="U8" s="260" t="n"/>
      <c r="V8" s="260" t="n"/>
      <c r="W8" s="260" t="n"/>
      <c r="X8" s="260" t="n"/>
      <c r="Y8" s="260" t="n"/>
      <c r="Z8" s="260" t="n"/>
      <c r="AA8" s="260" t="n"/>
      <c r="AB8" s="260" t="n"/>
      <c r="AC8" s="260" t="n"/>
      <c r="AD8" s="260" t="n"/>
      <c r="AE8" s="260" t="n"/>
      <c r="AF8" s="260" t="n"/>
      <c r="AG8" s="384" t="n"/>
      <c r="AH8" s="259" t="n"/>
      <c r="AI8" s="259" t="n"/>
      <c r="AJ8" s="396" t="n"/>
      <c r="AK8" s="396" t="n"/>
    </row>
    <row r="9" ht="17.25" customFormat="1" customHeight="1" s="392" thickBot="1">
      <c r="A9" s="396" t="n"/>
      <c r="B9" s="387" t="inlineStr">
        <is>
          <t>Aspectos Construtivos</t>
        </is>
      </c>
      <c r="C9" s="386" t="n"/>
      <c r="D9" s="386" t="n"/>
      <c r="E9" s="386" t="n"/>
      <c r="F9" s="386" t="n"/>
      <c r="G9" s="386" t="n"/>
      <c r="H9" s="386" t="n"/>
      <c r="I9" s="386" t="n"/>
      <c r="J9" s="386" t="n"/>
      <c r="K9" s="386" t="n"/>
      <c r="L9" s="386" t="n"/>
      <c r="M9" s="386" t="n"/>
      <c r="N9" s="388" t="n"/>
      <c r="Q9" s="396" t="n"/>
      <c r="R9" s="261" t="n"/>
      <c r="S9" s="383" t="n"/>
      <c r="T9" s="383" t="n"/>
      <c r="U9" s="383" t="n"/>
      <c r="V9" s="383" t="n"/>
      <c r="W9" s="260" t="n"/>
      <c r="X9" s="383" t="n"/>
      <c r="Y9" s="383" t="n"/>
      <c r="Z9" s="384" t="n"/>
      <c r="AA9" s="384" t="n"/>
      <c r="AB9" s="384" t="n"/>
      <c r="AC9" s="384" t="n"/>
      <c r="AD9" s="384" t="n"/>
      <c r="AE9" s="384" t="n"/>
      <c r="AF9" s="384" t="n"/>
      <c r="AG9" s="384" t="n"/>
      <c r="AH9" s="259" t="n"/>
      <c r="AI9" s="259" t="n"/>
      <c r="AJ9" s="396" t="n"/>
      <c r="AK9" s="396" t="n"/>
    </row>
    <row r="10" ht="16.5" customHeight="1" s="72">
      <c r="B10" s="459" t="n"/>
      <c r="C10" s="460" t="n"/>
      <c r="D10" s="460" t="n"/>
      <c r="E10" s="460" t="n"/>
      <c r="F10" s="460" t="n"/>
      <c r="G10" s="460" t="n"/>
      <c r="H10" s="460" t="n"/>
      <c r="I10" s="460" t="n"/>
      <c r="J10" s="460" t="n"/>
      <c r="K10" s="460" t="n"/>
      <c r="L10" s="460" t="n"/>
      <c r="M10" s="460" t="n"/>
      <c r="N10" s="461" t="n"/>
      <c r="Q10" s="396" t="n"/>
      <c r="R10" s="261" t="n"/>
      <c r="S10" s="383" t="n"/>
      <c r="T10" s="383" t="n"/>
      <c r="U10" s="383" t="n"/>
      <c r="V10" s="383" t="n"/>
      <c r="W10" s="260" t="n"/>
      <c r="X10" s="383" t="n"/>
      <c r="Y10" s="383" t="n"/>
    </row>
    <row r="11" ht="16.5" customFormat="1" customHeight="1" s="407">
      <c r="A11" s="406" t="n"/>
      <c r="B11" s="462" t="n"/>
      <c r="C11" s="398" t="inlineStr">
        <is>
          <t xml:space="preserve">FIO </t>
        </is>
      </c>
      <c r="D11" s="407" t="n"/>
      <c r="E11" s="398" t="inlineStr">
        <is>
          <t>Diametro isol.</t>
        </is>
      </c>
      <c r="F11" s="407" t="n"/>
      <c r="G11" s="450" t="inlineStr">
        <is>
          <t>Nº de fios axiais</t>
        </is>
      </c>
      <c r="H11" s="407" t="n"/>
      <c r="I11" s="398" t="inlineStr">
        <is>
          <t>Isolamento</t>
        </is>
      </c>
      <c r="J11" s="407" t="n"/>
      <c r="K11" s="398" t="inlineStr">
        <is>
          <t>Roving</t>
        </is>
      </c>
      <c r="L11" s="407" t="n"/>
      <c r="M11" s="398" t="inlineStr">
        <is>
          <t>Altura do anel</t>
        </is>
      </c>
      <c r="N11" s="463" t="n"/>
      <c r="P11" s="389" t="n"/>
      <c r="Q11" s="260" t="n"/>
      <c r="R11" s="260" t="n"/>
      <c r="S11" s="260" t="n"/>
      <c r="T11" s="260" t="n"/>
      <c r="U11" s="260" t="n"/>
      <c r="V11" s="260" t="n"/>
      <c r="W11" s="260" t="n"/>
      <c r="X11" s="406" t="n"/>
      <c r="Y11" s="406" t="n"/>
      <c r="Z11" s="406" t="n"/>
      <c r="AA11" s="406" t="n"/>
      <c r="AB11" s="406" t="n"/>
      <c r="AC11" s="406" t="n"/>
      <c r="AD11" s="406" t="n"/>
      <c r="AE11" s="406" t="n"/>
      <c r="AF11" s="384" t="n"/>
      <c r="AG11" s="384" t="n"/>
      <c r="AH11" s="259" t="n"/>
      <c r="AI11" s="259" t="n"/>
      <c r="AJ11" s="406" t="n"/>
      <c r="AK11" s="406" t="n"/>
    </row>
    <row r="12" ht="16.5" customFormat="1" customHeight="1" s="412">
      <c r="A12" s="411" t="n"/>
      <c r="B12" s="462" t="n"/>
      <c r="C12" s="419" t="inlineStr">
        <is>
          <t>8</t>
        </is>
      </c>
      <c r="D12" s="412" t="n"/>
      <c r="E12" s="248" t="inlineStr">
        <is>
          <t>3.508</t>
        </is>
      </c>
      <c r="F12" s="412" t="n"/>
      <c r="G12" s="419" t="inlineStr">
        <is>
          <t>2</t>
        </is>
      </c>
      <c r="H12" s="412" t="n"/>
      <c r="I12" s="400" t="inlineStr">
        <is>
          <t>Teonex</t>
        </is>
      </c>
      <c r="J12" s="412" t="n"/>
      <c r="K12" s="420" t="inlineStr">
        <is>
          <t>RTR/RTR</t>
        </is>
      </c>
      <c r="L12" s="412" t="n"/>
      <c r="M12" s="464" t="n">
        <v>58.25</v>
      </c>
      <c r="N12" s="465" t="n"/>
      <c r="Q12" s="396" t="n"/>
      <c r="R12" s="261" t="n"/>
      <c r="S12" s="383" t="n"/>
      <c r="T12" s="383" t="n"/>
      <c r="U12" s="384" t="n"/>
      <c r="V12" s="384" t="n"/>
      <c r="W12" s="384" t="n"/>
      <c r="X12" s="411" t="n"/>
      <c r="Y12" s="411" t="n"/>
      <c r="Z12" s="411" t="n"/>
      <c r="AA12" s="411" t="n"/>
      <c r="AB12" s="411" t="n"/>
      <c r="AC12" s="411" t="n"/>
      <c r="AD12" s="411" t="n"/>
      <c r="AE12" s="411" t="n"/>
      <c r="AF12" s="384" t="n"/>
      <c r="AG12" s="384" t="n"/>
      <c r="AH12" s="259" t="n"/>
      <c r="AI12" s="259" t="n"/>
      <c r="AJ12" s="411" t="n"/>
      <c r="AK12" s="411" t="n"/>
    </row>
    <row r="13" ht="16.5" customHeight="1" s="72">
      <c r="B13" s="462" t="n"/>
      <c r="C13" s="450" t="n"/>
      <c r="D13" s="450" t="n"/>
      <c r="E13" s="450" t="n"/>
      <c r="F13" s="450" t="n"/>
      <c r="G13" s="450" t="n"/>
      <c r="H13" s="450" t="n"/>
      <c r="I13" s="450" t="n"/>
      <c r="J13" s="450" t="n"/>
      <c r="K13" s="450" t="n"/>
      <c r="L13" s="450" t="n"/>
      <c r="M13" s="450" t="n"/>
      <c r="N13" s="466" t="n"/>
      <c r="Q13" s="396" t="n"/>
      <c r="R13" s="261" t="n"/>
      <c r="S13" s="383" t="n"/>
      <c r="T13" s="383" t="n"/>
      <c r="U13" s="383" t="n"/>
      <c r="V13" s="383" t="n"/>
      <c r="W13" s="260" t="n"/>
      <c r="X13" s="383" t="n"/>
      <c r="Y13" s="383" t="n"/>
      <c r="AJ13" s="411" t="n"/>
    </row>
    <row r="14" ht="15" customHeight="1" s="72">
      <c r="B14" s="467" t="n"/>
      <c r="C14" s="398" t="inlineStr">
        <is>
          <t>Diâmetro interno do cilindro</t>
        </is>
      </c>
      <c r="I14" s="450" t="n"/>
      <c r="J14" s="450" t="n"/>
      <c r="K14" s="384" t="inlineStr">
        <is>
          <t>Diametro fio isolado</t>
        </is>
      </c>
      <c r="L14" s="450" t="n"/>
      <c r="M14" s="450" t="inlineStr">
        <is>
          <t>Diametro fio nú</t>
        </is>
      </c>
      <c r="N14" s="466" t="n"/>
      <c r="P14" s="389" t="n"/>
      <c r="Q14" s="260" t="n"/>
      <c r="R14" s="260" t="n"/>
      <c r="S14" s="260" t="n"/>
      <c r="T14" s="260" t="n"/>
      <c r="U14" s="260" t="n"/>
      <c r="V14" s="260" t="n"/>
      <c r="W14" s="260" t="n"/>
      <c r="X14" s="260" t="n"/>
      <c r="AJ14" s="411" t="n"/>
    </row>
    <row r="15" ht="15" customHeight="1" s="72">
      <c r="B15" s="468" t="n"/>
      <c r="C15" s="464" t="n">
        <v>950.8200000000001</v>
      </c>
      <c r="G15" s="450" t="n"/>
      <c r="H15" s="450" t="n"/>
      <c r="I15" s="450" t="n"/>
      <c r="J15" s="450" t="n"/>
      <c r="K15" s="464" t="inlineStr">
        <is>
          <t>3.508</t>
        </is>
      </c>
      <c r="L15" s="450" t="n"/>
      <c r="M15" s="464" t="inlineStr">
        <is>
          <t>3.264</t>
        </is>
      </c>
      <c r="N15" s="466" t="n"/>
      <c r="Q15" s="383" t="n"/>
      <c r="R15" s="383" t="n"/>
      <c r="S15" s="260" t="n"/>
      <c r="T15" s="383" t="n"/>
      <c r="U15" s="383" t="n"/>
      <c r="AJ15" s="411" t="n"/>
    </row>
    <row r="16" ht="17.25" customHeight="1" s="72" thickBot="1">
      <c r="B16" s="469" t="n"/>
      <c r="C16" s="470" t="n"/>
      <c r="D16" s="470" t="n"/>
      <c r="E16" s="470" t="n"/>
      <c r="F16" s="470" t="n"/>
      <c r="G16" s="470" t="n"/>
      <c r="H16" s="470" t="n"/>
      <c r="I16" s="470" t="n"/>
      <c r="J16" s="470" t="n"/>
      <c r="K16" s="470" t="n"/>
      <c r="L16" s="470" t="n"/>
      <c r="M16" s="470" t="n"/>
      <c r="N16" s="471" t="n"/>
      <c r="Q16" s="396" t="n"/>
      <c r="R16" s="261" t="n"/>
      <c r="S16" s="383" t="n"/>
      <c r="T16" s="383" t="n"/>
      <c r="U16" s="383" t="n"/>
      <c r="V16" s="383" t="n"/>
      <c r="W16" s="260" t="n"/>
      <c r="X16" s="383" t="n"/>
      <c r="Y16" s="383" t="n"/>
    </row>
    <row r="17" ht="15.75" customHeight="1" s="72" thickBot="1">
      <c r="B17" s="472" t="inlineStr">
        <is>
          <t>Bobinagem</t>
        </is>
      </c>
      <c r="C17" s="394" t="n"/>
      <c r="D17" s="394" t="n"/>
      <c r="E17" s="394" t="n"/>
      <c r="F17" s="394" t="n"/>
      <c r="G17" s="394" t="n"/>
      <c r="H17" s="394" t="n"/>
      <c r="I17" s="394" t="n"/>
      <c r="J17" s="394" t="n"/>
      <c r="K17" s="394" t="n"/>
      <c r="L17" s="394" t="n"/>
      <c r="M17" s="394" t="n"/>
      <c r="N17" s="395" t="n"/>
      <c r="P17" s="389" t="n"/>
      <c r="Q17" s="260" t="n"/>
      <c r="R17" s="260" t="n"/>
      <c r="S17" s="260" t="n"/>
      <c r="T17" s="383" t="n"/>
      <c r="U17" s="383" t="n"/>
      <c r="V17" s="383" t="n"/>
      <c r="W17" s="260" t="n"/>
      <c r="X17" s="383" t="n"/>
      <c r="Y17" s="383" t="n"/>
    </row>
    <row r="18" ht="17.25" customHeight="1" s="72" thickBot="1">
      <c r="A18" s="385" t="n"/>
      <c r="B18" s="473" t="inlineStr">
        <is>
          <t>CAMADA 1</t>
        </is>
      </c>
      <c r="C18" s="404" t="n"/>
      <c r="D18" s="404" t="n"/>
      <c r="E18" s="404" t="n"/>
      <c r="F18" s="404" t="n"/>
      <c r="G18" s="404" t="n"/>
      <c r="H18" s="404" t="n"/>
      <c r="I18" s="404" t="n"/>
      <c r="J18" s="404" t="n"/>
      <c r="K18" s="405" t="n"/>
      <c r="L18" s="403" t="inlineStr">
        <is>
          <t>Controle</t>
        </is>
      </c>
      <c r="M18" s="386" t="n"/>
      <c r="N18" s="388" t="n"/>
      <c r="Q18" s="396" t="n"/>
      <c r="R18" s="261" t="n"/>
      <c r="S18" s="383" t="n"/>
      <c r="T18" s="383" t="n"/>
      <c r="U18" s="383" t="n"/>
      <c r="V18" s="383" t="n"/>
      <c r="W18" s="260" t="n"/>
      <c r="X18" s="383" t="n"/>
      <c r="Y18" s="383" t="n"/>
    </row>
    <row r="19" ht="17.25" customHeight="1" s="72" thickBot="1">
      <c r="A19" s="385" t="n"/>
      <c r="B19" s="473" t="inlineStr">
        <is>
          <t>Medidas</t>
        </is>
      </c>
      <c r="C19" s="404" t="n"/>
      <c r="D19" s="404" t="n"/>
      <c r="E19" s="404" t="n"/>
      <c r="F19" s="404" t="n"/>
      <c r="G19" s="405" t="n"/>
      <c r="H19" s="474" t="inlineStr">
        <is>
          <t>Espiras</t>
        </is>
      </c>
      <c r="I19" s="475" t="n"/>
      <c r="J19" s="475" t="n"/>
      <c r="K19" s="476" t="n"/>
      <c r="L19" s="431" t="n"/>
      <c r="M19" s="394" t="n"/>
      <c r="N19" s="395" t="n"/>
      <c r="Q19" s="396" t="n"/>
      <c r="R19" s="261" t="n"/>
      <c r="S19" s="383" t="n"/>
      <c r="T19" s="383" t="n"/>
      <c r="U19" s="383" t="n"/>
      <c r="V19" s="383" t="n"/>
      <c r="W19" s="260" t="n"/>
      <c r="X19" s="383" t="n"/>
      <c r="Y19" s="383" t="n"/>
    </row>
    <row r="20" ht="15.75" customHeight="1" s="72" thickBot="1">
      <c r="A20" s="385" t="n"/>
      <c r="B20" s="477" t="n"/>
      <c r="C20" s="450" t="n"/>
      <c r="D20" s="450" t="n"/>
      <c r="E20" s="450" t="n"/>
      <c r="F20" s="450" t="n"/>
      <c r="G20" s="466" t="n"/>
      <c r="H20" s="478" t="inlineStr">
        <is>
          <t>Axial</t>
        </is>
      </c>
      <c r="I20" s="479" t="inlineStr">
        <is>
          <t>Inferior</t>
        </is>
      </c>
      <c r="J20" s="480" t="inlineStr">
        <is>
          <t>44.16667</t>
        </is>
      </c>
      <c r="K20" s="481" t="inlineStr">
        <is>
          <t>Superior</t>
        </is>
      </c>
      <c r="L20" s="473" t="inlineStr">
        <is>
          <t>Distribuição de fios</t>
        </is>
      </c>
      <c r="M20" s="404" t="n"/>
      <c r="N20" s="405" t="n"/>
      <c r="P20" s="389" t="n"/>
      <c r="Q20" s="260" t="n"/>
      <c r="R20" s="260" t="n"/>
      <c r="S20" s="260" t="n"/>
      <c r="T20" s="260" t="n"/>
      <c r="U20" s="383" t="n"/>
      <c r="V20" s="383" t="n"/>
      <c r="W20" s="260" t="n"/>
      <c r="X20" s="383" t="n"/>
      <c r="Y20" s="383" t="n"/>
    </row>
    <row r="21" ht="16.5" customHeight="1" s="72">
      <c r="A21" s="385" t="n"/>
      <c r="B21" s="477" t="n"/>
      <c r="C21" s="450" t="n"/>
      <c r="D21" s="450" t="n"/>
      <c r="E21" s="450" t="inlineStr">
        <is>
          <t>Min</t>
        </is>
      </c>
      <c r="F21" s="450" t="inlineStr">
        <is>
          <t>Ideal</t>
        </is>
      </c>
      <c r="G21" s="466" t="inlineStr">
        <is>
          <t>Max</t>
        </is>
      </c>
      <c r="H21" s="482" t="n">
        <v>1</v>
      </c>
      <c r="I21" s="483" t="n">
        <v>2</v>
      </c>
      <c r="J21" s="484" t="n">
        <v>44</v>
      </c>
      <c r="K21" s="485" t="n">
        <v>3</v>
      </c>
      <c r="L21" s="486" t="n"/>
      <c r="M21" s="487" t="n"/>
      <c r="N21" s="488" t="n"/>
      <c r="Q21" s="396" t="n"/>
      <c r="R21" s="261" t="n"/>
      <c r="S21" s="383" t="n"/>
      <c r="T21" s="383" t="n"/>
      <c r="U21" s="383" t="n"/>
      <c r="V21" s="383" t="n"/>
      <c r="W21" s="260" t="n"/>
      <c r="X21" s="383" t="n"/>
      <c r="Y21" s="383" t="n"/>
    </row>
    <row r="22" ht="15" customHeight="1" s="72">
      <c r="A22" s="385" t="n"/>
      <c r="B22" s="477" t="n"/>
      <c r="C22" s="383" t="inlineStr">
        <is>
          <t>Fibra V. interna</t>
        </is>
      </c>
      <c r="D22" s="383" t="n"/>
      <c r="E22" s="192">
        <f>F22*0.97</f>
        <v/>
      </c>
      <c r="F22" s="193">
        <f>($C$15/2)*PI()*2</f>
        <v/>
      </c>
      <c r="G22" s="232">
        <f>F22*1.03</f>
        <v/>
      </c>
      <c r="H22" s="482" t="n">
        <v>2</v>
      </c>
      <c r="I22" s="483" t="n">
        <v>3</v>
      </c>
      <c r="J22" s="484" t="n">
        <v>44</v>
      </c>
      <c r="K22" s="485" t="n">
        <v>4</v>
      </c>
      <c r="L22" s="489" t="inlineStr">
        <is>
          <t>Inferior</t>
        </is>
      </c>
      <c r="M22" s="490" t="inlineStr">
        <is>
          <t>Braço</t>
        </is>
      </c>
      <c r="N22" s="491" t="inlineStr">
        <is>
          <t>Superior</t>
        </is>
      </c>
      <c r="Q22" s="260" t="n"/>
      <c r="R22" s="260" t="n"/>
      <c r="S22" s="260" t="n"/>
      <c r="T22" s="260" t="n"/>
      <c r="U22" s="383" t="n"/>
      <c r="V22" s="383" t="n"/>
      <c r="W22" s="260" t="n"/>
      <c r="X22" s="383" t="n"/>
      <c r="Y22" s="383" t="n"/>
    </row>
    <row r="23" ht="20.25" customHeight="1" s="72">
      <c r="A23" s="385" t="n"/>
      <c r="B23" s="477" t="n"/>
      <c r="C23" s="450" t="n"/>
      <c r="D23" s="450" t="n"/>
      <c r="E23" s="450" t="n"/>
      <c r="F23" s="450" t="n"/>
      <c r="G23" s="466" t="n"/>
      <c r="H23" s="482" t="n"/>
      <c r="I23" s="483" t="n"/>
      <c r="J23" s="484" t="n"/>
      <c r="K23" s="485" t="n"/>
      <c r="L23" s="492" t="n">
        <v>1</v>
      </c>
      <c r="M23" s="493" t="n">
        <v>0</v>
      </c>
      <c r="N23" s="494" t="n">
        <v>0</v>
      </c>
      <c r="Q23" s="396" t="n"/>
      <c r="R23" s="261" t="n"/>
      <c r="S23" s="383" t="n"/>
      <c r="T23" s="383" t="n"/>
      <c r="U23" s="383" t="n"/>
      <c r="V23" s="383" t="n"/>
      <c r="W23" s="260" t="n"/>
      <c r="X23" s="383" t="n"/>
      <c r="Y23" s="383" t="n"/>
    </row>
    <row r="24" ht="20.25" customHeight="1" s="72">
      <c r="A24" s="385" t="n"/>
      <c r="B24" s="477" t="n"/>
      <c r="C24" s="383" t="inlineStr">
        <is>
          <t>Altura da camada</t>
        </is>
      </c>
      <c r="D24" s="383" t="n"/>
      <c r="E24" s="277">
        <f>F24*(1-($C$131/100))</f>
        <v/>
      </c>
      <c r="F24" s="274" t="n">
        <v>309.87333</v>
      </c>
      <c r="G24" s="253">
        <f>F24*(1+($C$131/100))</f>
        <v/>
      </c>
      <c r="H24" s="482" t="n"/>
      <c r="I24" s="483" t="n"/>
      <c r="J24" s="484" t="n"/>
      <c r="K24" s="485" t="n"/>
      <c r="L24" s="492" t="n">
        <v>1</v>
      </c>
      <c r="M24" s="493" t="n">
        <v>1</v>
      </c>
      <c r="N24" s="494" t="n">
        <v>1</v>
      </c>
      <c r="Q24" s="396" t="n"/>
      <c r="R24" s="261" t="n"/>
      <c r="S24" s="383" t="n"/>
      <c r="T24" s="383" t="n"/>
      <c r="U24" s="383" t="n"/>
      <c r="V24" s="383" t="n"/>
      <c r="W24" s="260" t="n"/>
      <c r="X24" s="383" t="n"/>
      <c r="Y24" s="383" t="n"/>
    </row>
    <row r="25" ht="20.25" customHeight="1" s="72">
      <c r="A25" s="385" t="n"/>
      <c r="B25" s="477" t="n"/>
      <c r="C25" s="450" t="n"/>
      <c r="D25" s="450" t="n"/>
      <c r="E25" s="450" t="n"/>
      <c r="F25" s="383" t="n"/>
      <c r="G25" s="466" t="n"/>
      <c r="H25" s="482" t="n"/>
      <c r="I25" s="483" t="n"/>
      <c r="J25" s="484" t="n"/>
      <c r="K25" s="485" t="n"/>
      <c r="L25" s="492" t="n">
        <v>1</v>
      </c>
      <c r="M25" s="493" t="n">
        <v>2</v>
      </c>
      <c r="N25" s="494" t="n">
        <v>2</v>
      </c>
      <c r="P25" s="389" t="n"/>
      <c r="Q25" s="260" t="n"/>
      <c r="R25" s="260" t="n"/>
      <c r="S25" s="260" t="n"/>
      <c r="T25" s="260" t="n"/>
      <c r="U25" s="260" t="n"/>
      <c r="V25" s="383" t="n"/>
      <c r="W25" s="260" t="n"/>
      <c r="X25" s="383" t="n"/>
      <c r="Y25" s="383" t="n"/>
    </row>
    <row r="26" ht="20.25" customHeight="1" s="72">
      <c r="A26" s="385" t="n"/>
      <c r="B26" s="477" t="n"/>
      <c r="C26" s="383" t="inlineStr">
        <is>
          <t>Perimetro</t>
        </is>
      </c>
      <c r="D26" s="383" t="n"/>
      <c r="E26" s="277">
        <f>F26*(1-($C$131/100))</f>
        <v/>
      </c>
      <c r="F26" s="274" t="n">
        <v>3218.95085</v>
      </c>
      <c r="G26" s="253">
        <f>F26*(1+($C$131/100))</f>
        <v/>
      </c>
      <c r="H26" s="495" t="n"/>
      <c r="I26" s="483" t="n"/>
      <c r="J26" s="484" t="n"/>
      <c r="K26" s="485" t="n"/>
      <c r="L26" s="492" t="n">
        <v>1</v>
      </c>
      <c r="M26" s="493" t="n">
        <v>3</v>
      </c>
      <c r="N26" s="494" t="n">
        <v>2</v>
      </c>
      <c r="Q26" s="396" t="n"/>
      <c r="R26" s="261" t="n"/>
      <c r="S26" s="383" t="n"/>
      <c r="T26" s="383" t="n"/>
      <c r="U26" s="383" t="n"/>
      <c r="V26" s="383" t="n"/>
      <c r="W26" s="260" t="n"/>
      <c r="X26" s="383" t="n"/>
      <c r="Y26" s="383" t="n"/>
    </row>
    <row r="27" ht="20.25" customHeight="1" s="72">
      <c r="A27" s="385" t="n"/>
      <c r="B27" s="477" t="n"/>
      <c r="H27" s="495" t="n"/>
      <c r="I27" s="483" t="n"/>
      <c r="J27" s="484" t="n"/>
      <c r="K27" s="485" t="n"/>
      <c r="L27" s="492" t="n">
        <v>1</v>
      </c>
      <c r="M27" s="493" t="n">
        <v>4</v>
      </c>
      <c r="N27" s="494" t="n">
        <v>1</v>
      </c>
      <c r="Q27" s="396" t="n"/>
      <c r="R27" s="261" t="n"/>
      <c r="S27" s="383" t="n"/>
      <c r="T27" s="383" t="n"/>
      <c r="U27" s="383" t="n"/>
      <c r="V27" s="383" t="n"/>
      <c r="W27" s="260" t="n"/>
      <c r="X27" s="383" t="n"/>
      <c r="Y27" s="383" t="n"/>
    </row>
    <row r="28" ht="21" customHeight="1" s="72" thickBot="1">
      <c r="A28" s="385" t="n"/>
      <c r="B28" s="496" t="n"/>
      <c r="C28" s="470" t="n"/>
      <c r="D28" s="470" t="n"/>
      <c r="E28" s="206" t="n"/>
      <c r="F28" s="206" t="n"/>
      <c r="G28" s="497" t="n"/>
      <c r="H28" s="482" t="n"/>
      <c r="I28" s="483" t="n"/>
      <c r="J28" s="484" t="n"/>
      <c r="K28" s="485" t="n"/>
      <c r="L28" s="492" t="n">
        <v>1</v>
      </c>
      <c r="M28" s="493" t="n">
        <v>5</v>
      </c>
      <c r="N28" s="494" t="n">
        <v>0</v>
      </c>
      <c r="P28" s="389" t="n"/>
      <c r="Q28" s="260" t="n"/>
      <c r="R28" s="260" t="n"/>
      <c r="S28" s="260" t="n"/>
      <c r="T28" s="260" t="n"/>
      <c r="U28" s="383" t="n"/>
      <c r="V28" s="383" t="n"/>
      <c r="W28" s="260" t="n"/>
      <c r="X28" s="383" t="n"/>
      <c r="Y28" s="383" t="n"/>
    </row>
    <row r="29" ht="15.75" customHeight="1" s="72" thickBot="1">
      <c r="A29" s="385" t="n"/>
      <c r="B29" s="473" t="inlineStr">
        <is>
          <t>CAMADA 2</t>
        </is>
      </c>
      <c r="C29" s="404" t="n"/>
      <c r="D29" s="404" t="n"/>
      <c r="E29" s="404" t="n"/>
      <c r="F29" s="404" t="n"/>
      <c r="G29" s="404" t="n"/>
      <c r="H29" s="404" t="n"/>
      <c r="I29" s="404" t="n"/>
      <c r="J29" s="404" t="n"/>
      <c r="K29" s="405" t="n"/>
      <c r="L29" s="492" t="n"/>
      <c r="M29" s="493" t="n"/>
      <c r="N29" s="494" t="n"/>
      <c r="Q29" s="396" t="n"/>
      <c r="R29" s="261" t="n"/>
      <c r="S29" s="383" t="n"/>
      <c r="T29" s="383" t="n"/>
      <c r="U29" s="383" t="n"/>
      <c r="V29" s="383" t="n"/>
      <c r="W29" s="260" t="n"/>
      <c r="X29" s="383" t="n"/>
      <c r="Y29" s="383" t="n"/>
    </row>
    <row r="30" ht="15.75" customHeight="1" s="72" thickBot="1">
      <c r="A30" s="385" t="n"/>
      <c r="B30" s="473" t="inlineStr">
        <is>
          <t>Medidas</t>
        </is>
      </c>
      <c r="C30" s="404" t="n"/>
      <c r="D30" s="404" t="n"/>
      <c r="E30" s="404" t="n"/>
      <c r="F30" s="404" t="n"/>
      <c r="G30" s="405" t="n"/>
      <c r="H30" s="474" t="inlineStr">
        <is>
          <t>Espiras</t>
        </is>
      </c>
      <c r="I30" s="475" t="n"/>
      <c r="J30" s="475" t="n"/>
      <c r="K30" s="476" t="n"/>
      <c r="L30" s="492" t="n"/>
      <c r="M30" s="493" t="n"/>
      <c r="N30" s="494" t="n"/>
      <c r="Q30" s="396" t="n"/>
      <c r="R30" s="261" t="n"/>
      <c r="S30" s="383" t="n"/>
      <c r="T30" s="383" t="n"/>
      <c r="U30" s="383" t="n"/>
      <c r="V30" s="383" t="n"/>
      <c r="W30" s="260" t="n"/>
      <c r="X30" s="383" t="n"/>
      <c r="Y30" s="383" t="n"/>
    </row>
    <row r="31" ht="21" customHeight="1" s="72" thickBot="1">
      <c r="A31" s="385" t="n"/>
      <c r="B31" s="498" t="n"/>
      <c r="C31" s="460" t="n"/>
      <c r="D31" s="460" t="n"/>
      <c r="E31" s="460" t="n"/>
      <c r="F31" s="460" t="n"/>
      <c r="G31" s="461" t="n"/>
      <c r="H31" s="478" t="inlineStr">
        <is>
          <t>Axial</t>
        </is>
      </c>
      <c r="I31" s="479" t="inlineStr">
        <is>
          <t>Inferior</t>
        </is>
      </c>
      <c r="J31" s="480" t="inlineStr">
        <is>
          <t>43.66667</t>
        </is>
      </c>
      <c r="K31" s="481" t="inlineStr">
        <is>
          <t>Superior</t>
        </is>
      </c>
      <c r="L31" s="492" t="n"/>
      <c r="M31" s="493" t="n"/>
      <c r="N31" s="494" t="n"/>
      <c r="P31" s="389" t="n"/>
      <c r="Q31" s="260" t="n"/>
      <c r="R31" s="260" t="n"/>
    </row>
    <row r="32" ht="20.25" customHeight="1" s="72">
      <c r="A32" s="385" t="n"/>
      <c r="B32" s="477" t="n"/>
      <c r="C32" s="450" t="n"/>
      <c r="D32" s="450" t="n"/>
      <c r="E32" s="450" t="inlineStr">
        <is>
          <t>Min</t>
        </is>
      </c>
      <c r="F32" s="450" t="inlineStr">
        <is>
          <t>Ideal</t>
        </is>
      </c>
      <c r="G32" s="466" t="inlineStr">
        <is>
          <t>Max</t>
        </is>
      </c>
      <c r="H32" s="482" t="n">
        <v>1</v>
      </c>
      <c r="I32" s="483" t="n">
        <v>4</v>
      </c>
      <c r="J32" s="484" t="n">
        <v>43</v>
      </c>
      <c r="K32" s="483" t="n">
        <v>2</v>
      </c>
      <c r="L32" s="492" t="n"/>
      <c r="M32" s="493" t="n"/>
      <c r="N32" s="494" t="n"/>
      <c r="Q32" s="396" t="n"/>
      <c r="R32" s="261" t="n"/>
      <c r="S32" s="383" t="n"/>
      <c r="T32" s="383" t="n"/>
      <c r="U32" s="383" t="n"/>
      <c r="V32" s="383" t="n"/>
      <c r="W32" s="260" t="n"/>
      <c r="X32" s="383" t="n"/>
      <c r="Y32" s="383" t="n"/>
    </row>
    <row r="33" ht="20.25" customHeight="1" s="72">
      <c r="A33" s="385" t="n"/>
      <c r="B33" s="477" t="n"/>
      <c r="C33" s="383" t="n"/>
      <c r="D33" s="383" t="n"/>
      <c r="E33" s="192" t="n"/>
      <c r="F33" s="193" t="n"/>
      <c r="G33" s="232" t="n"/>
      <c r="H33" s="482" t="n">
        <v>2</v>
      </c>
      <c r="I33" s="483" t="n">
        <v>5</v>
      </c>
      <c r="J33" s="484" t="n">
        <v>43</v>
      </c>
      <c r="K33" s="483" t="n">
        <v>3</v>
      </c>
      <c r="L33" s="492" t="n"/>
      <c r="M33" s="493" t="n"/>
      <c r="N33" s="494" t="n"/>
      <c r="Q33" s="396" t="n"/>
      <c r="R33" s="261" t="n"/>
      <c r="S33" s="383" t="n"/>
      <c r="T33" s="383" t="n"/>
      <c r="U33" s="383" t="n"/>
      <c r="V33" s="383" t="n"/>
      <c r="W33" s="260" t="n"/>
      <c r="X33" s="383" t="n"/>
      <c r="Y33" s="383" t="n"/>
    </row>
    <row r="34" ht="20.25" customHeight="1" s="72">
      <c r="A34" s="385" t="n"/>
      <c r="B34" s="477" t="n"/>
      <c r="C34" s="450" t="n"/>
      <c r="D34" s="450" t="n"/>
      <c r="E34" s="450" t="n"/>
      <c r="F34" s="450" t="n"/>
      <c r="G34" s="466" t="n"/>
      <c r="H34" s="482" t="n"/>
      <c r="I34" s="483" t="n"/>
      <c r="J34" s="484" t="n"/>
      <c r="K34" s="483" t="n"/>
      <c r="L34" s="492" t="n"/>
      <c r="M34" s="493" t="n"/>
      <c r="N34" s="494" t="n"/>
      <c r="P34" s="389" t="n"/>
      <c r="Q34" s="260" t="n"/>
      <c r="R34" s="260" t="n"/>
      <c r="S34" s="260" t="n"/>
      <c r="T34" s="260" t="n"/>
      <c r="U34" s="260" t="n"/>
      <c r="V34" s="260" t="n"/>
      <c r="W34" s="260" t="n"/>
      <c r="X34" s="260" t="n"/>
      <c r="Y34" s="383" t="n"/>
    </row>
    <row r="35" ht="16.5" customHeight="1" s="72">
      <c r="A35" s="385" t="n"/>
      <c r="B35" s="477" t="n"/>
      <c r="C35" s="383">
        <f>C24</f>
        <v/>
      </c>
      <c r="D35" s="383" t="n"/>
      <c r="E35" s="277">
        <f>F35*(1-($C$131/100))</f>
        <v/>
      </c>
      <c r="F35" s="274" t="n">
        <v>306.36533</v>
      </c>
      <c r="G35" s="253">
        <f>F35*(1+($C$131/100))</f>
        <v/>
      </c>
      <c r="H35" s="482" t="n"/>
      <c r="I35" s="483" t="n"/>
      <c r="J35" s="484" t="n"/>
      <c r="K35" s="483" t="n"/>
      <c r="L35" s="499" t="n"/>
      <c r="M35" s="490" t="n"/>
      <c r="N35" s="500" t="n"/>
      <c r="Q35" s="396" t="n"/>
      <c r="R35" s="261" t="n"/>
      <c r="S35" s="383" t="n"/>
      <c r="T35" s="383" t="n"/>
      <c r="U35" s="383" t="n"/>
      <c r="V35" s="383" t="n"/>
      <c r="W35" s="260" t="n"/>
      <c r="X35" s="383" t="n"/>
      <c r="Y35" s="383" t="n"/>
    </row>
    <row r="36" ht="15" customHeight="1" s="72">
      <c r="A36" s="385" t="n"/>
      <c r="B36" s="477" t="n"/>
      <c r="C36" s="450" t="n"/>
      <c r="D36" s="450" t="n"/>
      <c r="E36" s="450" t="n"/>
      <c r="F36" s="383" t="n"/>
      <c r="G36" s="466" t="n"/>
      <c r="H36" s="482" t="n"/>
      <c r="I36" s="483" t="n"/>
      <c r="J36" s="484" t="n"/>
      <c r="K36" s="483" t="n"/>
      <c r="L36" s="223" t="n"/>
      <c r="M36" s="168" t="n"/>
      <c r="N36" s="200" t="n"/>
      <c r="Q36" s="260" t="n"/>
      <c r="R36" s="260" t="n"/>
      <c r="S36" s="260" t="n"/>
      <c r="T36" s="260" t="n"/>
      <c r="U36" s="260" t="n"/>
      <c r="V36" s="260" t="n"/>
      <c r="W36" s="260" t="n"/>
      <c r="X36" s="260" t="n"/>
      <c r="Y36" s="260" t="n"/>
      <c r="Z36" s="260" t="n"/>
      <c r="AA36" s="260" t="n"/>
      <c r="AB36" s="260" t="n"/>
    </row>
    <row r="37" ht="16.5" customHeight="1" s="72">
      <c r="A37" s="385" t="n"/>
      <c r="B37" s="477" t="n"/>
      <c r="C37" s="383">
        <f>C26</f>
        <v/>
      </c>
      <c r="D37" s="383" t="n"/>
      <c r="E37" s="277">
        <f>F37*(1-($C$131/100))</f>
        <v/>
      </c>
      <c r="F37" s="274" t="n">
        <v>3238.03928</v>
      </c>
      <c r="G37" s="253">
        <f>F37*(1+($C$131/100))</f>
        <v/>
      </c>
      <c r="H37" s="482" t="n"/>
      <c r="I37" s="483" t="n"/>
      <c r="J37" s="484" t="n"/>
      <c r="K37" s="483" t="n"/>
      <c r="L37" s="501" t="n"/>
      <c r="M37" s="168" t="n"/>
      <c r="N37" s="502" t="n"/>
      <c r="Q37" s="396" t="n"/>
      <c r="R37" s="261" t="n"/>
      <c r="S37" s="383" t="n"/>
      <c r="T37" s="383" t="n"/>
      <c r="U37" s="383" t="n"/>
      <c r="V37" s="383" t="n"/>
      <c r="W37" s="260" t="n"/>
      <c r="X37" s="383" t="n"/>
      <c r="Y37" s="383" t="n"/>
    </row>
    <row r="38" ht="17.25" customHeight="1" s="72" thickBot="1">
      <c r="A38" s="385" t="n"/>
      <c r="B38" s="477" t="n"/>
      <c r="H38" s="495" t="n"/>
      <c r="I38" s="483" t="n"/>
      <c r="J38" s="484" t="n"/>
      <c r="K38" s="483" t="n"/>
      <c r="L38" s="224" t="n"/>
      <c r="M38" s="169" t="n"/>
      <c r="N38" s="225" t="n"/>
      <c r="Q38" s="396" t="n"/>
      <c r="R38" s="261" t="n"/>
      <c r="S38" s="383" t="n"/>
      <c r="T38" s="383" t="n"/>
      <c r="U38" s="383" t="n"/>
      <c r="V38" s="383" t="n"/>
      <c r="W38" s="260" t="n"/>
      <c r="X38" s="383" t="n"/>
      <c r="Y38" s="383" t="n"/>
    </row>
    <row r="39" ht="15.75" customHeight="1" s="72" thickBot="1">
      <c r="A39" s="385" t="n"/>
      <c r="B39" s="496" t="n"/>
      <c r="C39" s="470" t="n"/>
      <c r="D39" s="470" t="n"/>
      <c r="E39" s="206" t="n"/>
      <c r="F39" s="206" t="n"/>
      <c r="G39" s="497" t="n"/>
      <c r="H39" s="482" t="n"/>
      <c r="I39" s="483" t="n"/>
      <c r="J39" s="484" t="n"/>
      <c r="K39" s="483" t="n"/>
      <c r="L39" s="226" t="n"/>
      <c r="M39" s="227" t="n"/>
      <c r="N39" s="228" t="n"/>
      <c r="P39" s="389" t="n"/>
      <c r="Q39" s="260" t="n"/>
      <c r="R39" s="260" t="n"/>
      <c r="S39" s="383" t="n"/>
      <c r="T39" s="383" t="n"/>
      <c r="U39" s="383" t="n"/>
      <c r="V39" s="383" t="n"/>
      <c r="W39" s="260" t="n"/>
      <c r="X39" s="383" t="n"/>
      <c r="Y39" s="383" t="n"/>
    </row>
    <row r="40" ht="15.75" customHeight="1" s="72" thickBot="1">
      <c r="A40" s="385" t="n"/>
      <c r="B40" s="473" t="inlineStr">
        <is>
          <t>CAMADA 3</t>
        </is>
      </c>
      <c r="C40" s="404" t="n"/>
      <c r="D40" s="404" t="n"/>
      <c r="E40" s="404" t="n"/>
      <c r="F40" s="404" t="n"/>
      <c r="G40" s="404" t="n"/>
      <c r="H40" s="404" t="n"/>
      <c r="I40" s="404" t="n"/>
      <c r="J40" s="404" t="n"/>
      <c r="K40" s="405" t="n"/>
      <c r="L40" s="100" t="inlineStr">
        <is>
          <t>Revisão</t>
        </is>
      </c>
      <c r="M40" s="194" t="n"/>
      <c r="N40" s="203" t="n"/>
      <c r="Q40" s="396" t="n"/>
      <c r="R40" s="261" t="n"/>
      <c r="S40" s="383" t="n"/>
      <c r="T40" s="383" t="n"/>
      <c r="U40" s="383" t="n"/>
      <c r="V40" s="383" t="n"/>
      <c r="W40" s="260" t="n"/>
      <c r="X40" s="383" t="n"/>
      <c r="Y40" s="383" t="n"/>
    </row>
    <row r="41" ht="15.75" customHeight="1" s="72" thickBot="1">
      <c r="A41" s="385" t="n"/>
      <c r="B41" s="473" t="inlineStr">
        <is>
          <t>Medidas</t>
        </is>
      </c>
      <c r="C41" s="404" t="n"/>
      <c r="D41" s="404" t="n"/>
      <c r="E41" s="404" t="n"/>
      <c r="F41" s="404" t="n"/>
      <c r="G41" s="405" t="n"/>
      <c r="H41" s="474" t="inlineStr">
        <is>
          <t>Espiras</t>
        </is>
      </c>
      <c r="I41" s="475" t="n"/>
      <c r="J41" s="475" t="n"/>
      <c r="K41" s="476" t="n"/>
      <c r="L41" s="501" t="n"/>
      <c r="M41" s="383" t="n"/>
      <c r="N41" s="502" t="n"/>
      <c r="Q41" s="396" t="n"/>
      <c r="R41" s="261" t="n"/>
      <c r="S41" s="383" t="n"/>
      <c r="T41" s="383" t="n"/>
      <c r="U41" s="383" t="n"/>
      <c r="V41" s="383" t="n"/>
      <c r="W41" s="260" t="n"/>
      <c r="X41" s="383" t="n"/>
      <c r="Y41" s="383" t="n"/>
    </row>
    <row r="42" ht="15.75" customHeight="1" s="72" thickBot="1">
      <c r="A42" s="385" t="n"/>
      <c r="B42" s="498" t="n"/>
      <c r="C42" s="460" t="n"/>
      <c r="D42" s="460" t="n"/>
      <c r="E42" s="460" t="n"/>
      <c r="F42" s="460" t="n"/>
      <c r="G42" s="461" t="n"/>
      <c r="H42" s="478" t="inlineStr">
        <is>
          <t>Axial</t>
        </is>
      </c>
      <c r="I42" s="479" t="inlineStr">
        <is>
          <t>Inferior</t>
        </is>
      </c>
      <c r="J42" s="480" t="inlineStr">
        <is>
          <t>43.33333</t>
        </is>
      </c>
      <c r="K42" s="481" t="inlineStr">
        <is>
          <t>Superior</t>
        </is>
      </c>
      <c r="L42" s="473" t="inlineStr">
        <is>
          <t>Observações</t>
        </is>
      </c>
      <c r="M42" s="404" t="n"/>
      <c r="N42" s="405" t="n"/>
      <c r="P42" s="389" t="n"/>
      <c r="Q42" s="260" t="n"/>
      <c r="R42" s="260" t="n"/>
      <c r="S42" s="260" t="n"/>
      <c r="T42" s="260" t="n"/>
      <c r="U42" s="260" t="n"/>
      <c r="V42" s="260" t="n"/>
      <c r="W42" s="260" t="n"/>
      <c r="X42" s="383" t="n"/>
      <c r="Y42" s="383" t="n"/>
    </row>
    <row r="43" ht="16.5" customHeight="1" s="72">
      <c r="A43" s="385" t="n"/>
      <c r="B43" s="477" t="n"/>
      <c r="C43" s="450" t="n"/>
      <c r="D43" s="450" t="n"/>
      <c r="E43" s="450" t="inlineStr">
        <is>
          <t>Min</t>
        </is>
      </c>
      <c r="F43" s="450" t="inlineStr">
        <is>
          <t>Ideal</t>
        </is>
      </c>
      <c r="G43" s="466" t="inlineStr">
        <is>
          <t>Max</t>
        </is>
      </c>
      <c r="H43" s="482" t="n">
        <v>1</v>
      </c>
      <c r="I43" s="483" t="n">
        <v>0</v>
      </c>
      <c r="J43" s="484" t="n">
        <v>43</v>
      </c>
      <c r="K43" s="483" t="n">
        <v>1</v>
      </c>
      <c r="L43" s="223" t="n"/>
      <c r="M43" s="168" t="n"/>
      <c r="N43" s="200" t="n"/>
      <c r="Q43" s="396" t="n"/>
      <c r="R43" s="261" t="n"/>
      <c r="S43" s="383" t="n"/>
      <c r="T43" s="383" t="n"/>
      <c r="U43" s="383" t="n"/>
      <c r="V43" s="383" t="n"/>
      <c r="W43" s="260" t="n"/>
      <c r="X43" s="383" t="n"/>
      <c r="Y43" s="383" t="n"/>
    </row>
    <row r="44" ht="15" customHeight="1" s="72">
      <c r="A44" s="385" t="n"/>
      <c r="B44" s="477" t="n"/>
      <c r="C44" s="383" t="n"/>
      <c r="D44" s="383" t="n"/>
      <c r="E44" s="192" t="n"/>
      <c r="F44" s="193" t="n"/>
      <c r="G44" s="232" t="n"/>
      <c r="H44" s="482" t="n">
        <v>2</v>
      </c>
      <c r="I44" s="483" t="n">
        <v>1</v>
      </c>
      <c r="J44" s="484" t="n">
        <v>43</v>
      </c>
      <c r="K44" s="483" t="n">
        <v>2</v>
      </c>
      <c r="L44" s="229" t="n"/>
      <c r="M44" s="196" t="n"/>
      <c r="N44" s="204" t="n"/>
      <c r="T44" s="383" t="n"/>
      <c r="U44" s="383" t="n"/>
      <c r="V44" s="383" t="n"/>
      <c r="W44" s="260" t="n"/>
      <c r="X44" s="383" t="n"/>
      <c r="Y44" s="383" t="n"/>
    </row>
    <row r="45" ht="15" customHeight="1" s="72">
      <c r="A45" s="385" t="n"/>
      <c r="B45" s="477" t="n"/>
      <c r="C45" s="450" t="n"/>
      <c r="D45" s="450" t="n"/>
      <c r="E45" s="450" t="n"/>
      <c r="F45" s="450" t="n"/>
      <c r="G45" s="466" t="n"/>
      <c r="H45" s="482" t="n"/>
      <c r="I45" s="483" t="n"/>
      <c r="J45" s="484" t="n"/>
      <c r="K45" s="483" t="n"/>
      <c r="L45" s="223" t="n"/>
      <c r="M45" s="168" t="n"/>
      <c r="N45" s="200" t="n"/>
      <c r="P45" s="389" t="n"/>
      <c r="Q45" s="260" t="n"/>
      <c r="R45" s="260" t="n"/>
      <c r="S45" s="260" t="n"/>
      <c r="T45" s="383" t="n"/>
      <c r="U45" s="383" t="n"/>
      <c r="V45" s="383" t="n"/>
      <c r="W45" s="260" t="n"/>
      <c r="X45" s="383" t="n"/>
      <c r="Y45" s="383" t="n"/>
    </row>
    <row r="46" ht="16.5" customHeight="1" s="72">
      <c r="A46" s="385" t="n"/>
      <c r="B46" s="477" t="n"/>
      <c r="C46" s="383">
        <f>C35</f>
        <v/>
      </c>
      <c r="D46" s="383" t="n"/>
      <c r="E46" s="277">
        <f>F46*(1-($C$131/100))</f>
        <v/>
      </c>
      <c r="F46" s="274" t="n">
        <v>304.02667</v>
      </c>
      <c r="G46" s="253">
        <f>F46*(1+($C$131/100))</f>
        <v/>
      </c>
      <c r="H46" s="482" t="n"/>
      <c r="I46" s="483" t="n"/>
      <c r="J46" s="484" t="n"/>
      <c r="K46" s="483" t="n"/>
      <c r="L46" s="229" t="n"/>
      <c r="M46" s="196" t="n"/>
      <c r="N46" s="204" t="n"/>
      <c r="Q46" s="396" t="n"/>
      <c r="R46" s="261" t="n"/>
      <c r="S46" s="383" t="n"/>
      <c r="T46" s="383" t="n"/>
      <c r="U46" s="383" t="n"/>
      <c r="V46" s="383" t="n"/>
      <c r="W46" s="260" t="n"/>
      <c r="X46" s="383" t="n"/>
      <c r="Y46" s="383" t="n"/>
    </row>
    <row r="47" ht="16.5" customHeight="1" s="72">
      <c r="A47" s="385" t="n"/>
      <c r="B47" s="477" t="n"/>
      <c r="C47" s="450" t="n"/>
      <c r="D47" s="450" t="n"/>
      <c r="E47" s="450" t="n"/>
      <c r="F47" s="383" t="n"/>
      <c r="G47" s="466" t="n"/>
      <c r="H47" s="482" t="n"/>
      <c r="I47" s="483" t="n"/>
      <c r="J47" s="484" t="n"/>
      <c r="K47" s="483" t="n"/>
      <c r="L47" s="223" t="n"/>
      <c r="M47" s="168" t="n"/>
      <c r="N47" s="200" t="n"/>
      <c r="Q47" s="396" t="n"/>
      <c r="R47" s="261" t="n"/>
      <c r="S47" s="383" t="n"/>
      <c r="T47" s="383" t="n"/>
      <c r="U47" s="383" t="n"/>
      <c r="V47" s="383" t="n"/>
      <c r="W47" s="260" t="n"/>
      <c r="X47" s="383" t="n"/>
      <c r="Y47" s="383" t="n"/>
    </row>
    <row r="48" ht="15" customHeight="1" s="72">
      <c r="A48" s="385" t="n"/>
      <c r="B48" s="477" t="n"/>
      <c r="C48" s="383">
        <f>C37</f>
        <v/>
      </c>
      <c r="D48" s="383" t="n"/>
      <c r="E48" s="277">
        <f>F48*(1-($C$131/100))</f>
        <v/>
      </c>
      <c r="F48" s="274" t="n">
        <v>3257.1277</v>
      </c>
      <c r="G48" s="253">
        <f>F48*(1+($C$131/100))</f>
        <v/>
      </c>
      <c r="H48" s="482" t="n"/>
      <c r="I48" s="483" t="n"/>
      <c r="J48" s="484" t="n"/>
      <c r="K48" s="483" t="n"/>
      <c r="L48" s="229" t="n"/>
      <c r="M48" s="196" t="n"/>
      <c r="N48" s="204" t="n"/>
      <c r="P48" s="389" t="n"/>
      <c r="Q48" s="262" t="n"/>
      <c r="R48" s="262" t="n"/>
      <c r="S48" s="262" t="n"/>
      <c r="T48" s="383" t="n"/>
      <c r="U48" s="383" t="n"/>
      <c r="V48" s="383" t="n"/>
      <c r="W48" s="260" t="n"/>
      <c r="X48" s="383" t="n"/>
      <c r="Y48" s="383" t="n"/>
    </row>
    <row r="49" ht="15" customHeight="1" s="72">
      <c r="A49" s="385" t="n"/>
      <c r="B49" s="477" t="n"/>
      <c r="H49" s="495" t="n"/>
      <c r="I49" s="483" t="n"/>
      <c r="J49" s="484" t="n"/>
      <c r="K49" s="483" t="n"/>
      <c r="L49" s="223" t="n"/>
      <c r="M49" s="168" t="n"/>
      <c r="N49" s="200" t="n"/>
      <c r="Q49" s="262" t="n"/>
      <c r="R49" s="262" t="n"/>
      <c r="S49" s="262" t="n"/>
      <c r="T49" s="383" t="n"/>
      <c r="U49" s="383" t="n"/>
      <c r="V49" s="383" t="n"/>
      <c r="W49" s="260" t="n"/>
      <c r="X49" s="383" t="n"/>
      <c r="Y49" s="383" t="n"/>
    </row>
    <row r="50" ht="15.75" customHeight="1" s="72" thickBot="1">
      <c r="A50" s="385" t="n"/>
      <c r="B50" s="496" t="n"/>
      <c r="C50" s="470" t="n"/>
      <c r="D50" s="470" t="n"/>
      <c r="E50" s="206" t="n"/>
      <c r="F50" s="206" t="n"/>
      <c r="G50" s="497" t="n"/>
      <c r="H50" s="482" t="n"/>
      <c r="I50" s="483" t="n"/>
      <c r="J50" s="484" t="n"/>
      <c r="K50" s="483" t="n"/>
      <c r="L50" s="229" t="n"/>
      <c r="M50" s="196" t="n"/>
      <c r="N50" s="204" t="n"/>
      <c r="Q50" s="262" t="n"/>
      <c r="R50" s="383" t="n"/>
      <c r="S50" s="262" t="n"/>
      <c r="T50" s="383" t="n"/>
      <c r="U50" s="383" t="n"/>
      <c r="V50" s="383" t="n"/>
      <c r="W50" s="260" t="n"/>
      <c r="X50" s="383" t="n"/>
      <c r="Y50" s="383" t="n"/>
    </row>
    <row r="51" ht="15.75" customHeight="1" s="72" thickBot="1">
      <c r="A51" s="385" t="n"/>
      <c r="B51" s="473" t="inlineStr">
        <is>
          <t>CAMADA 4</t>
        </is>
      </c>
      <c r="C51" s="404" t="n"/>
      <c r="D51" s="404" t="n"/>
      <c r="E51" s="404" t="n"/>
      <c r="F51" s="404" t="n"/>
      <c r="G51" s="404" t="n"/>
      <c r="H51" s="404" t="n"/>
      <c r="I51" s="404" t="n"/>
      <c r="J51" s="404" t="n"/>
      <c r="K51" s="405" t="n"/>
      <c r="L51" s="223" t="n"/>
      <c r="M51" s="168" t="n"/>
      <c r="N51" s="200" t="n"/>
      <c r="Q51" s="262" t="n"/>
      <c r="R51" s="262" t="n"/>
      <c r="S51" s="262" t="n"/>
      <c r="T51" s="383" t="n"/>
      <c r="U51" s="383" t="n"/>
      <c r="V51" s="383" t="n"/>
      <c r="W51" s="260" t="n"/>
      <c r="X51" s="383" t="n"/>
      <c r="Y51" s="383" t="n"/>
    </row>
    <row r="52" ht="15.75" customHeight="1" s="72" thickBot="1">
      <c r="A52" s="385" t="n"/>
      <c r="B52" s="473" t="inlineStr">
        <is>
          <t>Medidas</t>
        </is>
      </c>
      <c r="C52" s="404" t="n"/>
      <c r="D52" s="404" t="n"/>
      <c r="E52" s="404" t="n"/>
      <c r="F52" s="404" t="n"/>
      <c r="G52" s="405" t="n"/>
      <c r="H52" s="474" t="inlineStr">
        <is>
          <t>Espiras</t>
        </is>
      </c>
      <c r="I52" s="475" t="n"/>
      <c r="J52" s="475" t="n"/>
      <c r="K52" s="476" t="n"/>
      <c r="L52" s="229" t="n"/>
      <c r="M52" s="196" t="n"/>
      <c r="N52" s="204" t="n"/>
      <c r="Q52" s="383" t="n"/>
      <c r="R52" s="383" t="n"/>
      <c r="S52" s="383" t="n"/>
      <c r="T52" s="383" t="n"/>
      <c r="U52" s="383" t="n"/>
      <c r="V52" s="383" t="n"/>
      <c r="W52" s="260" t="n"/>
      <c r="X52" s="383" t="n"/>
      <c r="Y52" s="383" t="n"/>
    </row>
    <row r="53" ht="15.75" customHeight="1" s="72" thickBot="1">
      <c r="A53" s="385" t="n"/>
      <c r="B53" s="498" t="n"/>
      <c r="C53" s="460" t="n"/>
      <c r="D53" s="460" t="n"/>
      <c r="E53" s="460" t="n"/>
      <c r="F53" s="460" t="n"/>
      <c r="G53" s="461" t="n"/>
      <c r="H53" s="478" t="inlineStr">
        <is>
          <t>Axial</t>
        </is>
      </c>
      <c r="I53" s="479" t="inlineStr">
        <is>
          <t>Inferior</t>
        </is>
      </c>
      <c r="J53" s="480">
        <f>R108</f>
        <v/>
      </c>
      <c r="K53" s="481" t="inlineStr">
        <is>
          <t>Superior</t>
        </is>
      </c>
      <c r="L53" s="223" t="n"/>
      <c r="M53" s="168" t="n"/>
      <c r="N53" s="200" t="n"/>
      <c r="Q53" s="262" t="n"/>
      <c r="R53" s="262" t="n"/>
      <c r="S53" s="262" t="n"/>
      <c r="T53" s="383" t="n"/>
      <c r="U53" s="383" t="n"/>
      <c r="V53" s="383" t="n"/>
      <c r="W53" s="260" t="n"/>
      <c r="X53" s="383" t="n"/>
      <c r="Y53" s="383" t="n"/>
    </row>
    <row r="54" ht="15" customHeight="1" s="72">
      <c r="A54" s="385" t="n"/>
      <c r="B54" s="477" t="n"/>
      <c r="C54" s="450" t="n"/>
      <c r="D54" s="450" t="n"/>
      <c r="E54" s="450" t="inlineStr">
        <is>
          <t>Min</t>
        </is>
      </c>
      <c r="F54" s="450" t="inlineStr">
        <is>
          <t>Ideal</t>
        </is>
      </c>
      <c r="G54" s="466" t="inlineStr">
        <is>
          <t>Max</t>
        </is>
      </c>
      <c r="H54" s="482" t="n"/>
      <c r="I54" s="483" t="n"/>
      <c r="J54" s="484" t="n"/>
      <c r="K54" s="483" t="n"/>
      <c r="L54" s="229" t="n"/>
      <c r="M54" s="196" t="n"/>
      <c r="N54" s="204" t="n"/>
      <c r="Q54" s="262" t="n"/>
      <c r="R54" s="262" t="n"/>
      <c r="S54" s="262" t="n"/>
      <c r="T54" s="383" t="n"/>
      <c r="U54" s="383" t="n"/>
      <c r="V54" s="383" t="n"/>
      <c r="W54" s="260" t="n"/>
      <c r="X54" s="383" t="n"/>
      <c r="Y54" s="383" t="n"/>
    </row>
    <row r="55" ht="15" customHeight="1" s="72">
      <c r="A55" s="385" t="n"/>
      <c r="B55" s="477" t="n"/>
      <c r="C55" s="383" t="n"/>
      <c r="D55" s="383" t="n"/>
      <c r="E55" s="192" t="n"/>
      <c r="F55" s="193" t="n"/>
      <c r="G55" s="232" t="n"/>
      <c r="H55" s="482" t="n"/>
      <c r="I55" s="483" t="n"/>
      <c r="J55" s="484" t="n"/>
      <c r="K55" s="483" t="n"/>
      <c r="L55" s="223" t="n"/>
      <c r="M55" s="168" t="n"/>
      <c r="N55" s="200" t="n"/>
      <c r="P55" s="389" t="n"/>
      <c r="Q55" s="383" t="n"/>
      <c r="R55" s="262" t="n"/>
      <c r="S55" s="118" t="n"/>
      <c r="T55" s="113" t="n"/>
      <c r="U55" s="113" t="n"/>
      <c r="V55" s="113" t="n"/>
      <c r="W55" s="260" t="n"/>
      <c r="X55" s="383" t="n"/>
      <c r="Y55" s="383" t="n"/>
    </row>
    <row r="56" ht="15" customHeight="1" s="72">
      <c r="A56" s="385" t="n"/>
      <c r="B56" s="477" t="n"/>
      <c r="C56" s="450" t="n"/>
      <c r="D56" s="450" t="n"/>
      <c r="E56" s="450" t="n"/>
      <c r="F56" s="450" t="n"/>
      <c r="G56" s="466" t="n"/>
      <c r="H56" s="482" t="n"/>
      <c r="I56" s="483" t="n"/>
      <c r="J56" s="484" t="n"/>
      <c r="K56" s="483" t="n"/>
      <c r="L56" s="229" t="n"/>
      <c r="M56" s="196" t="n"/>
      <c r="N56" s="204" t="n"/>
      <c r="Q56" s="262" t="n"/>
      <c r="R56" s="262" t="n"/>
      <c r="S56" s="262" t="n"/>
      <c r="T56" s="383" t="n"/>
      <c r="U56" s="383" t="n"/>
      <c r="V56" s="383" t="n"/>
      <c r="W56" s="260" t="n"/>
      <c r="X56" s="383" t="n"/>
      <c r="Y56" s="383" t="n"/>
    </row>
    <row r="57" ht="15" customHeight="1" s="72">
      <c r="A57" s="385" t="n"/>
      <c r="B57" s="477" t="n"/>
      <c r="C57" s="383">
        <f>C46</f>
        <v/>
      </c>
      <c r="D57" s="383" t="n"/>
      <c r="E57" s="277">
        <f>F57*(1-($C$131/100))</f>
        <v/>
      </c>
      <c r="F57" s="274" t="n"/>
      <c r="G57" s="253">
        <f>F57*(1+($C$131/100))</f>
        <v/>
      </c>
      <c r="H57" s="482" t="n"/>
      <c r="I57" s="483" t="n"/>
      <c r="J57" s="484" t="n"/>
      <c r="K57" s="483" t="n"/>
      <c r="L57" s="223" t="n"/>
      <c r="M57" s="168" t="n"/>
      <c r="N57" s="200" t="n"/>
      <c r="Q57" s="262" t="n"/>
      <c r="R57" s="262" t="n"/>
      <c r="S57" s="262" t="n"/>
      <c r="T57" s="383" t="n"/>
      <c r="U57" s="383" t="n"/>
      <c r="V57" s="383" t="n"/>
      <c r="W57" s="260" t="n"/>
      <c r="X57" s="383" t="n"/>
      <c r="Y57" s="383" t="n"/>
    </row>
    <row r="58" ht="15" customHeight="1" s="72">
      <c r="A58" s="385" t="n"/>
      <c r="B58" s="477" t="n"/>
      <c r="C58" s="450" t="n"/>
      <c r="D58" s="450" t="n"/>
      <c r="E58" s="450" t="n"/>
      <c r="F58" s="383" t="n"/>
      <c r="G58" s="466" t="n"/>
      <c r="H58" s="482" t="n"/>
      <c r="I58" s="483" t="n"/>
      <c r="J58" s="484" t="n"/>
      <c r="K58" s="483" t="n"/>
      <c r="L58" s="229" t="n"/>
      <c r="M58" s="196" t="n"/>
      <c r="N58" s="204" t="n"/>
      <c r="P58" s="389" t="n"/>
      <c r="Q58" s="260" t="n"/>
      <c r="R58" s="262" t="n"/>
      <c r="S58" s="262" t="n"/>
      <c r="T58" s="383" t="n"/>
      <c r="U58" s="383" t="n"/>
      <c r="V58" s="383" t="n"/>
      <c r="W58" s="260" t="n"/>
      <c r="X58" s="383" t="n"/>
      <c r="Y58" s="383" t="n"/>
    </row>
    <row r="59" ht="15" customHeight="1" s="72">
      <c r="A59" s="385" t="n"/>
      <c r="B59" s="477" t="n"/>
      <c r="C59" s="383">
        <f>C48</f>
        <v/>
      </c>
      <c r="D59" s="383" t="n"/>
      <c r="E59" s="277">
        <f>F59*(1-($C$131/100))</f>
        <v/>
      </c>
      <c r="F59" s="274" t="n"/>
      <c r="G59" s="253">
        <f>F59*(1+($C$131/100))</f>
        <v/>
      </c>
      <c r="H59" s="482" t="n"/>
      <c r="I59" s="483" t="n"/>
      <c r="J59" s="484" t="n"/>
      <c r="K59" s="483" t="n"/>
      <c r="L59" s="223" t="n"/>
      <c r="M59" s="168" t="n"/>
      <c r="N59" s="200" t="n"/>
      <c r="Q59" s="262" t="n"/>
      <c r="R59" s="262" t="n"/>
      <c r="S59" s="262" t="n"/>
      <c r="T59" s="383" t="n"/>
      <c r="U59" s="383" t="n"/>
      <c r="V59" s="383" t="n"/>
      <c r="W59" s="260" t="n"/>
      <c r="X59" s="383" t="n"/>
      <c r="Y59" s="383" t="n"/>
    </row>
    <row r="60" ht="15" customHeight="1" s="72">
      <c r="A60" s="385" t="n"/>
      <c r="B60" s="477" t="n"/>
      <c r="H60" s="495" t="n"/>
      <c r="I60" s="483" t="n"/>
      <c r="J60" s="484" t="n"/>
      <c r="K60" s="483" t="n"/>
      <c r="L60" s="229" t="n"/>
      <c r="M60" s="196" t="n"/>
      <c r="N60" s="204" t="n"/>
      <c r="Q60" s="262" t="n"/>
      <c r="R60" s="262" t="n"/>
      <c r="S60" s="262" t="n"/>
      <c r="T60" s="383" t="n"/>
      <c r="U60" s="383" t="n"/>
      <c r="V60" s="383" t="n"/>
      <c r="W60" s="260" t="n"/>
      <c r="X60" s="383" t="n"/>
      <c r="Y60" s="383" t="n"/>
    </row>
    <row r="61" ht="15.75" customHeight="1" s="72" thickBot="1">
      <c r="A61" s="385" t="n"/>
      <c r="B61" s="496" t="n"/>
      <c r="C61" s="470" t="n"/>
      <c r="D61" s="470" t="n"/>
      <c r="E61" s="206" t="n"/>
      <c r="F61" s="275" t="n"/>
      <c r="G61" s="497" t="n"/>
      <c r="H61" s="482" t="n"/>
      <c r="I61" s="483" t="n"/>
      <c r="J61" s="484" t="n"/>
      <c r="K61" s="483" t="n"/>
      <c r="L61" s="223" t="n"/>
      <c r="M61" s="168" t="n"/>
      <c r="N61" s="200" t="n"/>
      <c r="P61" s="389" t="n"/>
      <c r="U61" s="383" t="n"/>
      <c r="V61" s="383" t="n"/>
      <c r="W61" s="260" t="n"/>
      <c r="X61" s="383" t="n"/>
      <c r="Y61" s="383" t="n"/>
    </row>
    <row r="62" ht="15.75" customHeight="1" s="72" thickBot="1">
      <c r="A62" s="385" t="n"/>
      <c r="B62" s="473" t="inlineStr">
        <is>
          <t>CAMADA 5</t>
        </is>
      </c>
      <c r="C62" s="404" t="n"/>
      <c r="D62" s="404" t="n"/>
      <c r="E62" s="404" t="n"/>
      <c r="F62" s="404" t="n"/>
      <c r="G62" s="404" t="n"/>
      <c r="H62" s="404" t="n"/>
      <c r="I62" s="404" t="n"/>
      <c r="J62" s="404" t="n"/>
      <c r="K62" s="405" t="n"/>
      <c r="L62" s="223" t="n"/>
      <c r="M62" s="168" t="n"/>
      <c r="N62" s="200" t="n"/>
      <c r="Q62" s="262" t="n"/>
      <c r="R62" s="262" t="n"/>
      <c r="S62" s="262" t="n"/>
      <c r="T62" s="383" t="n"/>
      <c r="U62" s="383" t="n"/>
      <c r="V62" s="383" t="n"/>
      <c r="W62" s="260" t="n"/>
      <c r="X62" s="383" t="n"/>
      <c r="Y62" s="383" t="n"/>
    </row>
    <row r="63" ht="15.75" customHeight="1" s="72" thickBot="1">
      <c r="A63" s="385" t="n"/>
      <c r="B63" s="473" t="inlineStr">
        <is>
          <t>Medidas</t>
        </is>
      </c>
      <c r="C63" s="404" t="n"/>
      <c r="D63" s="404" t="n"/>
      <c r="E63" s="404" t="n"/>
      <c r="F63" s="404" t="n"/>
      <c r="G63" s="405" t="n"/>
      <c r="H63" s="343" t="inlineStr">
        <is>
          <t>Espiras</t>
        </is>
      </c>
      <c r="I63" s="475" t="n"/>
      <c r="J63" s="475" t="n"/>
      <c r="K63" s="475" t="n"/>
      <c r="L63" s="379" t="inlineStr">
        <is>
          <t>Diam fio isolado:</t>
        </is>
      </c>
      <c r="M63" s="388" t="n"/>
      <c r="N63" s="503" t="n"/>
      <c r="Q63" s="262" t="n"/>
      <c r="R63" s="262" t="n"/>
      <c r="S63" s="262" t="n"/>
      <c r="T63" s="383" t="n"/>
      <c r="U63" s="383" t="n"/>
      <c r="V63" s="383" t="n"/>
      <c r="W63" s="260" t="n"/>
      <c r="X63" s="383" t="n"/>
      <c r="Y63" s="383" t="n"/>
    </row>
    <row r="64" ht="15.75" customHeight="1" s="72" thickBot="1">
      <c r="A64" s="385" t="n"/>
      <c r="B64" s="498" t="n"/>
      <c r="C64" s="460" t="n"/>
      <c r="D64" s="460" t="n"/>
      <c r="E64" s="460" t="n"/>
      <c r="F64" s="460" t="n"/>
      <c r="G64" s="461" t="n"/>
      <c r="H64" s="478" t="inlineStr">
        <is>
          <t>Axial</t>
        </is>
      </c>
      <c r="I64" s="479" t="inlineStr">
        <is>
          <t>Inferior</t>
        </is>
      </c>
      <c r="J64" s="480">
        <f>R109</f>
        <v/>
      </c>
      <c r="K64" s="479" t="inlineStr">
        <is>
          <t>Superior</t>
        </is>
      </c>
      <c r="L64" s="431" t="n"/>
      <c r="M64" s="395" t="n"/>
      <c r="N64" s="504" t="n"/>
      <c r="P64" s="389" t="n"/>
      <c r="Q64" s="260" t="n"/>
      <c r="R64" s="260" t="n"/>
      <c r="U64" s="383" t="n"/>
      <c r="V64" s="383" t="n"/>
      <c r="W64" s="260" t="n"/>
      <c r="X64" s="383" t="n"/>
      <c r="Y64" s="383" t="n"/>
    </row>
    <row r="65" ht="17.25" customHeight="1" s="72" thickBot="1">
      <c r="A65" s="385" t="n"/>
      <c r="B65" s="477" t="n"/>
      <c r="C65" s="450" t="n"/>
      <c r="D65" s="450" t="n"/>
      <c r="E65" s="450" t="inlineStr">
        <is>
          <t>Min</t>
        </is>
      </c>
      <c r="F65" s="450" t="inlineStr">
        <is>
          <t>Ideal</t>
        </is>
      </c>
      <c r="G65" s="466" t="inlineStr">
        <is>
          <t>Max</t>
        </is>
      </c>
      <c r="H65" s="482" t="n"/>
      <c r="I65" s="483" t="n"/>
      <c r="J65" s="484" t="n"/>
      <c r="K65" s="483" t="n"/>
      <c r="L65" s="505" t="inlineStr">
        <is>
          <t>Diam fio nú:</t>
        </is>
      </c>
      <c r="M65" s="388" t="n"/>
      <c r="N65" s="506" t="n"/>
      <c r="Q65" s="396" t="n"/>
      <c r="R65" s="261" t="n"/>
      <c r="U65" s="383" t="n"/>
      <c r="V65" s="383" t="n"/>
      <c r="W65" s="260" t="n"/>
      <c r="X65" s="383" t="n"/>
      <c r="Y65" s="383" t="n"/>
    </row>
    <row r="66" ht="17.25" customHeight="1" s="72" thickBot="1">
      <c r="A66" s="385" t="n"/>
      <c r="B66" s="477" t="n"/>
      <c r="C66" s="383" t="n"/>
      <c r="D66" s="383" t="n"/>
      <c r="E66" s="192" t="n"/>
      <c r="F66" s="193" t="n"/>
      <c r="G66" s="232" t="n"/>
      <c r="H66" s="482" t="n"/>
      <c r="I66" s="483" t="n"/>
      <c r="J66" s="484" t="n"/>
      <c r="K66" s="483" t="n"/>
      <c r="L66" s="431" t="n"/>
      <c r="M66" s="395" t="n"/>
      <c r="N66" s="504" t="n"/>
      <c r="Q66" s="396" t="n"/>
      <c r="R66" s="396" t="n"/>
    </row>
    <row r="67" ht="15.75" customHeight="1" s="72" thickBot="1">
      <c r="A67" s="385" t="n"/>
      <c r="B67" s="477" t="n"/>
      <c r="C67" s="450" t="n"/>
      <c r="D67" s="450" t="n"/>
      <c r="E67" s="450" t="n"/>
      <c r="F67" s="450" t="n"/>
      <c r="G67" s="466" t="n"/>
      <c r="H67" s="482" t="n"/>
      <c r="I67" s="483" t="n"/>
      <c r="J67" s="484" t="n"/>
      <c r="K67" s="483" t="n"/>
      <c r="L67" s="507" t="inlineStr">
        <is>
          <t>Orientação</t>
        </is>
      </c>
      <c r="M67" s="394" t="n"/>
      <c r="N67" s="395" t="n"/>
      <c r="W67" s="260" t="n"/>
      <c r="X67" s="260" t="n"/>
    </row>
    <row r="68" ht="16.5" customHeight="1" s="72">
      <c r="A68" s="385" t="n"/>
      <c r="B68" s="477" t="n"/>
      <c r="C68" s="383">
        <f>C57</f>
        <v/>
      </c>
      <c r="D68" s="383" t="n"/>
      <c r="E68" s="277">
        <f>F68*(1-($C$131/100))</f>
        <v/>
      </c>
      <c r="F68" s="274" t="n"/>
      <c r="G68" s="253">
        <f>F68*(1+($C$131/100))</f>
        <v/>
      </c>
      <c r="H68" s="482" t="n"/>
      <c r="I68" s="483" t="n"/>
      <c r="J68" s="484" t="n"/>
      <c r="K68" s="483" t="n"/>
      <c r="L68" s="486" t="n"/>
      <c r="M68" s="487" t="n"/>
      <c r="N68" s="488" t="n"/>
      <c r="T68" s="396" t="n"/>
      <c r="W68" s="260" t="n"/>
      <c r="X68" s="260" t="n"/>
      <c r="Y68" s="396" t="n"/>
      <c r="Z68" s="396" t="n"/>
      <c r="AA68" s="396" t="n"/>
      <c r="AB68" s="396" t="n"/>
      <c r="AC68" s="396" t="n"/>
      <c r="AD68" s="396" t="n"/>
      <c r="AE68" s="396" t="n"/>
      <c r="AF68" s="396" t="n"/>
      <c r="AG68" s="396" t="n"/>
    </row>
    <row r="69" ht="16.5" customHeight="1" s="72">
      <c r="A69" s="385" t="n"/>
      <c r="B69" s="477" t="n"/>
      <c r="C69" s="450" t="n"/>
      <c r="D69" s="450" t="n"/>
      <c r="E69" s="450" t="n"/>
      <c r="F69" s="383" t="n"/>
      <c r="G69" s="466" t="n"/>
      <c r="H69" s="482" t="n"/>
      <c r="I69" s="483" t="n"/>
      <c r="J69" s="484" t="n"/>
      <c r="K69" s="483" t="n"/>
      <c r="L69" s="501" t="n"/>
      <c r="M69" s="383" t="n"/>
      <c r="N69" s="502" t="n"/>
      <c r="T69" s="263" t="n"/>
      <c r="W69" s="260" t="n"/>
      <c r="X69" s="260" t="n"/>
      <c r="Y69" s="396" t="n"/>
      <c r="Z69" s="396" t="n"/>
      <c r="AA69" s="396" t="n"/>
      <c r="AB69" s="396" t="n"/>
      <c r="AC69" s="396" t="n"/>
      <c r="AD69" s="396" t="n"/>
      <c r="AE69" s="396" t="n"/>
      <c r="AF69" s="396" t="n"/>
      <c r="AG69" s="396" t="n"/>
    </row>
    <row r="70" ht="16.5" customHeight="1" s="72">
      <c r="A70" s="385" t="n"/>
      <c r="B70" s="477" t="n"/>
      <c r="C70" s="383">
        <f>C59</f>
        <v/>
      </c>
      <c r="D70" s="383" t="n"/>
      <c r="E70" s="277">
        <f>F70*(1-($C$131/100))</f>
        <v/>
      </c>
      <c r="F70" s="274" t="n"/>
      <c r="G70" s="253">
        <f>F70*(1+($C$131/100))</f>
        <v/>
      </c>
      <c r="H70" s="482" t="n"/>
      <c r="I70" s="483" t="n"/>
      <c r="J70" s="484" t="n"/>
      <c r="K70" s="483" t="n"/>
      <c r="L70" s="501" t="n"/>
      <c r="M70" s="383" t="n"/>
      <c r="N70" s="502" t="n"/>
      <c r="T70" s="396" t="n"/>
      <c r="W70" s="260" t="n"/>
      <c r="X70" s="260" t="n"/>
      <c r="Y70" s="396" t="n"/>
      <c r="Z70" s="396" t="n"/>
      <c r="AA70" s="396" t="n"/>
      <c r="AB70" s="396" t="n"/>
      <c r="AC70" s="396" t="n"/>
      <c r="AD70" s="396" t="n"/>
      <c r="AE70" s="396" t="n"/>
      <c r="AF70" s="396" t="n"/>
      <c r="AG70" s="396" t="n"/>
    </row>
    <row r="71" ht="16.5" customHeight="1" s="72">
      <c r="A71" s="385" t="n"/>
      <c r="B71" s="477" t="n"/>
      <c r="H71" s="495" t="n"/>
      <c r="I71" s="483" t="n"/>
      <c r="J71" s="484" t="n"/>
      <c r="K71" s="483" t="n"/>
      <c r="L71" s="501" t="n"/>
      <c r="M71" s="383" t="n"/>
      <c r="N71" s="502" t="n"/>
      <c r="T71" s="396" t="n"/>
      <c r="W71" s="260" t="n"/>
      <c r="X71" s="260" t="n"/>
      <c r="Y71" s="396" t="n"/>
      <c r="Z71" s="396" t="n"/>
      <c r="AA71" s="396" t="n"/>
      <c r="AB71" s="396" t="n"/>
      <c r="AC71" s="396" t="n"/>
      <c r="AD71" s="396" t="n"/>
      <c r="AE71" s="396" t="n"/>
      <c r="AF71" s="396" t="n"/>
      <c r="AG71" s="396" t="n"/>
    </row>
    <row r="72" ht="17.25" customHeight="1" s="72" thickBot="1">
      <c r="A72" s="385" t="n"/>
      <c r="B72" s="496" t="n"/>
      <c r="C72" s="470" t="n"/>
      <c r="D72" s="470" t="n"/>
      <c r="E72" s="206" t="n"/>
      <c r="F72" s="206" t="n"/>
      <c r="G72" s="497" t="n"/>
      <c r="H72" s="482" t="n"/>
      <c r="I72" s="483" t="n"/>
      <c r="J72" s="484" t="n"/>
      <c r="K72" s="483" t="n"/>
      <c r="L72" s="501" t="n"/>
      <c r="M72" s="383" t="n"/>
      <c r="N72" s="502" t="n"/>
      <c r="T72" s="396" t="n"/>
      <c r="W72" s="260" t="n"/>
      <c r="X72" s="260" t="n"/>
      <c r="Y72" s="396" t="n"/>
      <c r="Z72" s="396" t="n"/>
      <c r="AA72" s="396" t="n"/>
      <c r="AB72" s="396" t="n"/>
      <c r="AC72" s="396" t="n"/>
      <c r="AD72" s="396" t="n"/>
      <c r="AE72" s="396" t="n"/>
      <c r="AF72" s="396" t="n"/>
      <c r="AG72" s="396" t="n"/>
    </row>
    <row r="73" ht="15.75" customHeight="1" s="72" thickBot="1">
      <c r="A73" s="385" t="n"/>
      <c r="B73" s="473" t="inlineStr">
        <is>
          <t>CAMADA 6</t>
        </is>
      </c>
      <c r="C73" s="404" t="n"/>
      <c r="D73" s="404" t="n"/>
      <c r="E73" s="404" t="n"/>
      <c r="F73" s="404" t="n"/>
      <c r="G73" s="404" t="n"/>
      <c r="H73" s="404" t="n"/>
      <c r="I73" s="404" t="n"/>
      <c r="J73" s="404" t="n"/>
      <c r="K73" s="405" t="n"/>
      <c r="L73" s="501" t="n"/>
      <c r="M73" s="383" t="n"/>
      <c r="N73" s="502" t="n"/>
      <c r="T73" s="396" t="n"/>
      <c r="W73" s="260" t="n"/>
      <c r="X73" s="260" t="n"/>
      <c r="Y73" s="396" t="n"/>
      <c r="Z73" s="396" t="n"/>
      <c r="AA73" s="396" t="n"/>
      <c r="AB73" s="396" t="n"/>
      <c r="AC73" s="396" t="n"/>
      <c r="AD73" s="396" t="n"/>
      <c r="AE73" s="396" t="n"/>
      <c r="AF73" s="396" t="n"/>
      <c r="AG73" s="396" t="n"/>
    </row>
    <row r="74" ht="15.75" customHeight="1" s="72" thickBot="1">
      <c r="A74" s="385" t="n"/>
      <c r="B74" s="473" t="inlineStr">
        <is>
          <t>Medidas</t>
        </is>
      </c>
      <c r="C74" s="404" t="n"/>
      <c r="D74" s="404" t="n"/>
      <c r="E74" s="404" t="n"/>
      <c r="F74" s="404" t="n"/>
      <c r="G74" s="405" t="n"/>
      <c r="H74" s="474" t="inlineStr">
        <is>
          <t>Espiras</t>
        </is>
      </c>
      <c r="I74" s="475" t="n"/>
      <c r="J74" s="475" t="n"/>
      <c r="K74" s="476" t="n"/>
      <c r="L74" s="100" t="n"/>
      <c r="M74" s="103" t="n"/>
      <c r="N74" s="203" t="n"/>
      <c r="T74" s="449" t="n"/>
      <c r="W74" s="260" t="n"/>
      <c r="X74" s="260" t="n"/>
      <c r="Y74" s="396" t="n"/>
      <c r="Z74" s="396" t="n"/>
      <c r="AA74" s="396" t="n"/>
      <c r="AB74" s="396" t="n"/>
      <c r="AC74" s="396" t="n"/>
      <c r="AD74" s="396" t="n"/>
      <c r="AE74" s="396" t="n"/>
      <c r="AF74" s="396" t="n"/>
      <c r="AG74" s="396" t="n"/>
    </row>
    <row r="75" ht="15.75" customHeight="1" s="72" thickBot="1">
      <c r="A75" s="385" t="n"/>
      <c r="B75" s="498" t="n"/>
      <c r="C75" s="460" t="n"/>
      <c r="D75" s="460" t="n"/>
      <c r="E75" s="460" t="n"/>
      <c r="F75" s="460" t="n"/>
      <c r="G75" s="461" t="n"/>
      <c r="H75" s="478" t="inlineStr">
        <is>
          <t>Axial</t>
        </is>
      </c>
      <c r="I75" s="479" t="inlineStr">
        <is>
          <t>Inferior</t>
        </is>
      </c>
      <c r="J75" s="480">
        <f>R110</f>
        <v/>
      </c>
      <c r="K75" s="481" t="inlineStr">
        <is>
          <t>Superior</t>
        </is>
      </c>
      <c r="L75" s="100" t="n"/>
      <c r="M75" s="103" t="n"/>
      <c r="N75" s="203" t="n"/>
      <c r="T75" s="265" t="n"/>
      <c r="W75" s="260" t="n"/>
      <c r="X75" s="260" t="n"/>
    </row>
    <row r="76" ht="15" customHeight="1" s="72">
      <c r="A76" s="385" t="n"/>
      <c r="B76" s="477" t="n"/>
      <c r="C76" s="450" t="n"/>
      <c r="D76" s="450" t="n"/>
      <c r="E76" s="450" t="inlineStr">
        <is>
          <t>Min</t>
        </is>
      </c>
      <c r="F76" s="450" t="inlineStr">
        <is>
          <t>Ideal</t>
        </is>
      </c>
      <c r="G76" s="466" t="inlineStr">
        <is>
          <t>Max</t>
        </is>
      </c>
      <c r="H76" s="482" t="n"/>
      <c r="I76" s="483" t="n"/>
      <c r="J76" s="484" t="n"/>
      <c r="K76" s="483" t="n"/>
      <c r="L76" s="501" t="n"/>
      <c r="M76" s="383" t="n"/>
      <c r="N76" s="502" t="n"/>
      <c r="T76" s="265" t="n"/>
      <c r="W76" s="260" t="n"/>
      <c r="X76" s="260" t="n"/>
      <c r="Y76" s="406" t="n"/>
      <c r="Z76" s="406" t="n"/>
      <c r="AA76" s="406" t="n"/>
      <c r="AB76" s="406" t="n"/>
      <c r="AC76" s="406" t="n"/>
      <c r="AD76" s="406" t="n"/>
      <c r="AE76" s="406" t="n"/>
      <c r="AF76" s="406" t="n"/>
      <c r="AG76" s="406" t="n"/>
    </row>
    <row r="77" ht="15" customHeight="1" s="72">
      <c r="A77" s="385" t="n"/>
      <c r="B77" s="477" t="n"/>
      <c r="C77" s="383" t="n"/>
      <c r="D77" s="383" t="n"/>
      <c r="E77" s="192" t="n"/>
      <c r="F77" s="193" t="n"/>
      <c r="G77" s="232" t="n"/>
      <c r="H77" s="482" t="n"/>
      <c r="I77" s="483" t="n"/>
      <c r="J77" s="484" t="n"/>
      <c r="K77" s="483" t="n"/>
      <c r="L77" s="501" t="n"/>
      <c r="M77" s="383" t="n"/>
      <c r="N77" s="502" t="n"/>
      <c r="T77" s="265" t="n"/>
      <c r="W77" s="260" t="n"/>
      <c r="X77" s="260" t="n"/>
      <c r="Y77" s="411" t="n"/>
      <c r="Z77" s="411" t="n"/>
      <c r="AA77" s="411" t="n"/>
      <c r="AB77" s="411" t="n"/>
      <c r="AC77" s="411" t="n"/>
      <c r="AD77" s="411" t="n"/>
      <c r="AE77" s="411" t="n"/>
      <c r="AF77" s="411" t="n"/>
      <c r="AG77" s="411" t="n"/>
    </row>
    <row r="78" ht="15" customHeight="1" s="72">
      <c r="A78" s="385" t="n"/>
      <c r="B78" s="477" t="n"/>
      <c r="C78" s="450" t="n"/>
      <c r="D78" s="450" t="n"/>
      <c r="E78" s="450" t="n"/>
      <c r="F78" s="450" t="n"/>
      <c r="G78" s="466" t="n"/>
      <c r="H78" s="482" t="n"/>
      <c r="I78" s="483" t="n"/>
      <c r="J78" s="484" t="n"/>
      <c r="K78" s="483" t="n"/>
      <c r="L78" s="501" t="n"/>
      <c r="M78" s="383" t="n"/>
      <c r="N78" s="502" t="n"/>
      <c r="T78" s="265" t="n"/>
      <c r="W78" s="260" t="n"/>
      <c r="X78" s="260" t="n"/>
    </row>
    <row r="79" ht="15" customHeight="1" s="72">
      <c r="A79" s="385" t="n"/>
      <c r="B79" s="477" t="n"/>
      <c r="C79" s="383">
        <f>C68</f>
        <v/>
      </c>
      <c r="D79" s="383" t="n"/>
      <c r="E79" s="277">
        <f>F79*(1-($C$131/100))</f>
        <v/>
      </c>
      <c r="F79" s="274" t="n"/>
      <c r="G79" s="253">
        <f>F79*(1+($C$131/100))</f>
        <v/>
      </c>
      <c r="H79" s="482" t="n"/>
      <c r="I79" s="483" t="n"/>
      <c r="J79" s="484" t="n"/>
      <c r="K79" s="483" t="n"/>
      <c r="L79" s="501" t="n"/>
      <c r="M79" s="383" t="n"/>
      <c r="N79" s="502" t="n"/>
      <c r="T79" s="265" t="n"/>
      <c r="W79" s="260" t="n"/>
      <c r="X79" s="260" t="n"/>
    </row>
    <row r="80" ht="15" customHeight="1" s="72">
      <c r="A80" s="385" t="n"/>
      <c r="B80" s="477" t="n"/>
      <c r="C80" s="450" t="n"/>
      <c r="D80" s="450" t="n"/>
      <c r="E80" s="450" t="n"/>
      <c r="F80" s="383" t="n"/>
      <c r="G80" s="466" t="n"/>
      <c r="H80" s="482" t="n"/>
      <c r="I80" s="483" t="n"/>
      <c r="J80" s="484" t="n"/>
      <c r="K80" s="483" t="n"/>
      <c r="L80" s="501" t="n"/>
      <c r="M80" s="383" t="n"/>
      <c r="N80" s="502" t="n"/>
      <c r="T80" s="265" t="n"/>
      <c r="W80" s="260" t="n"/>
      <c r="X80" s="260" t="n"/>
    </row>
    <row r="81" ht="15" customHeight="1" s="72">
      <c r="A81" s="385" t="n"/>
      <c r="B81" s="477" t="n"/>
      <c r="C81" s="383">
        <f>C70</f>
        <v/>
      </c>
      <c r="D81" s="383" t="n"/>
      <c r="E81" s="277">
        <f>F81*(1-($C$131/100))</f>
        <v/>
      </c>
      <c r="F81" s="274" t="n"/>
      <c r="G81" s="253">
        <f>F81*(1+($C$131/100))</f>
        <v/>
      </c>
      <c r="H81" s="482" t="n"/>
      <c r="I81" s="483" t="n"/>
      <c r="J81" s="484" t="n"/>
      <c r="K81" s="483" t="n"/>
      <c r="L81" s="501" t="n"/>
      <c r="M81" s="383" t="n"/>
      <c r="N81" s="502" t="n"/>
      <c r="T81" s="265" t="n"/>
      <c r="W81" s="260" t="n"/>
      <c r="X81" s="260" t="n"/>
    </row>
    <row r="82">
      <c r="A82" s="385" t="n"/>
      <c r="B82" s="477" t="n"/>
      <c r="H82" s="495" t="n"/>
      <c r="I82" s="483" t="n"/>
      <c r="J82" s="484" t="n"/>
      <c r="K82" s="483" t="n"/>
      <c r="L82" s="501" t="n"/>
      <c r="M82" s="383" t="n"/>
      <c r="N82" s="502" t="n"/>
    </row>
    <row r="83" ht="13.5" customHeight="1" s="72" thickBot="1">
      <c r="A83" s="385" t="n"/>
      <c r="B83" s="496" t="n"/>
      <c r="C83" s="470" t="n"/>
      <c r="D83" s="470" t="n"/>
      <c r="E83" s="206" t="n"/>
      <c r="F83" s="206" t="n"/>
      <c r="G83" s="497" t="n"/>
      <c r="H83" s="482" t="n"/>
      <c r="I83" s="483" t="n"/>
      <c r="J83" s="484" t="n"/>
      <c r="K83" s="483" t="n"/>
      <c r="L83" s="462" t="n"/>
      <c r="M83" s="450" t="n"/>
      <c r="N83" s="466" t="n"/>
    </row>
    <row r="84" ht="15.75" customHeight="1" s="72" thickBot="1">
      <c r="A84" s="385" t="n"/>
      <c r="B84" s="473" t="inlineStr">
        <is>
          <t>CAMADA 7</t>
        </is>
      </c>
      <c r="C84" s="404" t="n"/>
      <c r="D84" s="404" t="n"/>
      <c r="E84" s="404" t="n"/>
      <c r="F84" s="404" t="n"/>
      <c r="G84" s="404" t="n"/>
      <c r="H84" s="404" t="n"/>
      <c r="I84" s="404" t="n"/>
      <c r="J84" s="404" t="n"/>
      <c r="K84" s="405" t="n"/>
      <c r="L84" s="462" t="n"/>
      <c r="M84" s="450" t="n"/>
      <c r="N84" s="466" t="n"/>
    </row>
    <row r="85" ht="15.75" customHeight="1" s="72" thickBot="1">
      <c r="A85" s="385" t="n"/>
      <c r="B85" s="473" t="inlineStr">
        <is>
          <t>Medidas</t>
        </is>
      </c>
      <c r="C85" s="404" t="n"/>
      <c r="D85" s="404" t="n"/>
      <c r="E85" s="404" t="n"/>
      <c r="F85" s="404" t="n"/>
      <c r="G85" s="405" t="n"/>
      <c r="H85" s="474" t="inlineStr">
        <is>
          <t>Espiras</t>
        </is>
      </c>
      <c r="I85" s="475" t="n"/>
      <c r="J85" s="475" t="n"/>
      <c r="K85" s="476" t="n"/>
      <c r="L85" s="462" t="n"/>
      <c r="M85" s="450" t="n"/>
      <c r="N85" s="466" t="n"/>
    </row>
    <row r="86" ht="13.5" customHeight="1" s="72" thickBot="1">
      <c r="A86" s="385" t="n"/>
      <c r="B86" s="498" t="n"/>
      <c r="C86" s="460" t="n"/>
      <c r="D86" s="460" t="n"/>
      <c r="E86" s="460" t="n"/>
      <c r="F86" s="460" t="n"/>
      <c r="G86" s="461" t="n"/>
      <c r="H86" s="478" t="inlineStr">
        <is>
          <t>Axial</t>
        </is>
      </c>
      <c r="I86" s="479" t="inlineStr">
        <is>
          <t>Inferior</t>
        </is>
      </c>
      <c r="J86" s="480">
        <f>R111</f>
        <v/>
      </c>
      <c r="K86" s="481" t="inlineStr">
        <is>
          <t>Superior</t>
        </is>
      </c>
      <c r="L86" s="462" t="n"/>
      <c r="M86" s="450" t="n"/>
      <c r="N86" s="466" t="n"/>
    </row>
    <row r="87">
      <c r="A87" s="385" t="n"/>
      <c r="B87" s="477" t="n"/>
      <c r="C87" s="450" t="n"/>
      <c r="D87" s="450" t="n"/>
      <c r="E87" s="450" t="inlineStr">
        <is>
          <t>Min</t>
        </is>
      </c>
      <c r="F87" s="450" t="inlineStr">
        <is>
          <t>Ideal</t>
        </is>
      </c>
      <c r="G87" s="450" t="inlineStr">
        <is>
          <t>Max</t>
        </is>
      </c>
      <c r="H87" s="508" t="n"/>
      <c r="I87" s="483" t="n"/>
      <c r="J87" s="484" t="n"/>
      <c r="K87" s="483" t="n"/>
      <c r="L87" s="462" t="n"/>
      <c r="M87" s="450" t="n"/>
      <c r="N87" s="466" t="n"/>
    </row>
    <row r="88">
      <c r="A88" s="385" t="n"/>
      <c r="B88" s="477" t="n"/>
      <c r="C88" s="383" t="n"/>
      <c r="D88" s="383" t="n"/>
      <c r="E88" s="192" t="n"/>
      <c r="F88" s="193" t="n"/>
      <c r="G88" s="192" t="n"/>
      <c r="H88" s="495" t="n"/>
      <c r="I88" s="483" t="n"/>
      <c r="J88" s="484" t="n"/>
      <c r="K88" s="483" t="n"/>
      <c r="L88" s="462" t="n"/>
      <c r="M88" s="450" t="n"/>
      <c r="N88" s="466" t="n"/>
    </row>
    <row r="89">
      <c r="A89" s="385" t="n"/>
      <c r="B89" s="477" t="n"/>
      <c r="C89" s="450" t="n"/>
      <c r="D89" s="450" t="n"/>
      <c r="E89" s="450" t="n"/>
      <c r="F89" s="450" t="n"/>
      <c r="G89" s="450" t="n"/>
      <c r="H89" s="495" t="n"/>
      <c r="I89" s="483" t="n"/>
      <c r="J89" s="484" t="n"/>
      <c r="K89" s="483" t="n"/>
      <c r="L89" s="462" t="n"/>
      <c r="M89" s="450" t="n"/>
      <c r="N89" s="466" t="n"/>
    </row>
    <row r="90">
      <c r="A90" s="385" t="n"/>
      <c r="B90" s="477" t="n"/>
      <c r="C90" s="383">
        <f>C79</f>
        <v/>
      </c>
      <c r="D90" s="383" t="n"/>
      <c r="E90" s="277">
        <f>F90*(1-($C$131/100))</f>
        <v/>
      </c>
      <c r="F90" s="274" t="n"/>
      <c r="G90" s="277">
        <f>F90*(1+($C$131/100))</f>
        <v/>
      </c>
      <c r="H90" s="495" t="n"/>
      <c r="I90" s="483" t="n"/>
      <c r="J90" s="484" t="n"/>
      <c r="K90" s="483" t="n"/>
      <c r="L90" s="462" t="n"/>
      <c r="M90" s="450" t="n"/>
      <c r="N90" s="466" t="n"/>
    </row>
    <row r="91">
      <c r="A91" s="385" t="n"/>
      <c r="B91" s="477" t="n"/>
      <c r="C91" s="450" t="n"/>
      <c r="D91" s="450" t="n"/>
      <c r="E91" s="450" t="n"/>
      <c r="F91" s="383" t="n"/>
      <c r="G91" s="450" t="n"/>
      <c r="H91" s="495" t="n"/>
      <c r="I91" s="483" t="n"/>
      <c r="J91" s="484" t="n"/>
      <c r="K91" s="483" t="n"/>
      <c r="L91" s="462" t="n"/>
      <c r="M91" s="450" t="n"/>
      <c r="N91" s="466" t="n"/>
    </row>
    <row r="92">
      <c r="A92" s="385" t="n"/>
      <c r="B92" s="477" t="n"/>
      <c r="C92" s="383">
        <f>C81</f>
        <v/>
      </c>
      <c r="D92" s="383" t="n"/>
      <c r="E92" s="277">
        <f>F92*(1-($C$131/100))</f>
        <v/>
      </c>
      <c r="F92" s="274" t="n"/>
      <c r="G92" s="277">
        <f>F92*(1+($C$131/100))</f>
        <v/>
      </c>
      <c r="H92" s="495" t="n"/>
      <c r="I92" s="483" t="n"/>
      <c r="J92" s="484" t="n"/>
      <c r="K92" s="483" t="n"/>
      <c r="L92" s="462" t="n"/>
      <c r="M92" s="450" t="n"/>
      <c r="N92" s="466" t="n"/>
    </row>
    <row r="93">
      <c r="A93" s="385" t="n"/>
      <c r="B93" s="477" t="n"/>
      <c r="H93" s="495" t="n"/>
      <c r="I93" s="483" t="n"/>
      <c r="J93" s="484" t="n"/>
      <c r="K93" s="483" t="n"/>
      <c r="L93" s="462" t="n"/>
      <c r="M93" s="450" t="n"/>
      <c r="N93" s="466" t="n"/>
    </row>
    <row r="94" ht="13.5" customHeight="1" s="72" thickBot="1">
      <c r="A94" s="385" t="n"/>
      <c r="B94" s="496" t="n"/>
      <c r="C94" s="470" t="n"/>
      <c r="D94" s="470" t="n"/>
      <c r="E94" s="206" t="n"/>
      <c r="F94" s="206" t="n"/>
      <c r="G94" s="509" t="n"/>
      <c r="H94" s="510" t="n"/>
      <c r="I94" s="511" t="n"/>
      <c r="J94" s="512" t="n"/>
      <c r="K94" s="511" t="n"/>
      <c r="L94" s="469" t="n"/>
      <c r="M94" s="470" t="n"/>
      <c r="N94" s="471" t="n"/>
    </row>
    <row r="95" ht="13.5" customHeight="1" s="72" thickBot="1"/>
    <row r="96" ht="19.5" customHeight="1" s="72" thickBot="1">
      <c r="B96" s="513" t="inlineStr">
        <is>
          <t>Ø</t>
        </is>
      </c>
      <c r="C96" s="514" t="inlineStr">
        <is>
          <t>AWG</t>
        </is>
      </c>
    </row>
    <row r="97" ht="16.5" customHeight="1" s="72" thickBot="1">
      <c r="B97" s="6" t="n">
        <v>6.544</v>
      </c>
      <c r="C97" s="515" t="n">
        <v>2</v>
      </c>
    </row>
    <row r="98" ht="16.5" customHeight="1" s="72" thickBot="1">
      <c r="B98" s="6" t="n">
        <v>6.186</v>
      </c>
      <c r="C98" s="515" t="n">
        <v>2.5</v>
      </c>
    </row>
    <row r="99" ht="16.5" customHeight="1" s="72" thickBot="1">
      <c r="B99" s="6" t="n">
        <v>5.827</v>
      </c>
      <c r="C99" s="515" t="n">
        <v>3</v>
      </c>
    </row>
    <row r="100" ht="16.5" customHeight="1" s="72" thickBot="1">
      <c r="B100" s="6" t="n">
        <v>5.508</v>
      </c>
      <c r="C100" s="515" t="n">
        <v>3.5</v>
      </c>
    </row>
    <row r="101" ht="16.5" customHeight="1" s="72" thickBot="1">
      <c r="B101" s="6" t="n">
        <v>5.189</v>
      </c>
      <c r="C101" s="515" t="n">
        <v>4</v>
      </c>
    </row>
    <row r="102" ht="16.5" customHeight="1" s="72" thickBot="1">
      <c r="B102" s="6" t="n">
        <v>4.905</v>
      </c>
      <c r="C102" s="515" t="n">
        <v>4.5</v>
      </c>
    </row>
    <row r="103" ht="16.5" customHeight="1" s="72" thickBot="1">
      <c r="B103" s="6" t="n">
        <v>4.62</v>
      </c>
      <c r="C103" s="515" t="n">
        <v>5</v>
      </c>
    </row>
    <row r="104" ht="16.5" customHeight="1" s="72" thickBot="1">
      <c r="B104" s="6" t="n">
        <v>4.368</v>
      </c>
      <c r="C104" s="515" t="n">
        <v>5.5</v>
      </c>
    </row>
    <row r="105" ht="16.5" customHeight="1" s="72" thickBot="1">
      <c r="B105" s="6" t="n">
        <v>4.115</v>
      </c>
      <c r="C105" s="515" t="n">
        <v>6</v>
      </c>
    </row>
    <row r="106" ht="16.5" customHeight="1" s="72" thickBot="1">
      <c r="B106" s="6" t="n">
        <v>3.89</v>
      </c>
      <c r="C106" s="515" t="n">
        <v>6.5</v>
      </c>
    </row>
    <row r="107" ht="16.5" customHeight="1" s="72" thickBot="1">
      <c r="B107" s="6" t="n">
        <v>3.665</v>
      </c>
      <c r="C107" s="515" t="n">
        <v>7</v>
      </c>
    </row>
    <row r="108" ht="16.5" customHeight="1" s="72" thickBot="1">
      <c r="B108" s="6" t="n">
        <v>3.465</v>
      </c>
      <c r="C108" s="515" t="n">
        <v>7.5</v>
      </c>
    </row>
    <row r="109" ht="16.5" customHeight="1" s="72" thickBot="1">
      <c r="B109" s="6" t="n">
        <v>3.264</v>
      </c>
      <c r="C109" s="515" t="n">
        <v>8</v>
      </c>
    </row>
    <row r="110" ht="16.5" customHeight="1" s="72" thickBot="1">
      <c r="B110" s="6" t="n">
        <v>3.085</v>
      </c>
      <c r="C110" s="515" t="n">
        <v>8.5</v>
      </c>
    </row>
    <row r="111" ht="16.5" customHeight="1" s="72" thickBot="1">
      <c r="B111" s="6" t="n">
        <v>2.906</v>
      </c>
      <c r="C111" s="515" t="n">
        <v>9</v>
      </c>
    </row>
    <row r="112" ht="16.5" customHeight="1" s="72" thickBot="1">
      <c r="B112" s="6" t="n">
        <v>2.747</v>
      </c>
      <c r="C112" s="515" t="n">
        <v>9.5</v>
      </c>
    </row>
    <row r="113" ht="16.5" customHeight="1" s="72" thickBot="1">
      <c r="B113" s="6" t="n">
        <v>2.588</v>
      </c>
      <c r="C113" s="515" t="n">
        <v>10</v>
      </c>
    </row>
    <row r="114" ht="16.5" customHeight="1" s="72" thickBot="1">
      <c r="B114" s="6" t="n">
        <v>2.446</v>
      </c>
      <c r="C114" s="515" t="n">
        <v>10.5</v>
      </c>
    </row>
    <row r="115" ht="16.5" customHeight="1" s="72" thickBot="1">
      <c r="B115" s="6" t="n">
        <v>2.304</v>
      </c>
      <c r="C115" s="515" t="n">
        <v>11</v>
      </c>
    </row>
    <row r="116" ht="16.5" customHeight="1" s="72" thickBot="1">
      <c r="B116" s="6" t="n">
        <v>2.178</v>
      </c>
      <c r="C116" s="515" t="n">
        <v>11.5</v>
      </c>
    </row>
    <row r="117" ht="16.5" customHeight="1" s="72" thickBot="1">
      <c r="B117" s="6" t="n">
        <v>2.052</v>
      </c>
      <c r="C117" s="515" t="n">
        <v>12</v>
      </c>
    </row>
    <row r="118" ht="16.5" customHeight="1" s="72" thickBot="1">
      <c r="B118" s="6" t="n">
        <v>1.941</v>
      </c>
      <c r="C118" s="515" t="n">
        <v>12.5</v>
      </c>
    </row>
    <row r="119" ht="16.5" customHeight="1" s="72" thickBot="1">
      <c r="B119" s="6" t="n">
        <v>1.828</v>
      </c>
      <c r="C119" s="515" t="n">
        <v>13</v>
      </c>
    </row>
    <row r="120" ht="16.5" customHeight="1" s="72" thickBot="1">
      <c r="B120" s="6" t="n">
        <v>1.729</v>
      </c>
      <c r="C120" s="515" t="n">
        <v>13.5</v>
      </c>
    </row>
    <row r="121" ht="16.5" customHeight="1" s="72" thickBot="1">
      <c r="B121" s="6" t="n">
        <v>1.628</v>
      </c>
      <c r="C121" s="515" t="n">
        <v>14</v>
      </c>
    </row>
    <row r="122"/>
    <row r="123"/>
    <row r="124"/>
    <row r="125"/>
    <row r="126"/>
    <row r="127"/>
    <row r="128"/>
    <row r="129">
      <c r="G129" s="383" t="n"/>
      <c r="H129" s="383" t="n"/>
      <c r="I129" s="383" t="n"/>
      <c r="J129" s="383" t="n"/>
      <c r="K129" s="383" t="n"/>
      <c r="L129" s="383" t="n"/>
      <c r="M129" s="383" t="n"/>
      <c r="N129" s="383" t="n"/>
    </row>
    <row r="130" ht="13.5" customHeight="1" s="72" thickBot="1">
      <c r="G130" s="383" t="n"/>
      <c r="H130" s="383" t="n"/>
      <c r="I130" s="383" t="n"/>
      <c r="J130" s="383" t="n"/>
      <c r="K130" s="383" t="n"/>
      <c r="L130" s="383" t="n"/>
      <c r="M130" s="383" t="n"/>
      <c r="N130" s="383" t="n"/>
    </row>
    <row r="131" ht="13.5" customHeight="1" s="72" thickBot="1">
      <c r="B131" s="516" t="inlineStr">
        <is>
          <t>tolerancia</t>
        </is>
      </c>
      <c r="C131" s="517" t="n">
        <v>2</v>
      </c>
      <c r="D131" s="518" t="inlineStr">
        <is>
          <t>%</t>
        </is>
      </c>
      <c r="G131" s="383" t="n"/>
      <c r="H131" s="383" t="n"/>
      <c r="I131" s="383" t="n"/>
      <c r="J131" s="383" t="n"/>
      <c r="K131" s="383" t="n"/>
      <c r="L131" s="383" t="n"/>
      <c r="M131" s="383" t="n"/>
      <c r="N131" s="383" t="n"/>
    </row>
    <row r="132">
      <c r="G132" s="383" t="n"/>
      <c r="H132" s="383" t="n"/>
      <c r="I132" s="383" t="n"/>
      <c r="J132" s="383" t="n"/>
      <c r="K132" s="383" t="n"/>
      <c r="L132" s="383" t="n"/>
      <c r="M132" s="383" t="n"/>
      <c r="N132" s="383" t="n"/>
    </row>
    <row r="133">
      <c r="G133" s="383" t="n"/>
      <c r="H133" s="383" t="n"/>
      <c r="I133" s="383" t="n"/>
      <c r="J133" s="383" t="n"/>
      <c r="K133" s="383" t="n"/>
      <c r="L133" s="383" t="n"/>
      <c r="M133" s="383" t="n"/>
      <c r="N133" s="383" t="n"/>
    </row>
    <row r="134">
      <c r="G134" s="383" t="n"/>
      <c r="H134" s="383" t="n"/>
      <c r="I134" s="383" t="n"/>
      <c r="J134" s="383" t="n"/>
      <c r="K134" s="383" t="n"/>
      <c r="L134" s="383" t="n"/>
      <c r="M134" s="383" t="n"/>
      <c r="N134" s="383" t="n"/>
    </row>
    <row r="135">
      <c r="G135" s="383" t="n"/>
      <c r="H135" s="383" t="n"/>
      <c r="I135" s="383" t="n"/>
      <c r="J135" s="383" t="n"/>
      <c r="K135" s="383" t="n"/>
      <c r="L135" s="383" t="n"/>
      <c r="M135" s="383" t="n"/>
      <c r="N135" s="383" t="n"/>
    </row>
    <row r="136">
      <c r="G136" s="383" t="n"/>
      <c r="H136" s="383" t="n"/>
      <c r="I136" s="383" t="n"/>
      <c r="J136" s="383" t="n"/>
      <c r="K136" s="383" t="n"/>
      <c r="L136" s="383" t="n"/>
      <c r="M136" s="383" t="n"/>
      <c r="N136" s="383" t="n"/>
    </row>
    <row r="137">
      <c r="G137" s="383" t="n"/>
      <c r="H137" s="383" t="n"/>
      <c r="I137" s="383" t="n"/>
      <c r="J137" s="383" t="n"/>
      <c r="K137" s="383" t="n"/>
      <c r="L137" s="383" t="n"/>
      <c r="M137" s="383" t="n"/>
      <c r="N137" s="383" t="n"/>
    </row>
    <row r="138">
      <c r="G138" s="383" t="n"/>
      <c r="H138" s="383" t="n"/>
      <c r="I138" s="383" t="n"/>
      <c r="J138" s="383" t="n"/>
      <c r="K138" s="383" t="n"/>
      <c r="L138" s="383" t="n"/>
      <c r="M138" s="383" t="n"/>
      <c r="N138" s="383" t="n"/>
    </row>
    <row r="139">
      <c r="G139" s="383" t="n"/>
      <c r="H139" s="383" t="n"/>
      <c r="I139" s="383" t="n"/>
      <c r="J139" s="383" t="n"/>
      <c r="K139" s="383" t="n"/>
      <c r="L139" s="383" t="n"/>
      <c r="M139" s="383" t="n"/>
      <c r="N139" s="383" t="n"/>
    </row>
    <row r="140">
      <c r="G140" s="383" t="n"/>
      <c r="H140" s="383" t="n"/>
      <c r="I140" s="383" t="n"/>
      <c r="J140" s="383" t="n"/>
      <c r="K140" s="383" t="n"/>
      <c r="L140" s="383" t="n"/>
      <c r="M140" s="383" t="n"/>
      <c r="N140" s="383" t="n"/>
    </row>
    <row r="141">
      <c r="G141" s="383" t="n"/>
      <c r="H141" s="383" t="n"/>
      <c r="I141" s="383" t="n"/>
      <c r="J141" s="383" t="n"/>
      <c r="K141" s="383" t="n"/>
      <c r="L141" s="383" t="n"/>
      <c r="M141" s="383" t="n"/>
      <c r="N141" s="383" t="n"/>
    </row>
    <row r="142">
      <c r="G142" s="383" t="n"/>
      <c r="H142" s="383" t="n"/>
      <c r="I142" s="383" t="n"/>
      <c r="J142" s="383" t="n"/>
      <c r="K142" s="383" t="n"/>
      <c r="L142" s="383" t="n"/>
      <c r="M142" s="383" t="n"/>
      <c r="N142" s="383" t="n"/>
    </row>
    <row r="143">
      <c r="G143" s="383" t="n"/>
      <c r="H143" s="383" t="n"/>
      <c r="I143" s="383" t="n"/>
      <c r="J143" s="383" t="n"/>
      <c r="K143" s="383" t="n"/>
      <c r="L143" s="383" t="n"/>
      <c r="M143" s="383" t="n"/>
      <c r="N143" s="383" t="n"/>
    </row>
    <row r="144">
      <c r="G144" s="383" t="n"/>
      <c r="H144" s="383" t="n"/>
      <c r="I144" s="383" t="n"/>
      <c r="J144" s="383" t="n"/>
      <c r="K144" s="383" t="n"/>
      <c r="L144" s="383" t="n"/>
      <c r="M144" s="383" t="n"/>
      <c r="N144" s="383" t="n"/>
    </row>
    <row r="145">
      <c r="G145" s="383" t="n"/>
      <c r="H145" s="383" t="n"/>
      <c r="I145" s="383" t="n"/>
      <c r="J145" s="383" t="n"/>
      <c r="K145" s="383" t="n"/>
      <c r="L145" s="383" t="n"/>
      <c r="M145" s="383" t="n"/>
      <c r="N145" s="383" t="n"/>
    </row>
    <row r="146">
      <c r="G146" s="383" t="n"/>
      <c r="H146" s="383" t="n"/>
      <c r="I146" s="383" t="n"/>
      <c r="J146" s="383" t="n"/>
      <c r="K146" s="383" t="n"/>
      <c r="L146" s="383" t="n"/>
      <c r="M146" s="383" t="n"/>
      <c r="N146" s="383" t="n"/>
    </row>
    <row r="147">
      <c r="G147" s="383" t="n"/>
      <c r="H147" s="383" t="n"/>
      <c r="I147" s="383" t="n"/>
      <c r="J147" s="383" t="n"/>
      <c r="K147" s="383" t="n"/>
      <c r="L147" s="383" t="n"/>
      <c r="M147" s="383" t="n"/>
      <c r="N147" s="383" t="n"/>
    </row>
    <row r="148">
      <c r="G148" s="383" t="n"/>
      <c r="H148" s="383" t="n"/>
      <c r="I148" s="383" t="n"/>
      <c r="J148" s="383" t="n"/>
      <c r="K148" s="383" t="n"/>
      <c r="L148" s="383" t="n"/>
      <c r="M148" s="383" t="n"/>
      <c r="N148" s="383" t="n"/>
    </row>
    <row r="149">
      <c r="G149" s="383" t="n"/>
      <c r="H149" s="383" t="n"/>
      <c r="I149" s="383" t="n"/>
      <c r="J149" s="383" t="n"/>
      <c r="K149" s="383" t="n"/>
      <c r="L149" s="383" t="n"/>
      <c r="M149" s="383" t="n"/>
      <c r="N149" s="383"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84" min="1" max="1"/>
    <col width="12.7109375" customWidth="1" style="384" min="2" max="2"/>
    <col width="9.5703125" customWidth="1" style="384" min="3" max="3"/>
    <col width="10.140625" customWidth="1" style="384" min="4" max="4"/>
    <col width="10.5703125" customWidth="1" style="384" min="5" max="5"/>
    <col width="9.7109375" bestFit="1" customWidth="1" style="384" min="6" max="6"/>
    <col width="10" bestFit="1" customWidth="1" style="450" min="7" max="7"/>
    <col width="10" customWidth="1" style="450" min="8" max="8"/>
    <col width="10.42578125" bestFit="1" customWidth="1" style="450" min="9" max="9"/>
    <col width="10.28515625" bestFit="1" customWidth="1" style="450" min="10" max="10"/>
    <col width="11.140625" customWidth="1" style="450" min="11" max="11"/>
    <col width="15.7109375" customWidth="1" style="450" min="12" max="14"/>
    <col width="12.5703125" customWidth="1" style="450" min="15" max="15"/>
    <col width="17.42578125" customWidth="1" style="383" min="16" max="16"/>
    <col width="39.85546875" bestFit="1" customWidth="1" style="384" min="17" max="17"/>
    <col width="37.5703125" bestFit="1" customWidth="1" style="384" min="18" max="18"/>
    <col width="35.7109375" bestFit="1" customWidth="1" style="384" min="19" max="19"/>
    <col width="43.5703125" bestFit="1" customWidth="1" style="384" min="20" max="20"/>
    <col width="33.85546875" bestFit="1" customWidth="1" style="384" min="21" max="21"/>
    <col width="37.85546875" bestFit="1" customWidth="1" style="384" min="22" max="22"/>
    <col width="42.42578125" bestFit="1" customWidth="1" style="384" min="23" max="23"/>
    <col width="33.85546875" bestFit="1" customWidth="1" style="384" min="24" max="24"/>
    <col width="42.28515625" bestFit="1" customWidth="1" style="384" min="25" max="25"/>
    <col width="41.7109375" bestFit="1" customWidth="1" style="384" min="26" max="26"/>
    <col width="45.28515625" bestFit="1" customWidth="1" style="384" min="27" max="27"/>
    <col width="42.42578125" bestFit="1" customWidth="1" style="384" min="28" max="28"/>
    <col width="15.140625" bestFit="1" customWidth="1" style="384" min="29" max="29"/>
    <col width="24" bestFit="1" customWidth="1" style="384" min="30" max="30"/>
    <col width="23.28515625" customWidth="1" style="384" min="31" max="31"/>
    <col width="20.85546875" bestFit="1" customWidth="1" style="384" min="32" max="32"/>
    <col width="25.7109375" bestFit="1" customWidth="1" style="384" min="33" max="33"/>
    <col width="12.5703125" bestFit="1" customWidth="1" style="259" min="34" max="34"/>
    <col width="12.5703125" customWidth="1" style="259" min="35" max="35"/>
    <col width="12.5703125" customWidth="1" style="384" min="36" max="37"/>
    <col width="12.5703125" customWidth="1" style="385" min="38" max="16384"/>
  </cols>
  <sheetData>
    <row r="1" ht="13.5" customHeight="1" s="72" thickBot="1"/>
    <row r="2">
      <c r="B2" s="197" t="n"/>
      <c r="C2" s="243" t="n"/>
      <c r="D2" s="321" t="inlineStr">
        <is>
          <t>Ordem de Fabricação - Superior &amp; Inferior</t>
        </is>
      </c>
      <c r="E2" s="386" t="n"/>
      <c r="F2" s="386" t="n"/>
      <c r="G2" s="386" t="n"/>
      <c r="H2" s="388" t="n"/>
      <c r="I2" s="387" t="inlineStr">
        <is>
          <t>Emitido</t>
        </is>
      </c>
      <c r="J2" s="386" t="n"/>
      <c r="K2" s="386" t="n"/>
      <c r="L2" s="388" t="n"/>
      <c r="M2" s="159" t="inlineStr">
        <is>
          <t>OF</t>
        </is>
      </c>
      <c r="N2" s="451" t="inlineStr">
        <is>
          <t>53446</t>
        </is>
      </c>
      <c r="P2" s="389" t="n"/>
      <c r="Q2" s="383" t="n"/>
      <c r="R2" s="383" t="n"/>
      <c r="S2" s="383" t="n"/>
      <c r="T2" s="383" t="n"/>
      <c r="U2" s="383" t="n"/>
      <c r="V2" s="383" t="n"/>
      <c r="W2" s="383" t="n"/>
      <c r="X2" s="383" t="n"/>
      <c r="Y2" s="383" t="n"/>
    </row>
    <row r="3" ht="16.5" customFormat="1" customHeight="1" s="392">
      <c r="A3" s="384" t="n"/>
      <c r="B3" s="198" t="n"/>
      <c r="C3" s="207" t="n"/>
      <c r="D3" s="346" t="inlineStr">
        <is>
          <t>RFE</t>
        </is>
      </c>
      <c r="H3" s="390" t="n"/>
      <c r="I3" s="452">
        <f>TODAY()</f>
        <v/>
      </c>
      <c r="L3" s="390" t="n"/>
      <c r="M3" s="211" t="inlineStr">
        <is>
          <t>Código</t>
        </is>
      </c>
      <c r="N3" s="293">
        <f>'OF RFE'!M3:N3</f>
        <v/>
      </c>
      <c r="Q3" s="383" t="n"/>
      <c r="R3" s="383" t="n"/>
      <c r="S3" s="383" t="n"/>
      <c r="T3" s="383" t="n"/>
      <c r="U3" s="383" t="n"/>
      <c r="V3" s="383" t="n"/>
      <c r="W3" s="260" t="n"/>
      <c r="X3" s="383" t="n"/>
      <c r="Y3" s="383" t="n"/>
      <c r="Z3" s="384" t="n"/>
      <c r="AA3" s="384" t="n"/>
      <c r="AB3" s="384" t="n"/>
      <c r="AC3" s="384" t="n"/>
      <c r="AD3" s="384" t="n"/>
      <c r="AE3" s="384" t="n"/>
      <c r="AF3" s="384" t="n"/>
      <c r="AG3" s="384" t="n"/>
      <c r="AH3" s="259" t="n"/>
      <c r="AI3" s="259" t="n"/>
      <c r="AJ3" s="396" t="n"/>
      <c r="AK3" s="396" t="n"/>
    </row>
    <row r="4" ht="17.25" customFormat="1" customHeight="1" s="392" thickBot="1">
      <c r="A4" s="384" t="n"/>
      <c r="B4" s="208" t="n"/>
      <c r="C4" s="210" t="n"/>
      <c r="D4" s="346" t="inlineStr">
        <is>
          <t>Cilindro 3</t>
        </is>
      </c>
      <c r="H4" s="390" t="n"/>
      <c r="I4" s="212" t="n"/>
      <c r="J4" s="209" t="n"/>
      <c r="K4" s="209" t="n"/>
      <c r="L4" s="213" t="n"/>
      <c r="M4" s="212" t="inlineStr">
        <is>
          <t>Revisão</t>
        </is>
      </c>
      <c r="N4" s="311" t="inlineStr">
        <is>
          <t>00</t>
        </is>
      </c>
      <c r="P4" s="396" t="n"/>
      <c r="Q4" s="383" t="n"/>
      <c r="R4" s="383" t="n"/>
      <c r="S4" s="383" t="n"/>
      <c r="T4" s="383" t="n"/>
      <c r="U4" s="383" t="n"/>
      <c r="V4" s="383" t="n"/>
      <c r="W4" s="260" t="n"/>
      <c r="X4" s="383" t="n"/>
      <c r="Y4" s="383" t="n"/>
      <c r="Z4" s="384" t="n"/>
      <c r="AA4" s="384" t="n"/>
      <c r="AB4" s="384" t="n"/>
      <c r="AC4" s="384" t="n"/>
      <c r="AD4" s="384" t="n"/>
      <c r="AE4" s="384" t="n"/>
      <c r="AF4" s="384" t="n"/>
      <c r="AG4" s="384" t="n"/>
      <c r="AH4" s="259" t="n"/>
      <c r="AI4" s="259" t="n"/>
      <c r="AJ4" s="396" t="n"/>
      <c r="AK4" s="396" t="n"/>
    </row>
    <row r="5" ht="16.5" customFormat="1" customHeight="1" s="392" thickBot="1">
      <c r="A5" s="384" t="n"/>
      <c r="B5" s="214" t="n"/>
      <c r="C5" s="215" t="n"/>
      <c r="D5" s="216" t="n"/>
      <c r="E5" s="216" t="n"/>
      <c r="F5" s="216" t="n"/>
      <c r="G5" s="216" t="n"/>
      <c r="H5" s="216" t="n"/>
      <c r="I5" s="216" t="n"/>
      <c r="J5" s="216" t="n"/>
      <c r="K5" s="216" t="n"/>
      <c r="L5" s="217" t="n"/>
      <c r="M5" s="216" t="n"/>
      <c r="N5" s="218" t="n"/>
      <c r="P5" s="389" t="n"/>
      <c r="Q5" s="260" t="n"/>
      <c r="R5" s="260" t="n"/>
      <c r="S5" s="260" t="n"/>
      <c r="T5" s="260" t="n"/>
      <c r="U5" s="260" t="n"/>
      <c r="V5" s="260" t="n"/>
      <c r="W5" s="260" t="n"/>
      <c r="X5" s="383" t="n"/>
      <c r="Y5" s="383" t="n"/>
      <c r="Z5" s="384" t="n"/>
      <c r="AA5" s="384" t="n"/>
      <c r="AB5" s="384" t="n"/>
      <c r="AC5" s="384" t="n"/>
      <c r="AD5" s="384" t="n"/>
      <c r="AE5" s="384" t="n"/>
      <c r="AF5" s="384" t="n"/>
      <c r="AG5" s="384" t="n"/>
      <c r="AH5" s="259" t="n"/>
      <c r="AI5" s="259" t="n"/>
      <c r="AJ5" s="396" t="n"/>
      <c r="AK5" s="396" t="n"/>
    </row>
    <row r="6" ht="16.5" customFormat="1" customHeight="1" s="392">
      <c r="A6" s="384" t="n"/>
      <c r="B6" s="199" t="n"/>
      <c r="C6" s="214" t="inlineStr">
        <is>
          <t>Cliente</t>
        </is>
      </c>
      <c r="D6" s="453" t="n"/>
      <c r="E6" s="216" t="inlineStr">
        <is>
          <t>Tipo</t>
        </is>
      </c>
      <c r="F6" s="365" t="n"/>
      <c r="G6" s="366" t="inlineStr">
        <is>
          <t>Quantidade</t>
        </is>
      </c>
      <c r="H6" s="104" t="n"/>
      <c r="I6" s="113" t="inlineStr">
        <is>
          <t>Espaçadores</t>
        </is>
      </c>
      <c r="J6" s="392" t="n"/>
      <c r="K6" s="113" t="inlineStr">
        <is>
          <t>Peso de fio</t>
        </is>
      </c>
      <c r="N6" s="454" t="n"/>
      <c r="Q6" s="396" t="n"/>
      <c r="R6" s="396" t="n"/>
      <c r="S6" s="383" t="n"/>
      <c r="T6" s="383" t="n"/>
      <c r="U6" s="383" t="n"/>
      <c r="V6" s="383" t="n"/>
      <c r="W6" s="260" t="n"/>
      <c r="X6" s="383" t="n"/>
      <c r="Y6" s="383" t="n"/>
      <c r="Z6" s="384" t="n"/>
      <c r="AA6" s="384" t="n"/>
      <c r="AB6" s="384" t="n"/>
      <c r="AC6" s="384" t="n"/>
      <c r="AD6" s="384" t="n"/>
      <c r="AE6" s="384" t="n"/>
      <c r="AF6" s="384" t="n"/>
      <c r="AG6" s="384" t="n"/>
      <c r="AH6" s="259" t="n"/>
      <c r="AI6" s="259" t="n"/>
      <c r="AJ6" s="396" t="n"/>
      <c r="AK6" s="396" t="n"/>
    </row>
    <row r="7" ht="17.25" customFormat="1" customHeight="1" s="392" thickBot="1">
      <c r="A7" s="384" t="n"/>
      <c r="B7" s="100" t="n"/>
      <c r="C7" s="455" t="inlineStr">
        <is>
          <t>GERDAU</t>
        </is>
      </c>
      <c r="D7" s="368" t="n"/>
      <c r="E7" s="456" t="inlineStr">
        <is>
          <t>RFH-2,29MH-560A</t>
        </is>
      </c>
      <c r="F7" s="370" t="n"/>
      <c r="G7" s="457" t="inlineStr">
        <is>
          <t>3</t>
        </is>
      </c>
      <c r="H7" s="103" t="n"/>
      <c r="I7" s="171" t="n">
        <v>30</v>
      </c>
      <c r="J7" s="392" t="n"/>
      <c r="K7" s="458" t="n">
        <v>31.42099213256</v>
      </c>
      <c r="N7" s="454" t="n"/>
      <c r="P7" s="396" t="n"/>
      <c r="Q7" s="396" t="n"/>
      <c r="R7" s="396" t="n"/>
      <c r="S7" s="383" t="n"/>
      <c r="T7" s="383" t="n"/>
      <c r="U7" s="383" t="n"/>
      <c r="V7" s="383" t="n"/>
      <c r="W7" s="260" t="n"/>
      <c r="X7" s="383" t="n"/>
      <c r="Y7" s="383" t="n"/>
      <c r="Z7" s="384" t="n"/>
      <c r="AA7" s="384" t="n"/>
      <c r="AB7" s="384" t="n"/>
      <c r="AC7" s="384" t="n"/>
      <c r="AD7" s="384" t="n"/>
      <c r="AE7" s="384" t="n"/>
      <c r="AF7" s="384" t="n"/>
      <c r="AG7" s="384" t="n"/>
      <c r="AH7" s="259" t="n"/>
      <c r="AI7" s="259" t="n"/>
      <c r="AJ7" s="396" t="n"/>
      <c r="AK7" s="396" t="n"/>
    </row>
    <row r="8" ht="17.25" customFormat="1" customHeight="1" s="392" thickBot="1">
      <c r="A8" s="384" t="n"/>
      <c r="B8" s="235" t="n"/>
      <c r="C8" s="124" t="n"/>
      <c r="D8" s="124" t="n"/>
      <c r="E8" s="124" t="n"/>
      <c r="F8" s="124" t="n"/>
      <c r="G8" s="169" t="n"/>
      <c r="H8" s="124" t="n"/>
      <c r="I8" s="124" t="n"/>
      <c r="J8" s="124" t="n"/>
      <c r="K8" s="124" t="n"/>
      <c r="L8" s="124" t="n"/>
      <c r="M8" s="124" t="n"/>
      <c r="N8" s="125" t="n"/>
      <c r="P8" s="389" t="n"/>
      <c r="Q8" s="260" t="n"/>
      <c r="R8" s="260" t="n"/>
      <c r="S8" s="260" t="n"/>
      <c r="T8" s="260" t="n"/>
      <c r="U8" s="260" t="n"/>
      <c r="V8" s="260" t="n"/>
      <c r="W8" s="260" t="n"/>
      <c r="X8" s="260" t="n"/>
      <c r="Y8" s="260" t="n"/>
      <c r="Z8" s="260" t="n"/>
      <c r="AA8" s="260" t="n"/>
      <c r="AB8" s="260" t="n"/>
      <c r="AC8" s="260" t="n"/>
      <c r="AD8" s="260" t="n"/>
      <c r="AE8" s="260" t="n"/>
      <c r="AF8" s="260" t="n"/>
      <c r="AG8" s="384" t="n"/>
      <c r="AH8" s="259" t="n"/>
      <c r="AI8" s="259" t="n"/>
      <c r="AJ8" s="396" t="n"/>
      <c r="AK8" s="396" t="n"/>
    </row>
    <row r="9" ht="17.25" customFormat="1" customHeight="1" s="392" thickBot="1">
      <c r="A9" s="396" t="n"/>
      <c r="B9" s="387" t="inlineStr">
        <is>
          <t>Aspectos Construtivos</t>
        </is>
      </c>
      <c r="C9" s="386" t="n"/>
      <c r="D9" s="386" t="n"/>
      <c r="E9" s="386" t="n"/>
      <c r="F9" s="386" t="n"/>
      <c r="G9" s="386" t="n"/>
      <c r="H9" s="386" t="n"/>
      <c r="I9" s="386" t="n"/>
      <c r="J9" s="386" t="n"/>
      <c r="K9" s="386" t="n"/>
      <c r="L9" s="386" t="n"/>
      <c r="M9" s="386" t="n"/>
      <c r="N9" s="388" t="n"/>
      <c r="Q9" s="396" t="n"/>
      <c r="R9" s="261" t="n"/>
      <c r="S9" s="383" t="n"/>
      <c r="T9" s="383" t="n"/>
      <c r="U9" s="383" t="n"/>
      <c r="V9" s="383" t="n"/>
      <c r="W9" s="260" t="n"/>
      <c r="X9" s="383" t="n"/>
      <c r="Y9" s="383" t="n"/>
      <c r="Z9" s="384" t="n"/>
      <c r="AA9" s="384" t="n"/>
      <c r="AB9" s="384" t="n"/>
      <c r="AC9" s="384" t="n"/>
      <c r="AD9" s="384" t="n"/>
      <c r="AE9" s="384" t="n"/>
      <c r="AF9" s="384" t="n"/>
      <c r="AG9" s="384" t="n"/>
      <c r="AH9" s="259" t="n"/>
      <c r="AI9" s="259" t="n"/>
      <c r="AJ9" s="396" t="n"/>
      <c r="AK9" s="396" t="n"/>
    </row>
    <row r="10" ht="16.5" customHeight="1" s="72">
      <c r="B10" s="459" t="n"/>
      <c r="C10" s="460" t="n"/>
      <c r="D10" s="460" t="n"/>
      <c r="E10" s="460" t="n"/>
      <c r="F10" s="460" t="n"/>
      <c r="G10" s="460" t="n"/>
      <c r="H10" s="460" t="n"/>
      <c r="I10" s="460" t="n"/>
      <c r="J10" s="460" t="n"/>
      <c r="K10" s="460" t="n"/>
      <c r="L10" s="460" t="n"/>
      <c r="M10" s="460" t="n"/>
      <c r="N10" s="461" t="n"/>
      <c r="Q10" s="396" t="n"/>
      <c r="R10" s="261" t="n"/>
      <c r="S10" s="383" t="n"/>
      <c r="T10" s="383" t="n"/>
      <c r="U10" s="383" t="n"/>
      <c r="V10" s="383" t="n"/>
      <c r="W10" s="260" t="n"/>
      <c r="X10" s="383" t="n"/>
      <c r="Y10" s="383" t="n"/>
    </row>
    <row r="11" ht="16.5" customFormat="1" customHeight="1" s="407">
      <c r="A11" s="406" t="n"/>
      <c r="B11" s="462" t="n"/>
      <c r="C11" s="398" t="inlineStr">
        <is>
          <t xml:space="preserve">FIO </t>
        </is>
      </c>
      <c r="D11" s="407" t="n"/>
      <c r="E11" s="398" t="inlineStr">
        <is>
          <t>Diametro isol.</t>
        </is>
      </c>
      <c r="F11" s="407" t="n"/>
      <c r="G11" s="450" t="inlineStr">
        <is>
          <t>Nº de fios axiais</t>
        </is>
      </c>
      <c r="H11" s="407" t="n"/>
      <c r="I11" s="398" t="inlineStr">
        <is>
          <t>Isolamento</t>
        </is>
      </c>
      <c r="J11" s="407" t="n"/>
      <c r="K11" s="398" t="inlineStr">
        <is>
          <t>Roving</t>
        </is>
      </c>
      <c r="L11" s="407" t="n"/>
      <c r="M11" s="398" t="inlineStr">
        <is>
          <t>Altura do anel</t>
        </is>
      </c>
      <c r="N11" s="463" t="n"/>
      <c r="P11" s="389" t="n"/>
      <c r="Q11" s="260" t="n"/>
      <c r="R11" s="260" t="n"/>
      <c r="S11" s="260" t="n"/>
      <c r="T11" s="260" t="n"/>
      <c r="U11" s="260" t="n"/>
      <c r="V11" s="260" t="n"/>
      <c r="W11" s="260" t="n"/>
      <c r="X11" s="406" t="n"/>
      <c r="Y11" s="406" t="n"/>
      <c r="Z11" s="406" t="n"/>
      <c r="AA11" s="406" t="n"/>
      <c r="AB11" s="406" t="n"/>
      <c r="AC11" s="406" t="n"/>
      <c r="AD11" s="406" t="n"/>
      <c r="AE11" s="406" t="n"/>
      <c r="AF11" s="384" t="n"/>
      <c r="AG11" s="384" t="n"/>
      <c r="AH11" s="259" t="n"/>
      <c r="AI11" s="259" t="n"/>
      <c r="AJ11" s="406" t="n"/>
      <c r="AK11" s="406" t="n"/>
    </row>
    <row r="12" ht="16.5" customFormat="1" customHeight="1" s="412">
      <c r="A12" s="411" t="n"/>
      <c r="B12" s="462" t="n"/>
      <c r="C12" s="419" t="inlineStr">
        <is>
          <t>7</t>
        </is>
      </c>
      <c r="D12" s="412" t="n"/>
      <c r="E12" s="248" t="inlineStr">
        <is>
          <t>3.909</t>
        </is>
      </c>
      <c r="F12" s="412" t="n"/>
      <c r="G12" s="419" t="inlineStr">
        <is>
          <t>2</t>
        </is>
      </c>
      <c r="H12" s="412" t="n"/>
      <c r="I12" s="400" t="inlineStr">
        <is>
          <t>Teonex</t>
        </is>
      </c>
      <c r="J12" s="412" t="n"/>
      <c r="K12" s="420" t="inlineStr">
        <is>
          <t>RTR/RTR</t>
        </is>
      </c>
      <c r="L12" s="412" t="n"/>
      <c r="M12" s="464" t="n">
        <v>60.35000000000002</v>
      </c>
      <c r="N12" s="465" t="n"/>
      <c r="Q12" s="396" t="n"/>
      <c r="R12" s="261" t="n"/>
      <c r="S12" s="383" t="n"/>
      <c r="T12" s="383" t="n"/>
      <c r="U12" s="384" t="n"/>
      <c r="V12" s="384" t="n"/>
      <c r="W12" s="384" t="n"/>
      <c r="X12" s="411" t="n"/>
      <c r="Y12" s="411" t="n"/>
      <c r="Z12" s="411" t="n"/>
      <c r="AA12" s="411" t="n"/>
      <c r="AB12" s="411" t="n"/>
      <c r="AC12" s="411" t="n"/>
      <c r="AD12" s="411" t="n"/>
      <c r="AE12" s="411" t="n"/>
      <c r="AF12" s="384" t="n"/>
      <c r="AG12" s="384" t="n"/>
      <c r="AH12" s="259" t="n"/>
      <c r="AI12" s="259" t="n"/>
      <c r="AJ12" s="411" t="n"/>
      <c r="AK12" s="411" t="n"/>
    </row>
    <row r="13" ht="16.5" customHeight="1" s="72">
      <c r="B13" s="462" t="n"/>
      <c r="C13" s="450" t="n"/>
      <c r="D13" s="450" t="n"/>
      <c r="E13" s="450" t="n"/>
      <c r="F13" s="450" t="n"/>
      <c r="G13" s="450" t="n"/>
      <c r="H13" s="450" t="n"/>
      <c r="I13" s="450" t="n"/>
      <c r="J13" s="450" t="n"/>
      <c r="K13" s="450" t="n"/>
      <c r="L13" s="450" t="n"/>
      <c r="M13" s="450" t="n"/>
      <c r="N13" s="466" t="n"/>
      <c r="Q13" s="396" t="n"/>
      <c r="R13" s="261" t="n"/>
      <c r="S13" s="383" t="n"/>
      <c r="T13" s="383" t="n"/>
      <c r="U13" s="383" t="n"/>
      <c r="V13" s="383" t="n"/>
      <c r="W13" s="260" t="n"/>
      <c r="X13" s="383" t="n"/>
      <c r="Y13" s="383" t="n"/>
      <c r="AJ13" s="411" t="n"/>
    </row>
    <row r="14" ht="15" customHeight="1" s="72">
      <c r="B14" s="467" t="n"/>
      <c r="C14" s="398" t="inlineStr">
        <is>
          <t>Diâmetro interno do cilindro</t>
        </is>
      </c>
      <c r="I14" s="450" t="n"/>
      <c r="J14" s="450" t="n"/>
      <c r="K14" s="384" t="inlineStr">
        <is>
          <t>Diametro fio isolado</t>
        </is>
      </c>
      <c r="L14" s="450" t="n"/>
      <c r="M14" s="450" t="inlineStr">
        <is>
          <t>Diametro fio nú</t>
        </is>
      </c>
      <c r="N14" s="466" t="n"/>
      <c r="P14" s="389" t="n"/>
      <c r="Q14" s="260" t="n"/>
      <c r="R14" s="260" t="n"/>
      <c r="S14" s="260" t="n"/>
      <c r="T14" s="260" t="n"/>
      <c r="U14" s="260" t="n"/>
      <c r="V14" s="260" t="n"/>
      <c r="W14" s="260" t="n"/>
      <c r="X14" s="260" t="n"/>
      <c r="AJ14" s="411" t="n"/>
    </row>
    <row r="15" ht="15" customHeight="1" s="72">
      <c r="B15" s="468" t="n"/>
      <c r="C15" s="464" t="n">
        <v>950.8200000000001</v>
      </c>
      <c r="G15" s="450" t="n"/>
      <c r="H15" s="450" t="n"/>
      <c r="I15" s="450" t="n"/>
      <c r="J15" s="450" t="n"/>
      <c r="K15" s="464" t="inlineStr">
        <is>
          <t>3.909</t>
        </is>
      </c>
      <c r="L15" s="450" t="n"/>
      <c r="M15" s="464" t="inlineStr">
        <is>
          <t>3.665</t>
        </is>
      </c>
      <c r="N15" s="466" t="n"/>
      <c r="Q15" s="383" t="n"/>
      <c r="R15" s="383" t="n"/>
      <c r="S15" s="260" t="n"/>
      <c r="T15" s="383" t="n"/>
      <c r="U15" s="383" t="n"/>
      <c r="AJ15" s="411" t="n"/>
    </row>
    <row r="16" ht="17.25" customHeight="1" s="72" thickBot="1">
      <c r="B16" s="469" t="n"/>
      <c r="C16" s="470" t="n"/>
      <c r="D16" s="470" t="n"/>
      <c r="E16" s="470" t="n"/>
      <c r="F16" s="470" t="n"/>
      <c r="G16" s="470" t="n"/>
      <c r="H16" s="470" t="n"/>
      <c r="I16" s="470" t="n"/>
      <c r="J16" s="470" t="n"/>
      <c r="K16" s="470" t="n"/>
      <c r="L16" s="470" t="n"/>
      <c r="M16" s="470" t="n"/>
      <c r="N16" s="471" t="n"/>
      <c r="Q16" s="396" t="n"/>
      <c r="R16" s="261" t="n"/>
      <c r="S16" s="383" t="n"/>
      <c r="T16" s="383" t="n"/>
      <c r="U16" s="383" t="n"/>
      <c r="V16" s="383" t="n"/>
      <c r="W16" s="260" t="n"/>
      <c r="X16" s="383" t="n"/>
      <c r="Y16" s="383" t="n"/>
    </row>
    <row r="17" ht="15.75" customHeight="1" s="72" thickBot="1">
      <c r="B17" s="472" t="inlineStr">
        <is>
          <t>Bobinagem</t>
        </is>
      </c>
      <c r="C17" s="394" t="n"/>
      <c r="D17" s="394" t="n"/>
      <c r="E17" s="394" t="n"/>
      <c r="F17" s="394" t="n"/>
      <c r="G17" s="394" t="n"/>
      <c r="H17" s="394" t="n"/>
      <c r="I17" s="394" t="n"/>
      <c r="J17" s="394" t="n"/>
      <c r="K17" s="394" t="n"/>
      <c r="L17" s="394" t="n"/>
      <c r="M17" s="394" t="n"/>
      <c r="N17" s="395" t="n"/>
      <c r="P17" s="389" t="n"/>
      <c r="Q17" s="260" t="n"/>
      <c r="R17" s="260" t="n"/>
      <c r="S17" s="260" t="n"/>
      <c r="T17" s="383" t="n"/>
      <c r="U17" s="383" t="n"/>
      <c r="V17" s="383" t="n"/>
      <c r="W17" s="260" t="n"/>
      <c r="X17" s="383" t="n"/>
      <c r="Y17" s="383" t="n"/>
    </row>
    <row r="18" ht="17.25" customHeight="1" s="72" thickBot="1">
      <c r="A18" s="385" t="n"/>
      <c r="B18" s="473" t="inlineStr">
        <is>
          <t>CAMADA 1</t>
        </is>
      </c>
      <c r="C18" s="404" t="n"/>
      <c r="D18" s="404" t="n"/>
      <c r="E18" s="404" t="n"/>
      <c r="F18" s="404" t="n"/>
      <c r="G18" s="404" t="n"/>
      <c r="H18" s="404" t="n"/>
      <c r="I18" s="404" t="n"/>
      <c r="J18" s="404" t="n"/>
      <c r="K18" s="405" t="n"/>
      <c r="L18" s="403" t="inlineStr">
        <is>
          <t>Controle</t>
        </is>
      </c>
      <c r="M18" s="386" t="n"/>
      <c r="N18" s="388" t="n"/>
      <c r="Q18" s="396" t="n"/>
      <c r="R18" s="261" t="n"/>
      <c r="S18" s="383" t="n"/>
      <c r="T18" s="383" t="n"/>
      <c r="U18" s="383" t="n"/>
      <c r="V18" s="383" t="n"/>
      <c r="W18" s="260" t="n"/>
      <c r="X18" s="383" t="n"/>
      <c r="Y18" s="383" t="n"/>
    </row>
    <row r="19" ht="17.25" customHeight="1" s="72" thickBot="1">
      <c r="A19" s="385" t="n"/>
      <c r="B19" s="473" t="inlineStr">
        <is>
          <t>Medidas</t>
        </is>
      </c>
      <c r="C19" s="404" t="n"/>
      <c r="D19" s="404" t="n"/>
      <c r="E19" s="404" t="n"/>
      <c r="F19" s="404" t="n"/>
      <c r="G19" s="405" t="n"/>
      <c r="H19" s="474" t="inlineStr">
        <is>
          <t>Espiras</t>
        </is>
      </c>
      <c r="I19" s="475" t="n"/>
      <c r="J19" s="475" t="n"/>
      <c r="K19" s="476" t="n"/>
      <c r="L19" s="431" t="n"/>
      <c r="M19" s="394" t="n"/>
      <c r="N19" s="395" t="n"/>
      <c r="Q19" s="396" t="n"/>
      <c r="R19" s="261" t="n"/>
      <c r="S19" s="383" t="n"/>
      <c r="T19" s="383" t="n"/>
      <c r="U19" s="383" t="n"/>
      <c r="V19" s="383" t="n"/>
      <c r="W19" s="260" t="n"/>
      <c r="X19" s="383" t="n"/>
      <c r="Y19" s="383" t="n"/>
    </row>
    <row r="20" ht="15.75" customHeight="1" s="72" thickBot="1">
      <c r="A20" s="385" t="n"/>
      <c r="B20" s="477" t="n"/>
      <c r="C20" s="450" t="n"/>
      <c r="D20" s="450" t="n"/>
      <c r="E20" s="450" t="n"/>
      <c r="F20" s="450" t="n"/>
      <c r="G20" s="466" t="n"/>
      <c r="H20" s="478" t="inlineStr">
        <is>
          <t>Axial</t>
        </is>
      </c>
      <c r="I20" s="479" t="inlineStr">
        <is>
          <t>Inferior</t>
        </is>
      </c>
      <c r="J20" s="480" t="inlineStr">
        <is>
          <t>41.33333</t>
        </is>
      </c>
      <c r="K20" s="481" t="inlineStr">
        <is>
          <t>Superior</t>
        </is>
      </c>
      <c r="L20" s="473" t="inlineStr">
        <is>
          <t>Distribuição de fios</t>
        </is>
      </c>
      <c r="M20" s="404" t="n"/>
      <c r="N20" s="405" t="n"/>
      <c r="P20" s="389" t="n"/>
      <c r="Q20" s="260" t="n"/>
      <c r="R20" s="260" t="n"/>
      <c r="S20" s="260" t="n"/>
      <c r="T20" s="260" t="n"/>
      <c r="U20" s="383" t="n"/>
      <c r="V20" s="383" t="n"/>
      <c r="W20" s="260" t="n"/>
      <c r="X20" s="383" t="n"/>
      <c r="Y20" s="383" t="n"/>
    </row>
    <row r="21" ht="16.5" customHeight="1" s="72">
      <c r="A21" s="385" t="n"/>
      <c r="B21" s="477" t="n"/>
      <c r="C21" s="450" t="n"/>
      <c r="D21" s="450" t="n"/>
      <c r="E21" s="450" t="inlineStr">
        <is>
          <t>Min</t>
        </is>
      </c>
      <c r="F21" s="450" t="inlineStr">
        <is>
          <t>Ideal</t>
        </is>
      </c>
      <c r="G21" s="466" t="inlineStr">
        <is>
          <t>Max</t>
        </is>
      </c>
      <c r="H21" s="482" t="n">
        <v>1</v>
      </c>
      <c r="I21" s="483" t="n">
        <v>2</v>
      </c>
      <c r="J21" s="484" t="n">
        <v>41</v>
      </c>
      <c r="K21" s="485" t="n">
        <v>3</v>
      </c>
      <c r="L21" s="486" t="n"/>
      <c r="M21" s="487" t="n"/>
      <c r="N21" s="488" t="n"/>
      <c r="Q21" s="396" t="n"/>
      <c r="R21" s="261" t="n"/>
      <c r="S21" s="383" t="n"/>
      <c r="T21" s="383" t="n"/>
      <c r="U21" s="383" t="n"/>
      <c r="V21" s="383" t="n"/>
      <c r="W21" s="260" t="n"/>
      <c r="X21" s="383" t="n"/>
      <c r="Y21" s="383" t="n"/>
    </row>
    <row r="22" ht="15" customHeight="1" s="72">
      <c r="A22" s="385" t="n"/>
      <c r="B22" s="477" t="n"/>
      <c r="C22" s="383" t="inlineStr">
        <is>
          <t>Fibra V. interna</t>
        </is>
      </c>
      <c r="D22" s="383" t="n"/>
      <c r="E22" s="192">
        <f>F22*0.97</f>
        <v/>
      </c>
      <c r="F22" s="193">
        <f>($C$15/2)*PI()*2</f>
        <v/>
      </c>
      <c r="G22" s="232">
        <f>F22*1.03</f>
        <v/>
      </c>
      <c r="H22" s="482" t="n">
        <v>2</v>
      </c>
      <c r="I22" s="483" t="n">
        <v>3</v>
      </c>
      <c r="J22" s="484" t="n">
        <v>41</v>
      </c>
      <c r="K22" s="485" t="n">
        <v>4</v>
      </c>
      <c r="L22" s="489" t="inlineStr">
        <is>
          <t>Inferior</t>
        </is>
      </c>
      <c r="M22" s="490" t="inlineStr">
        <is>
          <t>Braço</t>
        </is>
      </c>
      <c r="N22" s="491" t="inlineStr">
        <is>
          <t>Superior</t>
        </is>
      </c>
      <c r="Q22" s="260" t="n"/>
      <c r="R22" s="260" t="n"/>
      <c r="S22" s="260" t="n"/>
      <c r="T22" s="260" t="n"/>
      <c r="U22" s="383" t="n"/>
      <c r="V22" s="383" t="n"/>
      <c r="W22" s="260" t="n"/>
      <c r="X22" s="383" t="n"/>
      <c r="Y22" s="383" t="n"/>
    </row>
    <row r="23" ht="20.25" customHeight="1" s="72">
      <c r="A23" s="385" t="n"/>
      <c r="B23" s="477" t="n"/>
      <c r="C23" s="450" t="n"/>
      <c r="D23" s="450" t="n"/>
      <c r="E23" s="450" t="n"/>
      <c r="F23" s="450" t="n"/>
      <c r="G23" s="466" t="n"/>
      <c r="H23" s="482" t="n"/>
      <c r="I23" s="483" t="n"/>
      <c r="J23" s="484" t="n"/>
      <c r="K23" s="485" t="n"/>
      <c r="L23" s="492" t="n">
        <v>1</v>
      </c>
      <c r="M23" s="493" t="n">
        <v>0</v>
      </c>
      <c r="N23" s="494" t="n">
        <v>0</v>
      </c>
      <c r="Q23" s="396" t="n"/>
      <c r="R23" s="261" t="n"/>
      <c r="S23" s="383" t="n"/>
      <c r="T23" s="383" t="n"/>
      <c r="U23" s="383" t="n"/>
      <c r="V23" s="383" t="n"/>
      <c r="W23" s="260" t="n"/>
      <c r="X23" s="383" t="n"/>
      <c r="Y23" s="383" t="n"/>
    </row>
    <row r="24" ht="20.25" customHeight="1" s="72">
      <c r="A24" s="385" t="n"/>
      <c r="B24" s="477" t="n"/>
      <c r="C24" s="383" t="inlineStr">
        <is>
          <t>Altura da camada</t>
        </is>
      </c>
      <c r="D24" s="383" t="n"/>
      <c r="E24" s="277">
        <f>F24*(1-($C$131/100))</f>
        <v/>
      </c>
      <c r="F24" s="274" t="n">
        <v>323.144</v>
      </c>
      <c r="G24" s="253">
        <f>F24*(1+($C$131/100))</f>
        <v/>
      </c>
      <c r="H24" s="482" t="n"/>
      <c r="I24" s="483" t="n"/>
      <c r="J24" s="484" t="n"/>
      <c r="K24" s="485" t="n"/>
      <c r="L24" s="492" t="n">
        <v>1</v>
      </c>
      <c r="M24" s="493" t="n">
        <v>1</v>
      </c>
      <c r="N24" s="494" t="n">
        <v>0</v>
      </c>
      <c r="Q24" s="396" t="n"/>
      <c r="R24" s="261" t="n"/>
      <c r="S24" s="383" t="n"/>
      <c r="T24" s="383" t="n"/>
      <c r="U24" s="383" t="n"/>
      <c r="V24" s="383" t="n"/>
      <c r="W24" s="260" t="n"/>
      <c r="X24" s="383" t="n"/>
      <c r="Y24" s="383" t="n"/>
    </row>
    <row r="25" ht="20.25" customHeight="1" s="72">
      <c r="A25" s="385" t="n"/>
      <c r="B25" s="477" t="n"/>
      <c r="C25" s="450" t="n"/>
      <c r="D25" s="450" t="n"/>
      <c r="E25" s="450" t="n"/>
      <c r="F25" s="383" t="n"/>
      <c r="G25" s="466" t="n"/>
      <c r="H25" s="482" t="n"/>
      <c r="I25" s="483" t="n"/>
      <c r="J25" s="484" t="n"/>
      <c r="K25" s="485" t="n"/>
      <c r="L25" s="492" t="n">
        <v>1</v>
      </c>
      <c r="M25" s="493" t="n">
        <v>2</v>
      </c>
      <c r="N25" s="494" t="n">
        <v>0</v>
      </c>
      <c r="P25" s="389" t="n"/>
      <c r="Q25" s="260" t="n"/>
      <c r="R25" s="260" t="n"/>
      <c r="S25" s="260" t="n"/>
      <c r="T25" s="260" t="n"/>
      <c r="U25" s="260" t="n"/>
      <c r="V25" s="383" t="n"/>
      <c r="W25" s="260" t="n"/>
      <c r="X25" s="383" t="n"/>
      <c r="Y25" s="383" t="n"/>
    </row>
    <row r="26" ht="20.25" customHeight="1" s="72">
      <c r="A26" s="385" t="n"/>
      <c r="B26" s="477" t="n"/>
      <c r="C26" s="383" t="inlineStr">
        <is>
          <t>Perimetro</t>
        </is>
      </c>
      <c r="D26" s="383" t="n"/>
      <c r="E26" s="277">
        <f>F26*(1-($C$131/100))</f>
        <v/>
      </c>
      <c r="F26" s="274" t="n">
        <v>3410.30548</v>
      </c>
      <c r="G26" s="253">
        <f>F26*(1+($C$131/100))</f>
        <v/>
      </c>
      <c r="H26" s="495" t="n"/>
      <c r="I26" s="483" t="n"/>
      <c r="J26" s="484" t="n"/>
      <c r="K26" s="485" t="n"/>
      <c r="L26" s="492" t="n">
        <v>1</v>
      </c>
      <c r="M26" s="493" t="n">
        <v>3</v>
      </c>
      <c r="N26" s="494" t="n">
        <v>1</v>
      </c>
      <c r="Q26" s="396" t="n"/>
      <c r="R26" s="261" t="n"/>
      <c r="S26" s="383" t="n"/>
      <c r="T26" s="383" t="n"/>
      <c r="U26" s="383" t="n"/>
      <c r="V26" s="383" t="n"/>
      <c r="W26" s="260" t="n"/>
      <c r="X26" s="383" t="n"/>
      <c r="Y26" s="383" t="n"/>
    </row>
    <row r="27" ht="20.25" customHeight="1" s="72">
      <c r="A27" s="385" t="n"/>
      <c r="B27" s="477" t="n"/>
      <c r="H27" s="495" t="n"/>
      <c r="I27" s="483" t="n"/>
      <c r="J27" s="484" t="n"/>
      <c r="K27" s="485" t="n"/>
      <c r="L27" s="492" t="n">
        <v>1</v>
      </c>
      <c r="M27" s="493" t="n">
        <v>4</v>
      </c>
      <c r="N27" s="494" t="n">
        <v>3</v>
      </c>
      <c r="Q27" s="396" t="n"/>
      <c r="R27" s="261" t="n"/>
      <c r="S27" s="383" t="n"/>
      <c r="T27" s="383" t="n"/>
      <c r="U27" s="383" t="n"/>
      <c r="V27" s="383" t="n"/>
      <c r="W27" s="260" t="n"/>
      <c r="X27" s="383" t="n"/>
      <c r="Y27" s="383" t="n"/>
    </row>
    <row r="28" ht="21" customHeight="1" s="72" thickBot="1">
      <c r="A28" s="385" t="n"/>
      <c r="B28" s="496" t="n"/>
      <c r="C28" s="470" t="n"/>
      <c r="D28" s="470" t="n"/>
      <c r="E28" s="206" t="n"/>
      <c r="F28" s="206" t="n"/>
      <c r="G28" s="497" t="n"/>
      <c r="H28" s="482" t="n"/>
      <c r="I28" s="483" t="n"/>
      <c r="J28" s="484" t="n"/>
      <c r="K28" s="485" t="n"/>
      <c r="L28" s="492" t="n">
        <v>1</v>
      </c>
      <c r="M28" s="493" t="n">
        <v>5</v>
      </c>
      <c r="N28" s="494" t="n">
        <v>2</v>
      </c>
      <c r="P28" s="389" t="n"/>
      <c r="Q28" s="260" t="n"/>
      <c r="R28" s="260" t="n"/>
      <c r="S28" s="260" t="n"/>
      <c r="T28" s="260" t="n"/>
      <c r="U28" s="383" t="n"/>
      <c r="V28" s="383" t="n"/>
      <c r="W28" s="260" t="n"/>
      <c r="X28" s="383" t="n"/>
      <c r="Y28" s="383" t="n"/>
    </row>
    <row r="29" ht="15.75" customHeight="1" s="72" thickBot="1">
      <c r="A29" s="385" t="n"/>
      <c r="B29" s="473" t="inlineStr">
        <is>
          <t>CAMADA 2</t>
        </is>
      </c>
      <c r="C29" s="404" t="n"/>
      <c r="D29" s="404" t="n"/>
      <c r="E29" s="404" t="n"/>
      <c r="F29" s="404" t="n"/>
      <c r="G29" s="404" t="n"/>
      <c r="H29" s="404" t="n"/>
      <c r="I29" s="404" t="n"/>
      <c r="J29" s="404" t="n"/>
      <c r="K29" s="405" t="n"/>
      <c r="L29" s="492" t="n"/>
      <c r="M29" s="493" t="n"/>
      <c r="N29" s="494" t="n"/>
      <c r="Q29" s="396" t="n"/>
      <c r="R29" s="261" t="n"/>
      <c r="S29" s="383" t="n"/>
      <c r="T29" s="383" t="n"/>
      <c r="U29" s="383" t="n"/>
      <c r="V29" s="383" t="n"/>
      <c r="W29" s="260" t="n"/>
      <c r="X29" s="383" t="n"/>
      <c r="Y29" s="383" t="n"/>
    </row>
    <row r="30" ht="15.75" customHeight="1" s="72" thickBot="1">
      <c r="A30" s="385" t="n"/>
      <c r="B30" s="473" t="inlineStr">
        <is>
          <t>Medidas</t>
        </is>
      </c>
      <c r="C30" s="404" t="n"/>
      <c r="D30" s="404" t="n"/>
      <c r="E30" s="404" t="n"/>
      <c r="F30" s="404" t="n"/>
      <c r="G30" s="405" t="n"/>
      <c r="H30" s="474" t="inlineStr">
        <is>
          <t>Espiras</t>
        </is>
      </c>
      <c r="I30" s="475" t="n"/>
      <c r="J30" s="475" t="n"/>
      <c r="K30" s="476" t="n"/>
      <c r="L30" s="492" t="n"/>
      <c r="M30" s="493" t="n"/>
      <c r="N30" s="494" t="n"/>
      <c r="Q30" s="396" t="n"/>
      <c r="R30" s="261" t="n"/>
      <c r="S30" s="383" t="n"/>
      <c r="T30" s="383" t="n"/>
      <c r="U30" s="383" t="n"/>
      <c r="V30" s="383" t="n"/>
      <c r="W30" s="260" t="n"/>
      <c r="X30" s="383" t="n"/>
      <c r="Y30" s="383" t="n"/>
    </row>
    <row r="31" ht="21" customHeight="1" s="72" thickBot="1">
      <c r="A31" s="385" t="n"/>
      <c r="B31" s="498" t="n"/>
      <c r="C31" s="460" t="n"/>
      <c r="D31" s="460" t="n"/>
      <c r="E31" s="460" t="n"/>
      <c r="F31" s="460" t="n"/>
      <c r="G31" s="461" t="n"/>
      <c r="H31" s="478" t="inlineStr">
        <is>
          <t>Axial</t>
        </is>
      </c>
      <c r="I31" s="479" t="inlineStr">
        <is>
          <t>Inferior</t>
        </is>
      </c>
      <c r="J31" s="480" t="inlineStr">
        <is>
          <t>41</t>
        </is>
      </c>
      <c r="K31" s="481" t="inlineStr">
        <is>
          <t>Superior</t>
        </is>
      </c>
      <c r="L31" s="492" t="n"/>
      <c r="M31" s="493" t="n"/>
      <c r="N31" s="494" t="n"/>
      <c r="P31" s="389" t="n"/>
      <c r="Q31" s="260" t="n"/>
      <c r="R31" s="260" t="n"/>
    </row>
    <row r="32" ht="20.25" customHeight="1" s="72">
      <c r="A32" s="385" t="n"/>
      <c r="B32" s="477" t="n"/>
      <c r="C32" s="450" t="n"/>
      <c r="D32" s="450" t="n"/>
      <c r="E32" s="450" t="inlineStr">
        <is>
          <t>Min</t>
        </is>
      </c>
      <c r="F32" s="450" t="inlineStr">
        <is>
          <t>Ideal</t>
        </is>
      </c>
      <c r="G32" s="466" t="inlineStr">
        <is>
          <t>Max</t>
        </is>
      </c>
      <c r="H32" s="482" t="n">
        <v>1</v>
      </c>
      <c r="I32" s="483" t="n">
        <v>4</v>
      </c>
      <c r="J32" s="484" t="n">
        <v>41</v>
      </c>
      <c r="K32" s="483" t="n">
        <v>4</v>
      </c>
      <c r="L32" s="492" t="n"/>
      <c r="M32" s="493" t="n"/>
      <c r="N32" s="494" t="n"/>
      <c r="Q32" s="396" t="n"/>
      <c r="R32" s="261" t="n"/>
      <c r="S32" s="383" t="n"/>
      <c r="T32" s="383" t="n"/>
      <c r="U32" s="383" t="n"/>
      <c r="V32" s="383" t="n"/>
      <c r="W32" s="260" t="n"/>
      <c r="X32" s="383" t="n"/>
      <c r="Y32" s="383" t="n"/>
    </row>
    <row r="33" ht="20.25" customHeight="1" s="72">
      <c r="A33" s="385" t="n"/>
      <c r="B33" s="477" t="n"/>
      <c r="C33" s="383" t="n"/>
      <c r="D33" s="383" t="n"/>
      <c r="E33" s="192" t="n"/>
      <c r="F33" s="193" t="n"/>
      <c r="G33" s="232" t="n"/>
      <c r="H33" s="482" t="n">
        <v>2</v>
      </c>
      <c r="I33" s="483" t="n">
        <v>5</v>
      </c>
      <c r="J33" s="484" t="n">
        <v>41</v>
      </c>
      <c r="K33" s="483" t="n">
        <v>5</v>
      </c>
      <c r="L33" s="492" t="n"/>
      <c r="M33" s="493" t="n"/>
      <c r="N33" s="494" t="n"/>
      <c r="Q33" s="396" t="n"/>
      <c r="R33" s="261" t="n"/>
      <c r="S33" s="383" t="n"/>
      <c r="T33" s="383" t="n"/>
      <c r="U33" s="383" t="n"/>
      <c r="V33" s="383" t="n"/>
      <c r="W33" s="260" t="n"/>
      <c r="X33" s="383" t="n"/>
      <c r="Y33" s="383" t="n"/>
    </row>
    <row r="34" ht="20.25" customHeight="1" s="72">
      <c r="A34" s="385" t="n"/>
      <c r="B34" s="477" t="n"/>
      <c r="C34" s="450" t="n"/>
      <c r="D34" s="450" t="n"/>
      <c r="E34" s="450" t="n"/>
      <c r="F34" s="450" t="n"/>
      <c r="G34" s="466" t="n"/>
      <c r="H34" s="482" t="n"/>
      <c r="I34" s="483" t="n"/>
      <c r="J34" s="484" t="n"/>
      <c r="K34" s="483" t="n"/>
      <c r="L34" s="492" t="n"/>
      <c r="M34" s="493" t="n"/>
      <c r="N34" s="494" t="n"/>
      <c r="P34" s="389" t="n"/>
      <c r="Q34" s="260" t="n"/>
      <c r="R34" s="260" t="n"/>
      <c r="S34" s="260" t="n"/>
      <c r="T34" s="260" t="n"/>
      <c r="U34" s="260" t="n"/>
      <c r="V34" s="260" t="n"/>
      <c r="W34" s="260" t="n"/>
      <c r="X34" s="260" t="n"/>
      <c r="Y34" s="383" t="n"/>
    </row>
    <row r="35" ht="16.5" customHeight="1" s="72">
      <c r="A35" s="385" t="n"/>
      <c r="B35" s="477" t="n"/>
      <c r="C35" s="383">
        <f>C24</f>
        <v/>
      </c>
      <c r="D35" s="383" t="n"/>
      <c r="E35" s="277">
        <f>F35*(1-($C$131/100))</f>
        <v/>
      </c>
      <c r="F35" s="274" t="n">
        <v>320.538</v>
      </c>
      <c r="G35" s="253">
        <f>F35*(1+($C$131/100))</f>
        <v/>
      </c>
      <c r="H35" s="482" t="n"/>
      <c r="I35" s="483" t="n"/>
      <c r="J35" s="484" t="n"/>
      <c r="K35" s="483" t="n"/>
      <c r="L35" s="499" t="n"/>
      <c r="M35" s="490" t="n"/>
      <c r="N35" s="500" t="n"/>
      <c r="Q35" s="396" t="n"/>
      <c r="R35" s="261" t="n"/>
      <c r="S35" s="383" t="n"/>
      <c r="T35" s="383" t="n"/>
      <c r="U35" s="383" t="n"/>
      <c r="V35" s="383" t="n"/>
      <c r="W35" s="260" t="n"/>
      <c r="X35" s="383" t="n"/>
      <c r="Y35" s="383" t="n"/>
    </row>
    <row r="36" ht="15" customHeight="1" s="72">
      <c r="A36" s="385" t="n"/>
      <c r="B36" s="477" t="n"/>
      <c r="C36" s="450" t="n"/>
      <c r="D36" s="450" t="n"/>
      <c r="E36" s="450" t="n"/>
      <c r="F36" s="383" t="n"/>
      <c r="G36" s="466" t="n"/>
      <c r="H36" s="482" t="n"/>
      <c r="I36" s="483" t="n"/>
      <c r="J36" s="484" t="n"/>
      <c r="K36" s="483" t="n"/>
      <c r="L36" s="223" t="n"/>
      <c r="M36" s="168" t="n"/>
      <c r="N36" s="200" t="n"/>
      <c r="Q36" s="260" t="n"/>
      <c r="R36" s="260" t="n"/>
      <c r="S36" s="260" t="n"/>
      <c r="T36" s="260" t="n"/>
      <c r="U36" s="260" t="n"/>
      <c r="V36" s="260" t="n"/>
      <c r="W36" s="260" t="n"/>
      <c r="X36" s="260" t="n"/>
      <c r="Y36" s="260" t="n"/>
      <c r="Z36" s="260" t="n"/>
      <c r="AA36" s="260" t="n"/>
      <c r="AB36" s="260" t="n"/>
    </row>
    <row r="37" ht="16.5" customHeight="1" s="72">
      <c r="A37" s="385" t="n"/>
      <c r="B37" s="477" t="n"/>
      <c r="C37" s="383">
        <f>C26</f>
        <v/>
      </c>
      <c r="D37" s="383" t="n"/>
      <c r="E37" s="277">
        <f>F37*(1-($C$131/100))</f>
        <v/>
      </c>
      <c r="F37" s="274" t="n">
        <v>3431.5759</v>
      </c>
      <c r="G37" s="253">
        <f>F37*(1+($C$131/100))</f>
        <v/>
      </c>
      <c r="H37" s="482" t="n"/>
      <c r="I37" s="483" t="n"/>
      <c r="J37" s="484" t="n"/>
      <c r="K37" s="483" t="n"/>
      <c r="L37" s="501" t="n"/>
      <c r="M37" s="168" t="n"/>
      <c r="N37" s="502" t="n"/>
      <c r="Q37" s="396" t="n"/>
      <c r="R37" s="261" t="n"/>
      <c r="S37" s="383" t="n"/>
      <c r="T37" s="383" t="n"/>
      <c r="U37" s="383" t="n"/>
      <c r="V37" s="383" t="n"/>
      <c r="W37" s="260" t="n"/>
      <c r="X37" s="383" t="n"/>
      <c r="Y37" s="383" t="n"/>
    </row>
    <row r="38" ht="17.25" customHeight="1" s="72" thickBot="1">
      <c r="A38" s="385" t="n"/>
      <c r="B38" s="477" t="n"/>
      <c r="H38" s="495" t="n"/>
      <c r="I38" s="483" t="n"/>
      <c r="J38" s="484" t="n"/>
      <c r="K38" s="483" t="n"/>
      <c r="L38" s="224" t="n"/>
      <c r="M38" s="169" t="n"/>
      <c r="N38" s="225" t="n"/>
      <c r="Q38" s="396" t="n"/>
      <c r="R38" s="261" t="n"/>
      <c r="S38" s="383" t="n"/>
      <c r="T38" s="383" t="n"/>
      <c r="U38" s="383" t="n"/>
      <c r="V38" s="383" t="n"/>
      <c r="W38" s="260" t="n"/>
      <c r="X38" s="383" t="n"/>
      <c r="Y38" s="383" t="n"/>
    </row>
    <row r="39" ht="15.75" customHeight="1" s="72" thickBot="1">
      <c r="A39" s="385" t="n"/>
      <c r="B39" s="496" t="n"/>
      <c r="C39" s="470" t="n"/>
      <c r="D39" s="470" t="n"/>
      <c r="E39" s="206" t="n"/>
      <c r="F39" s="206" t="n"/>
      <c r="G39" s="497" t="n"/>
      <c r="H39" s="482" t="n"/>
      <c r="I39" s="483" t="n"/>
      <c r="J39" s="484" t="n"/>
      <c r="K39" s="483" t="n"/>
      <c r="L39" s="226" t="n"/>
      <c r="M39" s="227" t="n"/>
      <c r="N39" s="228" t="n"/>
      <c r="P39" s="389" t="n"/>
      <c r="Q39" s="260" t="n"/>
      <c r="R39" s="260" t="n"/>
      <c r="S39" s="383" t="n"/>
      <c r="T39" s="383" t="n"/>
      <c r="U39" s="383" t="n"/>
      <c r="V39" s="383" t="n"/>
      <c r="W39" s="260" t="n"/>
      <c r="X39" s="383" t="n"/>
      <c r="Y39" s="383" t="n"/>
    </row>
    <row r="40" ht="15.75" customHeight="1" s="72" thickBot="1">
      <c r="A40" s="385" t="n"/>
      <c r="B40" s="473" t="inlineStr">
        <is>
          <t>CAMADA 3</t>
        </is>
      </c>
      <c r="C40" s="404" t="n"/>
      <c r="D40" s="404" t="n"/>
      <c r="E40" s="404" t="n"/>
      <c r="F40" s="404" t="n"/>
      <c r="G40" s="404" t="n"/>
      <c r="H40" s="404" t="n"/>
      <c r="I40" s="404" t="n"/>
      <c r="J40" s="404" t="n"/>
      <c r="K40" s="405" t="n"/>
      <c r="L40" s="100" t="inlineStr">
        <is>
          <t>Revisão</t>
        </is>
      </c>
      <c r="M40" s="194" t="n"/>
      <c r="N40" s="203" t="n"/>
      <c r="Q40" s="396" t="n"/>
      <c r="R40" s="261" t="n"/>
      <c r="S40" s="383" t="n"/>
      <c r="T40" s="383" t="n"/>
      <c r="U40" s="383" t="n"/>
      <c r="V40" s="383" t="n"/>
      <c r="W40" s="260" t="n"/>
      <c r="X40" s="383" t="n"/>
      <c r="Y40" s="383" t="n"/>
    </row>
    <row r="41" ht="15.75" customHeight="1" s="72" thickBot="1">
      <c r="A41" s="385" t="n"/>
      <c r="B41" s="473" t="inlineStr">
        <is>
          <t>Medidas</t>
        </is>
      </c>
      <c r="C41" s="404" t="n"/>
      <c r="D41" s="404" t="n"/>
      <c r="E41" s="404" t="n"/>
      <c r="F41" s="404" t="n"/>
      <c r="G41" s="405" t="n"/>
      <c r="H41" s="474" t="inlineStr">
        <is>
          <t>Espiras</t>
        </is>
      </c>
      <c r="I41" s="475" t="n"/>
      <c r="J41" s="475" t="n"/>
      <c r="K41" s="476" t="n"/>
      <c r="L41" s="501" t="n"/>
      <c r="M41" s="383" t="n"/>
      <c r="N41" s="502" t="n"/>
      <c r="Q41" s="396" t="n"/>
      <c r="R41" s="261" t="n"/>
      <c r="S41" s="383" t="n"/>
      <c r="T41" s="383" t="n"/>
      <c r="U41" s="383" t="n"/>
      <c r="V41" s="383" t="n"/>
      <c r="W41" s="260" t="n"/>
      <c r="X41" s="383" t="n"/>
      <c r="Y41" s="383" t="n"/>
    </row>
    <row r="42" ht="15.75" customHeight="1" s="72" thickBot="1">
      <c r="A42" s="385" t="n"/>
      <c r="B42" s="498" t="n"/>
      <c r="C42" s="460" t="n"/>
      <c r="D42" s="460" t="n"/>
      <c r="E42" s="460" t="n"/>
      <c r="F42" s="460" t="n"/>
      <c r="G42" s="461" t="n"/>
      <c r="H42" s="478" t="inlineStr">
        <is>
          <t>Axial</t>
        </is>
      </c>
      <c r="I42" s="479" t="inlineStr">
        <is>
          <t>Inferior</t>
        </is>
      </c>
      <c r="J42" s="480" t="inlineStr">
        <is>
          <t>40.83333</t>
        </is>
      </c>
      <c r="K42" s="481" t="inlineStr">
        <is>
          <t>Superior</t>
        </is>
      </c>
      <c r="L42" s="473" t="inlineStr">
        <is>
          <t>Observações</t>
        </is>
      </c>
      <c r="M42" s="404" t="n"/>
      <c r="N42" s="405" t="n"/>
      <c r="P42" s="389" t="n"/>
      <c r="Q42" s="260" t="n"/>
      <c r="R42" s="260" t="n"/>
      <c r="S42" s="260" t="n"/>
      <c r="T42" s="260" t="n"/>
      <c r="U42" s="260" t="n"/>
      <c r="V42" s="260" t="n"/>
      <c r="W42" s="260" t="n"/>
      <c r="X42" s="383" t="n"/>
      <c r="Y42" s="383" t="n"/>
    </row>
    <row r="43" ht="16.5" customHeight="1" s="72">
      <c r="A43" s="385" t="n"/>
      <c r="B43" s="477" t="n"/>
      <c r="C43" s="450" t="n"/>
      <c r="D43" s="450" t="n"/>
      <c r="E43" s="450" t="inlineStr">
        <is>
          <t>Min</t>
        </is>
      </c>
      <c r="F43" s="450" t="inlineStr">
        <is>
          <t>Ideal</t>
        </is>
      </c>
      <c r="G43" s="466" t="inlineStr">
        <is>
          <t>Max</t>
        </is>
      </c>
      <c r="H43" s="482" t="n">
        <v>1</v>
      </c>
      <c r="I43" s="483" t="n">
        <v>0</v>
      </c>
      <c r="J43" s="484" t="n">
        <v>40</v>
      </c>
      <c r="K43" s="483" t="n">
        <v>4</v>
      </c>
      <c r="L43" s="223" t="n"/>
      <c r="M43" s="168" t="n"/>
      <c r="N43" s="200" t="n"/>
      <c r="Q43" s="396" t="n"/>
      <c r="R43" s="261" t="n"/>
      <c r="S43" s="383" t="n"/>
      <c r="T43" s="383" t="n"/>
      <c r="U43" s="383" t="n"/>
      <c r="V43" s="383" t="n"/>
      <c r="W43" s="260" t="n"/>
      <c r="X43" s="383" t="n"/>
      <c r="Y43" s="383" t="n"/>
    </row>
    <row r="44" ht="15" customHeight="1" s="72">
      <c r="A44" s="385" t="n"/>
      <c r="B44" s="477" t="n"/>
      <c r="C44" s="383" t="n"/>
      <c r="D44" s="383" t="n"/>
      <c r="E44" s="192" t="n"/>
      <c r="F44" s="193" t="n"/>
      <c r="G44" s="232" t="n"/>
      <c r="H44" s="482" t="n">
        <v>2</v>
      </c>
      <c r="I44" s="483" t="n">
        <v>1</v>
      </c>
      <c r="J44" s="484" t="n">
        <v>40</v>
      </c>
      <c r="K44" s="483" t="n">
        <v>5</v>
      </c>
      <c r="L44" s="229" t="n"/>
      <c r="M44" s="196" t="n"/>
      <c r="N44" s="204" t="n"/>
      <c r="T44" s="383" t="n"/>
      <c r="U44" s="383" t="n"/>
      <c r="V44" s="383" t="n"/>
      <c r="W44" s="260" t="n"/>
      <c r="X44" s="383" t="n"/>
      <c r="Y44" s="383" t="n"/>
    </row>
    <row r="45" ht="15" customHeight="1" s="72">
      <c r="A45" s="385" t="n"/>
      <c r="B45" s="477" t="n"/>
      <c r="C45" s="450" t="n"/>
      <c r="D45" s="450" t="n"/>
      <c r="E45" s="450" t="n"/>
      <c r="F45" s="450" t="n"/>
      <c r="G45" s="466" t="n"/>
      <c r="H45" s="482" t="n"/>
      <c r="I45" s="483" t="n"/>
      <c r="J45" s="484" t="n"/>
      <c r="K45" s="483" t="n"/>
      <c r="L45" s="223" t="n"/>
      <c r="M45" s="168" t="n"/>
      <c r="N45" s="200" t="n"/>
      <c r="P45" s="389" t="n"/>
      <c r="Q45" s="260" t="n"/>
      <c r="R45" s="260" t="n"/>
      <c r="S45" s="260" t="n"/>
      <c r="T45" s="383" t="n"/>
      <c r="U45" s="383" t="n"/>
      <c r="V45" s="383" t="n"/>
      <c r="W45" s="260" t="n"/>
      <c r="X45" s="383" t="n"/>
      <c r="Y45" s="383" t="n"/>
    </row>
    <row r="46" ht="16.5" customHeight="1" s="72">
      <c r="A46" s="385" t="n"/>
      <c r="B46" s="477" t="n"/>
      <c r="C46" s="383">
        <f>C35</f>
        <v/>
      </c>
      <c r="D46" s="383" t="n"/>
      <c r="E46" s="277">
        <f>F46*(1-($C$131/100))</f>
        <v/>
      </c>
      <c r="F46" s="274" t="n">
        <v>319.235</v>
      </c>
      <c r="G46" s="253">
        <f>F46*(1+($C$131/100))</f>
        <v/>
      </c>
      <c r="H46" s="482" t="n"/>
      <c r="I46" s="483" t="n"/>
      <c r="J46" s="484" t="n"/>
      <c r="K46" s="483" t="n"/>
      <c r="L46" s="229" t="n"/>
      <c r="M46" s="196" t="n"/>
      <c r="N46" s="204" t="n"/>
      <c r="Q46" s="396" t="n"/>
      <c r="R46" s="261" t="n"/>
      <c r="S46" s="383" t="n"/>
      <c r="T46" s="383" t="n"/>
      <c r="U46" s="383" t="n"/>
      <c r="V46" s="383" t="n"/>
      <c r="W46" s="260" t="n"/>
      <c r="X46" s="383" t="n"/>
      <c r="Y46" s="383" t="n"/>
    </row>
    <row r="47" ht="16.5" customHeight="1" s="72">
      <c r="A47" s="385" t="n"/>
      <c r="B47" s="477" t="n"/>
      <c r="C47" s="450" t="n"/>
      <c r="D47" s="450" t="n"/>
      <c r="E47" s="450" t="n"/>
      <c r="F47" s="383" t="n"/>
      <c r="G47" s="466" t="n"/>
      <c r="H47" s="482" t="n"/>
      <c r="I47" s="483" t="n"/>
      <c r="J47" s="484" t="n"/>
      <c r="K47" s="483" t="n"/>
      <c r="L47" s="223" t="n"/>
      <c r="M47" s="168" t="n"/>
      <c r="N47" s="200" t="n"/>
      <c r="Q47" s="396" t="n"/>
      <c r="R47" s="261" t="n"/>
      <c r="S47" s="383" t="n"/>
      <c r="T47" s="383" t="n"/>
      <c r="U47" s="383" t="n"/>
      <c r="V47" s="383" t="n"/>
      <c r="W47" s="260" t="n"/>
      <c r="X47" s="383" t="n"/>
      <c r="Y47" s="383" t="n"/>
    </row>
    <row r="48" ht="15" customHeight="1" s="72">
      <c r="A48" s="385" t="n"/>
      <c r="B48" s="477" t="n"/>
      <c r="C48" s="383">
        <f>C37</f>
        <v/>
      </c>
      <c r="D48" s="383" t="n"/>
      <c r="E48" s="277">
        <f>F48*(1-($C$131/100))</f>
        <v/>
      </c>
      <c r="F48" s="274" t="n">
        <v>3452.84633</v>
      </c>
      <c r="G48" s="253">
        <f>F48*(1+($C$131/100))</f>
        <v/>
      </c>
      <c r="H48" s="482" t="n"/>
      <c r="I48" s="483" t="n"/>
      <c r="J48" s="484" t="n"/>
      <c r="K48" s="483" t="n"/>
      <c r="L48" s="229" t="n"/>
      <c r="M48" s="196" t="n"/>
      <c r="N48" s="204" t="n"/>
      <c r="P48" s="389" t="n"/>
      <c r="Q48" s="262" t="n"/>
      <c r="R48" s="262" t="n"/>
      <c r="S48" s="262" t="n"/>
      <c r="T48" s="383" t="n"/>
      <c r="U48" s="383" t="n"/>
      <c r="V48" s="383" t="n"/>
      <c r="W48" s="260" t="n"/>
      <c r="X48" s="383" t="n"/>
      <c r="Y48" s="383" t="n"/>
    </row>
    <row r="49" ht="15" customHeight="1" s="72">
      <c r="A49" s="385" t="n"/>
      <c r="B49" s="477" t="n"/>
      <c r="H49" s="495" t="n"/>
      <c r="I49" s="483" t="n"/>
      <c r="J49" s="484" t="n"/>
      <c r="K49" s="483" t="n"/>
      <c r="L49" s="223" t="n"/>
      <c r="M49" s="168" t="n"/>
      <c r="N49" s="200" t="n"/>
      <c r="Q49" s="262" t="n"/>
      <c r="R49" s="262" t="n"/>
      <c r="S49" s="262" t="n"/>
      <c r="T49" s="383" t="n"/>
      <c r="U49" s="383" t="n"/>
      <c r="V49" s="383" t="n"/>
      <c r="W49" s="260" t="n"/>
      <c r="X49" s="383" t="n"/>
      <c r="Y49" s="383" t="n"/>
    </row>
    <row r="50" ht="15.75" customHeight="1" s="72" thickBot="1">
      <c r="A50" s="385" t="n"/>
      <c r="B50" s="496" t="n"/>
      <c r="C50" s="470" t="n"/>
      <c r="D50" s="470" t="n"/>
      <c r="E50" s="206" t="n"/>
      <c r="F50" s="206" t="n"/>
      <c r="G50" s="497" t="n"/>
      <c r="H50" s="482" t="n"/>
      <c r="I50" s="483" t="n"/>
      <c r="J50" s="484" t="n"/>
      <c r="K50" s="483" t="n"/>
      <c r="L50" s="229" t="n"/>
      <c r="M50" s="196" t="n"/>
      <c r="N50" s="204" t="n"/>
      <c r="Q50" s="262" t="n"/>
      <c r="R50" s="383" t="n"/>
      <c r="S50" s="262" t="n"/>
      <c r="T50" s="383" t="n"/>
      <c r="U50" s="383" t="n"/>
      <c r="V50" s="383" t="n"/>
      <c r="W50" s="260" t="n"/>
      <c r="X50" s="383" t="n"/>
      <c r="Y50" s="383" t="n"/>
    </row>
    <row r="51" ht="15.75" customHeight="1" s="72" thickBot="1">
      <c r="A51" s="385" t="n"/>
      <c r="B51" s="473" t="inlineStr">
        <is>
          <t>CAMADA 4</t>
        </is>
      </c>
      <c r="C51" s="404" t="n"/>
      <c r="D51" s="404" t="n"/>
      <c r="E51" s="404" t="n"/>
      <c r="F51" s="404" t="n"/>
      <c r="G51" s="404" t="n"/>
      <c r="H51" s="404" t="n"/>
      <c r="I51" s="404" t="n"/>
      <c r="J51" s="404" t="n"/>
      <c r="K51" s="405" t="n"/>
      <c r="L51" s="223" t="n"/>
      <c r="M51" s="168" t="n"/>
      <c r="N51" s="200" t="n"/>
      <c r="Q51" s="262" t="n"/>
      <c r="R51" s="262" t="n"/>
      <c r="S51" s="262" t="n"/>
      <c r="T51" s="383" t="n"/>
      <c r="U51" s="383" t="n"/>
      <c r="V51" s="383" t="n"/>
      <c r="W51" s="260" t="n"/>
      <c r="X51" s="383" t="n"/>
      <c r="Y51" s="383" t="n"/>
    </row>
    <row r="52" ht="15.75" customHeight="1" s="72" thickBot="1">
      <c r="A52" s="385" t="n"/>
      <c r="B52" s="473" t="inlineStr">
        <is>
          <t>Medidas</t>
        </is>
      </c>
      <c r="C52" s="404" t="n"/>
      <c r="D52" s="404" t="n"/>
      <c r="E52" s="404" t="n"/>
      <c r="F52" s="404" t="n"/>
      <c r="G52" s="405" t="n"/>
      <c r="H52" s="474" t="inlineStr">
        <is>
          <t>Espiras</t>
        </is>
      </c>
      <c r="I52" s="475" t="n"/>
      <c r="J52" s="475" t="n"/>
      <c r="K52" s="476" t="n"/>
      <c r="L52" s="229" t="n"/>
      <c r="M52" s="196" t="n"/>
      <c r="N52" s="204" t="n"/>
      <c r="Q52" s="383" t="n"/>
      <c r="R52" s="383" t="n"/>
      <c r="S52" s="383" t="n"/>
      <c r="T52" s="383" t="n"/>
      <c r="U52" s="383" t="n"/>
      <c r="V52" s="383" t="n"/>
      <c r="W52" s="260" t="n"/>
      <c r="X52" s="383" t="n"/>
      <c r="Y52" s="383" t="n"/>
    </row>
    <row r="53" ht="15.75" customHeight="1" s="72" thickBot="1">
      <c r="A53" s="385" t="n"/>
      <c r="B53" s="498" t="n"/>
      <c r="C53" s="460" t="n"/>
      <c r="D53" s="460" t="n"/>
      <c r="E53" s="460" t="n"/>
      <c r="F53" s="460" t="n"/>
      <c r="G53" s="461" t="n"/>
      <c r="H53" s="478" t="inlineStr">
        <is>
          <t>Axial</t>
        </is>
      </c>
      <c r="I53" s="479" t="inlineStr">
        <is>
          <t>Inferior</t>
        </is>
      </c>
      <c r="J53" s="480">
        <f>R108</f>
        <v/>
      </c>
      <c r="K53" s="481" t="inlineStr">
        <is>
          <t>Superior</t>
        </is>
      </c>
      <c r="L53" s="223" t="n"/>
      <c r="M53" s="168" t="n"/>
      <c r="N53" s="200" t="n"/>
      <c r="Q53" s="262" t="n"/>
      <c r="R53" s="262" t="n"/>
      <c r="S53" s="262" t="n"/>
      <c r="T53" s="383" t="n"/>
      <c r="U53" s="383" t="n"/>
      <c r="V53" s="383" t="n"/>
      <c r="W53" s="260" t="n"/>
      <c r="X53" s="383" t="n"/>
      <c r="Y53" s="383" t="n"/>
    </row>
    <row r="54" ht="15" customHeight="1" s="72">
      <c r="A54" s="385" t="n"/>
      <c r="B54" s="477" t="n"/>
      <c r="C54" s="450" t="n"/>
      <c r="D54" s="450" t="n"/>
      <c r="E54" s="450" t="inlineStr">
        <is>
          <t>Min</t>
        </is>
      </c>
      <c r="F54" s="450" t="inlineStr">
        <is>
          <t>Ideal</t>
        </is>
      </c>
      <c r="G54" s="466" t="inlineStr">
        <is>
          <t>Max</t>
        </is>
      </c>
      <c r="H54" s="482" t="n"/>
      <c r="I54" s="483" t="n"/>
      <c r="J54" s="484" t="n"/>
      <c r="K54" s="483" t="n"/>
      <c r="L54" s="229" t="n"/>
      <c r="M54" s="196" t="n"/>
      <c r="N54" s="204" t="n"/>
      <c r="Q54" s="262" t="n"/>
      <c r="R54" s="262" t="n"/>
      <c r="S54" s="262" t="n"/>
      <c r="T54" s="383" t="n"/>
      <c r="U54" s="383" t="n"/>
      <c r="V54" s="383" t="n"/>
      <c r="W54" s="260" t="n"/>
      <c r="X54" s="383" t="n"/>
      <c r="Y54" s="383" t="n"/>
    </row>
    <row r="55" ht="15" customHeight="1" s="72">
      <c r="A55" s="385" t="n"/>
      <c r="B55" s="477" t="n"/>
      <c r="C55" s="383" t="n"/>
      <c r="D55" s="383" t="n"/>
      <c r="E55" s="192" t="n"/>
      <c r="F55" s="193" t="n"/>
      <c r="G55" s="232" t="n"/>
      <c r="H55" s="482" t="n"/>
      <c r="I55" s="483" t="n"/>
      <c r="J55" s="484" t="n"/>
      <c r="K55" s="483" t="n"/>
      <c r="L55" s="223" t="n"/>
      <c r="M55" s="168" t="n"/>
      <c r="N55" s="200" t="n"/>
      <c r="P55" s="389" t="n"/>
      <c r="Q55" s="383" t="n"/>
      <c r="R55" s="262" t="n"/>
      <c r="S55" s="118" t="n"/>
      <c r="T55" s="113" t="n"/>
      <c r="U55" s="113" t="n"/>
      <c r="V55" s="113" t="n"/>
      <c r="W55" s="260" t="n"/>
      <c r="X55" s="383" t="n"/>
      <c r="Y55" s="383" t="n"/>
    </row>
    <row r="56" ht="15" customHeight="1" s="72">
      <c r="A56" s="385" t="n"/>
      <c r="B56" s="477" t="n"/>
      <c r="C56" s="450" t="n"/>
      <c r="D56" s="450" t="n"/>
      <c r="E56" s="450" t="n"/>
      <c r="F56" s="450" t="n"/>
      <c r="G56" s="466" t="n"/>
      <c r="H56" s="482" t="n"/>
      <c r="I56" s="483" t="n"/>
      <c r="J56" s="484" t="n"/>
      <c r="K56" s="483" t="n"/>
      <c r="L56" s="229" t="n"/>
      <c r="M56" s="196" t="n"/>
      <c r="N56" s="204" t="n"/>
      <c r="Q56" s="262" t="n"/>
      <c r="R56" s="262" t="n"/>
      <c r="S56" s="262" t="n"/>
      <c r="T56" s="383" t="n"/>
      <c r="U56" s="383" t="n"/>
      <c r="V56" s="383" t="n"/>
      <c r="W56" s="260" t="n"/>
      <c r="X56" s="383" t="n"/>
      <c r="Y56" s="383" t="n"/>
    </row>
    <row r="57" ht="15" customHeight="1" s="72">
      <c r="A57" s="385" t="n"/>
      <c r="B57" s="477" t="n"/>
      <c r="C57" s="383">
        <f>C46</f>
        <v/>
      </c>
      <c r="D57" s="383" t="n"/>
      <c r="E57" s="277">
        <f>F57*(1-($C$131/100))</f>
        <v/>
      </c>
      <c r="F57" s="274" t="n"/>
      <c r="G57" s="253">
        <f>F57*(1+($C$131/100))</f>
        <v/>
      </c>
      <c r="H57" s="482" t="n"/>
      <c r="I57" s="483" t="n"/>
      <c r="J57" s="484" t="n"/>
      <c r="K57" s="483" t="n"/>
      <c r="L57" s="223" t="n"/>
      <c r="M57" s="168" t="n"/>
      <c r="N57" s="200" t="n"/>
      <c r="Q57" s="262" t="n"/>
      <c r="R57" s="262" t="n"/>
      <c r="S57" s="262" t="n"/>
      <c r="T57" s="383" t="n"/>
      <c r="U57" s="383" t="n"/>
      <c r="V57" s="383" t="n"/>
      <c r="W57" s="260" t="n"/>
      <c r="X57" s="383" t="n"/>
      <c r="Y57" s="383" t="n"/>
    </row>
    <row r="58" ht="15" customHeight="1" s="72">
      <c r="A58" s="385" t="n"/>
      <c r="B58" s="477" t="n"/>
      <c r="C58" s="450" t="n"/>
      <c r="D58" s="450" t="n"/>
      <c r="E58" s="450" t="n"/>
      <c r="F58" s="383" t="n"/>
      <c r="G58" s="466" t="n"/>
      <c r="H58" s="482" t="n"/>
      <c r="I58" s="483" t="n"/>
      <c r="J58" s="484" t="n"/>
      <c r="K58" s="483" t="n"/>
      <c r="L58" s="229" t="n"/>
      <c r="M58" s="196" t="n"/>
      <c r="N58" s="204" t="n"/>
      <c r="P58" s="389" t="n"/>
      <c r="Q58" s="260" t="n"/>
      <c r="R58" s="262" t="n"/>
      <c r="S58" s="262" t="n"/>
      <c r="T58" s="383" t="n"/>
      <c r="U58" s="383" t="n"/>
      <c r="V58" s="383" t="n"/>
      <c r="W58" s="260" t="n"/>
      <c r="X58" s="383" t="n"/>
      <c r="Y58" s="383" t="n"/>
    </row>
    <row r="59" ht="15" customHeight="1" s="72">
      <c r="A59" s="385" t="n"/>
      <c r="B59" s="477" t="n"/>
      <c r="C59" s="383">
        <f>C48</f>
        <v/>
      </c>
      <c r="D59" s="383" t="n"/>
      <c r="E59" s="277">
        <f>F59*(1-($C$131/100))</f>
        <v/>
      </c>
      <c r="F59" s="274" t="n"/>
      <c r="G59" s="253">
        <f>F59*(1+($C$131/100))</f>
        <v/>
      </c>
      <c r="H59" s="482" t="n"/>
      <c r="I59" s="483" t="n"/>
      <c r="J59" s="484" t="n"/>
      <c r="K59" s="483" t="n"/>
      <c r="L59" s="223" t="n"/>
      <c r="M59" s="168" t="n"/>
      <c r="N59" s="200" t="n"/>
      <c r="Q59" s="262" t="n"/>
      <c r="R59" s="262" t="n"/>
      <c r="S59" s="262" t="n"/>
      <c r="T59" s="383" t="n"/>
      <c r="U59" s="383" t="n"/>
      <c r="V59" s="383" t="n"/>
      <c r="W59" s="260" t="n"/>
      <c r="X59" s="383" t="n"/>
      <c r="Y59" s="383" t="n"/>
    </row>
    <row r="60" ht="15" customHeight="1" s="72">
      <c r="A60" s="385" t="n"/>
      <c r="B60" s="477" t="n"/>
      <c r="H60" s="495" t="n"/>
      <c r="I60" s="483" t="n"/>
      <c r="J60" s="484" t="n"/>
      <c r="K60" s="483" t="n"/>
      <c r="L60" s="229" t="n"/>
      <c r="M60" s="196" t="n"/>
      <c r="N60" s="204" t="n"/>
      <c r="Q60" s="262" t="n"/>
      <c r="R60" s="262" t="n"/>
      <c r="S60" s="262" t="n"/>
      <c r="T60" s="383" t="n"/>
      <c r="U60" s="383" t="n"/>
      <c r="V60" s="383" t="n"/>
      <c r="W60" s="260" t="n"/>
      <c r="X60" s="383" t="n"/>
      <c r="Y60" s="383" t="n"/>
    </row>
    <row r="61" ht="15.75" customHeight="1" s="72" thickBot="1">
      <c r="A61" s="385" t="n"/>
      <c r="B61" s="496" t="n"/>
      <c r="C61" s="470" t="n"/>
      <c r="D61" s="470" t="n"/>
      <c r="E61" s="206" t="n"/>
      <c r="F61" s="275" t="n"/>
      <c r="G61" s="497" t="n"/>
      <c r="H61" s="482" t="n"/>
      <c r="I61" s="483" t="n"/>
      <c r="J61" s="484" t="n"/>
      <c r="K61" s="483" t="n"/>
      <c r="L61" s="223" t="n"/>
      <c r="M61" s="168" t="n"/>
      <c r="N61" s="200" t="n"/>
      <c r="P61" s="389" t="n"/>
      <c r="U61" s="383" t="n"/>
      <c r="V61" s="383" t="n"/>
      <c r="W61" s="260" t="n"/>
      <c r="X61" s="383" t="n"/>
      <c r="Y61" s="383" t="n"/>
    </row>
    <row r="62" ht="15.75" customHeight="1" s="72" thickBot="1">
      <c r="A62" s="385" t="n"/>
      <c r="B62" s="473" t="inlineStr">
        <is>
          <t>CAMADA 5</t>
        </is>
      </c>
      <c r="C62" s="404" t="n"/>
      <c r="D62" s="404" t="n"/>
      <c r="E62" s="404" t="n"/>
      <c r="F62" s="404" t="n"/>
      <c r="G62" s="404" t="n"/>
      <c r="H62" s="404" t="n"/>
      <c r="I62" s="404" t="n"/>
      <c r="J62" s="404" t="n"/>
      <c r="K62" s="405" t="n"/>
      <c r="L62" s="223" t="n"/>
      <c r="M62" s="168" t="n"/>
      <c r="N62" s="200" t="n"/>
      <c r="Q62" s="262" t="n"/>
      <c r="R62" s="262" t="n"/>
      <c r="S62" s="262" t="n"/>
      <c r="T62" s="383" t="n"/>
      <c r="U62" s="383" t="n"/>
      <c r="V62" s="383" t="n"/>
      <c r="W62" s="260" t="n"/>
      <c r="X62" s="383" t="n"/>
      <c r="Y62" s="383" t="n"/>
    </row>
    <row r="63" ht="15.75" customHeight="1" s="72" thickBot="1">
      <c r="A63" s="385" t="n"/>
      <c r="B63" s="473" t="inlineStr">
        <is>
          <t>Medidas</t>
        </is>
      </c>
      <c r="C63" s="404" t="n"/>
      <c r="D63" s="404" t="n"/>
      <c r="E63" s="404" t="n"/>
      <c r="F63" s="404" t="n"/>
      <c r="G63" s="405" t="n"/>
      <c r="H63" s="343" t="inlineStr">
        <is>
          <t>Espiras</t>
        </is>
      </c>
      <c r="I63" s="475" t="n"/>
      <c r="J63" s="475" t="n"/>
      <c r="K63" s="475" t="n"/>
      <c r="L63" s="379" t="inlineStr">
        <is>
          <t>Diam fio isolado:</t>
        </is>
      </c>
      <c r="M63" s="388" t="n"/>
      <c r="N63" s="503" t="n"/>
      <c r="Q63" s="262" t="n"/>
      <c r="R63" s="262" t="n"/>
      <c r="S63" s="262" t="n"/>
      <c r="T63" s="383" t="n"/>
      <c r="U63" s="383" t="n"/>
      <c r="V63" s="383" t="n"/>
      <c r="W63" s="260" t="n"/>
      <c r="X63" s="383" t="n"/>
      <c r="Y63" s="383" t="n"/>
    </row>
    <row r="64" ht="15.75" customHeight="1" s="72" thickBot="1">
      <c r="A64" s="385" t="n"/>
      <c r="B64" s="498" t="n"/>
      <c r="C64" s="460" t="n"/>
      <c r="D64" s="460" t="n"/>
      <c r="E64" s="460" t="n"/>
      <c r="F64" s="460" t="n"/>
      <c r="G64" s="461" t="n"/>
      <c r="H64" s="478" t="inlineStr">
        <is>
          <t>Axial</t>
        </is>
      </c>
      <c r="I64" s="479" t="inlineStr">
        <is>
          <t>Inferior</t>
        </is>
      </c>
      <c r="J64" s="480">
        <f>R109</f>
        <v/>
      </c>
      <c r="K64" s="479" t="inlineStr">
        <is>
          <t>Superior</t>
        </is>
      </c>
      <c r="L64" s="431" t="n"/>
      <c r="M64" s="395" t="n"/>
      <c r="N64" s="504" t="n"/>
      <c r="P64" s="389" t="n"/>
      <c r="Q64" s="260" t="n"/>
      <c r="R64" s="260" t="n"/>
      <c r="U64" s="383" t="n"/>
      <c r="V64" s="383" t="n"/>
      <c r="W64" s="260" t="n"/>
      <c r="X64" s="383" t="n"/>
      <c r="Y64" s="383" t="n"/>
    </row>
    <row r="65" ht="17.25" customHeight="1" s="72" thickBot="1">
      <c r="A65" s="385" t="n"/>
      <c r="B65" s="477" t="n"/>
      <c r="C65" s="450" t="n"/>
      <c r="D65" s="450" t="n"/>
      <c r="E65" s="450" t="inlineStr">
        <is>
          <t>Min</t>
        </is>
      </c>
      <c r="F65" s="450" t="inlineStr">
        <is>
          <t>Ideal</t>
        </is>
      </c>
      <c r="G65" s="466" t="inlineStr">
        <is>
          <t>Max</t>
        </is>
      </c>
      <c r="H65" s="482" t="n"/>
      <c r="I65" s="483" t="n"/>
      <c r="J65" s="484" t="n"/>
      <c r="K65" s="483" t="n"/>
      <c r="L65" s="505" t="inlineStr">
        <is>
          <t>Diam fio nú:</t>
        </is>
      </c>
      <c r="M65" s="388" t="n"/>
      <c r="N65" s="506" t="n"/>
      <c r="Q65" s="396" t="n"/>
      <c r="R65" s="261" t="n"/>
      <c r="U65" s="383" t="n"/>
      <c r="V65" s="383" t="n"/>
      <c r="W65" s="260" t="n"/>
      <c r="X65" s="383" t="n"/>
      <c r="Y65" s="383" t="n"/>
    </row>
    <row r="66" ht="17.25" customHeight="1" s="72" thickBot="1">
      <c r="A66" s="385" t="n"/>
      <c r="B66" s="477" t="n"/>
      <c r="C66" s="383" t="n"/>
      <c r="D66" s="383" t="n"/>
      <c r="E66" s="192" t="n"/>
      <c r="F66" s="193" t="n"/>
      <c r="G66" s="232" t="n"/>
      <c r="H66" s="482" t="n"/>
      <c r="I66" s="483" t="n"/>
      <c r="J66" s="484" t="n"/>
      <c r="K66" s="483" t="n"/>
      <c r="L66" s="431" t="n"/>
      <c r="M66" s="395" t="n"/>
      <c r="N66" s="504" t="n"/>
      <c r="Q66" s="396" t="n"/>
      <c r="R66" s="396" t="n"/>
    </row>
    <row r="67" ht="15.75" customHeight="1" s="72" thickBot="1">
      <c r="A67" s="385" t="n"/>
      <c r="B67" s="477" t="n"/>
      <c r="C67" s="450" t="n"/>
      <c r="D67" s="450" t="n"/>
      <c r="E67" s="450" t="n"/>
      <c r="F67" s="450" t="n"/>
      <c r="G67" s="466" t="n"/>
      <c r="H67" s="482" t="n"/>
      <c r="I67" s="483" t="n"/>
      <c r="J67" s="484" t="n"/>
      <c r="K67" s="483" t="n"/>
      <c r="L67" s="507" t="inlineStr">
        <is>
          <t>Orientação</t>
        </is>
      </c>
      <c r="M67" s="394" t="n"/>
      <c r="N67" s="395" t="n"/>
      <c r="W67" s="260" t="n"/>
      <c r="X67" s="260" t="n"/>
    </row>
    <row r="68" ht="16.5" customHeight="1" s="72">
      <c r="A68" s="385" t="n"/>
      <c r="B68" s="477" t="n"/>
      <c r="C68" s="383">
        <f>C57</f>
        <v/>
      </c>
      <c r="D68" s="383" t="n"/>
      <c r="E68" s="277">
        <f>F68*(1-($C$131/100))</f>
        <v/>
      </c>
      <c r="F68" s="274" t="n"/>
      <c r="G68" s="253">
        <f>F68*(1+($C$131/100))</f>
        <v/>
      </c>
      <c r="H68" s="482" t="n"/>
      <c r="I68" s="483" t="n"/>
      <c r="J68" s="484" t="n"/>
      <c r="K68" s="483" t="n"/>
      <c r="L68" s="486" t="n"/>
      <c r="M68" s="487" t="n"/>
      <c r="N68" s="488" t="n"/>
      <c r="T68" s="396" t="n"/>
      <c r="W68" s="260" t="n"/>
      <c r="X68" s="260" t="n"/>
      <c r="Y68" s="396" t="n"/>
      <c r="Z68" s="396" t="n"/>
      <c r="AA68" s="396" t="n"/>
      <c r="AB68" s="396" t="n"/>
      <c r="AC68" s="396" t="n"/>
      <c r="AD68" s="396" t="n"/>
      <c r="AE68" s="396" t="n"/>
      <c r="AF68" s="396" t="n"/>
      <c r="AG68" s="396" t="n"/>
    </row>
    <row r="69" ht="16.5" customHeight="1" s="72">
      <c r="A69" s="385" t="n"/>
      <c r="B69" s="477" t="n"/>
      <c r="C69" s="450" t="n"/>
      <c r="D69" s="450" t="n"/>
      <c r="E69" s="450" t="n"/>
      <c r="F69" s="383" t="n"/>
      <c r="G69" s="466" t="n"/>
      <c r="H69" s="482" t="n"/>
      <c r="I69" s="483" t="n"/>
      <c r="J69" s="484" t="n"/>
      <c r="K69" s="483" t="n"/>
      <c r="L69" s="501" t="n"/>
      <c r="M69" s="383" t="n"/>
      <c r="N69" s="502" t="n"/>
      <c r="T69" s="263" t="n"/>
      <c r="W69" s="260" t="n"/>
      <c r="X69" s="260" t="n"/>
      <c r="Y69" s="396" t="n"/>
      <c r="Z69" s="396" t="n"/>
      <c r="AA69" s="396" t="n"/>
      <c r="AB69" s="396" t="n"/>
      <c r="AC69" s="396" t="n"/>
      <c r="AD69" s="396" t="n"/>
      <c r="AE69" s="396" t="n"/>
      <c r="AF69" s="396" t="n"/>
      <c r="AG69" s="396" t="n"/>
    </row>
    <row r="70" ht="16.5" customHeight="1" s="72">
      <c r="A70" s="385" t="n"/>
      <c r="B70" s="477" t="n"/>
      <c r="C70" s="383">
        <f>C59</f>
        <v/>
      </c>
      <c r="D70" s="383" t="n"/>
      <c r="E70" s="277">
        <f>F70*(1-($C$131/100))</f>
        <v/>
      </c>
      <c r="F70" s="274" t="n"/>
      <c r="G70" s="253">
        <f>F70*(1+($C$131/100))</f>
        <v/>
      </c>
      <c r="H70" s="482" t="n"/>
      <c r="I70" s="483" t="n"/>
      <c r="J70" s="484" t="n"/>
      <c r="K70" s="483" t="n"/>
      <c r="L70" s="501" t="n"/>
      <c r="M70" s="383" t="n"/>
      <c r="N70" s="502" t="n"/>
      <c r="T70" s="396" t="n"/>
      <c r="W70" s="260" t="n"/>
      <c r="X70" s="260" t="n"/>
      <c r="Y70" s="396" t="n"/>
      <c r="Z70" s="396" t="n"/>
      <c r="AA70" s="396" t="n"/>
      <c r="AB70" s="396" t="n"/>
      <c r="AC70" s="396" t="n"/>
      <c r="AD70" s="396" t="n"/>
      <c r="AE70" s="396" t="n"/>
      <c r="AF70" s="396" t="n"/>
      <c r="AG70" s="396" t="n"/>
    </row>
    <row r="71" ht="16.5" customHeight="1" s="72">
      <c r="A71" s="385" t="n"/>
      <c r="B71" s="477" t="n"/>
      <c r="H71" s="495" t="n"/>
      <c r="I71" s="483" t="n"/>
      <c r="J71" s="484" t="n"/>
      <c r="K71" s="483" t="n"/>
      <c r="L71" s="501" t="n"/>
      <c r="M71" s="383" t="n"/>
      <c r="N71" s="502" t="n"/>
      <c r="T71" s="396" t="n"/>
      <c r="W71" s="260" t="n"/>
      <c r="X71" s="260" t="n"/>
      <c r="Y71" s="396" t="n"/>
      <c r="Z71" s="396" t="n"/>
      <c r="AA71" s="396" t="n"/>
      <c r="AB71" s="396" t="n"/>
      <c r="AC71" s="396" t="n"/>
      <c r="AD71" s="396" t="n"/>
      <c r="AE71" s="396" t="n"/>
      <c r="AF71" s="396" t="n"/>
      <c r="AG71" s="396" t="n"/>
    </row>
    <row r="72" ht="17.25" customHeight="1" s="72" thickBot="1">
      <c r="A72" s="385" t="n"/>
      <c r="B72" s="496" t="n"/>
      <c r="C72" s="470" t="n"/>
      <c r="D72" s="470" t="n"/>
      <c r="E72" s="206" t="n"/>
      <c r="F72" s="206" t="n"/>
      <c r="G72" s="497" t="n"/>
      <c r="H72" s="482" t="n"/>
      <c r="I72" s="483" t="n"/>
      <c r="J72" s="484" t="n"/>
      <c r="K72" s="483" t="n"/>
      <c r="L72" s="501" t="n"/>
      <c r="M72" s="383" t="n"/>
      <c r="N72" s="502" t="n"/>
      <c r="T72" s="396" t="n"/>
      <c r="W72" s="260" t="n"/>
      <c r="X72" s="260" t="n"/>
      <c r="Y72" s="396" t="n"/>
      <c r="Z72" s="396" t="n"/>
      <c r="AA72" s="396" t="n"/>
      <c r="AB72" s="396" t="n"/>
      <c r="AC72" s="396" t="n"/>
      <c r="AD72" s="396" t="n"/>
      <c r="AE72" s="396" t="n"/>
      <c r="AF72" s="396" t="n"/>
      <c r="AG72" s="396" t="n"/>
    </row>
    <row r="73" ht="15.75" customHeight="1" s="72" thickBot="1">
      <c r="A73" s="385" t="n"/>
      <c r="B73" s="473" t="inlineStr">
        <is>
          <t>CAMADA 6</t>
        </is>
      </c>
      <c r="C73" s="404" t="n"/>
      <c r="D73" s="404" t="n"/>
      <c r="E73" s="404" t="n"/>
      <c r="F73" s="404" t="n"/>
      <c r="G73" s="404" t="n"/>
      <c r="H73" s="404" t="n"/>
      <c r="I73" s="404" t="n"/>
      <c r="J73" s="404" t="n"/>
      <c r="K73" s="405" t="n"/>
      <c r="L73" s="501" t="n"/>
      <c r="M73" s="383" t="n"/>
      <c r="N73" s="502" t="n"/>
      <c r="T73" s="396" t="n"/>
      <c r="W73" s="260" t="n"/>
      <c r="X73" s="260" t="n"/>
      <c r="Y73" s="396" t="n"/>
      <c r="Z73" s="396" t="n"/>
      <c r="AA73" s="396" t="n"/>
      <c r="AB73" s="396" t="n"/>
      <c r="AC73" s="396" t="n"/>
      <c r="AD73" s="396" t="n"/>
      <c r="AE73" s="396" t="n"/>
      <c r="AF73" s="396" t="n"/>
      <c r="AG73" s="396" t="n"/>
    </row>
    <row r="74" ht="15.75" customHeight="1" s="72" thickBot="1">
      <c r="A74" s="385" t="n"/>
      <c r="B74" s="473" t="inlineStr">
        <is>
          <t>Medidas</t>
        </is>
      </c>
      <c r="C74" s="404" t="n"/>
      <c r="D74" s="404" t="n"/>
      <c r="E74" s="404" t="n"/>
      <c r="F74" s="404" t="n"/>
      <c r="G74" s="405" t="n"/>
      <c r="H74" s="474" t="inlineStr">
        <is>
          <t>Espiras</t>
        </is>
      </c>
      <c r="I74" s="475" t="n"/>
      <c r="J74" s="475" t="n"/>
      <c r="K74" s="476" t="n"/>
      <c r="L74" s="100" t="n"/>
      <c r="M74" s="103" t="n"/>
      <c r="N74" s="203" t="n"/>
      <c r="T74" s="449" t="n"/>
      <c r="W74" s="260" t="n"/>
      <c r="X74" s="260" t="n"/>
      <c r="Y74" s="396" t="n"/>
      <c r="Z74" s="396" t="n"/>
      <c r="AA74" s="396" t="n"/>
      <c r="AB74" s="396" t="n"/>
      <c r="AC74" s="396" t="n"/>
      <c r="AD74" s="396" t="n"/>
      <c r="AE74" s="396" t="n"/>
      <c r="AF74" s="396" t="n"/>
      <c r="AG74" s="396" t="n"/>
    </row>
    <row r="75" ht="15.75" customHeight="1" s="72" thickBot="1">
      <c r="A75" s="385" t="n"/>
      <c r="B75" s="498" t="n"/>
      <c r="C75" s="460" t="n"/>
      <c r="D75" s="460" t="n"/>
      <c r="E75" s="460" t="n"/>
      <c r="F75" s="460" t="n"/>
      <c r="G75" s="461" t="n"/>
      <c r="H75" s="478" t="inlineStr">
        <is>
          <t>Axial</t>
        </is>
      </c>
      <c r="I75" s="479" t="inlineStr">
        <is>
          <t>Inferior</t>
        </is>
      </c>
      <c r="J75" s="480">
        <f>R110</f>
        <v/>
      </c>
      <c r="K75" s="481" t="inlineStr">
        <is>
          <t>Superior</t>
        </is>
      </c>
      <c r="L75" s="100" t="n"/>
      <c r="M75" s="103" t="n"/>
      <c r="N75" s="203" t="n"/>
      <c r="T75" s="265" t="n"/>
      <c r="W75" s="260" t="n"/>
      <c r="X75" s="260" t="n"/>
    </row>
    <row r="76" ht="15" customHeight="1" s="72">
      <c r="A76" s="385" t="n"/>
      <c r="B76" s="477" t="n"/>
      <c r="C76" s="450" t="n"/>
      <c r="D76" s="450" t="n"/>
      <c r="E76" s="450" t="inlineStr">
        <is>
          <t>Min</t>
        </is>
      </c>
      <c r="F76" s="450" t="inlineStr">
        <is>
          <t>Ideal</t>
        </is>
      </c>
      <c r="G76" s="466" t="inlineStr">
        <is>
          <t>Max</t>
        </is>
      </c>
      <c r="H76" s="482" t="n"/>
      <c r="I76" s="483" t="n"/>
      <c r="J76" s="484" t="n"/>
      <c r="K76" s="483" t="n"/>
      <c r="L76" s="501" t="n"/>
      <c r="M76" s="383" t="n"/>
      <c r="N76" s="502" t="n"/>
      <c r="T76" s="265" t="n"/>
      <c r="W76" s="260" t="n"/>
      <c r="X76" s="260" t="n"/>
      <c r="Y76" s="406" t="n"/>
      <c r="Z76" s="406" t="n"/>
      <c r="AA76" s="406" t="n"/>
      <c r="AB76" s="406" t="n"/>
      <c r="AC76" s="406" t="n"/>
      <c r="AD76" s="406" t="n"/>
      <c r="AE76" s="406" t="n"/>
      <c r="AF76" s="406" t="n"/>
      <c r="AG76" s="406" t="n"/>
    </row>
    <row r="77" ht="15" customHeight="1" s="72">
      <c r="A77" s="385" t="n"/>
      <c r="B77" s="477" t="n"/>
      <c r="C77" s="383" t="n"/>
      <c r="D77" s="383" t="n"/>
      <c r="E77" s="192" t="n"/>
      <c r="F77" s="193" t="n"/>
      <c r="G77" s="232" t="n"/>
      <c r="H77" s="482" t="n"/>
      <c r="I77" s="483" t="n"/>
      <c r="J77" s="484" t="n"/>
      <c r="K77" s="483" t="n"/>
      <c r="L77" s="501" t="n"/>
      <c r="M77" s="383" t="n"/>
      <c r="N77" s="502" t="n"/>
      <c r="T77" s="265" t="n"/>
      <c r="W77" s="260" t="n"/>
      <c r="X77" s="260" t="n"/>
      <c r="Y77" s="411" t="n"/>
      <c r="Z77" s="411" t="n"/>
      <c r="AA77" s="411" t="n"/>
      <c r="AB77" s="411" t="n"/>
      <c r="AC77" s="411" t="n"/>
      <c r="AD77" s="411" t="n"/>
      <c r="AE77" s="411" t="n"/>
      <c r="AF77" s="411" t="n"/>
      <c r="AG77" s="411" t="n"/>
    </row>
    <row r="78" ht="15" customHeight="1" s="72">
      <c r="A78" s="385" t="n"/>
      <c r="B78" s="477" t="n"/>
      <c r="C78" s="450" t="n"/>
      <c r="D78" s="450" t="n"/>
      <c r="E78" s="450" t="n"/>
      <c r="F78" s="450" t="n"/>
      <c r="G78" s="466" t="n"/>
      <c r="H78" s="482" t="n"/>
      <c r="I78" s="483" t="n"/>
      <c r="J78" s="484" t="n"/>
      <c r="K78" s="483" t="n"/>
      <c r="L78" s="501" t="n"/>
      <c r="M78" s="383" t="n"/>
      <c r="N78" s="502" t="n"/>
      <c r="T78" s="265" t="n"/>
      <c r="W78" s="260" t="n"/>
      <c r="X78" s="260" t="n"/>
    </row>
    <row r="79" ht="15" customHeight="1" s="72">
      <c r="A79" s="385" t="n"/>
      <c r="B79" s="477" t="n"/>
      <c r="C79" s="383">
        <f>C68</f>
        <v/>
      </c>
      <c r="D79" s="383" t="n"/>
      <c r="E79" s="277">
        <f>F79*(1-($C$131/100))</f>
        <v/>
      </c>
      <c r="F79" s="274" t="n"/>
      <c r="G79" s="253">
        <f>F79*(1+($C$131/100))</f>
        <v/>
      </c>
      <c r="H79" s="482" t="n"/>
      <c r="I79" s="483" t="n"/>
      <c r="J79" s="484" t="n"/>
      <c r="K79" s="483" t="n"/>
      <c r="L79" s="501" t="n"/>
      <c r="M79" s="383" t="n"/>
      <c r="N79" s="502" t="n"/>
      <c r="T79" s="265" t="n"/>
      <c r="W79" s="260" t="n"/>
      <c r="X79" s="260" t="n"/>
    </row>
    <row r="80" ht="15" customHeight="1" s="72">
      <c r="A80" s="385" t="n"/>
      <c r="B80" s="477" t="n"/>
      <c r="C80" s="450" t="n"/>
      <c r="D80" s="450" t="n"/>
      <c r="E80" s="450" t="n"/>
      <c r="F80" s="383" t="n"/>
      <c r="G80" s="466" t="n"/>
      <c r="H80" s="482" t="n"/>
      <c r="I80" s="483" t="n"/>
      <c r="J80" s="484" t="n"/>
      <c r="K80" s="483" t="n"/>
      <c r="L80" s="501" t="n"/>
      <c r="M80" s="383" t="n"/>
      <c r="N80" s="502" t="n"/>
      <c r="T80" s="265" t="n"/>
      <c r="W80" s="260" t="n"/>
      <c r="X80" s="260" t="n"/>
    </row>
    <row r="81" ht="15" customHeight="1" s="72">
      <c r="A81" s="385" t="n"/>
      <c r="B81" s="477" t="n"/>
      <c r="C81" s="383">
        <f>C70</f>
        <v/>
      </c>
      <c r="D81" s="383" t="n"/>
      <c r="E81" s="277">
        <f>F81*(1-($C$131/100))</f>
        <v/>
      </c>
      <c r="F81" s="274" t="n"/>
      <c r="G81" s="253">
        <f>F81*(1+($C$131/100))</f>
        <v/>
      </c>
      <c r="H81" s="482" t="n"/>
      <c r="I81" s="483" t="n"/>
      <c r="J81" s="484" t="n"/>
      <c r="K81" s="483" t="n"/>
      <c r="L81" s="501" t="n"/>
      <c r="M81" s="383" t="n"/>
      <c r="N81" s="502" t="n"/>
      <c r="T81" s="265" t="n"/>
      <c r="W81" s="260" t="n"/>
      <c r="X81" s="260" t="n"/>
    </row>
    <row r="82">
      <c r="A82" s="385" t="n"/>
      <c r="B82" s="477" t="n"/>
      <c r="H82" s="495" t="n"/>
      <c r="I82" s="483" t="n"/>
      <c r="J82" s="484" t="n"/>
      <c r="K82" s="483" t="n"/>
      <c r="L82" s="501" t="n"/>
      <c r="M82" s="383" t="n"/>
      <c r="N82" s="502" t="n"/>
    </row>
    <row r="83" ht="13.5" customHeight="1" s="72" thickBot="1">
      <c r="A83" s="385" t="n"/>
      <c r="B83" s="496" t="n"/>
      <c r="C83" s="470" t="n"/>
      <c r="D83" s="470" t="n"/>
      <c r="E83" s="206" t="n"/>
      <c r="F83" s="206" t="n"/>
      <c r="G83" s="497" t="n"/>
      <c r="H83" s="482" t="n"/>
      <c r="I83" s="483" t="n"/>
      <c r="J83" s="484" t="n"/>
      <c r="K83" s="483" t="n"/>
      <c r="L83" s="462" t="n"/>
      <c r="M83" s="450" t="n"/>
      <c r="N83" s="466" t="n"/>
    </row>
    <row r="84" ht="15.75" customHeight="1" s="72" thickBot="1">
      <c r="A84" s="385" t="n"/>
      <c r="B84" s="473" t="inlineStr">
        <is>
          <t>CAMADA 7</t>
        </is>
      </c>
      <c r="C84" s="404" t="n"/>
      <c r="D84" s="404" t="n"/>
      <c r="E84" s="404" t="n"/>
      <c r="F84" s="404" t="n"/>
      <c r="G84" s="404" t="n"/>
      <c r="H84" s="404" t="n"/>
      <c r="I84" s="404" t="n"/>
      <c r="J84" s="404" t="n"/>
      <c r="K84" s="405" t="n"/>
      <c r="L84" s="462" t="n"/>
      <c r="M84" s="450" t="n"/>
      <c r="N84" s="466" t="n"/>
    </row>
    <row r="85" ht="15.75" customHeight="1" s="72" thickBot="1">
      <c r="A85" s="385" t="n"/>
      <c r="B85" s="473" t="inlineStr">
        <is>
          <t>Medidas</t>
        </is>
      </c>
      <c r="C85" s="404" t="n"/>
      <c r="D85" s="404" t="n"/>
      <c r="E85" s="404" t="n"/>
      <c r="F85" s="404" t="n"/>
      <c r="G85" s="405" t="n"/>
      <c r="H85" s="474" t="inlineStr">
        <is>
          <t>Espiras</t>
        </is>
      </c>
      <c r="I85" s="475" t="n"/>
      <c r="J85" s="475" t="n"/>
      <c r="K85" s="476" t="n"/>
      <c r="L85" s="462" t="n"/>
      <c r="M85" s="450" t="n"/>
      <c r="N85" s="466" t="n"/>
    </row>
    <row r="86" ht="13.5" customHeight="1" s="72" thickBot="1">
      <c r="A86" s="385" t="n"/>
      <c r="B86" s="498" t="n"/>
      <c r="C86" s="460" t="n"/>
      <c r="D86" s="460" t="n"/>
      <c r="E86" s="460" t="n"/>
      <c r="F86" s="460" t="n"/>
      <c r="G86" s="461" t="n"/>
      <c r="H86" s="478" t="inlineStr">
        <is>
          <t>Axial</t>
        </is>
      </c>
      <c r="I86" s="479" t="inlineStr">
        <is>
          <t>Inferior</t>
        </is>
      </c>
      <c r="J86" s="480">
        <f>R111</f>
        <v/>
      </c>
      <c r="K86" s="481" t="inlineStr">
        <is>
          <t>Superior</t>
        </is>
      </c>
      <c r="L86" s="462" t="n"/>
      <c r="M86" s="450" t="n"/>
      <c r="N86" s="466" t="n"/>
    </row>
    <row r="87">
      <c r="A87" s="385" t="n"/>
      <c r="B87" s="477" t="n"/>
      <c r="C87" s="450" t="n"/>
      <c r="D87" s="450" t="n"/>
      <c r="E87" s="450" t="inlineStr">
        <is>
          <t>Min</t>
        </is>
      </c>
      <c r="F87" s="450" t="inlineStr">
        <is>
          <t>Ideal</t>
        </is>
      </c>
      <c r="G87" s="450" t="inlineStr">
        <is>
          <t>Max</t>
        </is>
      </c>
      <c r="H87" s="508" t="n"/>
      <c r="I87" s="483" t="n"/>
      <c r="J87" s="484" t="n"/>
      <c r="K87" s="483" t="n"/>
      <c r="L87" s="462" t="n"/>
      <c r="M87" s="450" t="n"/>
      <c r="N87" s="466" t="n"/>
    </row>
    <row r="88">
      <c r="A88" s="385" t="n"/>
      <c r="B88" s="477" t="n"/>
      <c r="C88" s="383" t="n"/>
      <c r="D88" s="383" t="n"/>
      <c r="E88" s="192" t="n"/>
      <c r="F88" s="193" t="n"/>
      <c r="G88" s="192" t="n"/>
      <c r="H88" s="495" t="n"/>
      <c r="I88" s="483" t="n"/>
      <c r="J88" s="484" t="n"/>
      <c r="K88" s="483" t="n"/>
      <c r="L88" s="462" t="n"/>
      <c r="M88" s="450" t="n"/>
      <c r="N88" s="466" t="n"/>
    </row>
    <row r="89">
      <c r="A89" s="385" t="n"/>
      <c r="B89" s="477" t="n"/>
      <c r="C89" s="450" t="n"/>
      <c r="D89" s="450" t="n"/>
      <c r="E89" s="450" t="n"/>
      <c r="F89" s="450" t="n"/>
      <c r="G89" s="450" t="n"/>
      <c r="H89" s="495" t="n"/>
      <c r="I89" s="483" t="n"/>
      <c r="J89" s="484" t="n"/>
      <c r="K89" s="483" t="n"/>
      <c r="L89" s="462" t="n"/>
      <c r="M89" s="450" t="n"/>
      <c r="N89" s="466" t="n"/>
    </row>
    <row r="90">
      <c r="A90" s="385" t="n"/>
      <c r="B90" s="477" t="n"/>
      <c r="C90" s="383">
        <f>C79</f>
        <v/>
      </c>
      <c r="D90" s="383" t="n"/>
      <c r="E90" s="277">
        <f>F90*(1-($C$131/100))</f>
        <v/>
      </c>
      <c r="F90" s="274" t="n"/>
      <c r="G90" s="277">
        <f>F90*(1+($C$131/100))</f>
        <v/>
      </c>
      <c r="H90" s="495" t="n"/>
      <c r="I90" s="483" t="n"/>
      <c r="J90" s="484" t="n"/>
      <c r="K90" s="483" t="n"/>
      <c r="L90" s="462" t="n"/>
      <c r="M90" s="450" t="n"/>
      <c r="N90" s="466" t="n"/>
    </row>
    <row r="91">
      <c r="A91" s="385" t="n"/>
      <c r="B91" s="477" t="n"/>
      <c r="C91" s="450" t="n"/>
      <c r="D91" s="450" t="n"/>
      <c r="E91" s="450" t="n"/>
      <c r="F91" s="383" t="n"/>
      <c r="G91" s="450" t="n"/>
      <c r="H91" s="495" t="n"/>
      <c r="I91" s="483" t="n"/>
      <c r="J91" s="484" t="n"/>
      <c r="K91" s="483" t="n"/>
      <c r="L91" s="462" t="n"/>
      <c r="M91" s="450" t="n"/>
      <c r="N91" s="466" t="n"/>
    </row>
    <row r="92">
      <c r="A92" s="385" t="n"/>
      <c r="B92" s="477" t="n"/>
      <c r="C92" s="383">
        <f>C81</f>
        <v/>
      </c>
      <c r="D92" s="383" t="n"/>
      <c r="E92" s="277">
        <f>F92*(1-($C$131/100))</f>
        <v/>
      </c>
      <c r="F92" s="274" t="n"/>
      <c r="G92" s="277">
        <f>F92*(1+($C$131/100))</f>
        <v/>
      </c>
      <c r="H92" s="495" t="n"/>
      <c r="I92" s="483" t="n"/>
      <c r="J92" s="484" t="n"/>
      <c r="K92" s="483" t="n"/>
      <c r="L92" s="462" t="n"/>
      <c r="M92" s="450" t="n"/>
      <c r="N92" s="466" t="n"/>
    </row>
    <row r="93">
      <c r="A93" s="385" t="n"/>
      <c r="B93" s="477" t="n"/>
      <c r="H93" s="495" t="n"/>
      <c r="I93" s="483" t="n"/>
      <c r="J93" s="484" t="n"/>
      <c r="K93" s="483" t="n"/>
      <c r="L93" s="462" t="n"/>
      <c r="M93" s="450" t="n"/>
      <c r="N93" s="466" t="n"/>
    </row>
    <row r="94" ht="13.5" customHeight="1" s="72" thickBot="1">
      <c r="A94" s="385" t="n"/>
      <c r="B94" s="496" t="n"/>
      <c r="C94" s="470" t="n"/>
      <c r="D94" s="470" t="n"/>
      <c r="E94" s="206" t="n"/>
      <c r="F94" s="206" t="n"/>
      <c r="G94" s="509" t="n"/>
      <c r="H94" s="510" t="n"/>
      <c r="I94" s="511" t="n"/>
      <c r="J94" s="512" t="n"/>
      <c r="K94" s="511" t="n"/>
      <c r="L94" s="469" t="n"/>
      <c r="M94" s="470" t="n"/>
      <c r="N94" s="471" t="n"/>
    </row>
    <row r="95" ht="13.5" customHeight="1" s="72" thickBot="1"/>
    <row r="96" ht="19.5" customHeight="1" s="72" thickBot="1">
      <c r="B96" s="513" t="inlineStr">
        <is>
          <t>Ø</t>
        </is>
      </c>
      <c r="C96" s="514" t="inlineStr">
        <is>
          <t>AWG</t>
        </is>
      </c>
    </row>
    <row r="97" ht="16.5" customHeight="1" s="72" thickBot="1">
      <c r="B97" s="6" t="n">
        <v>6.544</v>
      </c>
      <c r="C97" s="515" t="n">
        <v>2</v>
      </c>
    </row>
    <row r="98" ht="16.5" customHeight="1" s="72" thickBot="1">
      <c r="B98" s="6" t="n">
        <v>6.186</v>
      </c>
      <c r="C98" s="515" t="n">
        <v>2.5</v>
      </c>
    </row>
    <row r="99" ht="16.5" customHeight="1" s="72" thickBot="1">
      <c r="B99" s="6" t="n">
        <v>5.827</v>
      </c>
      <c r="C99" s="515" t="n">
        <v>3</v>
      </c>
    </row>
    <row r="100" ht="16.5" customHeight="1" s="72" thickBot="1">
      <c r="B100" s="6" t="n">
        <v>5.508</v>
      </c>
      <c r="C100" s="515" t="n">
        <v>3.5</v>
      </c>
    </row>
    <row r="101" ht="16.5" customHeight="1" s="72" thickBot="1">
      <c r="B101" s="6" t="n">
        <v>5.189</v>
      </c>
      <c r="C101" s="515" t="n">
        <v>4</v>
      </c>
    </row>
    <row r="102" ht="16.5" customHeight="1" s="72" thickBot="1">
      <c r="B102" s="6" t="n">
        <v>4.905</v>
      </c>
      <c r="C102" s="515" t="n">
        <v>4.5</v>
      </c>
    </row>
    <row r="103" ht="16.5" customHeight="1" s="72" thickBot="1">
      <c r="B103" s="6" t="n">
        <v>4.62</v>
      </c>
      <c r="C103" s="515" t="n">
        <v>5</v>
      </c>
    </row>
    <row r="104" ht="16.5" customHeight="1" s="72" thickBot="1">
      <c r="B104" s="6" t="n">
        <v>4.368</v>
      </c>
      <c r="C104" s="515" t="n">
        <v>5.5</v>
      </c>
    </row>
    <row r="105" ht="16.5" customHeight="1" s="72" thickBot="1">
      <c r="B105" s="6" t="n">
        <v>4.115</v>
      </c>
      <c r="C105" s="515" t="n">
        <v>6</v>
      </c>
    </row>
    <row r="106" ht="16.5" customHeight="1" s="72" thickBot="1">
      <c r="B106" s="6" t="n">
        <v>3.89</v>
      </c>
      <c r="C106" s="515" t="n">
        <v>6.5</v>
      </c>
    </row>
    <row r="107" ht="16.5" customHeight="1" s="72" thickBot="1">
      <c r="B107" s="6" t="n">
        <v>3.665</v>
      </c>
      <c r="C107" s="515" t="n">
        <v>7</v>
      </c>
    </row>
    <row r="108" ht="16.5" customHeight="1" s="72" thickBot="1">
      <c r="B108" s="6" t="n">
        <v>3.465</v>
      </c>
      <c r="C108" s="515" t="n">
        <v>7.5</v>
      </c>
    </row>
    <row r="109" ht="16.5" customHeight="1" s="72" thickBot="1">
      <c r="B109" s="6" t="n">
        <v>3.264</v>
      </c>
      <c r="C109" s="515" t="n">
        <v>8</v>
      </c>
    </row>
    <row r="110" ht="16.5" customHeight="1" s="72" thickBot="1">
      <c r="B110" s="6" t="n">
        <v>3.085</v>
      </c>
      <c r="C110" s="515" t="n">
        <v>8.5</v>
      </c>
    </row>
    <row r="111" ht="16.5" customHeight="1" s="72" thickBot="1">
      <c r="B111" s="6" t="n">
        <v>2.906</v>
      </c>
      <c r="C111" s="515" t="n">
        <v>9</v>
      </c>
    </row>
    <row r="112" ht="16.5" customHeight="1" s="72" thickBot="1">
      <c r="B112" s="6" t="n">
        <v>2.747</v>
      </c>
      <c r="C112" s="515" t="n">
        <v>9.5</v>
      </c>
    </row>
    <row r="113" ht="16.5" customHeight="1" s="72" thickBot="1">
      <c r="B113" s="6" t="n">
        <v>2.588</v>
      </c>
      <c r="C113" s="515" t="n">
        <v>10</v>
      </c>
    </row>
    <row r="114" ht="16.5" customHeight="1" s="72" thickBot="1">
      <c r="B114" s="6" t="n">
        <v>2.446</v>
      </c>
      <c r="C114" s="515" t="n">
        <v>10.5</v>
      </c>
    </row>
    <row r="115" ht="16.5" customHeight="1" s="72" thickBot="1">
      <c r="B115" s="6" t="n">
        <v>2.304</v>
      </c>
      <c r="C115" s="515" t="n">
        <v>11</v>
      </c>
    </row>
    <row r="116" ht="16.5" customHeight="1" s="72" thickBot="1">
      <c r="B116" s="6" t="n">
        <v>2.178</v>
      </c>
      <c r="C116" s="515" t="n">
        <v>11.5</v>
      </c>
    </row>
    <row r="117" ht="16.5" customHeight="1" s="72" thickBot="1">
      <c r="B117" s="6" t="n">
        <v>2.052</v>
      </c>
      <c r="C117" s="515" t="n">
        <v>12</v>
      </c>
    </row>
    <row r="118" ht="16.5" customHeight="1" s="72" thickBot="1">
      <c r="B118" s="6" t="n">
        <v>1.941</v>
      </c>
      <c r="C118" s="515" t="n">
        <v>12.5</v>
      </c>
    </row>
    <row r="119" ht="16.5" customHeight="1" s="72" thickBot="1">
      <c r="B119" s="6" t="n">
        <v>1.828</v>
      </c>
      <c r="C119" s="515" t="n">
        <v>13</v>
      </c>
    </row>
    <row r="120" ht="16.5" customHeight="1" s="72" thickBot="1">
      <c r="B120" s="6" t="n">
        <v>1.729</v>
      </c>
      <c r="C120" s="515" t="n">
        <v>13.5</v>
      </c>
    </row>
    <row r="121" ht="16.5" customHeight="1" s="72" thickBot="1">
      <c r="B121" s="6" t="n">
        <v>1.628</v>
      </c>
      <c r="C121" s="515" t="n">
        <v>14</v>
      </c>
    </row>
    <row r="122"/>
    <row r="123"/>
    <row r="124"/>
    <row r="125"/>
    <row r="126"/>
    <row r="127"/>
    <row r="128"/>
    <row r="129">
      <c r="G129" s="383" t="n"/>
      <c r="H129" s="383" t="n"/>
      <c r="I129" s="383" t="n"/>
      <c r="J129" s="383" t="n"/>
      <c r="K129" s="383" t="n"/>
      <c r="L129" s="383" t="n"/>
      <c r="M129" s="383" t="n"/>
      <c r="N129" s="383" t="n"/>
    </row>
    <row r="130" ht="13.5" customHeight="1" s="72" thickBot="1">
      <c r="G130" s="383" t="n"/>
      <c r="H130" s="383" t="n"/>
      <c r="I130" s="383" t="n"/>
      <c r="J130" s="383" t="n"/>
      <c r="K130" s="383" t="n"/>
      <c r="L130" s="383" t="n"/>
      <c r="M130" s="383" t="n"/>
      <c r="N130" s="383" t="n"/>
    </row>
    <row r="131" ht="13.5" customHeight="1" s="72" thickBot="1">
      <c r="B131" s="516" t="inlineStr">
        <is>
          <t>tolerancia</t>
        </is>
      </c>
      <c r="C131" s="517" t="n">
        <v>2</v>
      </c>
      <c r="D131" s="518" t="inlineStr">
        <is>
          <t>%</t>
        </is>
      </c>
      <c r="G131" s="383" t="n"/>
      <c r="H131" s="383" t="n"/>
      <c r="I131" s="383" t="n"/>
      <c r="J131" s="383" t="n"/>
      <c r="K131" s="383" t="n"/>
      <c r="L131" s="383" t="n"/>
      <c r="M131" s="383" t="n"/>
      <c r="N131" s="383" t="n"/>
    </row>
    <row r="132">
      <c r="G132" s="383" t="n"/>
      <c r="H132" s="383" t="n"/>
      <c r="I132" s="383" t="n"/>
      <c r="J132" s="383" t="n"/>
      <c r="K132" s="383" t="n"/>
      <c r="L132" s="383" t="n"/>
      <c r="M132" s="383" t="n"/>
      <c r="N132" s="383" t="n"/>
    </row>
    <row r="133">
      <c r="G133" s="383" t="n"/>
      <c r="H133" s="383" t="n"/>
      <c r="I133" s="383" t="n"/>
      <c r="J133" s="383" t="n"/>
      <c r="K133" s="383" t="n"/>
      <c r="L133" s="383" t="n"/>
      <c r="M133" s="383" t="n"/>
      <c r="N133" s="383" t="n"/>
    </row>
    <row r="134">
      <c r="G134" s="383" t="n"/>
      <c r="H134" s="383" t="n"/>
      <c r="I134" s="383" t="n"/>
      <c r="J134" s="383" t="n"/>
      <c r="K134" s="383" t="n"/>
      <c r="L134" s="383" t="n"/>
      <c r="M134" s="383" t="n"/>
      <c r="N134" s="383" t="n"/>
    </row>
    <row r="135">
      <c r="G135" s="383" t="n"/>
      <c r="H135" s="383" t="n"/>
      <c r="I135" s="383" t="n"/>
      <c r="J135" s="383" t="n"/>
      <c r="K135" s="383" t="n"/>
      <c r="L135" s="383" t="n"/>
      <c r="M135" s="383" t="n"/>
      <c r="N135" s="383" t="n"/>
    </row>
    <row r="136">
      <c r="G136" s="383" t="n"/>
      <c r="H136" s="383" t="n"/>
      <c r="I136" s="383" t="n"/>
      <c r="J136" s="383" t="n"/>
      <c r="K136" s="383" t="n"/>
      <c r="L136" s="383" t="n"/>
      <c r="M136" s="383" t="n"/>
      <c r="N136" s="383" t="n"/>
    </row>
    <row r="137">
      <c r="G137" s="383" t="n"/>
      <c r="H137" s="383" t="n"/>
      <c r="I137" s="383" t="n"/>
      <c r="J137" s="383" t="n"/>
      <c r="K137" s="383" t="n"/>
      <c r="L137" s="383" t="n"/>
      <c r="M137" s="383" t="n"/>
      <c r="N137" s="383" t="n"/>
    </row>
    <row r="138">
      <c r="G138" s="383" t="n"/>
      <c r="H138" s="383" t="n"/>
      <c r="I138" s="383" t="n"/>
      <c r="J138" s="383" t="n"/>
      <c r="K138" s="383" t="n"/>
      <c r="L138" s="383" t="n"/>
      <c r="M138" s="383" t="n"/>
      <c r="N138" s="383" t="n"/>
    </row>
    <row r="139">
      <c r="G139" s="383" t="n"/>
      <c r="H139" s="383" t="n"/>
      <c r="I139" s="383" t="n"/>
      <c r="J139" s="383" t="n"/>
      <c r="K139" s="383" t="n"/>
      <c r="L139" s="383" t="n"/>
      <c r="M139" s="383" t="n"/>
      <c r="N139" s="383" t="n"/>
    </row>
    <row r="140">
      <c r="G140" s="383" t="n"/>
      <c r="H140" s="383" t="n"/>
      <c r="I140" s="383" t="n"/>
      <c r="J140" s="383" t="n"/>
      <c r="K140" s="383" t="n"/>
      <c r="L140" s="383" t="n"/>
      <c r="M140" s="383" t="n"/>
      <c r="N140" s="383" t="n"/>
    </row>
    <row r="141">
      <c r="G141" s="383" t="n"/>
      <c r="H141" s="383" t="n"/>
      <c r="I141" s="383" t="n"/>
      <c r="J141" s="383" t="n"/>
      <c r="K141" s="383" t="n"/>
      <c r="L141" s="383" t="n"/>
      <c r="M141" s="383" t="n"/>
      <c r="N141" s="383" t="n"/>
    </row>
    <row r="142">
      <c r="G142" s="383" t="n"/>
      <c r="H142" s="383" t="n"/>
      <c r="I142" s="383" t="n"/>
      <c r="J142" s="383" t="n"/>
      <c r="K142" s="383" t="n"/>
      <c r="L142" s="383" t="n"/>
      <c r="M142" s="383" t="n"/>
      <c r="N142" s="383" t="n"/>
    </row>
    <row r="143">
      <c r="G143" s="383" t="n"/>
      <c r="H143" s="383" t="n"/>
      <c r="I143" s="383" t="n"/>
      <c r="J143" s="383" t="n"/>
      <c r="K143" s="383" t="n"/>
      <c r="L143" s="383" t="n"/>
      <c r="M143" s="383" t="n"/>
      <c r="N143" s="383" t="n"/>
    </row>
    <row r="144">
      <c r="G144" s="383" t="n"/>
      <c r="H144" s="383" t="n"/>
      <c r="I144" s="383" t="n"/>
      <c r="J144" s="383" t="n"/>
      <c r="K144" s="383" t="n"/>
      <c r="L144" s="383" t="n"/>
      <c r="M144" s="383" t="n"/>
      <c r="N144" s="383" t="n"/>
    </row>
    <row r="145">
      <c r="G145" s="383" t="n"/>
      <c r="H145" s="383" t="n"/>
      <c r="I145" s="383" t="n"/>
      <c r="J145" s="383" t="n"/>
      <c r="K145" s="383" t="n"/>
      <c r="L145" s="383" t="n"/>
      <c r="M145" s="383" t="n"/>
      <c r="N145" s="383" t="n"/>
    </row>
    <row r="146">
      <c r="G146" s="383" t="n"/>
      <c r="H146" s="383" t="n"/>
      <c r="I146" s="383" t="n"/>
      <c r="J146" s="383" t="n"/>
      <c r="K146" s="383" t="n"/>
      <c r="L146" s="383" t="n"/>
      <c r="M146" s="383" t="n"/>
      <c r="N146" s="383" t="n"/>
    </row>
    <row r="147">
      <c r="G147" s="383" t="n"/>
      <c r="H147" s="383" t="n"/>
      <c r="I147" s="383" t="n"/>
      <c r="J147" s="383" t="n"/>
      <c r="K147" s="383" t="n"/>
      <c r="L147" s="383" t="n"/>
      <c r="M147" s="383" t="n"/>
      <c r="N147" s="383" t="n"/>
    </row>
    <row r="148">
      <c r="G148" s="383" t="n"/>
      <c r="H148" s="383" t="n"/>
      <c r="I148" s="383" t="n"/>
      <c r="J148" s="383" t="n"/>
      <c r="K148" s="383" t="n"/>
      <c r="L148" s="383" t="n"/>
      <c r="M148" s="383" t="n"/>
      <c r="N148" s="383" t="n"/>
    </row>
    <row r="149">
      <c r="G149" s="383" t="n"/>
      <c r="H149" s="383" t="n"/>
      <c r="I149" s="383" t="n"/>
      <c r="J149" s="383" t="n"/>
      <c r="K149" s="383" t="n"/>
      <c r="L149" s="383" t="n"/>
      <c r="M149" s="383" t="n"/>
      <c r="N149" s="383"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84" min="1" max="1"/>
    <col width="12.7109375" customWidth="1" style="384" min="2" max="2"/>
    <col width="9.5703125" customWidth="1" style="384" min="3" max="3"/>
    <col width="10.140625" customWidth="1" style="384" min="4" max="4"/>
    <col width="10.5703125" customWidth="1" style="384" min="5" max="5"/>
    <col width="9.7109375" bestFit="1" customWidth="1" style="384" min="6" max="6"/>
    <col width="10" bestFit="1" customWidth="1" style="450" min="7" max="7"/>
    <col width="10" customWidth="1" style="450" min="8" max="8"/>
    <col width="10.42578125" bestFit="1" customWidth="1" style="450" min="9" max="9"/>
    <col width="10.28515625" bestFit="1" customWidth="1" style="450" min="10" max="10"/>
    <col width="11.140625" customWidth="1" style="450" min="11" max="11"/>
    <col width="15.7109375" customWidth="1" style="450" min="12" max="14"/>
    <col width="12.5703125" customWidth="1" style="450" min="15" max="15"/>
    <col width="17.42578125" customWidth="1" style="383" min="16" max="16"/>
    <col width="39.85546875" bestFit="1" customWidth="1" style="384" min="17" max="17"/>
    <col width="37.5703125" bestFit="1" customWidth="1" style="384" min="18" max="18"/>
    <col width="35.7109375" bestFit="1" customWidth="1" style="384" min="19" max="19"/>
    <col width="43.5703125" bestFit="1" customWidth="1" style="384" min="20" max="20"/>
    <col width="33.85546875" bestFit="1" customWidth="1" style="384" min="21" max="21"/>
    <col width="37.85546875" bestFit="1" customWidth="1" style="384" min="22" max="22"/>
    <col width="42.42578125" bestFit="1" customWidth="1" style="384" min="23" max="23"/>
    <col width="33.85546875" bestFit="1" customWidth="1" style="384" min="24" max="24"/>
    <col width="42.28515625" bestFit="1" customWidth="1" style="384" min="25" max="25"/>
    <col width="41.7109375" bestFit="1" customWidth="1" style="384" min="26" max="26"/>
    <col width="45.28515625" bestFit="1" customWidth="1" style="384" min="27" max="27"/>
    <col width="42.42578125" bestFit="1" customWidth="1" style="384" min="28" max="28"/>
    <col width="15.140625" bestFit="1" customWidth="1" style="384" min="29" max="29"/>
    <col width="24" bestFit="1" customWidth="1" style="384" min="30" max="30"/>
    <col width="23.28515625" customWidth="1" style="384" min="31" max="31"/>
    <col width="20.85546875" bestFit="1" customWidth="1" style="384" min="32" max="32"/>
    <col width="25.7109375" bestFit="1" customWidth="1" style="384" min="33" max="33"/>
    <col width="12.5703125" bestFit="1" customWidth="1" style="259" min="34" max="34"/>
    <col width="12.5703125" customWidth="1" style="259" min="35" max="35"/>
    <col width="12.5703125" customWidth="1" style="384" min="36" max="37"/>
    <col width="12.5703125" customWidth="1" style="385" min="38" max="16384"/>
  </cols>
  <sheetData>
    <row r="1" ht="13.5" customHeight="1" s="72" thickBot="1"/>
    <row r="2">
      <c r="B2" s="197" t="n"/>
      <c r="C2" s="243" t="n"/>
      <c r="D2" s="321" t="inlineStr">
        <is>
          <t>Ordem de Fabricação - Superior &amp; Inferior</t>
        </is>
      </c>
      <c r="E2" s="386" t="n"/>
      <c r="F2" s="386" t="n"/>
      <c r="G2" s="386" t="n"/>
      <c r="H2" s="388" t="n"/>
      <c r="I2" s="387" t="inlineStr">
        <is>
          <t>Emitido</t>
        </is>
      </c>
      <c r="J2" s="386" t="n"/>
      <c r="K2" s="386" t="n"/>
      <c r="L2" s="388" t="n"/>
      <c r="M2" s="159" t="inlineStr">
        <is>
          <t>OF</t>
        </is>
      </c>
      <c r="N2" s="451" t="inlineStr">
        <is>
          <t>53446</t>
        </is>
      </c>
      <c r="P2" s="389" t="n"/>
      <c r="Q2" s="383" t="n"/>
      <c r="R2" s="383" t="n"/>
      <c r="S2" s="383" t="n"/>
      <c r="T2" s="383" t="n"/>
      <c r="U2" s="383" t="n"/>
      <c r="V2" s="383" t="n"/>
      <c r="W2" s="383" t="n"/>
      <c r="X2" s="383" t="n"/>
      <c r="Y2" s="383" t="n"/>
    </row>
    <row r="3" ht="16.5" customFormat="1" customHeight="1" s="392">
      <c r="A3" s="384" t="n"/>
      <c r="B3" s="198" t="n"/>
      <c r="C3" s="207" t="n"/>
      <c r="D3" s="346" t="inlineStr">
        <is>
          <t>RFE</t>
        </is>
      </c>
      <c r="H3" s="390" t="n"/>
      <c r="I3" s="452">
        <f>TODAY()</f>
        <v/>
      </c>
      <c r="L3" s="390" t="n"/>
      <c r="M3" s="211" t="inlineStr">
        <is>
          <t>Código</t>
        </is>
      </c>
      <c r="N3" s="293">
        <f>'OF RFE'!M3:N3</f>
        <v/>
      </c>
      <c r="Q3" s="383" t="n"/>
      <c r="R3" s="383" t="n"/>
      <c r="S3" s="383" t="n"/>
      <c r="T3" s="383" t="n"/>
      <c r="U3" s="383" t="n"/>
      <c r="V3" s="383" t="n"/>
      <c r="W3" s="260" t="n"/>
      <c r="X3" s="383" t="n"/>
      <c r="Y3" s="383" t="n"/>
      <c r="Z3" s="384" t="n"/>
      <c r="AA3" s="384" t="n"/>
      <c r="AB3" s="384" t="n"/>
      <c r="AC3" s="384" t="n"/>
      <c r="AD3" s="384" t="n"/>
      <c r="AE3" s="384" t="n"/>
      <c r="AF3" s="384" t="n"/>
      <c r="AG3" s="384" t="n"/>
      <c r="AH3" s="259" t="n"/>
      <c r="AI3" s="259" t="n"/>
      <c r="AJ3" s="396" t="n"/>
      <c r="AK3" s="396" t="n"/>
    </row>
    <row r="4" ht="17.25" customFormat="1" customHeight="1" s="392" thickBot="1">
      <c r="A4" s="384" t="n"/>
      <c r="B4" s="208" t="n"/>
      <c r="C4" s="210" t="n"/>
      <c r="D4" s="346" t="inlineStr">
        <is>
          <t>Cilindro 4</t>
        </is>
      </c>
      <c r="H4" s="390" t="n"/>
      <c r="I4" s="212" t="n"/>
      <c r="J4" s="209" t="n"/>
      <c r="K4" s="209" t="n"/>
      <c r="L4" s="213" t="n"/>
      <c r="M4" s="212" t="inlineStr">
        <is>
          <t>Revisão</t>
        </is>
      </c>
      <c r="N4" s="311" t="inlineStr">
        <is>
          <t>00</t>
        </is>
      </c>
      <c r="P4" s="396" t="n"/>
      <c r="Q4" s="383" t="n"/>
      <c r="R4" s="383" t="n"/>
      <c r="S4" s="383" t="n"/>
      <c r="T4" s="383" t="n"/>
      <c r="U4" s="383" t="n"/>
      <c r="V4" s="383" t="n"/>
      <c r="W4" s="260" t="n"/>
      <c r="X4" s="383" t="n"/>
      <c r="Y4" s="383" t="n"/>
      <c r="Z4" s="384" t="n"/>
      <c r="AA4" s="384" t="n"/>
      <c r="AB4" s="384" t="n"/>
      <c r="AC4" s="384" t="n"/>
      <c r="AD4" s="384" t="n"/>
      <c r="AE4" s="384" t="n"/>
      <c r="AF4" s="384" t="n"/>
      <c r="AG4" s="384" t="n"/>
      <c r="AH4" s="259" t="n"/>
      <c r="AI4" s="259" t="n"/>
      <c r="AJ4" s="396" t="n"/>
      <c r="AK4" s="396" t="n"/>
    </row>
    <row r="5" ht="16.5" customFormat="1" customHeight="1" s="392" thickBot="1">
      <c r="A5" s="384" t="n"/>
      <c r="B5" s="214" t="n"/>
      <c r="C5" s="215" t="n"/>
      <c r="D5" s="216" t="n"/>
      <c r="E5" s="216" t="n"/>
      <c r="F5" s="216" t="n"/>
      <c r="G5" s="216" t="n"/>
      <c r="H5" s="216" t="n"/>
      <c r="I5" s="216" t="n"/>
      <c r="J5" s="216" t="n"/>
      <c r="K5" s="216" t="n"/>
      <c r="L5" s="217" t="n"/>
      <c r="M5" s="216" t="n"/>
      <c r="N5" s="218" t="n"/>
      <c r="P5" s="389" t="n"/>
      <c r="Q5" s="260" t="n"/>
      <c r="R5" s="260" t="n"/>
      <c r="S5" s="260" t="n"/>
      <c r="T5" s="260" t="n"/>
      <c r="U5" s="260" t="n"/>
      <c r="V5" s="260" t="n"/>
      <c r="W5" s="260" t="n"/>
      <c r="X5" s="383" t="n"/>
      <c r="Y5" s="383" t="n"/>
      <c r="Z5" s="384" t="n"/>
      <c r="AA5" s="384" t="n"/>
      <c r="AB5" s="384" t="n"/>
      <c r="AC5" s="384" t="n"/>
      <c r="AD5" s="384" t="n"/>
      <c r="AE5" s="384" t="n"/>
      <c r="AF5" s="384" t="n"/>
      <c r="AG5" s="384" t="n"/>
      <c r="AH5" s="259" t="n"/>
      <c r="AI5" s="259" t="n"/>
      <c r="AJ5" s="396" t="n"/>
      <c r="AK5" s="396" t="n"/>
    </row>
    <row r="6" ht="16.5" customFormat="1" customHeight="1" s="392">
      <c r="A6" s="384" t="n"/>
      <c r="B6" s="199" t="n"/>
      <c r="C6" s="214" t="inlineStr">
        <is>
          <t>Cliente</t>
        </is>
      </c>
      <c r="D6" s="453" t="n"/>
      <c r="E6" s="216" t="inlineStr">
        <is>
          <t>Tipo</t>
        </is>
      </c>
      <c r="F6" s="365" t="n"/>
      <c r="G6" s="366" t="inlineStr">
        <is>
          <t>Quantidade</t>
        </is>
      </c>
      <c r="H6" s="104" t="n"/>
      <c r="I6" s="113" t="inlineStr">
        <is>
          <t>Espaçadores</t>
        </is>
      </c>
      <c r="J6" s="392" t="n"/>
      <c r="K6" s="113" t="inlineStr">
        <is>
          <t>Peso de fio</t>
        </is>
      </c>
      <c r="N6" s="454" t="n"/>
      <c r="Q6" s="396" t="n"/>
      <c r="R6" s="396" t="n"/>
      <c r="S6" s="383" t="n"/>
      <c r="T6" s="383" t="n"/>
      <c r="U6" s="383" t="n"/>
      <c r="V6" s="383" t="n"/>
      <c r="W6" s="260" t="n"/>
      <c r="X6" s="383" t="n"/>
      <c r="Y6" s="383" t="n"/>
      <c r="Z6" s="384" t="n"/>
      <c r="AA6" s="384" t="n"/>
      <c r="AB6" s="384" t="n"/>
      <c r="AC6" s="384" t="n"/>
      <c r="AD6" s="384" t="n"/>
      <c r="AE6" s="384" t="n"/>
      <c r="AF6" s="384" t="n"/>
      <c r="AG6" s="384" t="n"/>
      <c r="AH6" s="259" t="n"/>
      <c r="AI6" s="259" t="n"/>
      <c r="AJ6" s="396" t="n"/>
      <c r="AK6" s="396" t="n"/>
    </row>
    <row r="7" ht="17.25" customFormat="1" customHeight="1" s="392" thickBot="1">
      <c r="A7" s="384" t="n"/>
      <c r="B7" s="100" t="n"/>
      <c r="C7" s="455" t="inlineStr">
        <is>
          <t>GERDAU</t>
        </is>
      </c>
      <c r="D7" s="368" t="n"/>
      <c r="E7" s="456" t="inlineStr">
        <is>
          <t>RFH-2,29MH-560A</t>
        </is>
      </c>
      <c r="F7" s="370" t="n"/>
      <c r="G7" s="457" t="inlineStr">
        <is>
          <t>3</t>
        </is>
      </c>
      <c r="H7" s="103" t="n"/>
      <c r="I7" s="171" t="n">
        <v>30</v>
      </c>
      <c r="J7" s="392" t="n"/>
      <c r="K7" s="458" t="n">
        <v>31.87040627998</v>
      </c>
      <c r="N7" s="454" t="n"/>
      <c r="P7" s="396" t="n"/>
      <c r="Q7" s="396" t="n"/>
      <c r="R7" s="396" t="n"/>
      <c r="S7" s="383" t="n"/>
      <c r="T7" s="383" t="n"/>
      <c r="U7" s="383" t="n"/>
      <c r="V7" s="383" t="n"/>
      <c r="W7" s="260" t="n"/>
      <c r="X7" s="383" t="n"/>
      <c r="Y7" s="383" t="n"/>
      <c r="Z7" s="384" t="n"/>
      <c r="AA7" s="384" t="n"/>
      <c r="AB7" s="384" t="n"/>
      <c r="AC7" s="384" t="n"/>
      <c r="AD7" s="384" t="n"/>
      <c r="AE7" s="384" t="n"/>
      <c r="AF7" s="384" t="n"/>
      <c r="AG7" s="384" t="n"/>
      <c r="AH7" s="259" t="n"/>
      <c r="AI7" s="259" t="n"/>
      <c r="AJ7" s="396" t="n"/>
      <c r="AK7" s="396" t="n"/>
    </row>
    <row r="8" ht="17.25" customFormat="1" customHeight="1" s="392" thickBot="1">
      <c r="A8" s="384" t="n"/>
      <c r="B8" s="235" t="n"/>
      <c r="C8" s="124" t="n"/>
      <c r="D8" s="124" t="n"/>
      <c r="E8" s="124" t="n"/>
      <c r="F8" s="124" t="n"/>
      <c r="G8" s="169" t="n"/>
      <c r="H8" s="124" t="n"/>
      <c r="I8" s="124" t="n"/>
      <c r="J8" s="124" t="n"/>
      <c r="K8" s="124" t="n"/>
      <c r="L8" s="124" t="n"/>
      <c r="M8" s="124" t="n"/>
      <c r="N8" s="125" t="n"/>
      <c r="P8" s="389" t="n"/>
      <c r="Q8" s="260" t="n"/>
      <c r="R8" s="260" t="n"/>
      <c r="S8" s="260" t="n"/>
      <c r="T8" s="260" t="n"/>
      <c r="U8" s="260" t="n"/>
      <c r="V8" s="260" t="n"/>
      <c r="W8" s="260" t="n"/>
      <c r="X8" s="260" t="n"/>
      <c r="Y8" s="260" t="n"/>
      <c r="Z8" s="260" t="n"/>
      <c r="AA8" s="260" t="n"/>
      <c r="AB8" s="260" t="n"/>
      <c r="AC8" s="260" t="n"/>
      <c r="AD8" s="260" t="n"/>
      <c r="AE8" s="260" t="n"/>
      <c r="AF8" s="260" t="n"/>
      <c r="AG8" s="384" t="n"/>
      <c r="AH8" s="259" t="n"/>
      <c r="AI8" s="259" t="n"/>
      <c r="AJ8" s="396" t="n"/>
      <c r="AK8" s="396" t="n"/>
    </row>
    <row r="9" ht="17.25" customFormat="1" customHeight="1" s="392" thickBot="1">
      <c r="A9" s="396" t="n"/>
      <c r="B9" s="387" t="inlineStr">
        <is>
          <t>Aspectos Construtivos</t>
        </is>
      </c>
      <c r="C9" s="386" t="n"/>
      <c r="D9" s="386" t="n"/>
      <c r="E9" s="386" t="n"/>
      <c r="F9" s="386" t="n"/>
      <c r="G9" s="386" t="n"/>
      <c r="H9" s="386" t="n"/>
      <c r="I9" s="386" t="n"/>
      <c r="J9" s="386" t="n"/>
      <c r="K9" s="386" t="n"/>
      <c r="L9" s="386" t="n"/>
      <c r="M9" s="386" t="n"/>
      <c r="N9" s="388" t="n"/>
      <c r="Q9" s="396" t="n"/>
      <c r="R9" s="261" t="n"/>
      <c r="S9" s="383" t="n"/>
      <c r="T9" s="383" t="n"/>
      <c r="U9" s="383" t="n"/>
      <c r="V9" s="383" t="n"/>
      <c r="W9" s="260" t="n"/>
      <c r="X9" s="383" t="n"/>
      <c r="Y9" s="383" t="n"/>
      <c r="Z9" s="384" t="n"/>
      <c r="AA9" s="384" t="n"/>
      <c r="AB9" s="384" t="n"/>
      <c r="AC9" s="384" t="n"/>
      <c r="AD9" s="384" t="n"/>
      <c r="AE9" s="384" t="n"/>
      <c r="AF9" s="384" t="n"/>
      <c r="AG9" s="384" t="n"/>
      <c r="AH9" s="259" t="n"/>
      <c r="AI9" s="259" t="n"/>
      <c r="AJ9" s="396" t="n"/>
      <c r="AK9" s="396" t="n"/>
    </row>
    <row r="10" ht="16.5" customHeight="1" s="72">
      <c r="B10" s="459" t="n"/>
      <c r="C10" s="460" t="n"/>
      <c r="D10" s="460" t="n"/>
      <c r="E10" s="460" t="n"/>
      <c r="F10" s="460" t="n"/>
      <c r="G10" s="460" t="n"/>
      <c r="H10" s="460" t="n"/>
      <c r="I10" s="460" t="n"/>
      <c r="J10" s="460" t="n"/>
      <c r="K10" s="460" t="n"/>
      <c r="L10" s="460" t="n"/>
      <c r="M10" s="460" t="n"/>
      <c r="N10" s="461" t="n"/>
      <c r="Q10" s="396" t="n"/>
      <c r="R10" s="261" t="n"/>
      <c r="S10" s="383" t="n"/>
      <c r="T10" s="383" t="n"/>
      <c r="U10" s="383" t="n"/>
      <c r="V10" s="383" t="n"/>
      <c r="W10" s="260" t="n"/>
      <c r="X10" s="383" t="n"/>
      <c r="Y10" s="383" t="n"/>
    </row>
    <row r="11" ht="16.5" customFormat="1" customHeight="1" s="407">
      <c r="A11" s="406" t="n"/>
      <c r="B11" s="462" t="n"/>
      <c r="C11" s="398" t="inlineStr">
        <is>
          <t xml:space="preserve">FIO </t>
        </is>
      </c>
      <c r="D11" s="407" t="n"/>
      <c r="E11" s="398" t="inlineStr">
        <is>
          <t>Diametro isol.</t>
        </is>
      </c>
      <c r="F11" s="407" t="n"/>
      <c r="G11" s="450" t="inlineStr">
        <is>
          <t>Nº de fios axiais</t>
        </is>
      </c>
      <c r="H11" s="407" t="n"/>
      <c r="I11" s="398" t="inlineStr">
        <is>
          <t>Isolamento</t>
        </is>
      </c>
      <c r="J11" s="407" t="n"/>
      <c r="K11" s="398" t="inlineStr">
        <is>
          <t>Roving</t>
        </is>
      </c>
      <c r="L11" s="407" t="n"/>
      <c r="M11" s="398" t="inlineStr">
        <is>
          <t>Altura do anel</t>
        </is>
      </c>
      <c r="N11" s="463" t="n"/>
      <c r="P11" s="389" t="n"/>
      <c r="Q11" s="260" t="n"/>
      <c r="R11" s="260" t="n"/>
      <c r="S11" s="260" t="n"/>
      <c r="T11" s="260" t="n"/>
      <c r="U11" s="260" t="n"/>
      <c r="V11" s="260" t="n"/>
      <c r="W11" s="260" t="n"/>
      <c r="X11" s="406" t="n"/>
      <c r="Y11" s="406" t="n"/>
      <c r="Z11" s="406" t="n"/>
      <c r="AA11" s="406" t="n"/>
      <c r="AB11" s="406" t="n"/>
      <c r="AC11" s="406" t="n"/>
      <c r="AD11" s="406" t="n"/>
      <c r="AE11" s="406" t="n"/>
      <c r="AF11" s="384" t="n"/>
      <c r="AG11" s="384" t="n"/>
      <c r="AH11" s="259" t="n"/>
      <c r="AI11" s="259" t="n"/>
      <c r="AJ11" s="406" t="n"/>
      <c r="AK11" s="406" t="n"/>
    </row>
    <row r="12" ht="16.5" customFormat="1" customHeight="1" s="412">
      <c r="A12" s="411" t="n"/>
      <c r="B12" s="462" t="n"/>
      <c r="C12" s="419" t="inlineStr">
        <is>
          <t>7</t>
        </is>
      </c>
      <c r="D12" s="412" t="n"/>
      <c r="E12" s="248" t="inlineStr">
        <is>
          <t>3.909</t>
        </is>
      </c>
      <c r="F12" s="412" t="n"/>
      <c r="G12" s="419" t="inlineStr">
        <is>
          <t>2</t>
        </is>
      </c>
      <c r="H12" s="412" t="n"/>
      <c r="I12" s="400" t="inlineStr">
        <is>
          <t>Teonex</t>
        </is>
      </c>
      <c r="J12" s="412" t="n"/>
      <c r="K12" s="420" t="inlineStr">
        <is>
          <t>RTR/RTR</t>
        </is>
      </c>
      <c r="L12" s="412" t="n"/>
      <c r="M12" s="464" t="n">
        <v>61.92500000000001</v>
      </c>
      <c r="N12" s="465" t="n"/>
      <c r="Q12" s="396" t="n"/>
      <c r="R12" s="261" t="n"/>
      <c r="S12" s="383" t="n"/>
      <c r="T12" s="383" t="n"/>
      <c r="U12" s="384" t="n"/>
      <c r="V12" s="384" t="n"/>
      <c r="W12" s="384" t="n"/>
      <c r="X12" s="411" t="n"/>
      <c r="Y12" s="411" t="n"/>
      <c r="Z12" s="411" t="n"/>
      <c r="AA12" s="411" t="n"/>
      <c r="AB12" s="411" t="n"/>
      <c r="AC12" s="411" t="n"/>
      <c r="AD12" s="411" t="n"/>
      <c r="AE12" s="411" t="n"/>
      <c r="AF12" s="384" t="n"/>
      <c r="AG12" s="384" t="n"/>
      <c r="AH12" s="259" t="n"/>
      <c r="AI12" s="259" t="n"/>
      <c r="AJ12" s="411" t="n"/>
      <c r="AK12" s="411" t="n"/>
    </row>
    <row r="13" ht="16.5" customHeight="1" s="72">
      <c r="B13" s="462" t="n"/>
      <c r="C13" s="450" t="n"/>
      <c r="D13" s="450" t="n"/>
      <c r="E13" s="450" t="n"/>
      <c r="F13" s="450" t="n"/>
      <c r="G13" s="450" t="n"/>
      <c r="H13" s="450" t="n"/>
      <c r="I13" s="450" t="n"/>
      <c r="J13" s="450" t="n"/>
      <c r="K13" s="450" t="n"/>
      <c r="L13" s="450" t="n"/>
      <c r="M13" s="450" t="n"/>
      <c r="N13" s="466" t="n"/>
      <c r="Q13" s="396" t="n"/>
      <c r="R13" s="261" t="n"/>
      <c r="S13" s="383" t="n"/>
      <c r="T13" s="383" t="n"/>
      <c r="U13" s="383" t="n"/>
      <c r="V13" s="383" t="n"/>
      <c r="W13" s="260" t="n"/>
      <c r="X13" s="383" t="n"/>
      <c r="Y13" s="383" t="n"/>
      <c r="AJ13" s="411" t="n"/>
    </row>
    <row r="14" ht="15" customHeight="1" s="72">
      <c r="B14" s="467" t="n"/>
      <c r="C14" s="398" t="inlineStr">
        <is>
          <t>Diâmetro interno do cilindro</t>
        </is>
      </c>
      <c r="I14" s="450" t="n"/>
      <c r="J14" s="450" t="n"/>
      <c r="K14" s="384" t="inlineStr">
        <is>
          <t>Diametro fio isolado</t>
        </is>
      </c>
      <c r="L14" s="450" t="n"/>
      <c r="M14" s="450" t="inlineStr">
        <is>
          <t>Diametro fio nú</t>
        </is>
      </c>
      <c r="N14" s="466" t="n"/>
      <c r="P14" s="389" t="n"/>
      <c r="Q14" s="260" t="n"/>
      <c r="R14" s="260" t="n"/>
      <c r="S14" s="260" t="n"/>
      <c r="T14" s="260" t="n"/>
      <c r="U14" s="260" t="n"/>
      <c r="V14" s="260" t="n"/>
      <c r="W14" s="260" t="n"/>
      <c r="X14" s="260" t="n"/>
      <c r="AJ14" s="411" t="n"/>
    </row>
    <row r="15" ht="15" customHeight="1" s="72">
      <c r="B15" s="468" t="n"/>
      <c r="C15" s="464" t="n">
        <v>950.8200000000001</v>
      </c>
      <c r="G15" s="450" t="n"/>
      <c r="H15" s="450" t="n"/>
      <c r="I15" s="450" t="n"/>
      <c r="J15" s="450" t="n"/>
      <c r="K15" s="464" t="inlineStr">
        <is>
          <t>3.909</t>
        </is>
      </c>
      <c r="L15" s="450" t="n"/>
      <c r="M15" s="464" t="inlineStr">
        <is>
          <t>3.665</t>
        </is>
      </c>
      <c r="N15" s="466" t="n"/>
      <c r="Q15" s="383" t="n"/>
      <c r="R15" s="383" t="n"/>
      <c r="S15" s="260" t="n"/>
      <c r="T15" s="383" t="n"/>
      <c r="U15" s="383" t="n"/>
      <c r="AJ15" s="411" t="n"/>
    </row>
    <row r="16" ht="17.25" customHeight="1" s="72" thickBot="1">
      <c r="B16" s="469" t="n"/>
      <c r="C16" s="470" t="n"/>
      <c r="D16" s="470" t="n"/>
      <c r="E16" s="470" t="n"/>
      <c r="F16" s="470" t="n"/>
      <c r="G16" s="470" t="n"/>
      <c r="H16" s="470" t="n"/>
      <c r="I16" s="470" t="n"/>
      <c r="J16" s="470" t="n"/>
      <c r="K16" s="470" t="n"/>
      <c r="L16" s="470" t="n"/>
      <c r="M16" s="470" t="n"/>
      <c r="N16" s="471" t="n"/>
      <c r="Q16" s="396" t="n"/>
      <c r="R16" s="261" t="n"/>
      <c r="S16" s="383" t="n"/>
      <c r="T16" s="383" t="n"/>
      <c r="U16" s="383" t="n"/>
      <c r="V16" s="383" t="n"/>
      <c r="W16" s="260" t="n"/>
      <c r="X16" s="383" t="n"/>
      <c r="Y16" s="383" t="n"/>
    </row>
    <row r="17" ht="15.75" customHeight="1" s="72" thickBot="1">
      <c r="B17" s="472" t="inlineStr">
        <is>
          <t>Bobinagem</t>
        </is>
      </c>
      <c r="C17" s="394" t="n"/>
      <c r="D17" s="394" t="n"/>
      <c r="E17" s="394" t="n"/>
      <c r="F17" s="394" t="n"/>
      <c r="G17" s="394" t="n"/>
      <c r="H17" s="394" t="n"/>
      <c r="I17" s="394" t="n"/>
      <c r="J17" s="394" t="n"/>
      <c r="K17" s="394" t="n"/>
      <c r="L17" s="394" t="n"/>
      <c r="M17" s="394" t="n"/>
      <c r="N17" s="395" t="n"/>
      <c r="P17" s="389" t="n"/>
      <c r="Q17" s="260" t="n"/>
      <c r="R17" s="260" t="n"/>
      <c r="S17" s="260" t="n"/>
      <c r="T17" s="383" t="n"/>
      <c r="U17" s="383" t="n"/>
      <c r="V17" s="383" t="n"/>
      <c r="W17" s="260" t="n"/>
      <c r="X17" s="383" t="n"/>
      <c r="Y17" s="383" t="n"/>
    </row>
    <row r="18" ht="17.25" customHeight="1" s="72" thickBot="1">
      <c r="A18" s="385" t="n"/>
      <c r="B18" s="473" t="inlineStr">
        <is>
          <t>CAMADA 1</t>
        </is>
      </c>
      <c r="C18" s="404" t="n"/>
      <c r="D18" s="404" t="n"/>
      <c r="E18" s="404" t="n"/>
      <c r="F18" s="404" t="n"/>
      <c r="G18" s="404" t="n"/>
      <c r="H18" s="404" t="n"/>
      <c r="I18" s="404" t="n"/>
      <c r="J18" s="404" t="n"/>
      <c r="K18" s="405" t="n"/>
      <c r="L18" s="403" t="inlineStr">
        <is>
          <t>Controle</t>
        </is>
      </c>
      <c r="M18" s="386" t="n"/>
      <c r="N18" s="388" t="n"/>
      <c r="Q18" s="396" t="n"/>
      <c r="R18" s="261" t="n"/>
      <c r="S18" s="383" t="n"/>
      <c r="T18" s="383" t="n"/>
      <c r="U18" s="383" t="n"/>
      <c r="V18" s="383" t="n"/>
      <c r="W18" s="260" t="n"/>
      <c r="X18" s="383" t="n"/>
      <c r="Y18" s="383" t="n"/>
    </row>
    <row r="19" ht="17.25" customHeight="1" s="72" thickBot="1">
      <c r="A19" s="385" t="n"/>
      <c r="B19" s="473" t="inlineStr">
        <is>
          <t>Medidas</t>
        </is>
      </c>
      <c r="C19" s="404" t="n"/>
      <c r="D19" s="404" t="n"/>
      <c r="E19" s="404" t="n"/>
      <c r="F19" s="404" t="n"/>
      <c r="G19" s="405" t="n"/>
      <c r="H19" s="474" t="inlineStr">
        <is>
          <t>Espiras</t>
        </is>
      </c>
      <c r="I19" s="475" t="n"/>
      <c r="J19" s="475" t="n"/>
      <c r="K19" s="476" t="n"/>
      <c r="L19" s="431" t="n"/>
      <c r="M19" s="394" t="n"/>
      <c r="N19" s="395" t="n"/>
      <c r="Q19" s="396" t="n"/>
      <c r="R19" s="261" t="n"/>
      <c r="S19" s="383" t="n"/>
      <c r="T19" s="383" t="n"/>
      <c r="U19" s="383" t="n"/>
      <c r="V19" s="383" t="n"/>
      <c r="W19" s="260" t="n"/>
      <c r="X19" s="383" t="n"/>
      <c r="Y19" s="383" t="n"/>
    </row>
    <row r="20" ht="15.75" customHeight="1" s="72" thickBot="1">
      <c r="A20" s="385" t="n"/>
      <c r="B20" s="477" t="n"/>
      <c r="C20" s="450" t="n"/>
      <c r="D20" s="450" t="n"/>
      <c r="E20" s="450" t="n"/>
      <c r="F20" s="450" t="n"/>
      <c r="G20" s="466" t="n"/>
      <c r="H20" s="478" t="inlineStr">
        <is>
          <t>Axial</t>
        </is>
      </c>
      <c r="I20" s="479" t="inlineStr">
        <is>
          <t>Inferior</t>
        </is>
      </c>
      <c r="J20" s="480" t="inlineStr">
        <is>
          <t>39.5</t>
        </is>
      </c>
      <c r="K20" s="481" t="inlineStr">
        <is>
          <t>Superior</t>
        </is>
      </c>
      <c r="L20" s="473" t="inlineStr">
        <is>
          <t>Distribuição de fios</t>
        </is>
      </c>
      <c r="M20" s="404" t="n"/>
      <c r="N20" s="405" t="n"/>
      <c r="P20" s="389" t="n"/>
      <c r="Q20" s="260" t="n"/>
      <c r="R20" s="260" t="n"/>
      <c r="S20" s="260" t="n"/>
      <c r="T20" s="260" t="n"/>
      <c r="U20" s="383" t="n"/>
      <c r="V20" s="383" t="n"/>
      <c r="W20" s="260" t="n"/>
      <c r="X20" s="383" t="n"/>
      <c r="Y20" s="383" t="n"/>
    </row>
    <row r="21" ht="16.5" customHeight="1" s="72">
      <c r="A21" s="385" t="n"/>
      <c r="B21" s="477" t="n"/>
      <c r="C21" s="450" t="n"/>
      <c r="D21" s="450" t="n"/>
      <c r="E21" s="450" t="inlineStr">
        <is>
          <t>Min</t>
        </is>
      </c>
      <c r="F21" s="450" t="inlineStr">
        <is>
          <t>Ideal</t>
        </is>
      </c>
      <c r="G21" s="466" t="inlineStr">
        <is>
          <t>Max</t>
        </is>
      </c>
      <c r="H21" s="482" t="n">
        <v>1</v>
      </c>
      <c r="I21" s="483" t="n">
        <v>2</v>
      </c>
      <c r="J21" s="484" t="n">
        <v>39</v>
      </c>
      <c r="K21" s="485" t="n">
        <v>5</v>
      </c>
      <c r="L21" s="486" t="n"/>
      <c r="M21" s="487" t="n"/>
      <c r="N21" s="488" t="n"/>
      <c r="Q21" s="396" t="n"/>
      <c r="R21" s="261" t="n"/>
      <c r="S21" s="383" t="n"/>
      <c r="T21" s="383" t="n"/>
      <c r="U21" s="383" t="n"/>
      <c r="V21" s="383" t="n"/>
      <c r="W21" s="260" t="n"/>
      <c r="X21" s="383" t="n"/>
      <c r="Y21" s="383" t="n"/>
    </row>
    <row r="22" ht="15" customHeight="1" s="72">
      <c r="A22" s="385" t="n"/>
      <c r="B22" s="477" t="n"/>
      <c r="C22" s="383" t="inlineStr">
        <is>
          <t>Fibra V. interna</t>
        </is>
      </c>
      <c r="D22" s="383" t="n"/>
      <c r="E22" s="192">
        <f>F22*0.97</f>
        <v/>
      </c>
      <c r="F22" s="193">
        <f>($C$15/2)*PI()*2</f>
        <v/>
      </c>
      <c r="G22" s="232">
        <f>F22*1.03</f>
        <v/>
      </c>
      <c r="H22" s="482" t="n">
        <v>2</v>
      </c>
      <c r="I22" s="483" t="n">
        <v>3</v>
      </c>
      <c r="J22" s="484" t="n">
        <v>39</v>
      </c>
      <c r="K22" s="485" t="n">
        <v>0</v>
      </c>
      <c r="L22" s="489" t="inlineStr">
        <is>
          <t>Inferior</t>
        </is>
      </c>
      <c r="M22" s="490" t="inlineStr">
        <is>
          <t>Braço</t>
        </is>
      </c>
      <c r="N22" s="491" t="inlineStr">
        <is>
          <t>Superior</t>
        </is>
      </c>
      <c r="Q22" s="260" t="n"/>
      <c r="R22" s="260" t="n"/>
      <c r="S22" s="260" t="n"/>
      <c r="T22" s="260" t="n"/>
      <c r="U22" s="383" t="n"/>
      <c r="V22" s="383" t="n"/>
      <c r="W22" s="260" t="n"/>
      <c r="X22" s="383" t="n"/>
      <c r="Y22" s="383" t="n"/>
    </row>
    <row r="23" ht="20.25" customHeight="1" s="72">
      <c r="A23" s="385" t="n"/>
      <c r="B23" s="477" t="n"/>
      <c r="C23" s="450" t="n"/>
      <c r="D23" s="450" t="n"/>
      <c r="E23" s="450" t="n"/>
      <c r="F23" s="450" t="n"/>
      <c r="G23" s="466" t="n"/>
      <c r="H23" s="482" t="n"/>
      <c r="I23" s="483" t="n"/>
      <c r="J23" s="484" t="n"/>
      <c r="K23" s="485" t="n"/>
      <c r="L23" s="492" t="n">
        <v>1</v>
      </c>
      <c r="M23" s="493" t="n">
        <v>0</v>
      </c>
      <c r="N23" s="494" t="n">
        <v>2</v>
      </c>
      <c r="Q23" s="396" t="n"/>
      <c r="R23" s="261" t="n"/>
      <c r="S23" s="383" t="n"/>
      <c r="T23" s="383" t="n"/>
      <c r="U23" s="383" t="n"/>
      <c r="V23" s="383" t="n"/>
      <c r="W23" s="260" t="n"/>
      <c r="X23" s="383" t="n"/>
      <c r="Y23" s="383" t="n"/>
    </row>
    <row r="24" ht="20.25" customHeight="1" s="72">
      <c r="A24" s="385" t="n"/>
      <c r="B24" s="477" t="n"/>
      <c r="C24" s="383" t="inlineStr">
        <is>
          <t>Altura da camada</t>
        </is>
      </c>
      <c r="D24" s="383" t="n"/>
      <c r="E24" s="277">
        <f>F24*(1-($C$131/100))</f>
        <v/>
      </c>
      <c r="F24" s="274" t="n">
        <v>308.811</v>
      </c>
      <c r="G24" s="253">
        <f>F24*(1+($C$131/100))</f>
        <v/>
      </c>
      <c r="H24" s="482" t="n"/>
      <c r="I24" s="483" t="n"/>
      <c r="J24" s="484" t="n"/>
      <c r="K24" s="485" t="n"/>
      <c r="L24" s="492" t="n">
        <v>1</v>
      </c>
      <c r="M24" s="493" t="n">
        <v>1</v>
      </c>
      <c r="N24" s="494" t="n">
        <v>1</v>
      </c>
      <c r="Q24" s="396" t="n"/>
      <c r="R24" s="261" t="n"/>
      <c r="S24" s="383" t="n"/>
      <c r="T24" s="383" t="n"/>
      <c r="U24" s="383" t="n"/>
      <c r="V24" s="383" t="n"/>
      <c r="W24" s="260" t="n"/>
      <c r="X24" s="383" t="n"/>
      <c r="Y24" s="383" t="n"/>
    </row>
    <row r="25" ht="20.25" customHeight="1" s="72">
      <c r="A25" s="385" t="n"/>
      <c r="B25" s="477" t="n"/>
      <c r="C25" s="450" t="n"/>
      <c r="D25" s="450" t="n"/>
      <c r="E25" s="450" t="n"/>
      <c r="F25" s="383" t="n"/>
      <c r="G25" s="466" t="n"/>
      <c r="H25" s="482" t="n"/>
      <c r="I25" s="483" t="n"/>
      <c r="J25" s="484" t="n"/>
      <c r="K25" s="485" t="n"/>
      <c r="L25" s="492" t="n">
        <v>1</v>
      </c>
      <c r="M25" s="493" t="n">
        <v>2</v>
      </c>
      <c r="N25" s="494" t="n">
        <v>1</v>
      </c>
      <c r="P25" s="389" t="n"/>
      <c r="Q25" s="260" t="n"/>
      <c r="R25" s="260" t="n"/>
      <c r="S25" s="260" t="n"/>
      <c r="T25" s="260" t="n"/>
      <c r="U25" s="260" t="n"/>
      <c r="V25" s="383" t="n"/>
      <c r="W25" s="260" t="n"/>
      <c r="X25" s="383" t="n"/>
      <c r="Y25" s="383" t="n"/>
    </row>
    <row r="26" ht="20.25" customHeight="1" s="72">
      <c r="A26" s="385" t="n"/>
      <c r="B26" s="477" t="n"/>
      <c r="C26" s="383" t="inlineStr">
        <is>
          <t>Perimetro</t>
        </is>
      </c>
      <c r="D26" s="383" t="n"/>
      <c r="E26" s="277">
        <f>F26*(1-($C$131/100))</f>
        <v/>
      </c>
      <c r="F26" s="274" t="n">
        <v>3606.0241</v>
      </c>
      <c r="G26" s="253">
        <f>F26*(1+($C$131/100))</f>
        <v/>
      </c>
      <c r="H26" s="495" t="n"/>
      <c r="I26" s="483" t="n"/>
      <c r="J26" s="484" t="n"/>
      <c r="K26" s="485" t="n"/>
      <c r="L26" s="492" t="n">
        <v>1</v>
      </c>
      <c r="M26" s="493" t="n">
        <v>3</v>
      </c>
      <c r="N26" s="494" t="n">
        <v>0</v>
      </c>
      <c r="Q26" s="396" t="n"/>
      <c r="R26" s="261" t="n"/>
      <c r="S26" s="383" t="n"/>
      <c r="T26" s="383" t="n"/>
      <c r="U26" s="383" t="n"/>
      <c r="V26" s="383" t="n"/>
      <c r="W26" s="260" t="n"/>
      <c r="X26" s="383" t="n"/>
      <c r="Y26" s="383" t="n"/>
    </row>
    <row r="27" ht="20.25" customHeight="1" s="72">
      <c r="A27" s="385" t="n"/>
      <c r="B27" s="477" t="n"/>
      <c r="H27" s="495" t="n"/>
      <c r="I27" s="483" t="n"/>
      <c r="J27" s="484" t="n"/>
      <c r="K27" s="485" t="n"/>
      <c r="L27" s="492" t="n">
        <v>1</v>
      </c>
      <c r="M27" s="493" t="n">
        <v>4</v>
      </c>
      <c r="N27" s="494" t="n">
        <v>0</v>
      </c>
      <c r="Q27" s="396" t="n"/>
      <c r="R27" s="261" t="n"/>
      <c r="S27" s="383" t="n"/>
      <c r="T27" s="383" t="n"/>
      <c r="U27" s="383" t="n"/>
      <c r="V27" s="383" t="n"/>
      <c r="W27" s="260" t="n"/>
      <c r="X27" s="383" t="n"/>
      <c r="Y27" s="383" t="n"/>
    </row>
    <row r="28" ht="21" customHeight="1" s="72" thickBot="1">
      <c r="A28" s="385" t="n"/>
      <c r="B28" s="496" t="n"/>
      <c r="C28" s="470" t="n"/>
      <c r="D28" s="470" t="n"/>
      <c r="E28" s="206" t="n"/>
      <c r="F28" s="206" t="n"/>
      <c r="G28" s="497" t="n"/>
      <c r="H28" s="482" t="n"/>
      <c r="I28" s="483" t="n"/>
      <c r="J28" s="484" t="n"/>
      <c r="K28" s="485" t="n"/>
      <c r="L28" s="492" t="n">
        <v>1</v>
      </c>
      <c r="M28" s="493" t="n">
        <v>5</v>
      </c>
      <c r="N28" s="494" t="n">
        <v>2</v>
      </c>
      <c r="P28" s="389" t="n"/>
      <c r="Q28" s="260" t="n"/>
      <c r="R28" s="260" t="n"/>
      <c r="S28" s="260" t="n"/>
      <c r="T28" s="260" t="n"/>
      <c r="U28" s="383" t="n"/>
      <c r="V28" s="383" t="n"/>
      <c r="W28" s="260" t="n"/>
      <c r="X28" s="383" t="n"/>
      <c r="Y28" s="383" t="n"/>
    </row>
    <row r="29" ht="15.75" customHeight="1" s="72" thickBot="1">
      <c r="A29" s="385" t="n"/>
      <c r="B29" s="473" t="inlineStr">
        <is>
          <t>CAMADA 2</t>
        </is>
      </c>
      <c r="C29" s="404" t="n"/>
      <c r="D29" s="404" t="n"/>
      <c r="E29" s="404" t="n"/>
      <c r="F29" s="404" t="n"/>
      <c r="G29" s="404" t="n"/>
      <c r="H29" s="404" t="n"/>
      <c r="I29" s="404" t="n"/>
      <c r="J29" s="404" t="n"/>
      <c r="K29" s="405" t="n"/>
      <c r="L29" s="492" t="n"/>
      <c r="M29" s="493" t="n"/>
      <c r="N29" s="494" t="n"/>
      <c r="Q29" s="396" t="n"/>
      <c r="R29" s="261" t="n"/>
      <c r="S29" s="383" t="n"/>
      <c r="T29" s="383" t="n"/>
      <c r="U29" s="383" t="n"/>
      <c r="V29" s="383" t="n"/>
      <c r="W29" s="260" t="n"/>
      <c r="X29" s="383" t="n"/>
      <c r="Y29" s="383" t="n"/>
    </row>
    <row r="30" ht="15.75" customHeight="1" s="72" thickBot="1">
      <c r="A30" s="385" t="n"/>
      <c r="B30" s="473" t="inlineStr">
        <is>
          <t>Medidas</t>
        </is>
      </c>
      <c r="C30" s="404" t="n"/>
      <c r="D30" s="404" t="n"/>
      <c r="E30" s="404" t="n"/>
      <c r="F30" s="404" t="n"/>
      <c r="G30" s="405" t="n"/>
      <c r="H30" s="474" t="inlineStr">
        <is>
          <t>Espiras</t>
        </is>
      </c>
      <c r="I30" s="475" t="n"/>
      <c r="J30" s="475" t="n"/>
      <c r="K30" s="476" t="n"/>
      <c r="L30" s="492" t="n"/>
      <c r="M30" s="493" t="n"/>
      <c r="N30" s="494" t="n"/>
      <c r="Q30" s="396" t="n"/>
      <c r="R30" s="261" t="n"/>
      <c r="S30" s="383" t="n"/>
      <c r="T30" s="383" t="n"/>
      <c r="U30" s="383" t="n"/>
      <c r="V30" s="383" t="n"/>
      <c r="W30" s="260" t="n"/>
      <c r="X30" s="383" t="n"/>
      <c r="Y30" s="383" t="n"/>
    </row>
    <row r="31" ht="21" customHeight="1" s="72" thickBot="1">
      <c r="A31" s="385" t="n"/>
      <c r="B31" s="498" t="n"/>
      <c r="C31" s="460" t="n"/>
      <c r="D31" s="460" t="n"/>
      <c r="E31" s="460" t="n"/>
      <c r="F31" s="460" t="n"/>
      <c r="G31" s="461" t="n"/>
      <c r="H31" s="478" t="inlineStr">
        <is>
          <t>Axial</t>
        </is>
      </c>
      <c r="I31" s="479" t="inlineStr">
        <is>
          <t>Inferior</t>
        </is>
      </c>
      <c r="J31" s="480" t="inlineStr">
        <is>
          <t>39.33333</t>
        </is>
      </c>
      <c r="K31" s="481" t="inlineStr">
        <is>
          <t>Superior</t>
        </is>
      </c>
      <c r="L31" s="492" t="n"/>
      <c r="M31" s="493" t="n"/>
      <c r="N31" s="494" t="n"/>
      <c r="P31" s="389" t="n"/>
      <c r="Q31" s="260" t="n"/>
      <c r="R31" s="260" t="n"/>
    </row>
    <row r="32" ht="20.25" customHeight="1" s="72">
      <c r="A32" s="385" t="n"/>
      <c r="B32" s="477" t="n"/>
      <c r="C32" s="450" t="n"/>
      <c r="D32" s="450" t="n"/>
      <c r="E32" s="450" t="inlineStr">
        <is>
          <t>Min</t>
        </is>
      </c>
      <c r="F32" s="450" t="inlineStr">
        <is>
          <t>Ideal</t>
        </is>
      </c>
      <c r="G32" s="466" t="inlineStr">
        <is>
          <t>Max</t>
        </is>
      </c>
      <c r="H32" s="482" t="n">
        <v>1</v>
      </c>
      <c r="I32" s="483" t="n">
        <v>4</v>
      </c>
      <c r="J32" s="484" t="n">
        <v>39</v>
      </c>
      <c r="K32" s="483" t="n">
        <v>5</v>
      </c>
      <c r="L32" s="492" t="n"/>
      <c r="M32" s="493" t="n"/>
      <c r="N32" s="494" t="n"/>
      <c r="Q32" s="396" t="n"/>
      <c r="R32" s="261" t="n"/>
      <c r="S32" s="383" t="n"/>
      <c r="T32" s="383" t="n"/>
      <c r="U32" s="383" t="n"/>
      <c r="V32" s="383" t="n"/>
      <c r="W32" s="260" t="n"/>
      <c r="X32" s="383" t="n"/>
      <c r="Y32" s="383" t="n"/>
    </row>
    <row r="33" ht="20.25" customHeight="1" s="72">
      <c r="A33" s="385" t="n"/>
      <c r="B33" s="477" t="n"/>
      <c r="C33" s="383" t="n"/>
      <c r="D33" s="383" t="n"/>
      <c r="E33" s="192" t="n"/>
      <c r="F33" s="193" t="n"/>
      <c r="G33" s="232" t="n"/>
      <c r="H33" s="482" t="n">
        <v>2</v>
      </c>
      <c r="I33" s="483" t="n">
        <v>5</v>
      </c>
      <c r="J33" s="484" t="n">
        <v>39</v>
      </c>
      <c r="K33" s="483" t="n">
        <v>0</v>
      </c>
      <c r="L33" s="492" t="n"/>
      <c r="M33" s="493" t="n"/>
      <c r="N33" s="494" t="n"/>
      <c r="Q33" s="396" t="n"/>
      <c r="R33" s="261" t="n"/>
      <c r="S33" s="383" t="n"/>
      <c r="T33" s="383" t="n"/>
      <c r="U33" s="383" t="n"/>
      <c r="V33" s="383" t="n"/>
      <c r="W33" s="260" t="n"/>
      <c r="X33" s="383" t="n"/>
      <c r="Y33" s="383" t="n"/>
    </row>
    <row r="34" ht="20.25" customHeight="1" s="72">
      <c r="A34" s="385" t="n"/>
      <c r="B34" s="477" t="n"/>
      <c r="C34" s="450" t="n"/>
      <c r="D34" s="450" t="n"/>
      <c r="E34" s="450" t="n"/>
      <c r="F34" s="450" t="n"/>
      <c r="G34" s="466" t="n"/>
      <c r="H34" s="482" t="n"/>
      <c r="I34" s="483" t="n"/>
      <c r="J34" s="484" t="n"/>
      <c r="K34" s="483" t="n"/>
      <c r="L34" s="492" t="n"/>
      <c r="M34" s="493" t="n"/>
      <c r="N34" s="494" t="n"/>
      <c r="P34" s="389" t="n"/>
      <c r="Q34" s="260" t="n"/>
      <c r="R34" s="260" t="n"/>
      <c r="S34" s="260" t="n"/>
      <c r="T34" s="260" t="n"/>
      <c r="U34" s="260" t="n"/>
      <c r="V34" s="260" t="n"/>
      <c r="W34" s="260" t="n"/>
      <c r="X34" s="260" t="n"/>
      <c r="Y34" s="383" t="n"/>
    </row>
    <row r="35" ht="16.5" customHeight="1" s="72">
      <c r="A35" s="385" t="n"/>
      <c r="B35" s="477" t="n"/>
      <c r="C35" s="383">
        <f>C24</f>
        <v/>
      </c>
      <c r="D35" s="383" t="n"/>
      <c r="E35" s="277">
        <f>F35*(1-($C$131/100))</f>
        <v/>
      </c>
      <c r="F35" s="274" t="n">
        <v>307.508</v>
      </c>
      <c r="G35" s="253">
        <f>F35*(1+($C$131/100))</f>
        <v/>
      </c>
      <c r="H35" s="482" t="n"/>
      <c r="I35" s="483" t="n"/>
      <c r="J35" s="484" t="n"/>
      <c r="K35" s="483" t="n"/>
      <c r="L35" s="499" t="n"/>
      <c r="M35" s="490" t="n"/>
      <c r="N35" s="500" t="n"/>
      <c r="Q35" s="396" t="n"/>
      <c r="R35" s="261" t="n"/>
      <c r="S35" s="383" t="n"/>
      <c r="T35" s="383" t="n"/>
      <c r="U35" s="383" t="n"/>
      <c r="V35" s="383" t="n"/>
      <c r="W35" s="260" t="n"/>
      <c r="X35" s="383" t="n"/>
      <c r="Y35" s="383" t="n"/>
    </row>
    <row r="36" ht="15" customHeight="1" s="72">
      <c r="A36" s="385" t="n"/>
      <c r="B36" s="477" t="n"/>
      <c r="C36" s="450" t="n"/>
      <c r="D36" s="450" t="n"/>
      <c r="E36" s="450" t="n"/>
      <c r="F36" s="383" t="n"/>
      <c r="G36" s="466" t="n"/>
      <c r="H36" s="482" t="n"/>
      <c r="I36" s="483" t="n"/>
      <c r="J36" s="484" t="n"/>
      <c r="K36" s="483" t="n"/>
      <c r="L36" s="223" t="n"/>
      <c r="M36" s="168" t="n"/>
      <c r="N36" s="200" t="n"/>
      <c r="Q36" s="260" t="n"/>
      <c r="R36" s="260" t="n"/>
      <c r="S36" s="260" t="n"/>
      <c r="T36" s="260" t="n"/>
      <c r="U36" s="260" t="n"/>
      <c r="V36" s="260" t="n"/>
      <c r="W36" s="260" t="n"/>
      <c r="X36" s="260" t="n"/>
      <c r="Y36" s="260" t="n"/>
      <c r="Z36" s="260" t="n"/>
      <c r="AA36" s="260" t="n"/>
      <c r="AB36" s="260" t="n"/>
    </row>
    <row r="37" ht="16.5" customHeight="1" s="72">
      <c r="A37" s="385" t="n"/>
      <c r="B37" s="477" t="n"/>
      <c r="C37" s="383">
        <f>C26</f>
        <v/>
      </c>
      <c r="D37" s="383" t="n"/>
      <c r="E37" s="277">
        <f>F37*(1-($C$131/100))</f>
        <v/>
      </c>
      <c r="F37" s="274" t="n">
        <v>3627.29453</v>
      </c>
      <c r="G37" s="253">
        <f>F37*(1+($C$131/100))</f>
        <v/>
      </c>
      <c r="H37" s="482" t="n"/>
      <c r="I37" s="483" t="n"/>
      <c r="J37" s="484" t="n"/>
      <c r="K37" s="483" t="n"/>
      <c r="L37" s="501" t="n"/>
      <c r="M37" s="168" t="n"/>
      <c r="N37" s="502" t="n"/>
      <c r="Q37" s="396" t="n"/>
      <c r="R37" s="261" t="n"/>
      <c r="S37" s="383" t="n"/>
      <c r="T37" s="383" t="n"/>
      <c r="U37" s="383" t="n"/>
      <c r="V37" s="383" t="n"/>
      <c r="W37" s="260" t="n"/>
      <c r="X37" s="383" t="n"/>
      <c r="Y37" s="383" t="n"/>
    </row>
    <row r="38" ht="17.25" customHeight="1" s="72" thickBot="1">
      <c r="A38" s="385" t="n"/>
      <c r="B38" s="477" t="n"/>
      <c r="H38" s="495" t="n"/>
      <c r="I38" s="483" t="n"/>
      <c r="J38" s="484" t="n"/>
      <c r="K38" s="483" t="n"/>
      <c r="L38" s="224" t="n"/>
      <c r="M38" s="169" t="n"/>
      <c r="N38" s="225" t="n"/>
      <c r="Q38" s="396" t="n"/>
      <c r="R38" s="261" t="n"/>
      <c r="S38" s="383" t="n"/>
      <c r="T38" s="383" t="n"/>
      <c r="U38" s="383" t="n"/>
      <c r="V38" s="383" t="n"/>
      <c r="W38" s="260" t="n"/>
      <c r="X38" s="383" t="n"/>
      <c r="Y38" s="383" t="n"/>
    </row>
    <row r="39" ht="15.75" customHeight="1" s="72" thickBot="1">
      <c r="A39" s="385" t="n"/>
      <c r="B39" s="496" t="n"/>
      <c r="C39" s="470" t="n"/>
      <c r="D39" s="470" t="n"/>
      <c r="E39" s="206" t="n"/>
      <c r="F39" s="206" t="n"/>
      <c r="G39" s="497" t="n"/>
      <c r="H39" s="482" t="n"/>
      <c r="I39" s="483" t="n"/>
      <c r="J39" s="484" t="n"/>
      <c r="K39" s="483" t="n"/>
      <c r="L39" s="226" t="n"/>
      <c r="M39" s="227" t="n"/>
      <c r="N39" s="228" t="n"/>
      <c r="P39" s="389" t="n"/>
      <c r="Q39" s="260" t="n"/>
      <c r="R39" s="260" t="n"/>
      <c r="S39" s="383" t="n"/>
      <c r="T39" s="383" t="n"/>
      <c r="U39" s="383" t="n"/>
      <c r="V39" s="383" t="n"/>
      <c r="W39" s="260" t="n"/>
      <c r="X39" s="383" t="n"/>
      <c r="Y39" s="383" t="n"/>
    </row>
    <row r="40" ht="15.75" customHeight="1" s="72" thickBot="1">
      <c r="A40" s="385" t="n"/>
      <c r="B40" s="473" t="inlineStr">
        <is>
          <t>CAMADA 3</t>
        </is>
      </c>
      <c r="C40" s="404" t="n"/>
      <c r="D40" s="404" t="n"/>
      <c r="E40" s="404" t="n"/>
      <c r="F40" s="404" t="n"/>
      <c r="G40" s="404" t="n"/>
      <c r="H40" s="404" t="n"/>
      <c r="I40" s="404" t="n"/>
      <c r="J40" s="404" t="n"/>
      <c r="K40" s="405" t="n"/>
      <c r="L40" s="100" t="inlineStr">
        <is>
          <t>Revisão</t>
        </is>
      </c>
      <c r="M40" s="194" t="n"/>
      <c r="N40" s="203" t="n"/>
      <c r="Q40" s="396" t="n"/>
      <c r="R40" s="261" t="n"/>
      <c r="S40" s="383" t="n"/>
      <c r="T40" s="383" t="n"/>
      <c r="U40" s="383" t="n"/>
      <c r="V40" s="383" t="n"/>
      <c r="W40" s="260" t="n"/>
      <c r="X40" s="383" t="n"/>
      <c r="Y40" s="383" t="n"/>
    </row>
    <row r="41" ht="15.75" customHeight="1" s="72" thickBot="1">
      <c r="A41" s="385" t="n"/>
      <c r="B41" s="473" t="inlineStr">
        <is>
          <t>Medidas</t>
        </is>
      </c>
      <c r="C41" s="404" t="n"/>
      <c r="D41" s="404" t="n"/>
      <c r="E41" s="404" t="n"/>
      <c r="F41" s="404" t="n"/>
      <c r="G41" s="405" t="n"/>
      <c r="H41" s="474" t="inlineStr">
        <is>
          <t>Espiras</t>
        </is>
      </c>
      <c r="I41" s="475" t="n"/>
      <c r="J41" s="475" t="n"/>
      <c r="K41" s="476" t="n"/>
      <c r="L41" s="501" t="n"/>
      <c r="M41" s="383" t="n"/>
      <c r="N41" s="502" t="n"/>
      <c r="Q41" s="396" t="n"/>
      <c r="R41" s="261" t="n"/>
      <c r="S41" s="383" t="n"/>
      <c r="T41" s="383" t="n"/>
      <c r="U41" s="383" t="n"/>
      <c r="V41" s="383" t="n"/>
      <c r="W41" s="260" t="n"/>
      <c r="X41" s="383" t="n"/>
      <c r="Y41" s="383" t="n"/>
    </row>
    <row r="42" ht="15.75" customHeight="1" s="72" thickBot="1">
      <c r="A42" s="385" t="n"/>
      <c r="B42" s="498" t="n"/>
      <c r="C42" s="460" t="n"/>
      <c r="D42" s="460" t="n"/>
      <c r="E42" s="460" t="n"/>
      <c r="F42" s="460" t="n"/>
      <c r="G42" s="461" t="n"/>
      <c r="H42" s="478" t="inlineStr">
        <is>
          <t>Axial</t>
        </is>
      </c>
      <c r="I42" s="479" t="inlineStr">
        <is>
          <t>Inferior</t>
        </is>
      </c>
      <c r="J42" s="480" t="inlineStr">
        <is>
          <t>39.33333</t>
        </is>
      </c>
      <c r="K42" s="481" t="inlineStr">
        <is>
          <t>Superior</t>
        </is>
      </c>
      <c r="L42" s="473" t="inlineStr">
        <is>
          <t>Observações</t>
        </is>
      </c>
      <c r="M42" s="404" t="n"/>
      <c r="N42" s="405" t="n"/>
      <c r="P42" s="389" t="n"/>
      <c r="Q42" s="260" t="n"/>
      <c r="R42" s="260" t="n"/>
      <c r="S42" s="260" t="n"/>
      <c r="T42" s="260" t="n"/>
      <c r="U42" s="260" t="n"/>
      <c r="V42" s="260" t="n"/>
      <c r="W42" s="260" t="n"/>
      <c r="X42" s="383" t="n"/>
      <c r="Y42" s="383" t="n"/>
    </row>
    <row r="43" ht="16.5" customHeight="1" s="72">
      <c r="A43" s="385" t="n"/>
      <c r="B43" s="477" t="n"/>
      <c r="C43" s="450" t="n"/>
      <c r="D43" s="450" t="n"/>
      <c r="E43" s="450" t="inlineStr">
        <is>
          <t>Min</t>
        </is>
      </c>
      <c r="F43" s="450" t="inlineStr">
        <is>
          <t>Ideal</t>
        </is>
      </c>
      <c r="G43" s="466" t="inlineStr">
        <is>
          <t>Max</t>
        </is>
      </c>
      <c r="H43" s="482" t="n">
        <v>1</v>
      </c>
      <c r="I43" s="483" t="n">
        <v>0</v>
      </c>
      <c r="J43" s="484" t="n">
        <v>39</v>
      </c>
      <c r="K43" s="483" t="n">
        <v>1</v>
      </c>
      <c r="L43" s="223" t="n"/>
      <c r="M43" s="168" t="n"/>
      <c r="N43" s="200" t="n"/>
      <c r="Q43" s="396" t="n"/>
      <c r="R43" s="261" t="n"/>
      <c r="S43" s="383" t="n"/>
      <c r="T43" s="383" t="n"/>
      <c r="U43" s="383" t="n"/>
      <c r="V43" s="383" t="n"/>
      <c r="W43" s="260" t="n"/>
      <c r="X43" s="383" t="n"/>
      <c r="Y43" s="383" t="n"/>
    </row>
    <row r="44" ht="15" customHeight="1" s="72">
      <c r="A44" s="385" t="n"/>
      <c r="B44" s="477" t="n"/>
      <c r="C44" s="383" t="n"/>
      <c r="D44" s="383" t="n"/>
      <c r="E44" s="192" t="n"/>
      <c r="F44" s="193" t="n"/>
      <c r="G44" s="232" t="n"/>
      <c r="H44" s="482" t="n">
        <v>2</v>
      </c>
      <c r="I44" s="483" t="n">
        <v>1</v>
      </c>
      <c r="J44" s="484" t="n">
        <v>39</v>
      </c>
      <c r="K44" s="483" t="n">
        <v>2</v>
      </c>
      <c r="L44" s="229" t="n"/>
      <c r="M44" s="196" t="n"/>
      <c r="N44" s="204" t="n"/>
      <c r="T44" s="383" t="n"/>
      <c r="U44" s="383" t="n"/>
      <c r="V44" s="383" t="n"/>
      <c r="W44" s="260" t="n"/>
      <c r="X44" s="383" t="n"/>
      <c r="Y44" s="383" t="n"/>
    </row>
    <row r="45" ht="15" customHeight="1" s="72">
      <c r="A45" s="385" t="n"/>
      <c r="B45" s="477" t="n"/>
      <c r="C45" s="450" t="n"/>
      <c r="D45" s="450" t="n"/>
      <c r="E45" s="450" t="n"/>
      <c r="F45" s="450" t="n"/>
      <c r="G45" s="466" t="n"/>
      <c r="H45" s="482" t="n"/>
      <c r="I45" s="483" t="n"/>
      <c r="J45" s="484" t="n"/>
      <c r="K45" s="483" t="n"/>
      <c r="L45" s="223" t="n"/>
      <c r="M45" s="168" t="n"/>
      <c r="N45" s="200" t="n"/>
      <c r="P45" s="389" t="n"/>
      <c r="Q45" s="260" t="n"/>
      <c r="R45" s="260" t="n"/>
      <c r="S45" s="260" t="n"/>
      <c r="T45" s="383" t="n"/>
      <c r="U45" s="383" t="n"/>
      <c r="V45" s="383" t="n"/>
      <c r="W45" s="260" t="n"/>
      <c r="X45" s="383" t="n"/>
      <c r="Y45" s="383" t="n"/>
    </row>
    <row r="46" ht="16.5" customHeight="1" s="72">
      <c r="A46" s="385" t="n"/>
      <c r="B46" s="477" t="n"/>
      <c r="C46" s="383">
        <f>C35</f>
        <v/>
      </c>
      <c r="D46" s="383" t="n"/>
      <c r="E46" s="277">
        <f>F46*(1-($C$131/100))</f>
        <v/>
      </c>
      <c r="F46" s="274" t="n">
        <v>307.508</v>
      </c>
      <c r="G46" s="253">
        <f>F46*(1+($C$131/100))</f>
        <v/>
      </c>
      <c r="H46" s="482" t="n"/>
      <c r="I46" s="483" t="n"/>
      <c r="J46" s="484" t="n"/>
      <c r="K46" s="483" t="n"/>
      <c r="L46" s="229" t="n"/>
      <c r="M46" s="196" t="n"/>
      <c r="N46" s="204" t="n"/>
      <c r="Q46" s="396" t="n"/>
      <c r="R46" s="261" t="n"/>
      <c r="S46" s="383" t="n"/>
      <c r="T46" s="383" t="n"/>
      <c r="U46" s="383" t="n"/>
      <c r="V46" s="383" t="n"/>
      <c r="W46" s="260" t="n"/>
      <c r="X46" s="383" t="n"/>
      <c r="Y46" s="383" t="n"/>
    </row>
    <row r="47" ht="16.5" customHeight="1" s="72">
      <c r="A47" s="385" t="n"/>
      <c r="B47" s="477" t="n"/>
      <c r="C47" s="450" t="n"/>
      <c r="D47" s="450" t="n"/>
      <c r="E47" s="450" t="n"/>
      <c r="F47" s="383" t="n"/>
      <c r="G47" s="466" t="n"/>
      <c r="H47" s="482" t="n"/>
      <c r="I47" s="483" t="n"/>
      <c r="J47" s="484" t="n"/>
      <c r="K47" s="483" t="n"/>
      <c r="L47" s="223" t="n"/>
      <c r="M47" s="168" t="n"/>
      <c r="N47" s="200" t="n"/>
      <c r="Q47" s="396" t="n"/>
      <c r="R47" s="261" t="n"/>
      <c r="S47" s="383" t="n"/>
      <c r="T47" s="383" t="n"/>
      <c r="U47" s="383" t="n"/>
      <c r="V47" s="383" t="n"/>
      <c r="W47" s="260" t="n"/>
      <c r="X47" s="383" t="n"/>
      <c r="Y47" s="383" t="n"/>
    </row>
    <row r="48" ht="15" customHeight="1" s="72">
      <c r="A48" s="385" t="n"/>
      <c r="B48" s="477" t="n"/>
      <c r="C48" s="383">
        <f>C37</f>
        <v/>
      </c>
      <c r="D48" s="383" t="n"/>
      <c r="E48" s="277">
        <f>F48*(1-($C$131/100))</f>
        <v/>
      </c>
      <c r="F48" s="274" t="n">
        <v>3648.56495</v>
      </c>
      <c r="G48" s="253">
        <f>F48*(1+($C$131/100))</f>
        <v/>
      </c>
      <c r="H48" s="482" t="n"/>
      <c r="I48" s="483" t="n"/>
      <c r="J48" s="484" t="n"/>
      <c r="K48" s="483" t="n"/>
      <c r="L48" s="229" t="n"/>
      <c r="M48" s="196" t="n"/>
      <c r="N48" s="204" t="n"/>
      <c r="P48" s="389" t="n"/>
      <c r="Q48" s="262" t="n"/>
      <c r="R48" s="262" t="n"/>
      <c r="S48" s="262" t="n"/>
      <c r="T48" s="383" t="n"/>
      <c r="U48" s="383" t="n"/>
      <c r="V48" s="383" t="n"/>
      <c r="W48" s="260" t="n"/>
      <c r="X48" s="383" t="n"/>
      <c r="Y48" s="383" t="n"/>
    </row>
    <row r="49" ht="15" customHeight="1" s="72">
      <c r="A49" s="385" t="n"/>
      <c r="B49" s="477" t="n"/>
      <c r="H49" s="495" t="n"/>
      <c r="I49" s="483" t="n"/>
      <c r="J49" s="484" t="n"/>
      <c r="K49" s="483" t="n"/>
      <c r="L49" s="223" t="n"/>
      <c r="M49" s="168" t="n"/>
      <c r="N49" s="200" t="n"/>
      <c r="Q49" s="262" t="n"/>
      <c r="R49" s="262" t="n"/>
      <c r="S49" s="262" t="n"/>
      <c r="T49" s="383" t="n"/>
      <c r="U49" s="383" t="n"/>
      <c r="V49" s="383" t="n"/>
      <c r="W49" s="260" t="n"/>
      <c r="X49" s="383" t="n"/>
      <c r="Y49" s="383" t="n"/>
    </row>
    <row r="50" ht="15.75" customHeight="1" s="72" thickBot="1">
      <c r="A50" s="385" t="n"/>
      <c r="B50" s="496" t="n"/>
      <c r="C50" s="470" t="n"/>
      <c r="D50" s="470" t="n"/>
      <c r="E50" s="206" t="n"/>
      <c r="F50" s="206" t="n"/>
      <c r="G50" s="497" t="n"/>
      <c r="H50" s="482" t="n"/>
      <c r="I50" s="483" t="n"/>
      <c r="J50" s="484" t="n"/>
      <c r="K50" s="483" t="n"/>
      <c r="L50" s="229" t="n"/>
      <c r="M50" s="196" t="n"/>
      <c r="N50" s="204" t="n"/>
      <c r="Q50" s="262" t="n"/>
      <c r="R50" s="383" t="n"/>
      <c r="S50" s="262" t="n"/>
      <c r="T50" s="383" t="n"/>
      <c r="U50" s="383" t="n"/>
      <c r="V50" s="383" t="n"/>
      <c r="W50" s="260" t="n"/>
      <c r="X50" s="383" t="n"/>
      <c r="Y50" s="383" t="n"/>
    </row>
    <row r="51" ht="15.75" customHeight="1" s="72" thickBot="1">
      <c r="A51" s="385" t="n"/>
      <c r="B51" s="473" t="inlineStr">
        <is>
          <t>CAMADA 4</t>
        </is>
      </c>
      <c r="C51" s="404" t="n"/>
      <c r="D51" s="404" t="n"/>
      <c r="E51" s="404" t="n"/>
      <c r="F51" s="404" t="n"/>
      <c r="G51" s="404" t="n"/>
      <c r="H51" s="404" t="n"/>
      <c r="I51" s="404" t="n"/>
      <c r="J51" s="404" t="n"/>
      <c r="K51" s="405" t="n"/>
      <c r="L51" s="223" t="n"/>
      <c r="M51" s="168" t="n"/>
      <c r="N51" s="200" t="n"/>
      <c r="Q51" s="262" t="n"/>
      <c r="R51" s="262" t="n"/>
      <c r="S51" s="262" t="n"/>
      <c r="T51" s="383" t="n"/>
      <c r="U51" s="383" t="n"/>
      <c r="V51" s="383" t="n"/>
      <c r="W51" s="260" t="n"/>
      <c r="X51" s="383" t="n"/>
      <c r="Y51" s="383" t="n"/>
    </row>
    <row r="52" ht="15.75" customHeight="1" s="72" thickBot="1">
      <c r="A52" s="385" t="n"/>
      <c r="B52" s="473" t="inlineStr">
        <is>
          <t>Medidas</t>
        </is>
      </c>
      <c r="C52" s="404" t="n"/>
      <c r="D52" s="404" t="n"/>
      <c r="E52" s="404" t="n"/>
      <c r="F52" s="404" t="n"/>
      <c r="G52" s="405" t="n"/>
      <c r="H52" s="474" t="inlineStr">
        <is>
          <t>Espiras</t>
        </is>
      </c>
      <c r="I52" s="475" t="n"/>
      <c r="J52" s="475" t="n"/>
      <c r="K52" s="476" t="n"/>
      <c r="L52" s="229" t="n"/>
      <c r="M52" s="196" t="n"/>
      <c r="N52" s="204" t="n"/>
      <c r="Q52" s="383" t="n"/>
      <c r="R52" s="383" t="n"/>
      <c r="S52" s="383" t="n"/>
      <c r="T52" s="383" t="n"/>
      <c r="U52" s="383" t="n"/>
      <c r="V52" s="383" t="n"/>
      <c r="W52" s="260" t="n"/>
      <c r="X52" s="383" t="n"/>
      <c r="Y52" s="383" t="n"/>
    </row>
    <row r="53" ht="15.75" customHeight="1" s="72" thickBot="1">
      <c r="A53" s="385" t="n"/>
      <c r="B53" s="498" t="n"/>
      <c r="C53" s="460" t="n"/>
      <c r="D53" s="460" t="n"/>
      <c r="E53" s="460" t="n"/>
      <c r="F53" s="460" t="n"/>
      <c r="G53" s="461" t="n"/>
      <c r="H53" s="478" t="inlineStr">
        <is>
          <t>Axial</t>
        </is>
      </c>
      <c r="I53" s="479" t="inlineStr">
        <is>
          <t>Inferior</t>
        </is>
      </c>
      <c r="J53" s="480">
        <f>R108</f>
        <v/>
      </c>
      <c r="K53" s="481" t="inlineStr">
        <is>
          <t>Superior</t>
        </is>
      </c>
      <c r="L53" s="223" t="n"/>
      <c r="M53" s="168" t="n"/>
      <c r="N53" s="200" t="n"/>
      <c r="Q53" s="262" t="n"/>
      <c r="R53" s="262" t="n"/>
      <c r="S53" s="262" t="n"/>
      <c r="T53" s="383" t="n"/>
      <c r="U53" s="383" t="n"/>
      <c r="V53" s="383" t="n"/>
      <c r="W53" s="260" t="n"/>
      <c r="X53" s="383" t="n"/>
      <c r="Y53" s="383" t="n"/>
    </row>
    <row r="54" ht="15" customHeight="1" s="72">
      <c r="A54" s="385" t="n"/>
      <c r="B54" s="477" t="n"/>
      <c r="C54" s="450" t="n"/>
      <c r="D54" s="450" t="n"/>
      <c r="E54" s="450" t="inlineStr">
        <is>
          <t>Min</t>
        </is>
      </c>
      <c r="F54" s="450" t="inlineStr">
        <is>
          <t>Ideal</t>
        </is>
      </c>
      <c r="G54" s="466" t="inlineStr">
        <is>
          <t>Max</t>
        </is>
      </c>
      <c r="H54" s="482" t="n"/>
      <c r="I54" s="483" t="n"/>
      <c r="J54" s="484" t="n"/>
      <c r="K54" s="483" t="n"/>
      <c r="L54" s="229" t="n"/>
      <c r="M54" s="196" t="n"/>
      <c r="N54" s="204" t="n"/>
      <c r="Q54" s="262" t="n"/>
      <c r="R54" s="262" t="n"/>
      <c r="S54" s="262" t="n"/>
      <c r="T54" s="383" t="n"/>
      <c r="U54" s="383" t="n"/>
      <c r="V54" s="383" t="n"/>
      <c r="W54" s="260" t="n"/>
      <c r="X54" s="383" t="n"/>
      <c r="Y54" s="383" t="n"/>
    </row>
    <row r="55" ht="15" customHeight="1" s="72">
      <c r="A55" s="385" t="n"/>
      <c r="B55" s="477" t="n"/>
      <c r="C55" s="383" t="n"/>
      <c r="D55" s="383" t="n"/>
      <c r="E55" s="192" t="n"/>
      <c r="F55" s="193" t="n"/>
      <c r="G55" s="232" t="n"/>
      <c r="H55" s="482" t="n"/>
      <c r="I55" s="483" t="n"/>
      <c r="J55" s="484" t="n"/>
      <c r="K55" s="483" t="n"/>
      <c r="L55" s="223" t="n"/>
      <c r="M55" s="168" t="n"/>
      <c r="N55" s="200" t="n"/>
      <c r="P55" s="389" t="n"/>
      <c r="Q55" s="383" t="n"/>
      <c r="R55" s="262" t="n"/>
      <c r="S55" s="118" t="n"/>
      <c r="T55" s="113" t="n"/>
      <c r="U55" s="113" t="n"/>
      <c r="V55" s="113" t="n"/>
      <c r="W55" s="260" t="n"/>
      <c r="X55" s="383" t="n"/>
      <c r="Y55" s="383" t="n"/>
    </row>
    <row r="56" ht="15" customHeight="1" s="72">
      <c r="A56" s="385" t="n"/>
      <c r="B56" s="477" t="n"/>
      <c r="C56" s="450" t="n"/>
      <c r="D56" s="450" t="n"/>
      <c r="E56" s="450" t="n"/>
      <c r="F56" s="450" t="n"/>
      <c r="G56" s="466" t="n"/>
      <c r="H56" s="482" t="n"/>
      <c r="I56" s="483" t="n"/>
      <c r="J56" s="484" t="n"/>
      <c r="K56" s="483" t="n"/>
      <c r="L56" s="229" t="n"/>
      <c r="M56" s="196" t="n"/>
      <c r="N56" s="204" t="n"/>
      <c r="Q56" s="262" t="n"/>
      <c r="R56" s="262" t="n"/>
      <c r="S56" s="262" t="n"/>
      <c r="T56" s="383" t="n"/>
      <c r="U56" s="383" t="n"/>
      <c r="V56" s="383" t="n"/>
      <c r="W56" s="260" t="n"/>
      <c r="X56" s="383" t="n"/>
      <c r="Y56" s="383" t="n"/>
    </row>
    <row r="57" ht="15" customHeight="1" s="72">
      <c r="A57" s="385" t="n"/>
      <c r="B57" s="477" t="n"/>
      <c r="C57" s="383">
        <f>C46</f>
        <v/>
      </c>
      <c r="D57" s="383" t="n"/>
      <c r="E57" s="277">
        <f>F57*(1-($C$131/100))</f>
        <v/>
      </c>
      <c r="F57" s="274" t="n"/>
      <c r="G57" s="253">
        <f>F57*(1+($C$131/100))</f>
        <v/>
      </c>
      <c r="H57" s="482" t="n"/>
      <c r="I57" s="483" t="n"/>
      <c r="J57" s="484" t="n"/>
      <c r="K57" s="483" t="n"/>
      <c r="L57" s="223" t="n"/>
      <c r="M57" s="168" t="n"/>
      <c r="N57" s="200" t="n"/>
      <c r="Q57" s="262" t="n"/>
      <c r="R57" s="262" t="n"/>
      <c r="S57" s="262" t="n"/>
      <c r="T57" s="383" t="n"/>
      <c r="U57" s="383" t="n"/>
      <c r="V57" s="383" t="n"/>
      <c r="W57" s="260" t="n"/>
      <c r="X57" s="383" t="n"/>
      <c r="Y57" s="383" t="n"/>
    </row>
    <row r="58" ht="15" customHeight="1" s="72">
      <c r="A58" s="385" t="n"/>
      <c r="B58" s="477" t="n"/>
      <c r="C58" s="450" t="n"/>
      <c r="D58" s="450" t="n"/>
      <c r="E58" s="450" t="n"/>
      <c r="F58" s="383" t="n"/>
      <c r="G58" s="466" t="n"/>
      <c r="H58" s="482" t="n"/>
      <c r="I58" s="483" t="n"/>
      <c r="J58" s="484" t="n"/>
      <c r="K58" s="483" t="n"/>
      <c r="L58" s="229" t="n"/>
      <c r="M58" s="196" t="n"/>
      <c r="N58" s="204" t="n"/>
      <c r="P58" s="389" t="n"/>
      <c r="Q58" s="260" t="n"/>
      <c r="R58" s="262" t="n"/>
      <c r="S58" s="262" t="n"/>
      <c r="T58" s="383" t="n"/>
      <c r="U58" s="383" t="n"/>
      <c r="V58" s="383" t="n"/>
      <c r="W58" s="260" t="n"/>
      <c r="X58" s="383" t="n"/>
      <c r="Y58" s="383" t="n"/>
    </row>
    <row r="59" ht="15" customHeight="1" s="72">
      <c r="A59" s="385" t="n"/>
      <c r="B59" s="477" t="n"/>
      <c r="C59" s="383">
        <f>C48</f>
        <v/>
      </c>
      <c r="D59" s="383" t="n"/>
      <c r="E59" s="277">
        <f>F59*(1-($C$131/100))</f>
        <v/>
      </c>
      <c r="F59" s="274" t="n"/>
      <c r="G59" s="253">
        <f>F59*(1+($C$131/100))</f>
        <v/>
      </c>
      <c r="H59" s="482" t="n"/>
      <c r="I59" s="483" t="n"/>
      <c r="J59" s="484" t="n"/>
      <c r="K59" s="483" t="n"/>
      <c r="L59" s="223" t="n"/>
      <c r="M59" s="168" t="n"/>
      <c r="N59" s="200" t="n"/>
      <c r="Q59" s="262" t="n"/>
      <c r="R59" s="262" t="n"/>
      <c r="S59" s="262" t="n"/>
      <c r="T59" s="383" t="n"/>
      <c r="U59" s="383" t="n"/>
      <c r="V59" s="383" t="n"/>
      <c r="W59" s="260" t="n"/>
      <c r="X59" s="383" t="n"/>
      <c r="Y59" s="383" t="n"/>
    </row>
    <row r="60" ht="15" customHeight="1" s="72">
      <c r="A60" s="385" t="n"/>
      <c r="B60" s="477" t="n"/>
      <c r="H60" s="495" t="n"/>
      <c r="I60" s="483" t="n"/>
      <c r="J60" s="484" t="n"/>
      <c r="K60" s="483" t="n"/>
      <c r="L60" s="229" t="n"/>
      <c r="M60" s="196" t="n"/>
      <c r="N60" s="204" t="n"/>
      <c r="Q60" s="262" t="n"/>
      <c r="R60" s="262" t="n"/>
      <c r="S60" s="262" t="n"/>
      <c r="T60" s="383" t="n"/>
      <c r="U60" s="383" t="n"/>
      <c r="V60" s="383" t="n"/>
      <c r="W60" s="260" t="n"/>
      <c r="X60" s="383" t="n"/>
      <c r="Y60" s="383" t="n"/>
    </row>
    <row r="61" ht="15.75" customHeight="1" s="72" thickBot="1">
      <c r="A61" s="385" t="n"/>
      <c r="B61" s="496" t="n"/>
      <c r="C61" s="470" t="n"/>
      <c r="D61" s="470" t="n"/>
      <c r="E61" s="206" t="n"/>
      <c r="F61" s="275" t="n"/>
      <c r="G61" s="497" t="n"/>
      <c r="H61" s="482" t="n"/>
      <c r="I61" s="483" t="n"/>
      <c r="J61" s="484" t="n"/>
      <c r="K61" s="483" t="n"/>
      <c r="L61" s="223" t="n"/>
      <c r="M61" s="168" t="n"/>
      <c r="N61" s="200" t="n"/>
      <c r="P61" s="389" t="n"/>
      <c r="U61" s="383" t="n"/>
      <c r="V61" s="383" t="n"/>
      <c r="W61" s="260" t="n"/>
      <c r="X61" s="383" t="n"/>
      <c r="Y61" s="383" t="n"/>
    </row>
    <row r="62" ht="15.75" customHeight="1" s="72" thickBot="1">
      <c r="A62" s="385" t="n"/>
      <c r="B62" s="473" t="inlineStr">
        <is>
          <t>CAMADA 5</t>
        </is>
      </c>
      <c r="C62" s="404" t="n"/>
      <c r="D62" s="404" t="n"/>
      <c r="E62" s="404" t="n"/>
      <c r="F62" s="404" t="n"/>
      <c r="G62" s="404" t="n"/>
      <c r="H62" s="404" t="n"/>
      <c r="I62" s="404" t="n"/>
      <c r="J62" s="404" t="n"/>
      <c r="K62" s="405" t="n"/>
      <c r="L62" s="223" t="n"/>
      <c r="M62" s="168" t="n"/>
      <c r="N62" s="200" t="n"/>
      <c r="Q62" s="262" t="n"/>
      <c r="R62" s="262" t="n"/>
      <c r="S62" s="262" t="n"/>
      <c r="T62" s="383" t="n"/>
      <c r="U62" s="383" t="n"/>
      <c r="V62" s="383" t="n"/>
      <c r="W62" s="260" t="n"/>
      <c r="X62" s="383" t="n"/>
      <c r="Y62" s="383" t="n"/>
    </row>
    <row r="63" ht="15.75" customHeight="1" s="72" thickBot="1">
      <c r="A63" s="385" t="n"/>
      <c r="B63" s="473" t="inlineStr">
        <is>
          <t>Medidas</t>
        </is>
      </c>
      <c r="C63" s="404" t="n"/>
      <c r="D63" s="404" t="n"/>
      <c r="E63" s="404" t="n"/>
      <c r="F63" s="404" t="n"/>
      <c r="G63" s="405" t="n"/>
      <c r="H63" s="343" t="inlineStr">
        <is>
          <t>Espiras</t>
        </is>
      </c>
      <c r="I63" s="475" t="n"/>
      <c r="J63" s="475" t="n"/>
      <c r="K63" s="475" t="n"/>
      <c r="L63" s="379" t="inlineStr">
        <is>
          <t>Diam fio isolado:</t>
        </is>
      </c>
      <c r="M63" s="388" t="n"/>
      <c r="N63" s="503" t="n"/>
      <c r="Q63" s="262" t="n"/>
      <c r="R63" s="262" t="n"/>
      <c r="S63" s="262" t="n"/>
      <c r="T63" s="383" t="n"/>
      <c r="U63" s="383" t="n"/>
      <c r="V63" s="383" t="n"/>
      <c r="W63" s="260" t="n"/>
      <c r="X63" s="383" t="n"/>
      <c r="Y63" s="383" t="n"/>
    </row>
    <row r="64" ht="15.75" customHeight="1" s="72" thickBot="1">
      <c r="A64" s="385" t="n"/>
      <c r="B64" s="498" t="n"/>
      <c r="C64" s="460" t="n"/>
      <c r="D64" s="460" t="n"/>
      <c r="E64" s="460" t="n"/>
      <c r="F64" s="460" t="n"/>
      <c r="G64" s="461" t="n"/>
      <c r="H64" s="478" t="inlineStr">
        <is>
          <t>Axial</t>
        </is>
      </c>
      <c r="I64" s="479" t="inlineStr">
        <is>
          <t>Inferior</t>
        </is>
      </c>
      <c r="J64" s="480">
        <f>R109</f>
        <v/>
      </c>
      <c r="K64" s="479" t="inlineStr">
        <is>
          <t>Superior</t>
        </is>
      </c>
      <c r="L64" s="431" t="n"/>
      <c r="M64" s="395" t="n"/>
      <c r="N64" s="504" t="n"/>
      <c r="P64" s="389" t="n"/>
      <c r="Q64" s="260" t="n"/>
      <c r="R64" s="260" t="n"/>
      <c r="U64" s="383" t="n"/>
      <c r="V64" s="383" t="n"/>
      <c r="W64" s="260" t="n"/>
      <c r="X64" s="383" t="n"/>
      <c r="Y64" s="383" t="n"/>
    </row>
    <row r="65" ht="17.25" customHeight="1" s="72" thickBot="1">
      <c r="A65" s="385" t="n"/>
      <c r="B65" s="477" t="n"/>
      <c r="C65" s="450" t="n"/>
      <c r="D65" s="450" t="n"/>
      <c r="E65" s="450" t="inlineStr">
        <is>
          <t>Min</t>
        </is>
      </c>
      <c r="F65" s="450" t="inlineStr">
        <is>
          <t>Ideal</t>
        </is>
      </c>
      <c r="G65" s="466" t="inlineStr">
        <is>
          <t>Max</t>
        </is>
      </c>
      <c r="H65" s="482" t="n"/>
      <c r="I65" s="483" t="n"/>
      <c r="J65" s="484" t="n"/>
      <c r="K65" s="483" t="n"/>
      <c r="L65" s="505" t="inlineStr">
        <is>
          <t>Diam fio nú:</t>
        </is>
      </c>
      <c r="M65" s="388" t="n"/>
      <c r="N65" s="506" t="n"/>
      <c r="Q65" s="396" t="n"/>
      <c r="R65" s="261" t="n"/>
      <c r="U65" s="383" t="n"/>
      <c r="V65" s="383" t="n"/>
      <c r="W65" s="260" t="n"/>
      <c r="X65" s="383" t="n"/>
      <c r="Y65" s="383" t="n"/>
    </row>
    <row r="66" ht="17.25" customHeight="1" s="72" thickBot="1">
      <c r="A66" s="385" t="n"/>
      <c r="B66" s="477" t="n"/>
      <c r="C66" s="383" t="n"/>
      <c r="D66" s="383" t="n"/>
      <c r="E66" s="192" t="n"/>
      <c r="F66" s="193" t="n"/>
      <c r="G66" s="232" t="n"/>
      <c r="H66" s="482" t="n"/>
      <c r="I66" s="483" t="n"/>
      <c r="J66" s="484" t="n"/>
      <c r="K66" s="483" t="n"/>
      <c r="L66" s="431" t="n"/>
      <c r="M66" s="395" t="n"/>
      <c r="N66" s="504" t="n"/>
      <c r="Q66" s="396" t="n"/>
      <c r="R66" s="396" t="n"/>
    </row>
    <row r="67" ht="15.75" customHeight="1" s="72" thickBot="1">
      <c r="A67" s="385" t="n"/>
      <c r="B67" s="477" t="n"/>
      <c r="C67" s="450" t="n"/>
      <c r="D67" s="450" t="n"/>
      <c r="E67" s="450" t="n"/>
      <c r="F67" s="450" t="n"/>
      <c r="G67" s="466" t="n"/>
      <c r="H67" s="482" t="n"/>
      <c r="I67" s="483" t="n"/>
      <c r="J67" s="484" t="n"/>
      <c r="K67" s="483" t="n"/>
      <c r="L67" s="507" t="inlineStr">
        <is>
          <t>Orientação</t>
        </is>
      </c>
      <c r="M67" s="394" t="n"/>
      <c r="N67" s="395" t="n"/>
      <c r="W67" s="260" t="n"/>
      <c r="X67" s="260" t="n"/>
    </row>
    <row r="68" ht="16.5" customHeight="1" s="72">
      <c r="A68" s="385" t="n"/>
      <c r="B68" s="477" t="n"/>
      <c r="C68" s="383">
        <f>C57</f>
        <v/>
      </c>
      <c r="D68" s="383" t="n"/>
      <c r="E68" s="277">
        <f>F68*(1-($C$131/100))</f>
        <v/>
      </c>
      <c r="F68" s="274" t="n"/>
      <c r="G68" s="253">
        <f>F68*(1+($C$131/100))</f>
        <v/>
      </c>
      <c r="H68" s="482" t="n"/>
      <c r="I68" s="483" t="n"/>
      <c r="J68" s="484" t="n"/>
      <c r="K68" s="483" t="n"/>
      <c r="L68" s="486" t="n"/>
      <c r="M68" s="487" t="n"/>
      <c r="N68" s="488" t="n"/>
      <c r="T68" s="396" t="n"/>
      <c r="W68" s="260" t="n"/>
      <c r="X68" s="260" t="n"/>
      <c r="Y68" s="396" t="n"/>
      <c r="Z68" s="396" t="n"/>
      <c r="AA68" s="396" t="n"/>
      <c r="AB68" s="396" t="n"/>
      <c r="AC68" s="396" t="n"/>
      <c r="AD68" s="396" t="n"/>
      <c r="AE68" s="396" t="n"/>
      <c r="AF68" s="396" t="n"/>
      <c r="AG68" s="396" t="n"/>
    </row>
    <row r="69" ht="16.5" customHeight="1" s="72">
      <c r="A69" s="385" t="n"/>
      <c r="B69" s="477" t="n"/>
      <c r="C69" s="450" t="n"/>
      <c r="D69" s="450" t="n"/>
      <c r="E69" s="450" t="n"/>
      <c r="F69" s="383" t="n"/>
      <c r="G69" s="466" t="n"/>
      <c r="H69" s="482" t="n"/>
      <c r="I69" s="483" t="n"/>
      <c r="J69" s="484" t="n"/>
      <c r="K69" s="483" t="n"/>
      <c r="L69" s="501" t="n"/>
      <c r="M69" s="383" t="n"/>
      <c r="N69" s="502" t="n"/>
      <c r="T69" s="263" t="n"/>
      <c r="W69" s="260" t="n"/>
      <c r="X69" s="260" t="n"/>
      <c r="Y69" s="396" t="n"/>
      <c r="Z69" s="396" t="n"/>
      <c r="AA69" s="396" t="n"/>
      <c r="AB69" s="396" t="n"/>
      <c r="AC69" s="396" t="n"/>
      <c r="AD69" s="396" t="n"/>
      <c r="AE69" s="396" t="n"/>
      <c r="AF69" s="396" t="n"/>
      <c r="AG69" s="396" t="n"/>
    </row>
    <row r="70" ht="16.5" customHeight="1" s="72">
      <c r="A70" s="385" t="n"/>
      <c r="B70" s="477" t="n"/>
      <c r="C70" s="383">
        <f>C59</f>
        <v/>
      </c>
      <c r="D70" s="383" t="n"/>
      <c r="E70" s="277">
        <f>F70*(1-($C$131/100))</f>
        <v/>
      </c>
      <c r="F70" s="274" t="n"/>
      <c r="G70" s="253">
        <f>F70*(1+($C$131/100))</f>
        <v/>
      </c>
      <c r="H70" s="482" t="n"/>
      <c r="I70" s="483" t="n"/>
      <c r="J70" s="484" t="n"/>
      <c r="K70" s="483" t="n"/>
      <c r="L70" s="501" t="n"/>
      <c r="M70" s="383" t="n"/>
      <c r="N70" s="502" t="n"/>
      <c r="T70" s="396" t="n"/>
      <c r="W70" s="260" t="n"/>
      <c r="X70" s="260" t="n"/>
      <c r="Y70" s="396" t="n"/>
      <c r="Z70" s="396" t="n"/>
      <c r="AA70" s="396" t="n"/>
      <c r="AB70" s="396" t="n"/>
      <c r="AC70" s="396" t="n"/>
      <c r="AD70" s="396" t="n"/>
      <c r="AE70" s="396" t="n"/>
      <c r="AF70" s="396" t="n"/>
      <c r="AG70" s="396" t="n"/>
    </row>
    <row r="71" ht="16.5" customHeight="1" s="72">
      <c r="A71" s="385" t="n"/>
      <c r="B71" s="477" t="n"/>
      <c r="H71" s="495" t="n"/>
      <c r="I71" s="483" t="n"/>
      <c r="J71" s="484" t="n"/>
      <c r="K71" s="483" t="n"/>
      <c r="L71" s="501" t="n"/>
      <c r="M71" s="383" t="n"/>
      <c r="N71" s="502" t="n"/>
      <c r="T71" s="396" t="n"/>
      <c r="W71" s="260" t="n"/>
      <c r="X71" s="260" t="n"/>
      <c r="Y71" s="396" t="n"/>
      <c r="Z71" s="396" t="n"/>
      <c r="AA71" s="396" t="n"/>
      <c r="AB71" s="396" t="n"/>
      <c r="AC71" s="396" t="n"/>
      <c r="AD71" s="396" t="n"/>
      <c r="AE71" s="396" t="n"/>
      <c r="AF71" s="396" t="n"/>
      <c r="AG71" s="396" t="n"/>
    </row>
    <row r="72" ht="17.25" customHeight="1" s="72" thickBot="1">
      <c r="A72" s="385" t="n"/>
      <c r="B72" s="496" t="n"/>
      <c r="C72" s="470" t="n"/>
      <c r="D72" s="470" t="n"/>
      <c r="E72" s="206" t="n"/>
      <c r="F72" s="206" t="n"/>
      <c r="G72" s="497" t="n"/>
      <c r="H72" s="482" t="n"/>
      <c r="I72" s="483" t="n"/>
      <c r="J72" s="484" t="n"/>
      <c r="K72" s="483" t="n"/>
      <c r="L72" s="501" t="n"/>
      <c r="M72" s="383" t="n"/>
      <c r="N72" s="502" t="n"/>
      <c r="T72" s="396" t="n"/>
      <c r="W72" s="260" t="n"/>
      <c r="X72" s="260" t="n"/>
      <c r="Y72" s="396" t="n"/>
      <c r="Z72" s="396" t="n"/>
      <c r="AA72" s="396" t="n"/>
      <c r="AB72" s="396" t="n"/>
      <c r="AC72" s="396" t="n"/>
      <c r="AD72" s="396" t="n"/>
      <c r="AE72" s="396" t="n"/>
      <c r="AF72" s="396" t="n"/>
      <c r="AG72" s="396" t="n"/>
    </row>
    <row r="73" ht="15.75" customHeight="1" s="72" thickBot="1">
      <c r="A73" s="385" t="n"/>
      <c r="B73" s="473" t="inlineStr">
        <is>
          <t>CAMADA 6</t>
        </is>
      </c>
      <c r="C73" s="404" t="n"/>
      <c r="D73" s="404" t="n"/>
      <c r="E73" s="404" t="n"/>
      <c r="F73" s="404" t="n"/>
      <c r="G73" s="404" t="n"/>
      <c r="H73" s="404" t="n"/>
      <c r="I73" s="404" t="n"/>
      <c r="J73" s="404" t="n"/>
      <c r="K73" s="405" t="n"/>
      <c r="L73" s="501" t="n"/>
      <c r="M73" s="383" t="n"/>
      <c r="N73" s="502" t="n"/>
      <c r="T73" s="396" t="n"/>
      <c r="W73" s="260" t="n"/>
      <c r="X73" s="260" t="n"/>
      <c r="Y73" s="396" t="n"/>
      <c r="Z73" s="396" t="n"/>
      <c r="AA73" s="396" t="n"/>
      <c r="AB73" s="396" t="n"/>
      <c r="AC73" s="396" t="n"/>
      <c r="AD73" s="396" t="n"/>
      <c r="AE73" s="396" t="n"/>
      <c r="AF73" s="396" t="n"/>
      <c r="AG73" s="396" t="n"/>
    </row>
    <row r="74" ht="15.75" customHeight="1" s="72" thickBot="1">
      <c r="A74" s="385" t="n"/>
      <c r="B74" s="473" t="inlineStr">
        <is>
          <t>Medidas</t>
        </is>
      </c>
      <c r="C74" s="404" t="n"/>
      <c r="D74" s="404" t="n"/>
      <c r="E74" s="404" t="n"/>
      <c r="F74" s="404" t="n"/>
      <c r="G74" s="405" t="n"/>
      <c r="H74" s="474" t="inlineStr">
        <is>
          <t>Espiras</t>
        </is>
      </c>
      <c r="I74" s="475" t="n"/>
      <c r="J74" s="475" t="n"/>
      <c r="K74" s="476" t="n"/>
      <c r="L74" s="100" t="n"/>
      <c r="M74" s="103" t="n"/>
      <c r="N74" s="203" t="n"/>
      <c r="T74" s="449" t="n"/>
      <c r="W74" s="260" t="n"/>
      <c r="X74" s="260" t="n"/>
      <c r="Y74" s="396" t="n"/>
      <c r="Z74" s="396" t="n"/>
      <c r="AA74" s="396" t="n"/>
      <c r="AB74" s="396" t="n"/>
      <c r="AC74" s="396" t="n"/>
      <c r="AD74" s="396" t="n"/>
      <c r="AE74" s="396" t="n"/>
      <c r="AF74" s="396" t="n"/>
      <c r="AG74" s="396" t="n"/>
    </row>
    <row r="75" ht="15.75" customHeight="1" s="72" thickBot="1">
      <c r="A75" s="385" t="n"/>
      <c r="B75" s="498" t="n"/>
      <c r="C75" s="460" t="n"/>
      <c r="D75" s="460" t="n"/>
      <c r="E75" s="460" t="n"/>
      <c r="F75" s="460" t="n"/>
      <c r="G75" s="461" t="n"/>
      <c r="H75" s="478" t="inlineStr">
        <is>
          <t>Axial</t>
        </is>
      </c>
      <c r="I75" s="479" t="inlineStr">
        <is>
          <t>Inferior</t>
        </is>
      </c>
      <c r="J75" s="480">
        <f>R110</f>
        <v/>
      </c>
      <c r="K75" s="481" t="inlineStr">
        <is>
          <t>Superior</t>
        </is>
      </c>
      <c r="L75" s="100" t="n"/>
      <c r="M75" s="103" t="n"/>
      <c r="N75" s="203" t="n"/>
      <c r="T75" s="265" t="n"/>
      <c r="W75" s="260" t="n"/>
      <c r="X75" s="260" t="n"/>
    </row>
    <row r="76" ht="15" customHeight="1" s="72">
      <c r="A76" s="385" t="n"/>
      <c r="B76" s="477" t="n"/>
      <c r="C76" s="450" t="n"/>
      <c r="D76" s="450" t="n"/>
      <c r="E76" s="450" t="inlineStr">
        <is>
          <t>Min</t>
        </is>
      </c>
      <c r="F76" s="450" t="inlineStr">
        <is>
          <t>Ideal</t>
        </is>
      </c>
      <c r="G76" s="466" t="inlineStr">
        <is>
          <t>Max</t>
        </is>
      </c>
      <c r="H76" s="482" t="n"/>
      <c r="I76" s="483" t="n"/>
      <c r="J76" s="484" t="n"/>
      <c r="K76" s="483" t="n"/>
      <c r="L76" s="501" t="n"/>
      <c r="M76" s="383" t="n"/>
      <c r="N76" s="502" t="n"/>
      <c r="T76" s="265" t="n"/>
      <c r="W76" s="260" t="n"/>
      <c r="X76" s="260" t="n"/>
      <c r="Y76" s="406" t="n"/>
      <c r="Z76" s="406" t="n"/>
      <c r="AA76" s="406" t="n"/>
      <c r="AB76" s="406" t="n"/>
      <c r="AC76" s="406" t="n"/>
      <c r="AD76" s="406" t="n"/>
      <c r="AE76" s="406" t="n"/>
      <c r="AF76" s="406" t="n"/>
      <c r="AG76" s="406" t="n"/>
    </row>
    <row r="77" ht="15" customHeight="1" s="72">
      <c r="A77" s="385" t="n"/>
      <c r="B77" s="477" t="n"/>
      <c r="C77" s="383" t="n"/>
      <c r="D77" s="383" t="n"/>
      <c r="E77" s="192" t="n"/>
      <c r="F77" s="193" t="n"/>
      <c r="G77" s="232" t="n"/>
      <c r="H77" s="482" t="n"/>
      <c r="I77" s="483" t="n"/>
      <c r="J77" s="484" t="n"/>
      <c r="K77" s="483" t="n"/>
      <c r="L77" s="501" t="n"/>
      <c r="M77" s="383" t="n"/>
      <c r="N77" s="502" t="n"/>
      <c r="T77" s="265" t="n"/>
      <c r="W77" s="260" t="n"/>
      <c r="X77" s="260" t="n"/>
      <c r="Y77" s="411" t="n"/>
      <c r="Z77" s="411" t="n"/>
      <c r="AA77" s="411" t="n"/>
      <c r="AB77" s="411" t="n"/>
      <c r="AC77" s="411" t="n"/>
      <c r="AD77" s="411" t="n"/>
      <c r="AE77" s="411" t="n"/>
      <c r="AF77" s="411" t="n"/>
      <c r="AG77" s="411" t="n"/>
    </row>
    <row r="78" ht="15" customHeight="1" s="72">
      <c r="A78" s="385" t="n"/>
      <c r="B78" s="477" t="n"/>
      <c r="C78" s="450" t="n"/>
      <c r="D78" s="450" t="n"/>
      <c r="E78" s="450" t="n"/>
      <c r="F78" s="450" t="n"/>
      <c r="G78" s="466" t="n"/>
      <c r="H78" s="482" t="n"/>
      <c r="I78" s="483" t="n"/>
      <c r="J78" s="484" t="n"/>
      <c r="K78" s="483" t="n"/>
      <c r="L78" s="501" t="n"/>
      <c r="M78" s="383" t="n"/>
      <c r="N78" s="502" t="n"/>
      <c r="T78" s="265" t="n"/>
      <c r="W78" s="260" t="n"/>
      <c r="X78" s="260" t="n"/>
    </row>
    <row r="79" ht="15" customHeight="1" s="72">
      <c r="A79" s="385" t="n"/>
      <c r="B79" s="477" t="n"/>
      <c r="C79" s="383">
        <f>C68</f>
        <v/>
      </c>
      <c r="D79" s="383" t="n"/>
      <c r="E79" s="277">
        <f>F79*(1-($C$131/100))</f>
        <v/>
      </c>
      <c r="F79" s="274" t="n"/>
      <c r="G79" s="253">
        <f>F79*(1+($C$131/100))</f>
        <v/>
      </c>
      <c r="H79" s="482" t="n"/>
      <c r="I79" s="483" t="n"/>
      <c r="J79" s="484" t="n"/>
      <c r="K79" s="483" t="n"/>
      <c r="L79" s="501" t="n"/>
      <c r="M79" s="383" t="n"/>
      <c r="N79" s="502" t="n"/>
      <c r="T79" s="265" t="n"/>
      <c r="W79" s="260" t="n"/>
      <c r="X79" s="260" t="n"/>
    </row>
    <row r="80" ht="15" customHeight="1" s="72">
      <c r="A80" s="385" t="n"/>
      <c r="B80" s="477" t="n"/>
      <c r="C80" s="450" t="n"/>
      <c r="D80" s="450" t="n"/>
      <c r="E80" s="450" t="n"/>
      <c r="F80" s="383" t="n"/>
      <c r="G80" s="466" t="n"/>
      <c r="H80" s="482" t="n"/>
      <c r="I80" s="483" t="n"/>
      <c r="J80" s="484" t="n"/>
      <c r="K80" s="483" t="n"/>
      <c r="L80" s="501" t="n"/>
      <c r="M80" s="383" t="n"/>
      <c r="N80" s="502" t="n"/>
      <c r="T80" s="265" t="n"/>
      <c r="W80" s="260" t="n"/>
      <c r="X80" s="260" t="n"/>
    </row>
    <row r="81" ht="15" customHeight="1" s="72">
      <c r="A81" s="385" t="n"/>
      <c r="B81" s="477" t="n"/>
      <c r="C81" s="383">
        <f>C70</f>
        <v/>
      </c>
      <c r="D81" s="383" t="n"/>
      <c r="E81" s="277">
        <f>F81*(1-($C$131/100))</f>
        <v/>
      </c>
      <c r="F81" s="274" t="n"/>
      <c r="G81" s="253">
        <f>F81*(1+($C$131/100))</f>
        <v/>
      </c>
      <c r="H81" s="482" t="n"/>
      <c r="I81" s="483" t="n"/>
      <c r="J81" s="484" t="n"/>
      <c r="K81" s="483" t="n"/>
      <c r="L81" s="501" t="n"/>
      <c r="M81" s="383" t="n"/>
      <c r="N81" s="502" t="n"/>
      <c r="T81" s="265" t="n"/>
      <c r="W81" s="260" t="n"/>
      <c r="X81" s="260" t="n"/>
    </row>
    <row r="82">
      <c r="A82" s="385" t="n"/>
      <c r="B82" s="477" t="n"/>
      <c r="H82" s="495" t="n"/>
      <c r="I82" s="483" t="n"/>
      <c r="J82" s="484" t="n"/>
      <c r="K82" s="483" t="n"/>
      <c r="L82" s="501" t="n"/>
      <c r="M82" s="383" t="n"/>
      <c r="N82" s="502" t="n"/>
    </row>
    <row r="83" ht="13.5" customHeight="1" s="72" thickBot="1">
      <c r="A83" s="385" t="n"/>
      <c r="B83" s="496" t="n"/>
      <c r="C83" s="470" t="n"/>
      <c r="D83" s="470" t="n"/>
      <c r="E83" s="206" t="n"/>
      <c r="F83" s="206" t="n"/>
      <c r="G83" s="497" t="n"/>
      <c r="H83" s="482" t="n"/>
      <c r="I83" s="483" t="n"/>
      <c r="J83" s="484" t="n"/>
      <c r="K83" s="483" t="n"/>
      <c r="L83" s="462" t="n"/>
      <c r="M83" s="450" t="n"/>
      <c r="N83" s="466" t="n"/>
    </row>
    <row r="84" ht="15.75" customHeight="1" s="72" thickBot="1">
      <c r="A84" s="385" t="n"/>
      <c r="B84" s="473" t="inlineStr">
        <is>
          <t>CAMADA 7</t>
        </is>
      </c>
      <c r="C84" s="404" t="n"/>
      <c r="D84" s="404" t="n"/>
      <c r="E84" s="404" t="n"/>
      <c r="F84" s="404" t="n"/>
      <c r="G84" s="404" t="n"/>
      <c r="H84" s="404" t="n"/>
      <c r="I84" s="404" t="n"/>
      <c r="J84" s="404" t="n"/>
      <c r="K84" s="405" t="n"/>
      <c r="L84" s="462" t="n"/>
      <c r="M84" s="450" t="n"/>
      <c r="N84" s="466" t="n"/>
    </row>
    <row r="85" ht="15.75" customHeight="1" s="72" thickBot="1">
      <c r="A85" s="385" t="n"/>
      <c r="B85" s="473" t="inlineStr">
        <is>
          <t>Medidas</t>
        </is>
      </c>
      <c r="C85" s="404" t="n"/>
      <c r="D85" s="404" t="n"/>
      <c r="E85" s="404" t="n"/>
      <c r="F85" s="404" t="n"/>
      <c r="G85" s="405" t="n"/>
      <c r="H85" s="474" t="inlineStr">
        <is>
          <t>Espiras</t>
        </is>
      </c>
      <c r="I85" s="475" t="n"/>
      <c r="J85" s="475" t="n"/>
      <c r="K85" s="476" t="n"/>
      <c r="L85" s="462" t="n"/>
      <c r="M85" s="450" t="n"/>
      <c r="N85" s="466" t="n"/>
    </row>
    <row r="86" ht="13.5" customHeight="1" s="72" thickBot="1">
      <c r="A86" s="385" t="n"/>
      <c r="B86" s="498" t="n"/>
      <c r="C86" s="460" t="n"/>
      <c r="D86" s="460" t="n"/>
      <c r="E86" s="460" t="n"/>
      <c r="F86" s="460" t="n"/>
      <c r="G86" s="461" t="n"/>
      <c r="H86" s="478" t="inlineStr">
        <is>
          <t>Axial</t>
        </is>
      </c>
      <c r="I86" s="479" t="inlineStr">
        <is>
          <t>Inferior</t>
        </is>
      </c>
      <c r="J86" s="480">
        <f>R111</f>
        <v/>
      </c>
      <c r="K86" s="481" t="inlineStr">
        <is>
          <t>Superior</t>
        </is>
      </c>
      <c r="L86" s="462" t="n"/>
      <c r="M86" s="450" t="n"/>
      <c r="N86" s="466" t="n"/>
    </row>
    <row r="87">
      <c r="A87" s="385" t="n"/>
      <c r="B87" s="477" t="n"/>
      <c r="C87" s="450" t="n"/>
      <c r="D87" s="450" t="n"/>
      <c r="E87" s="450" t="inlineStr">
        <is>
          <t>Min</t>
        </is>
      </c>
      <c r="F87" s="450" t="inlineStr">
        <is>
          <t>Ideal</t>
        </is>
      </c>
      <c r="G87" s="450" t="inlineStr">
        <is>
          <t>Max</t>
        </is>
      </c>
      <c r="H87" s="508" t="n"/>
      <c r="I87" s="483" t="n"/>
      <c r="J87" s="484" t="n"/>
      <c r="K87" s="483" t="n"/>
      <c r="L87" s="462" t="n"/>
      <c r="M87" s="450" t="n"/>
      <c r="N87" s="466" t="n"/>
    </row>
    <row r="88">
      <c r="A88" s="385" t="n"/>
      <c r="B88" s="477" t="n"/>
      <c r="C88" s="383" t="n"/>
      <c r="D88" s="383" t="n"/>
      <c r="E88" s="192" t="n"/>
      <c r="F88" s="193" t="n"/>
      <c r="G88" s="192" t="n"/>
      <c r="H88" s="495" t="n"/>
      <c r="I88" s="483" t="n"/>
      <c r="J88" s="484" t="n"/>
      <c r="K88" s="483" t="n"/>
      <c r="L88" s="462" t="n"/>
      <c r="M88" s="450" t="n"/>
      <c r="N88" s="466" t="n"/>
    </row>
    <row r="89">
      <c r="A89" s="385" t="n"/>
      <c r="B89" s="477" t="n"/>
      <c r="C89" s="450" t="n"/>
      <c r="D89" s="450" t="n"/>
      <c r="E89" s="450" t="n"/>
      <c r="F89" s="450" t="n"/>
      <c r="G89" s="450" t="n"/>
      <c r="H89" s="495" t="n"/>
      <c r="I89" s="483" t="n"/>
      <c r="J89" s="484" t="n"/>
      <c r="K89" s="483" t="n"/>
      <c r="L89" s="462" t="n"/>
      <c r="M89" s="450" t="n"/>
      <c r="N89" s="466" t="n"/>
    </row>
    <row r="90">
      <c r="A90" s="385" t="n"/>
      <c r="B90" s="477" t="n"/>
      <c r="C90" s="383">
        <f>C79</f>
        <v/>
      </c>
      <c r="D90" s="383" t="n"/>
      <c r="E90" s="277">
        <f>F90*(1-($C$131/100))</f>
        <v/>
      </c>
      <c r="F90" s="274" t="n"/>
      <c r="G90" s="277">
        <f>F90*(1+($C$131/100))</f>
        <v/>
      </c>
      <c r="H90" s="495" t="n"/>
      <c r="I90" s="483" t="n"/>
      <c r="J90" s="484" t="n"/>
      <c r="K90" s="483" t="n"/>
      <c r="L90" s="462" t="n"/>
      <c r="M90" s="450" t="n"/>
      <c r="N90" s="466" t="n"/>
    </row>
    <row r="91">
      <c r="A91" s="385" t="n"/>
      <c r="B91" s="477" t="n"/>
      <c r="C91" s="450" t="n"/>
      <c r="D91" s="450" t="n"/>
      <c r="E91" s="450" t="n"/>
      <c r="F91" s="383" t="n"/>
      <c r="G91" s="450" t="n"/>
      <c r="H91" s="495" t="n"/>
      <c r="I91" s="483" t="n"/>
      <c r="J91" s="484" t="n"/>
      <c r="K91" s="483" t="n"/>
      <c r="L91" s="462" t="n"/>
      <c r="M91" s="450" t="n"/>
      <c r="N91" s="466" t="n"/>
    </row>
    <row r="92">
      <c r="A92" s="385" t="n"/>
      <c r="B92" s="477" t="n"/>
      <c r="C92" s="383">
        <f>C81</f>
        <v/>
      </c>
      <c r="D92" s="383" t="n"/>
      <c r="E92" s="277">
        <f>F92*(1-($C$131/100))</f>
        <v/>
      </c>
      <c r="F92" s="274" t="n"/>
      <c r="G92" s="277">
        <f>F92*(1+($C$131/100))</f>
        <v/>
      </c>
      <c r="H92" s="495" t="n"/>
      <c r="I92" s="483" t="n"/>
      <c r="J92" s="484" t="n"/>
      <c r="K92" s="483" t="n"/>
      <c r="L92" s="462" t="n"/>
      <c r="M92" s="450" t="n"/>
      <c r="N92" s="466" t="n"/>
    </row>
    <row r="93">
      <c r="A93" s="385" t="n"/>
      <c r="B93" s="477" t="n"/>
      <c r="H93" s="495" t="n"/>
      <c r="I93" s="483" t="n"/>
      <c r="J93" s="484" t="n"/>
      <c r="K93" s="483" t="n"/>
      <c r="L93" s="462" t="n"/>
      <c r="M93" s="450" t="n"/>
      <c r="N93" s="466" t="n"/>
    </row>
    <row r="94" ht="13.5" customHeight="1" s="72" thickBot="1">
      <c r="A94" s="385" t="n"/>
      <c r="B94" s="496" t="n"/>
      <c r="C94" s="470" t="n"/>
      <c r="D94" s="470" t="n"/>
      <c r="E94" s="206" t="n"/>
      <c r="F94" s="206" t="n"/>
      <c r="G94" s="509" t="n"/>
      <c r="H94" s="510" t="n"/>
      <c r="I94" s="511" t="n"/>
      <c r="J94" s="512" t="n"/>
      <c r="K94" s="511" t="n"/>
      <c r="L94" s="469" t="n"/>
      <c r="M94" s="470" t="n"/>
      <c r="N94" s="471" t="n"/>
    </row>
    <row r="95" ht="13.5" customHeight="1" s="72" thickBot="1"/>
    <row r="96" ht="19.5" customHeight="1" s="72" thickBot="1">
      <c r="B96" s="513" t="inlineStr">
        <is>
          <t>Ø</t>
        </is>
      </c>
      <c r="C96" s="514" t="inlineStr">
        <is>
          <t>AWG</t>
        </is>
      </c>
    </row>
    <row r="97" ht="16.5" customHeight="1" s="72" thickBot="1">
      <c r="B97" s="6" t="n">
        <v>6.544</v>
      </c>
      <c r="C97" s="515" t="n">
        <v>2</v>
      </c>
    </row>
    <row r="98" ht="16.5" customHeight="1" s="72" thickBot="1">
      <c r="B98" s="6" t="n">
        <v>6.186</v>
      </c>
      <c r="C98" s="515" t="n">
        <v>2.5</v>
      </c>
    </row>
    <row r="99" ht="16.5" customHeight="1" s="72" thickBot="1">
      <c r="B99" s="6" t="n">
        <v>5.827</v>
      </c>
      <c r="C99" s="515" t="n">
        <v>3</v>
      </c>
    </row>
    <row r="100" ht="16.5" customHeight="1" s="72" thickBot="1">
      <c r="B100" s="6" t="n">
        <v>5.508</v>
      </c>
      <c r="C100" s="515" t="n">
        <v>3.5</v>
      </c>
    </row>
    <row r="101" ht="16.5" customHeight="1" s="72" thickBot="1">
      <c r="B101" s="6" t="n">
        <v>5.189</v>
      </c>
      <c r="C101" s="515" t="n">
        <v>4</v>
      </c>
    </row>
    <row r="102" ht="16.5" customHeight="1" s="72" thickBot="1">
      <c r="B102" s="6" t="n">
        <v>4.905</v>
      </c>
      <c r="C102" s="515" t="n">
        <v>4.5</v>
      </c>
    </row>
    <row r="103" ht="16.5" customHeight="1" s="72" thickBot="1">
      <c r="B103" s="6" t="n">
        <v>4.62</v>
      </c>
      <c r="C103" s="515" t="n">
        <v>5</v>
      </c>
    </row>
    <row r="104" ht="16.5" customHeight="1" s="72" thickBot="1">
      <c r="B104" s="6" t="n">
        <v>4.368</v>
      </c>
      <c r="C104" s="515" t="n">
        <v>5.5</v>
      </c>
    </row>
    <row r="105" ht="16.5" customHeight="1" s="72" thickBot="1">
      <c r="B105" s="6" t="n">
        <v>4.115</v>
      </c>
      <c r="C105" s="515" t="n">
        <v>6</v>
      </c>
    </row>
    <row r="106" ht="16.5" customHeight="1" s="72" thickBot="1">
      <c r="B106" s="6" t="n">
        <v>3.89</v>
      </c>
      <c r="C106" s="515" t="n">
        <v>6.5</v>
      </c>
    </row>
    <row r="107" ht="16.5" customHeight="1" s="72" thickBot="1">
      <c r="B107" s="6" t="n">
        <v>3.665</v>
      </c>
      <c r="C107" s="515" t="n">
        <v>7</v>
      </c>
    </row>
    <row r="108" ht="16.5" customHeight="1" s="72" thickBot="1">
      <c r="B108" s="6" t="n">
        <v>3.465</v>
      </c>
      <c r="C108" s="515" t="n">
        <v>7.5</v>
      </c>
    </row>
    <row r="109" ht="16.5" customHeight="1" s="72" thickBot="1">
      <c r="B109" s="6" t="n">
        <v>3.264</v>
      </c>
      <c r="C109" s="515" t="n">
        <v>8</v>
      </c>
    </row>
    <row r="110" ht="16.5" customHeight="1" s="72" thickBot="1">
      <c r="B110" s="6" t="n">
        <v>3.085</v>
      </c>
      <c r="C110" s="515" t="n">
        <v>8.5</v>
      </c>
    </row>
    <row r="111" ht="16.5" customHeight="1" s="72" thickBot="1">
      <c r="B111" s="6" t="n">
        <v>2.906</v>
      </c>
      <c r="C111" s="515" t="n">
        <v>9</v>
      </c>
    </row>
    <row r="112" ht="16.5" customHeight="1" s="72" thickBot="1">
      <c r="B112" s="6" t="n">
        <v>2.747</v>
      </c>
      <c r="C112" s="515" t="n">
        <v>9.5</v>
      </c>
    </row>
    <row r="113" ht="16.5" customHeight="1" s="72" thickBot="1">
      <c r="B113" s="6" t="n">
        <v>2.588</v>
      </c>
      <c r="C113" s="515" t="n">
        <v>10</v>
      </c>
    </row>
    <row r="114" ht="16.5" customHeight="1" s="72" thickBot="1">
      <c r="B114" s="6" t="n">
        <v>2.446</v>
      </c>
      <c r="C114" s="515" t="n">
        <v>10.5</v>
      </c>
    </row>
    <row r="115" ht="16.5" customHeight="1" s="72" thickBot="1">
      <c r="B115" s="6" t="n">
        <v>2.304</v>
      </c>
      <c r="C115" s="515" t="n">
        <v>11</v>
      </c>
    </row>
    <row r="116" ht="16.5" customHeight="1" s="72" thickBot="1">
      <c r="B116" s="6" t="n">
        <v>2.178</v>
      </c>
      <c r="C116" s="515" t="n">
        <v>11.5</v>
      </c>
    </row>
    <row r="117" ht="16.5" customHeight="1" s="72" thickBot="1">
      <c r="B117" s="6" t="n">
        <v>2.052</v>
      </c>
      <c r="C117" s="515" t="n">
        <v>12</v>
      </c>
    </row>
    <row r="118" ht="16.5" customHeight="1" s="72" thickBot="1">
      <c r="B118" s="6" t="n">
        <v>1.941</v>
      </c>
      <c r="C118" s="515" t="n">
        <v>12.5</v>
      </c>
    </row>
    <row r="119" ht="16.5" customHeight="1" s="72" thickBot="1">
      <c r="B119" s="6" t="n">
        <v>1.828</v>
      </c>
      <c r="C119" s="515" t="n">
        <v>13</v>
      </c>
    </row>
    <row r="120" ht="16.5" customHeight="1" s="72" thickBot="1">
      <c r="B120" s="6" t="n">
        <v>1.729</v>
      </c>
      <c r="C120" s="515" t="n">
        <v>13.5</v>
      </c>
    </row>
    <row r="121" ht="16.5" customHeight="1" s="72" thickBot="1">
      <c r="B121" s="6" t="n">
        <v>1.628</v>
      </c>
      <c r="C121" s="515" t="n">
        <v>14</v>
      </c>
    </row>
    <row r="122"/>
    <row r="123"/>
    <row r="124"/>
    <row r="125"/>
    <row r="126"/>
    <row r="127"/>
    <row r="128"/>
    <row r="129">
      <c r="G129" s="383" t="n"/>
      <c r="H129" s="383" t="n"/>
      <c r="I129" s="383" t="n"/>
      <c r="J129" s="383" t="n"/>
      <c r="K129" s="383" t="n"/>
      <c r="L129" s="383" t="n"/>
      <c r="M129" s="383" t="n"/>
      <c r="N129" s="383" t="n"/>
    </row>
    <row r="130" ht="13.5" customHeight="1" s="72" thickBot="1">
      <c r="G130" s="383" t="n"/>
      <c r="H130" s="383" t="n"/>
      <c r="I130" s="383" t="n"/>
      <c r="J130" s="383" t="n"/>
      <c r="K130" s="383" t="n"/>
      <c r="L130" s="383" t="n"/>
      <c r="M130" s="383" t="n"/>
      <c r="N130" s="383" t="n"/>
    </row>
    <row r="131" ht="13.5" customHeight="1" s="72" thickBot="1">
      <c r="B131" s="516" t="inlineStr">
        <is>
          <t>tolerancia</t>
        </is>
      </c>
      <c r="C131" s="517" t="n">
        <v>2</v>
      </c>
      <c r="D131" s="518" t="inlineStr">
        <is>
          <t>%</t>
        </is>
      </c>
      <c r="G131" s="383" t="n"/>
      <c r="H131" s="383" t="n"/>
      <c r="I131" s="383" t="n"/>
      <c r="J131" s="383" t="n"/>
      <c r="K131" s="383" t="n"/>
      <c r="L131" s="383" t="n"/>
      <c r="M131" s="383" t="n"/>
      <c r="N131" s="383" t="n"/>
    </row>
    <row r="132">
      <c r="G132" s="383" t="n"/>
      <c r="H132" s="383" t="n"/>
      <c r="I132" s="383" t="n"/>
      <c r="J132" s="383" t="n"/>
      <c r="K132" s="383" t="n"/>
      <c r="L132" s="383" t="n"/>
      <c r="M132" s="383" t="n"/>
      <c r="N132" s="383" t="n"/>
    </row>
    <row r="133">
      <c r="G133" s="383" t="n"/>
      <c r="H133" s="383" t="n"/>
      <c r="I133" s="383" t="n"/>
      <c r="J133" s="383" t="n"/>
      <c r="K133" s="383" t="n"/>
      <c r="L133" s="383" t="n"/>
      <c r="M133" s="383" t="n"/>
      <c r="N133" s="383" t="n"/>
    </row>
    <row r="134">
      <c r="G134" s="383" t="n"/>
      <c r="H134" s="383" t="n"/>
      <c r="I134" s="383" t="n"/>
      <c r="J134" s="383" t="n"/>
      <c r="K134" s="383" t="n"/>
      <c r="L134" s="383" t="n"/>
      <c r="M134" s="383" t="n"/>
      <c r="N134" s="383" t="n"/>
    </row>
    <row r="135">
      <c r="G135" s="383" t="n"/>
      <c r="H135" s="383" t="n"/>
      <c r="I135" s="383" t="n"/>
      <c r="J135" s="383" t="n"/>
      <c r="K135" s="383" t="n"/>
      <c r="L135" s="383" t="n"/>
      <c r="M135" s="383" t="n"/>
      <c r="N135" s="383" t="n"/>
    </row>
    <row r="136">
      <c r="G136" s="383" t="n"/>
      <c r="H136" s="383" t="n"/>
      <c r="I136" s="383" t="n"/>
      <c r="J136" s="383" t="n"/>
      <c r="K136" s="383" t="n"/>
      <c r="L136" s="383" t="n"/>
      <c r="M136" s="383" t="n"/>
      <c r="N136" s="383" t="n"/>
    </row>
    <row r="137">
      <c r="G137" s="383" t="n"/>
      <c r="H137" s="383" t="n"/>
      <c r="I137" s="383" t="n"/>
      <c r="J137" s="383" t="n"/>
      <c r="K137" s="383" t="n"/>
      <c r="L137" s="383" t="n"/>
      <c r="M137" s="383" t="n"/>
      <c r="N137" s="383" t="n"/>
    </row>
    <row r="138">
      <c r="G138" s="383" t="n"/>
      <c r="H138" s="383" t="n"/>
      <c r="I138" s="383" t="n"/>
      <c r="J138" s="383" t="n"/>
      <c r="K138" s="383" t="n"/>
      <c r="L138" s="383" t="n"/>
      <c r="M138" s="383" t="n"/>
      <c r="N138" s="383" t="n"/>
    </row>
    <row r="139">
      <c r="G139" s="383" t="n"/>
      <c r="H139" s="383" t="n"/>
      <c r="I139" s="383" t="n"/>
      <c r="J139" s="383" t="n"/>
      <c r="K139" s="383" t="n"/>
      <c r="L139" s="383" t="n"/>
      <c r="M139" s="383" t="n"/>
      <c r="N139" s="383" t="n"/>
    </row>
    <row r="140">
      <c r="G140" s="383" t="n"/>
      <c r="H140" s="383" t="n"/>
      <c r="I140" s="383" t="n"/>
      <c r="J140" s="383" t="n"/>
      <c r="K140" s="383" t="n"/>
      <c r="L140" s="383" t="n"/>
      <c r="M140" s="383" t="n"/>
      <c r="N140" s="383" t="n"/>
    </row>
    <row r="141">
      <c r="G141" s="383" t="n"/>
      <c r="H141" s="383" t="n"/>
      <c r="I141" s="383" t="n"/>
      <c r="J141" s="383" t="n"/>
      <c r="K141" s="383" t="n"/>
      <c r="L141" s="383" t="n"/>
      <c r="M141" s="383" t="n"/>
      <c r="N141" s="383" t="n"/>
    </row>
    <row r="142">
      <c r="G142" s="383" t="n"/>
      <c r="H142" s="383" t="n"/>
      <c r="I142" s="383" t="n"/>
      <c r="J142" s="383" t="n"/>
      <c r="K142" s="383" t="n"/>
      <c r="L142" s="383" t="n"/>
      <c r="M142" s="383" t="n"/>
      <c r="N142" s="383" t="n"/>
    </row>
    <row r="143">
      <c r="G143" s="383" t="n"/>
      <c r="H143" s="383" t="n"/>
      <c r="I143" s="383" t="n"/>
      <c r="J143" s="383" t="n"/>
      <c r="K143" s="383" t="n"/>
      <c r="L143" s="383" t="n"/>
      <c r="M143" s="383" t="n"/>
      <c r="N143" s="383" t="n"/>
    </row>
    <row r="144">
      <c r="G144" s="383" t="n"/>
      <c r="H144" s="383" t="n"/>
      <c r="I144" s="383" t="n"/>
      <c r="J144" s="383" t="n"/>
      <c r="K144" s="383" t="n"/>
      <c r="L144" s="383" t="n"/>
      <c r="M144" s="383" t="n"/>
      <c r="N144" s="383" t="n"/>
    </row>
    <row r="145">
      <c r="G145" s="383" t="n"/>
      <c r="H145" s="383" t="n"/>
      <c r="I145" s="383" t="n"/>
      <c r="J145" s="383" t="n"/>
      <c r="K145" s="383" t="n"/>
      <c r="L145" s="383" t="n"/>
      <c r="M145" s="383" t="n"/>
      <c r="N145" s="383" t="n"/>
    </row>
    <row r="146">
      <c r="G146" s="383" t="n"/>
      <c r="H146" s="383" t="n"/>
      <c r="I146" s="383" t="n"/>
      <c r="J146" s="383" t="n"/>
      <c r="K146" s="383" t="n"/>
      <c r="L146" s="383" t="n"/>
      <c r="M146" s="383" t="n"/>
      <c r="N146" s="383" t="n"/>
    </row>
    <row r="147">
      <c r="G147" s="383" t="n"/>
      <c r="H147" s="383" t="n"/>
      <c r="I147" s="383" t="n"/>
      <c r="J147" s="383" t="n"/>
      <c r="K147" s="383" t="n"/>
      <c r="L147" s="383" t="n"/>
      <c r="M147" s="383" t="n"/>
      <c r="N147" s="383" t="n"/>
    </row>
    <row r="148">
      <c r="G148" s="383" t="n"/>
      <c r="H148" s="383" t="n"/>
      <c r="I148" s="383" t="n"/>
      <c r="J148" s="383" t="n"/>
      <c r="K148" s="383" t="n"/>
      <c r="L148" s="383" t="n"/>
      <c r="M148" s="383" t="n"/>
      <c r="N148" s="383" t="n"/>
    </row>
    <row r="149">
      <c r="G149" s="383" t="n"/>
      <c r="H149" s="383" t="n"/>
      <c r="I149" s="383" t="n"/>
      <c r="J149" s="383" t="n"/>
      <c r="K149" s="383" t="n"/>
      <c r="L149" s="383" t="n"/>
      <c r="M149" s="383" t="n"/>
      <c r="N149" s="383"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84" min="1" max="1"/>
    <col width="12.7109375" customWidth="1" style="384" min="2" max="2"/>
    <col width="9.5703125" customWidth="1" style="384" min="3" max="3"/>
    <col width="10.140625" customWidth="1" style="384" min="4" max="4"/>
    <col width="10.5703125" customWidth="1" style="384" min="5" max="5"/>
    <col width="9.7109375" bestFit="1" customWidth="1" style="384" min="6" max="6"/>
    <col width="10" bestFit="1" customWidth="1" style="450" min="7" max="7"/>
    <col width="10" customWidth="1" style="450" min="8" max="8"/>
    <col width="10.42578125" bestFit="1" customWidth="1" style="450" min="9" max="9"/>
    <col width="10.28515625" bestFit="1" customWidth="1" style="450" min="10" max="10"/>
    <col width="11.140625" customWidth="1" style="450" min="11" max="11"/>
    <col width="15.7109375" customWidth="1" style="450" min="12" max="14"/>
    <col width="12.5703125" customWidth="1" style="450" min="15" max="15"/>
    <col width="17.42578125" customWidth="1" style="383" min="16" max="16"/>
    <col width="39.85546875" bestFit="1" customWidth="1" style="384" min="17" max="17"/>
    <col width="37.5703125" bestFit="1" customWidth="1" style="384" min="18" max="18"/>
    <col width="35.7109375" bestFit="1" customWidth="1" style="384" min="19" max="19"/>
    <col width="43.5703125" bestFit="1" customWidth="1" style="384" min="20" max="20"/>
    <col width="33.85546875" bestFit="1" customWidth="1" style="384" min="21" max="21"/>
    <col width="37.85546875" bestFit="1" customWidth="1" style="384" min="22" max="22"/>
    <col width="42.42578125" bestFit="1" customWidth="1" style="384" min="23" max="23"/>
    <col width="33.85546875" bestFit="1" customWidth="1" style="384" min="24" max="24"/>
    <col width="42.28515625" bestFit="1" customWidth="1" style="384" min="25" max="25"/>
    <col width="41.7109375" bestFit="1" customWidth="1" style="384" min="26" max="26"/>
    <col width="45.28515625" bestFit="1" customWidth="1" style="384" min="27" max="27"/>
    <col width="42.42578125" bestFit="1" customWidth="1" style="384" min="28" max="28"/>
    <col width="15.140625" bestFit="1" customWidth="1" style="384" min="29" max="29"/>
    <col width="24" bestFit="1" customWidth="1" style="384" min="30" max="30"/>
    <col width="23.28515625" customWidth="1" style="384" min="31" max="31"/>
    <col width="20.85546875" bestFit="1" customWidth="1" style="384" min="32" max="32"/>
    <col width="25.7109375" bestFit="1" customWidth="1" style="384" min="33" max="33"/>
    <col width="12.5703125" bestFit="1" customWidth="1" style="259" min="34" max="34"/>
    <col width="12.5703125" customWidth="1" style="259" min="35" max="35"/>
    <col width="12.5703125" customWidth="1" style="384" min="36" max="37"/>
    <col width="12.5703125" customWidth="1" style="385" min="38" max="16384"/>
  </cols>
  <sheetData>
    <row r="1" ht="13.5" customHeight="1" s="72" thickBot="1"/>
    <row r="2">
      <c r="B2" s="197" t="n"/>
      <c r="C2" s="243" t="n"/>
      <c r="D2" s="321" t="inlineStr">
        <is>
          <t>Ordem de Fabricação - Superior &amp; Inferior</t>
        </is>
      </c>
      <c r="E2" s="386" t="n"/>
      <c r="F2" s="386" t="n"/>
      <c r="G2" s="386" t="n"/>
      <c r="H2" s="388" t="n"/>
      <c r="I2" s="387" t="inlineStr">
        <is>
          <t>Emitido</t>
        </is>
      </c>
      <c r="J2" s="386" t="n"/>
      <c r="K2" s="386" t="n"/>
      <c r="L2" s="388" t="n"/>
      <c r="M2" s="159" t="inlineStr">
        <is>
          <t>OF</t>
        </is>
      </c>
      <c r="N2" s="451" t="inlineStr">
        <is>
          <t>53446</t>
        </is>
      </c>
      <c r="P2" s="389" t="n"/>
      <c r="Q2" s="383" t="n"/>
      <c r="R2" s="383" t="n"/>
      <c r="S2" s="383" t="n"/>
      <c r="T2" s="383" t="n"/>
      <c r="U2" s="383" t="n"/>
      <c r="V2" s="383" t="n"/>
      <c r="W2" s="383" t="n"/>
      <c r="X2" s="383" t="n"/>
      <c r="Y2" s="383" t="n"/>
    </row>
    <row r="3" ht="16.5" customFormat="1" customHeight="1" s="392">
      <c r="A3" s="384" t="n"/>
      <c r="B3" s="198" t="n"/>
      <c r="C3" s="207" t="n"/>
      <c r="D3" s="346" t="inlineStr">
        <is>
          <t>RFE</t>
        </is>
      </c>
      <c r="H3" s="390" t="n"/>
      <c r="I3" s="452">
        <f>TODAY()</f>
        <v/>
      </c>
      <c r="L3" s="390" t="n"/>
      <c r="M3" s="211" t="inlineStr">
        <is>
          <t>Código</t>
        </is>
      </c>
      <c r="N3" s="293">
        <f>'OF RFE'!M3:N3</f>
        <v/>
      </c>
      <c r="Q3" s="383" t="n"/>
      <c r="R3" s="383" t="n"/>
      <c r="S3" s="383" t="n"/>
      <c r="T3" s="383" t="n"/>
      <c r="U3" s="383" t="n"/>
      <c r="V3" s="383" t="n"/>
      <c r="W3" s="260" t="n"/>
      <c r="X3" s="383" t="n"/>
      <c r="Y3" s="383" t="n"/>
      <c r="Z3" s="384" t="n"/>
      <c r="AA3" s="384" t="n"/>
      <c r="AB3" s="384" t="n"/>
      <c r="AC3" s="384" t="n"/>
      <c r="AD3" s="384" t="n"/>
      <c r="AE3" s="384" t="n"/>
      <c r="AF3" s="384" t="n"/>
      <c r="AG3" s="384" t="n"/>
      <c r="AH3" s="259" t="n"/>
      <c r="AI3" s="259" t="n"/>
      <c r="AJ3" s="396" t="n"/>
      <c r="AK3" s="396" t="n"/>
    </row>
    <row r="4" ht="17.25" customFormat="1" customHeight="1" s="392" thickBot="1">
      <c r="A4" s="384" t="n"/>
      <c r="B4" s="208" t="n"/>
      <c r="C4" s="210" t="n"/>
      <c r="D4" s="346" t="inlineStr">
        <is>
          <t>Cilindro 5</t>
        </is>
      </c>
      <c r="H4" s="390" t="n"/>
      <c r="I4" s="212" t="n"/>
      <c r="J4" s="209" t="n"/>
      <c r="K4" s="209" t="n"/>
      <c r="L4" s="213" t="n"/>
      <c r="M4" s="212" t="inlineStr">
        <is>
          <t>Revisão</t>
        </is>
      </c>
      <c r="N4" s="311" t="inlineStr">
        <is>
          <t>00</t>
        </is>
      </c>
      <c r="P4" s="396" t="n"/>
      <c r="Q4" s="383" t="n"/>
      <c r="R4" s="383" t="n"/>
      <c r="S4" s="383" t="n"/>
      <c r="T4" s="383" t="n"/>
      <c r="U4" s="383" t="n"/>
      <c r="V4" s="383" t="n"/>
      <c r="W4" s="260" t="n"/>
      <c r="X4" s="383" t="n"/>
      <c r="Y4" s="383" t="n"/>
      <c r="Z4" s="384" t="n"/>
      <c r="AA4" s="384" t="n"/>
      <c r="AB4" s="384" t="n"/>
      <c r="AC4" s="384" t="n"/>
      <c r="AD4" s="384" t="n"/>
      <c r="AE4" s="384" t="n"/>
      <c r="AF4" s="384" t="n"/>
      <c r="AG4" s="384" t="n"/>
      <c r="AH4" s="259" t="n"/>
      <c r="AI4" s="259" t="n"/>
      <c r="AJ4" s="396" t="n"/>
      <c r="AK4" s="396" t="n"/>
    </row>
    <row r="5" ht="16.5" customFormat="1" customHeight="1" s="392" thickBot="1">
      <c r="A5" s="384" t="n"/>
      <c r="B5" s="214" t="n"/>
      <c r="C5" s="215" t="n"/>
      <c r="D5" s="216" t="n"/>
      <c r="E5" s="216" t="n"/>
      <c r="F5" s="216" t="n"/>
      <c r="G5" s="216" t="n"/>
      <c r="H5" s="216" t="n"/>
      <c r="I5" s="216" t="n"/>
      <c r="J5" s="216" t="n"/>
      <c r="K5" s="216" t="n"/>
      <c r="L5" s="217" t="n"/>
      <c r="M5" s="216" t="n"/>
      <c r="N5" s="218" t="n"/>
      <c r="P5" s="389" t="n"/>
      <c r="Q5" s="260" t="n"/>
      <c r="R5" s="260" t="n"/>
      <c r="S5" s="260" t="n"/>
      <c r="T5" s="260" t="n"/>
      <c r="U5" s="260" t="n"/>
      <c r="V5" s="260" t="n"/>
      <c r="W5" s="260" t="n"/>
      <c r="X5" s="383" t="n"/>
      <c r="Y5" s="383" t="n"/>
      <c r="Z5" s="384" t="n"/>
      <c r="AA5" s="384" t="n"/>
      <c r="AB5" s="384" t="n"/>
      <c r="AC5" s="384" t="n"/>
      <c r="AD5" s="384" t="n"/>
      <c r="AE5" s="384" t="n"/>
      <c r="AF5" s="384" t="n"/>
      <c r="AG5" s="384" t="n"/>
      <c r="AH5" s="259" t="n"/>
      <c r="AI5" s="259" t="n"/>
      <c r="AJ5" s="396" t="n"/>
      <c r="AK5" s="396" t="n"/>
    </row>
    <row r="6" ht="16.5" customFormat="1" customHeight="1" s="392">
      <c r="A6" s="384" t="n"/>
      <c r="B6" s="199" t="n"/>
      <c r="C6" s="214" t="inlineStr">
        <is>
          <t>Cliente</t>
        </is>
      </c>
      <c r="D6" s="453" t="n"/>
      <c r="E6" s="216" t="inlineStr">
        <is>
          <t>Tipo</t>
        </is>
      </c>
      <c r="F6" s="365" t="n"/>
      <c r="G6" s="366" t="inlineStr">
        <is>
          <t>Quantidade</t>
        </is>
      </c>
      <c r="H6" s="104" t="n"/>
      <c r="I6" s="113" t="inlineStr">
        <is>
          <t>Espaçadores</t>
        </is>
      </c>
      <c r="J6" s="392" t="n"/>
      <c r="K6" s="113" t="inlineStr">
        <is>
          <t>Peso de fio</t>
        </is>
      </c>
      <c r="N6" s="454" t="n"/>
      <c r="Q6" s="396" t="n"/>
      <c r="R6" s="396" t="n"/>
      <c r="S6" s="383" t="n"/>
      <c r="T6" s="383" t="n"/>
      <c r="U6" s="383" t="n"/>
      <c r="V6" s="383" t="n"/>
      <c r="W6" s="260" t="n"/>
      <c r="X6" s="383" t="n"/>
      <c r="Y6" s="383" t="n"/>
      <c r="Z6" s="384" t="n"/>
      <c r="AA6" s="384" t="n"/>
      <c r="AB6" s="384" t="n"/>
      <c r="AC6" s="384" t="n"/>
      <c r="AD6" s="384" t="n"/>
      <c r="AE6" s="384" t="n"/>
      <c r="AF6" s="384" t="n"/>
      <c r="AG6" s="384" t="n"/>
      <c r="AH6" s="259" t="n"/>
      <c r="AI6" s="259" t="n"/>
      <c r="AJ6" s="396" t="n"/>
      <c r="AK6" s="396" t="n"/>
    </row>
    <row r="7" ht="17.25" customFormat="1" customHeight="1" s="392" thickBot="1">
      <c r="A7" s="384" t="n"/>
      <c r="B7" s="100" t="n"/>
      <c r="C7" s="455" t="inlineStr">
        <is>
          <t>GERDAU</t>
        </is>
      </c>
      <c r="D7" s="368" t="n"/>
      <c r="E7" s="456" t="inlineStr">
        <is>
          <t>RFH-2,29MH-560A</t>
        </is>
      </c>
      <c r="F7" s="370" t="n"/>
      <c r="G7" s="457" t="inlineStr">
        <is>
          <t>3</t>
        </is>
      </c>
      <c r="H7" s="103" t="n"/>
      <c r="I7" s="171" t="n">
        <v>0</v>
      </c>
      <c r="J7" s="392" t="n"/>
      <c r="K7" s="458" t="n">
        <v>45.00126428641499</v>
      </c>
      <c r="N7" s="454" t="n"/>
      <c r="P7" s="396" t="n"/>
      <c r="Q7" s="396" t="n"/>
      <c r="R7" s="396" t="n"/>
      <c r="S7" s="383" t="n"/>
      <c r="T7" s="383" t="n"/>
      <c r="U7" s="383" t="n"/>
      <c r="V7" s="383" t="n"/>
      <c r="W7" s="260" t="n"/>
      <c r="X7" s="383" t="n"/>
      <c r="Y7" s="383" t="n"/>
      <c r="Z7" s="384" t="n"/>
      <c r="AA7" s="384" t="n"/>
      <c r="AB7" s="384" t="n"/>
      <c r="AC7" s="384" t="n"/>
      <c r="AD7" s="384" t="n"/>
      <c r="AE7" s="384" t="n"/>
      <c r="AF7" s="384" t="n"/>
      <c r="AG7" s="384" t="n"/>
      <c r="AH7" s="259" t="n"/>
      <c r="AI7" s="259" t="n"/>
      <c r="AJ7" s="396" t="n"/>
      <c r="AK7" s="396" t="n"/>
    </row>
    <row r="8" ht="17.25" customFormat="1" customHeight="1" s="392" thickBot="1">
      <c r="A8" s="384" t="n"/>
      <c r="B8" s="235" t="n"/>
      <c r="C8" s="124" t="n"/>
      <c r="D8" s="124" t="n"/>
      <c r="E8" s="124" t="n"/>
      <c r="F8" s="124" t="n"/>
      <c r="G8" s="169" t="n"/>
      <c r="H8" s="124" t="n"/>
      <c r="I8" s="124" t="n"/>
      <c r="J8" s="124" t="n"/>
      <c r="K8" s="124" t="n"/>
      <c r="L8" s="124" t="n"/>
      <c r="M8" s="124" t="n"/>
      <c r="N8" s="125" t="n"/>
      <c r="P8" s="389" t="n"/>
      <c r="Q8" s="260" t="n"/>
      <c r="R8" s="260" t="n"/>
      <c r="S8" s="260" t="n"/>
      <c r="T8" s="260" t="n"/>
      <c r="U8" s="260" t="n"/>
      <c r="V8" s="260" t="n"/>
      <c r="W8" s="260" t="n"/>
      <c r="X8" s="260" t="n"/>
      <c r="Y8" s="260" t="n"/>
      <c r="Z8" s="260" t="n"/>
      <c r="AA8" s="260" t="n"/>
      <c r="AB8" s="260" t="n"/>
      <c r="AC8" s="260" t="n"/>
      <c r="AD8" s="260" t="n"/>
      <c r="AE8" s="260" t="n"/>
      <c r="AF8" s="260" t="n"/>
      <c r="AG8" s="384" t="n"/>
      <c r="AH8" s="259" t="n"/>
      <c r="AI8" s="259" t="n"/>
      <c r="AJ8" s="396" t="n"/>
      <c r="AK8" s="396" t="n"/>
    </row>
    <row r="9" ht="17.25" customFormat="1" customHeight="1" s="392" thickBot="1">
      <c r="A9" s="396" t="n"/>
      <c r="B9" s="387" t="inlineStr">
        <is>
          <t>Aspectos Construtivos</t>
        </is>
      </c>
      <c r="C9" s="386" t="n"/>
      <c r="D9" s="386" t="n"/>
      <c r="E9" s="386" t="n"/>
      <c r="F9" s="386" t="n"/>
      <c r="G9" s="386" t="n"/>
      <c r="H9" s="386" t="n"/>
      <c r="I9" s="386" t="n"/>
      <c r="J9" s="386" t="n"/>
      <c r="K9" s="386" t="n"/>
      <c r="L9" s="386" t="n"/>
      <c r="M9" s="386" t="n"/>
      <c r="N9" s="388" t="n"/>
      <c r="Q9" s="396" t="n"/>
      <c r="R9" s="261" t="n"/>
      <c r="S9" s="383" t="n"/>
      <c r="T9" s="383" t="n"/>
      <c r="U9" s="383" t="n"/>
      <c r="V9" s="383" t="n"/>
      <c r="W9" s="260" t="n"/>
      <c r="X9" s="383" t="n"/>
      <c r="Y9" s="383" t="n"/>
      <c r="Z9" s="384" t="n"/>
      <c r="AA9" s="384" t="n"/>
      <c r="AB9" s="384" t="n"/>
      <c r="AC9" s="384" t="n"/>
      <c r="AD9" s="384" t="n"/>
      <c r="AE9" s="384" t="n"/>
      <c r="AF9" s="384" t="n"/>
      <c r="AG9" s="384" t="n"/>
      <c r="AH9" s="259" t="n"/>
      <c r="AI9" s="259" t="n"/>
      <c r="AJ9" s="396" t="n"/>
      <c r="AK9" s="396" t="n"/>
    </row>
    <row r="10" ht="16.5" customHeight="1" s="72">
      <c r="B10" s="459" t="n"/>
      <c r="C10" s="460" t="n"/>
      <c r="D10" s="460" t="n"/>
      <c r="E10" s="460" t="n"/>
      <c r="F10" s="460" t="n"/>
      <c r="G10" s="460" t="n"/>
      <c r="H10" s="460" t="n"/>
      <c r="I10" s="460" t="n"/>
      <c r="J10" s="460" t="n"/>
      <c r="K10" s="460" t="n"/>
      <c r="L10" s="460" t="n"/>
      <c r="M10" s="460" t="n"/>
      <c r="N10" s="461" t="n"/>
      <c r="Q10" s="396" t="n"/>
      <c r="R10" s="261" t="n"/>
      <c r="S10" s="383" t="n"/>
      <c r="T10" s="383" t="n"/>
      <c r="U10" s="383" t="n"/>
      <c r="V10" s="383" t="n"/>
      <c r="W10" s="260" t="n"/>
      <c r="X10" s="383" t="n"/>
      <c r="Y10" s="383" t="n"/>
    </row>
    <row r="11" ht="16.5" customFormat="1" customHeight="1" s="407">
      <c r="A11" s="406" t="n"/>
      <c r="B11" s="462" t="n"/>
      <c r="C11" s="398" t="inlineStr">
        <is>
          <t xml:space="preserve">FIO </t>
        </is>
      </c>
      <c r="D11" s="407" t="n"/>
      <c r="E11" s="398" t="inlineStr">
        <is>
          <t>Diametro isol.</t>
        </is>
      </c>
      <c r="F11" s="407" t="n"/>
      <c r="G11" s="450" t="inlineStr">
        <is>
          <t>Nº de fios axiais</t>
        </is>
      </c>
      <c r="H11" s="407" t="n"/>
      <c r="I11" s="398" t="inlineStr">
        <is>
          <t>Isolamento</t>
        </is>
      </c>
      <c r="J11" s="407" t="n"/>
      <c r="K11" s="398" t="inlineStr">
        <is>
          <t>Roving</t>
        </is>
      </c>
      <c r="L11" s="407" t="n"/>
      <c r="M11" s="398" t="inlineStr">
        <is>
          <t>Altura do anel</t>
        </is>
      </c>
      <c r="N11" s="463" t="n"/>
      <c r="P11" s="389" t="n"/>
      <c r="Q11" s="260" t="n"/>
      <c r="R11" s="260" t="n"/>
      <c r="S11" s="260" t="n"/>
      <c r="T11" s="260" t="n"/>
      <c r="U11" s="260" t="n"/>
      <c r="V11" s="260" t="n"/>
      <c r="W11" s="260" t="n"/>
      <c r="X11" s="406" t="n"/>
      <c r="Y11" s="406" t="n"/>
      <c r="Z11" s="406" t="n"/>
      <c r="AA11" s="406" t="n"/>
      <c r="AB11" s="406" t="n"/>
      <c r="AC11" s="406" t="n"/>
      <c r="AD11" s="406" t="n"/>
      <c r="AE11" s="406" t="n"/>
      <c r="AF11" s="384" t="n"/>
      <c r="AG11" s="384" t="n"/>
      <c r="AH11" s="259" t="n"/>
      <c r="AI11" s="259" t="n"/>
      <c r="AJ11" s="406" t="n"/>
      <c r="AK11" s="406" t="n"/>
    </row>
    <row r="12" ht="16.5" customFormat="1" customHeight="1" s="412">
      <c r="A12" s="411" t="n"/>
      <c r="B12" s="462" t="n"/>
      <c r="C12" s="419" t="inlineStr">
        <is>
          <t>7</t>
        </is>
      </c>
      <c r="D12" s="412" t="n"/>
      <c r="E12" s="248" t="inlineStr">
        <is>
          <t>3.909</t>
        </is>
      </c>
      <c r="F12" s="412" t="n"/>
      <c r="G12" s="419" t="inlineStr">
        <is>
          <t>2</t>
        </is>
      </c>
      <c r="H12" s="412" t="n"/>
      <c r="I12" s="400" t="inlineStr">
        <is>
          <t>Teonex</t>
        </is>
      </c>
      <c r="J12" s="412" t="n"/>
      <c r="K12" s="420" t="inlineStr">
        <is>
          <t>RTR/RTR</t>
        </is>
      </c>
      <c r="L12" s="412" t="n"/>
      <c r="M12" s="464" t="n">
        <v>56.61333500000001</v>
      </c>
      <c r="N12" s="465" t="n"/>
      <c r="Q12" s="396" t="n"/>
      <c r="R12" s="261" t="n"/>
      <c r="S12" s="383" t="n"/>
      <c r="T12" s="383" t="n"/>
      <c r="U12" s="384" t="n"/>
      <c r="V12" s="384" t="n"/>
      <c r="W12" s="384" t="n"/>
      <c r="X12" s="411" t="n"/>
      <c r="Y12" s="411" t="n"/>
      <c r="Z12" s="411" t="n"/>
      <c r="AA12" s="411" t="n"/>
      <c r="AB12" s="411" t="n"/>
      <c r="AC12" s="411" t="n"/>
      <c r="AD12" s="411" t="n"/>
      <c r="AE12" s="411" t="n"/>
      <c r="AF12" s="384" t="n"/>
      <c r="AG12" s="384" t="n"/>
      <c r="AH12" s="259" t="n"/>
      <c r="AI12" s="259" t="n"/>
      <c r="AJ12" s="411" t="n"/>
      <c r="AK12" s="411" t="n"/>
    </row>
    <row r="13" ht="16.5" customHeight="1" s="72">
      <c r="B13" s="462" t="n"/>
      <c r="C13" s="450" t="n"/>
      <c r="D13" s="450" t="n"/>
      <c r="E13" s="450" t="n"/>
      <c r="F13" s="450" t="n"/>
      <c r="G13" s="450" t="n"/>
      <c r="H13" s="450" t="n"/>
      <c r="I13" s="450" t="n"/>
      <c r="J13" s="450" t="n"/>
      <c r="K13" s="450" t="n"/>
      <c r="L13" s="450" t="n"/>
      <c r="M13" s="450" t="n"/>
      <c r="N13" s="466" t="n"/>
      <c r="Q13" s="396" t="n"/>
      <c r="R13" s="261" t="n"/>
      <c r="S13" s="383" t="n"/>
      <c r="T13" s="383" t="n"/>
      <c r="U13" s="383" t="n"/>
      <c r="V13" s="383" t="n"/>
      <c r="W13" s="260" t="n"/>
      <c r="X13" s="383" t="n"/>
      <c r="Y13" s="383" t="n"/>
      <c r="AJ13" s="411" t="n"/>
    </row>
    <row r="14" ht="15" customHeight="1" s="72">
      <c r="B14" s="467" t="n"/>
      <c r="C14" s="398" t="inlineStr">
        <is>
          <t>Diâmetro interno do cilindro</t>
        </is>
      </c>
      <c r="I14" s="450" t="n"/>
      <c r="J14" s="450" t="n"/>
      <c r="K14" s="384" t="inlineStr">
        <is>
          <t>Diametro fio isolado</t>
        </is>
      </c>
      <c r="L14" s="450" t="n"/>
      <c r="M14" s="450" t="inlineStr">
        <is>
          <t>Diametro fio nú</t>
        </is>
      </c>
      <c r="N14" s="466" t="n"/>
      <c r="P14" s="389" t="n"/>
      <c r="Q14" s="260" t="n"/>
      <c r="R14" s="260" t="n"/>
      <c r="S14" s="260" t="n"/>
      <c r="T14" s="260" t="n"/>
      <c r="U14" s="260" t="n"/>
      <c r="V14" s="260" t="n"/>
      <c r="W14" s="260" t="n"/>
      <c r="X14" s="260" t="n"/>
      <c r="AJ14" s="411" t="n"/>
    </row>
    <row r="15" ht="15" customHeight="1" s="72">
      <c r="B15" s="468" t="n"/>
      <c r="C15" s="464" t="n">
        <v>950.8200000000001</v>
      </c>
      <c r="G15" s="450" t="n"/>
      <c r="H15" s="450" t="n"/>
      <c r="I15" s="450" t="n"/>
      <c r="J15" s="450" t="n"/>
      <c r="K15" s="464" t="inlineStr">
        <is>
          <t>3.909</t>
        </is>
      </c>
      <c r="L15" s="450" t="n"/>
      <c r="M15" s="464" t="inlineStr">
        <is>
          <t>3.665</t>
        </is>
      </c>
      <c r="N15" s="466" t="n"/>
      <c r="Q15" s="383" t="n"/>
      <c r="R15" s="383" t="n"/>
      <c r="S15" s="260" t="n"/>
      <c r="T15" s="383" t="n"/>
      <c r="U15" s="383" t="n"/>
      <c r="AJ15" s="411" t="n"/>
    </row>
    <row r="16" ht="17.25" customHeight="1" s="72" thickBot="1">
      <c r="B16" s="469" t="n"/>
      <c r="C16" s="470" t="n"/>
      <c r="D16" s="470" t="n"/>
      <c r="E16" s="470" t="n"/>
      <c r="F16" s="470" t="n"/>
      <c r="G16" s="470" t="n"/>
      <c r="H16" s="470" t="n"/>
      <c r="I16" s="470" t="n"/>
      <c r="J16" s="470" t="n"/>
      <c r="K16" s="470" t="n"/>
      <c r="L16" s="470" t="n"/>
      <c r="M16" s="470" t="n"/>
      <c r="N16" s="471" t="n"/>
      <c r="Q16" s="396" t="n"/>
      <c r="R16" s="261" t="n"/>
      <c r="S16" s="383" t="n"/>
      <c r="T16" s="383" t="n"/>
      <c r="U16" s="383" t="n"/>
      <c r="V16" s="383" t="n"/>
      <c r="W16" s="260" t="n"/>
      <c r="X16" s="383" t="n"/>
      <c r="Y16" s="383" t="n"/>
    </row>
    <row r="17" ht="15.75" customHeight="1" s="72" thickBot="1">
      <c r="B17" s="472" t="inlineStr">
        <is>
          <t>Bobinagem</t>
        </is>
      </c>
      <c r="C17" s="394" t="n"/>
      <c r="D17" s="394" t="n"/>
      <c r="E17" s="394" t="n"/>
      <c r="F17" s="394" t="n"/>
      <c r="G17" s="394" t="n"/>
      <c r="H17" s="394" t="n"/>
      <c r="I17" s="394" t="n"/>
      <c r="J17" s="394" t="n"/>
      <c r="K17" s="394" t="n"/>
      <c r="L17" s="394" t="n"/>
      <c r="M17" s="394" t="n"/>
      <c r="N17" s="395" t="n"/>
      <c r="P17" s="389" t="n"/>
      <c r="Q17" s="260" t="n"/>
      <c r="R17" s="260" t="n"/>
      <c r="S17" s="260" t="n"/>
      <c r="T17" s="383" t="n"/>
      <c r="U17" s="383" t="n"/>
      <c r="V17" s="383" t="n"/>
      <c r="W17" s="260" t="n"/>
      <c r="X17" s="383" t="n"/>
      <c r="Y17" s="383" t="n"/>
    </row>
    <row r="18" ht="17.25" customHeight="1" s="72" thickBot="1">
      <c r="A18" s="385" t="n"/>
      <c r="B18" s="473" t="inlineStr">
        <is>
          <t>CAMADA 1</t>
        </is>
      </c>
      <c r="C18" s="404" t="n"/>
      <c r="D18" s="404" t="n"/>
      <c r="E18" s="404" t="n"/>
      <c r="F18" s="404" t="n"/>
      <c r="G18" s="404" t="n"/>
      <c r="H18" s="404" t="n"/>
      <c r="I18" s="404" t="n"/>
      <c r="J18" s="404" t="n"/>
      <c r="K18" s="405" t="n"/>
      <c r="L18" s="403" t="inlineStr">
        <is>
          <t>Controle</t>
        </is>
      </c>
      <c r="M18" s="386" t="n"/>
      <c r="N18" s="388" t="n"/>
      <c r="Q18" s="396" t="n"/>
      <c r="R18" s="261" t="n"/>
      <c r="S18" s="383" t="n"/>
      <c r="T18" s="383" t="n"/>
      <c r="U18" s="383" t="n"/>
      <c r="V18" s="383" t="n"/>
      <c r="W18" s="260" t="n"/>
      <c r="X18" s="383" t="n"/>
      <c r="Y18" s="383" t="n"/>
    </row>
    <row r="19" ht="17.25" customHeight="1" s="72" thickBot="1">
      <c r="A19" s="385" t="n"/>
      <c r="B19" s="473" t="inlineStr">
        <is>
          <t>Medidas</t>
        </is>
      </c>
      <c r="C19" s="404" t="n"/>
      <c r="D19" s="404" t="n"/>
      <c r="E19" s="404" t="n"/>
      <c r="F19" s="404" t="n"/>
      <c r="G19" s="405" t="n"/>
      <c r="H19" s="474" t="inlineStr">
        <is>
          <t>Espiras</t>
        </is>
      </c>
      <c r="I19" s="475" t="n"/>
      <c r="J19" s="475" t="n"/>
      <c r="K19" s="476" t="n"/>
      <c r="L19" s="431" t="n"/>
      <c r="M19" s="394" t="n"/>
      <c r="N19" s="395" t="n"/>
      <c r="Q19" s="396" t="n"/>
      <c r="R19" s="261" t="n"/>
      <c r="S19" s="383" t="n"/>
      <c r="T19" s="383" t="n"/>
      <c r="U19" s="383" t="n"/>
      <c r="V19" s="383" t="n"/>
      <c r="W19" s="260" t="n"/>
      <c r="X19" s="383" t="n"/>
      <c r="Y19" s="383" t="n"/>
    </row>
    <row r="20" ht="15.75" customHeight="1" s="72" thickBot="1">
      <c r="A20" s="385" t="n"/>
      <c r="B20" s="477" t="n"/>
      <c r="C20" s="450" t="n"/>
      <c r="D20" s="450" t="n"/>
      <c r="E20" s="450" t="n"/>
      <c r="F20" s="450" t="n"/>
      <c r="G20" s="466" t="n"/>
      <c r="H20" s="478" t="inlineStr">
        <is>
          <t>Axial</t>
        </is>
      </c>
      <c r="I20" s="479" t="inlineStr">
        <is>
          <t>Inferior</t>
        </is>
      </c>
      <c r="J20" s="480" t="inlineStr">
        <is>
          <t>39.16667</t>
        </is>
      </c>
      <c r="K20" s="481" t="inlineStr">
        <is>
          <t>Superior</t>
        </is>
      </c>
      <c r="L20" s="473" t="inlineStr">
        <is>
          <t>Distribuição de fios</t>
        </is>
      </c>
      <c r="M20" s="404" t="n"/>
      <c r="N20" s="405" t="n"/>
      <c r="P20" s="389" t="n"/>
      <c r="Q20" s="260" t="n"/>
      <c r="R20" s="260" t="n"/>
      <c r="S20" s="260" t="n"/>
      <c r="T20" s="260" t="n"/>
      <c r="U20" s="383" t="n"/>
      <c r="V20" s="383" t="n"/>
      <c r="W20" s="260" t="n"/>
      <c r="X20" s="383" t="n"/>
      <c r="Y20" s="383" t="n"/>
    </row>
    <row r="21" ht="16.5" customHeight="1" s="72">
      <c r="A21" s="385" t="n"/>
      <c r="B21" s="477" t="n"/>
      <c r="C21" s="450" t="n"/>
      <c r="D21" s="450" t="n"/>
      <c r="E21" s="450" t="inlineStr">
        <is>
          <t>Min</t>
        </is>
      </c>
      <c r="F21" s="450" t="inlineStr">
        <is>
          <t>Ideal</t>
        </is>
      </c>
      <c r="G21" s="466" t="inlineStr">
        <is>
          <t>Max</t>
        </is>
      </c>
      <c r="H21" s="482" t="n">
        <v>1</v>
      </c>
      <c r="I21" s="483" t="n">
        <v>2</v>
      </c>
      <c r="J21" s="484" t="n">
        <v>39</v>
      </c>
      <c r="K21" s="485" t="n">
        <v>3</v>
      </c>
      <c r="L21" s="486" t="n"/>
      <c r="M21" s="487" t="n"/>
      <c r="N21" s="488" t="n"/>
      <c r="Q21" s="396" t="n"/>
      <c r="R21" s="261" t="n"/>
      <c r="S21" s="383" t="n"/>
      <c r="T21" s="383" t="n"/>
      <c r="U21" s="383" t="n"/>
      <c r="V21" s="383" t="n"/>
      <c r="W21" s="260" t="n"/>
      <c r="X21" s="383" t="n"/>
      <c r="Y21" s="383" t="n"/>
    </row>
    <row r="22" ht="15" customHeight="1" s="72">
      <c r="A22" s="385" t="n"/>
      <c r="B22" s="477" t="n"/>
      <c r="C22" s="383" t="inlineStr">
        <is>
          <t>Fibra V. interna</t>
        </is>
      </c>
      <c r="D22" s="383" t="n"/>
      <c r="E22" s="192">
        <f>F22*0.97</f>
        <v/>
      </c>
      <c r="F22" s="193">
        <f>($C$15/2)*PI()*2</f>
        <v/>
      </c>
      <c r="G22" s="232">
        <f>F22*1.03</f>
        <v/>
      </c>
      <c r="H22" s="482" t="n">
        <v>2</v>
      </c>
      <c r="I22" s="483" t="n">
        <v>3</v>
      </c>
      <c r="J22" s="484" t="n">
        <v>39</v>
      </c>
      <c r="K22" s="485" t="n">
        <v>4</v>
      </c>
      <c r="L22" s="489" t="inlineStr">
        <is>
          <t>Inferior</t>
        </is>
      </c>
      <c r="M22" s="490" t="inlineStr">
        <is>
          <t>Braço</t>
        </is>
      </c>
      <c r="N22" s="491" t="inlineStr">
        <is>
          <t>Superior</t>
        </is>
      </c>
      <c r="Q22" s="260" t="n"/>
      <c r="R22" s="260" t="n"/>
      <c r="S22" s="260" t="n"/>
      <c r="T22" s="260" t="n"/>
      <c r="U22" s="383" t="n"/>
      <c r="V22" s="383" t="n"/>
      <c r="W22" s="260" t="n"/>
      <c r="X22" s="383" t="n"/>
      <c r="Y22" s="383" t="n"/>
    </row>
    <row r="23" ht="20.25" customHeight="1" s="72">
      <c r="A23" s="385" t="n"/>
      <c r="B23" s="477" t="n"/>
      <c r="C23" s="450" t="n"/>
      <c r="D23" s="450" t="n"/>
      <c r="E23" s="450" t="n"/>
      <c r="F23" s="450" t="n"/>
      <c r="G23" s="466" t="n"/>
      <c r="H23" s="482" t="n"/>
      <c r="I23" s="483" t="n"/>
      <c r="J23" s="484" t="n"/>
      <c r="K23" s="485" t="n"/>
      <c r="L23" s="492" t="n">
        <v>1</v>
      </c>
      <c r="M23" s="493" t="n">
        <v>0</v>
      </c>
      <c r="N23" s="494" t="n">
        <v>2</v>
      </c>
      <c r="Q23" s="396" t="n"/>
      <c r="R23" s="261" t="n"/>
      <c r="S23" s="383" t="n"/>
      <c r="T23" s="383" t="n"/>
      <c r="U23" s="383" t="n"/>
      <c r="V23" s="383" t="n"/>
      <c r="W23" s="260" t="n"/>
      <c r="X23" s="383" t="n"/>
      <c r="Y23" s="383" t="n"/>
    </row>
    <row r="24" ht="20.25" customHeight="1" s="72">
      <c r="A24" s="385" t="n"/>
      <c r="B24" s="477" t="n"/>
      <c r="C24" s="383" t="inlineStr">
        <is>
          <t>Altura da camada</t>
        </is>
      </c>
      <c r="D24" s="383" t="n"/>
      <c r="E24" s="277">
        <f>F24*(1-($C$131/100))</f>
        <v/>
      </c>
      <c r="F24" s="274" t="n">
        <v>306.205</v>
      </c>
      <c r="G24" s="253">
        <f>F24*(1+($C$131/100))</f>
        <v/>
      </c>
      <c r="H24" s="482" t="n"/>
      <c r="I24" s="483" t="n"/>
      <c r="J24" s="484" t="n"/>
      <c r="K24" s="485" t="n"/>
      <c r="L24" s="492" t="n">
        <v>1</v>
      </c>
      <c r="M24" s="493" t="n">
        <v>1</v>
      </c>
      <c r="N24" s="494" t="n">
        <v>1</v>
      </c>
      <c r="Q24" s="396" t="n"/>
      <c r="R24" s="261" t="n"/>
      <c r="S24" s="383" t="n"/>
      <c r="T24" s="383" t="n"/>
      <c r="U24" s="383" t="n"/>
      <c r="V24" s="383" t="n"/>
      <c r="W24" s="260" t="n"/>
      <c r="X24" s="383" t="n"/>
      <c r="Y24" s="383" t="n"/>
    </row>
    <row r="25" ht="20.25" customHeight="1" s="72">
      <c r="A25" s="385" t="n"/>
      <c r="B25" s="477" t="n"/>
      <c r="C25" s="450" t="n"/>
      <c r="D25" s="450" t="n"/>
      <c r="E25" s="450" t="n"/>
      <c r="F25" s="383" t="n"/>
      <c r="G25" s="466" t="n"/>
      <c r="H25" s="482" t="n"/>
      <c r="I25" s="483" t="n"/>
      <c r="J25" s="484" t="n"/>
      <c r="K25" s="485" t="n"/>
      <c r="L25" s="492" t="n">
        <v>2</v>
      </c>
      <c r="M25" s="493" t="n">
        <v>2</v>
      </c>
      <c r="N25" s="494" t="n">
        <v>0</v>
      </c>
      <c r="P25" s="389" t="n"/>
      <c r="Q25" s="260" t="n"/>
      <c r="R25" s="260" t="n"/>
      <c r="S25" s="260" t="n"/>
      <c r="T25" s="260" t="n"/>
      <c r="U25" s="260" t="n"/>
      <c r="V25" s="383" t="n"/>
      <c r="W25" s="260" t="n"/>
      <c r="X25" s="383" t="n"/>
      <c r="Y25" s="383" t="n"/>
    </row>
    <row r="26" ht="20.25" customHeight="1" s="72">
      <c r="A26" s="385" t="n"/>
      <c r="B26" s="477" t="n"/>
      <c r="C26" s="383" t="inlineStr">
        <is>
          <t>Perimetro</t>
        </is>
      </c>
      <c r="D26" s="383" t="n"/>
      <c r="E26" s="277">
        <f>F26*(1-($C$131/100))</f>
        <v/>
      </c>
      <c r="F26" s="274" t="n">
        <v>3801.74273</v>
      </c>
      <c r="G26" s="253">
        <f>F26*(1+($C$131/100))</f>
        <v/>
      </c>
      <c r="H26" s="495" t="n"/>
      <c r="I26" s="483" t="n"/>
      <c r="J26" s="484" t="n"/>
      <c r="K26" s="485" t="n"/>
      <c r="L26" s="492" t="n">
        <v>2</v>
      </c>
      <c r="M26" s="493" t="n">
        <v>3</v>
      </c>
      <c r="N26" s="494" t="n">
        <v>2</v>
      </c>
      <c r="Q26" s="396" t="n"/>
      <c r="R26" s="261" t="n"/>
      <c r="S26" s="383" t="n"/>
      <c r="T26" s="383" t="n"/>
      <c r="U26" s="383" t="n"/>
      <c r="V26" s="383" t="n"/>
      <c r="W26" s="260" t="n"/>
      <c r="X26" s="383" t="n"/>
      <c r="Y26" s="383" t="n"/>
    </row>
    <row r="27" ht="20.25" customHeight="1" s="72">
      <c r="A27" s="385" t="n"/>
      <c r="B27" s="477" t="n"/>
      <c r="H27" s="495" t="n"/>
      <c r="I27" s="483" t="n"/>
      <c r="J27" s="484" t="n"/>
      <c r="K27" s="485" t="n"/>
      <c r="L27" s="492" t="n">
        <v>1</v>
      </c>
      <c r="M27" s="493" t="n">
        <v>4</v>
      </c>
      <c r="N27" s="494" t="n">
        <v>2</v>
      </c>
      <c r="Q27" s="396" t="n"/>
      <c r="R27" s="261" t="n"/>
      <c r="S27" s="383" t="n"/>
      <c r="T27" s="383" t="n"/>
      <c r="U27" s="383" t="n"/>
      <c r="V27" s="383" t="n"/>
      <c r="W27" s="260" t="n"/>
      <c r="X27" s="383" t="n"/>
      <c r="Y27" s="383" t="n"/>
    </row>
    <row r="28" ht="21" customHeight="1" s="72" thickBot="1">
      <c r="A28" s="385" t="n"/>
      <c r="B28" s="496" t="n"/>
      <c r="C28" s="470" t="n"/>
      <c r="D28" s="470" t="n"/>
      <c r="E28" s="206" t="n"/>
      <c r="F28" s="206" t="n"/>
      <c r="G28" s="497" t="n"/>
      <c r="H28" s="482" t="n"/>
      <c r="I28" s="483" t="n"/>
      <c r="J28" s="484" t="n"/>
      <c r="K28" s="485" t="n"/>
      <c r="L28" s="492" t="n">
        <v>1</v>
      </c>
      <c r="M28" s="493" t="n">
        <v>5</v>
      </c>
      <c r="N28" s="494" t="n">
        <v>1</v>
      </c>
      <c r="P28" s="389" t="n"/>
      <c r="Q28" s="260" t="n"/>
      <c r="R28" s="260" t="n"/>
      <c r="S28" s="260" t="n"/>
      <c r="T28" s="260" t="n"/>
      <c r="U28" s="383" t="n"/>
      <c r="V28" s="383" t="n"/>
      <c r="W28" s="260" t="n"/>
      <c r="X28" s="383" t="n"/>
      <c r="Y28" s="383" t="n"/>
    </row>
    <row r="29" ht="15.75" customHeight="1" s="72" thickBot="1">
      <c r="A29" s="385" t="n"/>
      <c r="B29" s="473" t="inlineStr">
        <is>
          <t>CAMADA 2</t>
        </is>
      </c>
      <c r="C29" s="404" t="n"/>
      <c r="D29" s="404" t="n"/>
      <c r="E29" s="404" t="n"/>
      <c r="F29" s="404" t="n"/>
      <c r="G29" s="404" t="n"/>
      <c r="H29" s="404" t="n"/>
      <c r="I29" s="404" t="n"/>
      <c r="J29" s="404" t="n"/>
      <c r="K29" s="405" t="n"/>
      <c r="L29" s="492" t="n"/>
      <c r="M29" s="493" t="n"/>
      <c r="N29" s="494" t="n"/>
      <c r="Q29" s="396" t="n"/>
      <c r="R29" s="261" t="n"/>
      <c r="S29" s="383" t="n"/>
      <c r="T29" s="383" t="n"/>
      <c r="U29" s="383" t="n"/>
      <c r="V29" s="383" t="n"/>
      <c r="W29" s="260" t="n"/>
      <c r="X29" s="383" t="n"/>
      <c r="Y29" s="383" t="n"/>
    </row>
    <row r="30" ht="15.75" customHeight="1" s="72" thickBot="1">
      <c r="A30" s="385" t="n"/>
      <c r="B30" s="473" t="inlineStr">
        <is>
          <t>Medidas</t>
        </is>
      </c>
      <c r="C30" s="404" t="n"/>
      <c r="D30" s="404" t="n"/>
      <c r="E30" s="404" t="n"/>
      <c r="F30" s="404" t="n"/>
      <c r="G30" s="405" t="n"/>
      <c r="H30" s="474" t="inlineStr">
        <is>
          <t>Espiras</t>
        </is>
      </c>
      <c r="I30" s="475" t="n"/>
      <c r="J30" s="475" t="n"/>
      <c r="K30" s="476" t="n"/>
      <c r="L30" s="492" t="n"/>
      <c r="M30" s="493" t="n"/>
      <c r="N30" s="494" t="n"/>
      <c r="Q30" s="396" t="n"/>
      <c r="R30" s="261" t="n"/>
      <c r="S30" s="383" t="n"/>
      <c r="T30" s="383" t="n"/>
      <c r="U30" s="383" t="n"/>
      <c r="V30" s="383" t="n"/>
      <c r="W30" s="260" t="n"/>
      <c r="X30" s="383" t="n"/>
      <c r="Y30" s="383" t="n"/>
    </row>
    <row r="31" ht="21" customHeight="1" s="72" thickBot="1">
      <c r="A31" s="385" t="n"/>
      <c r="B31" s="498" t="n"/>
      <c r="C31" s="460" t="n"/>
      <c r="D31" s="460" t="n"/>
      <c r="E31" s="460" t="n"/>
      <c r="F31" s="460" t="n"/>
      <c r="G31" s="461" t="n"/>
      <c r="H31" s="478" t="inlineStr">
        <is>
          <t>Axial</t>
        </is>
      </c>
      <c r="I31" s="479" t="inlineStr">
        <is>
          <t>Inferior</t>
        </is>
      </c>
      <c r="J31" s="480" t="inlineStr">
        <is>
          <t>39.33333</t>
        </is>
      </c>
      <c r="K31" s="481" t="inlineStr">
        <is>
          <t>Superior</t>
        </is>
      </c>
      <c r="L31" s="492" t="n"/>
      <c r="M31" s="493" t="n"/>
      <c r="N31" s="494" t="n"/>
      <c r="P31" s="389" t="n"/>
      <c r="Q31" s="260" t="n"/>
      <c r="R31" s="260" t="n"/>
    </row>
    <row r="32" ht="20.25" customHeight="1" s="72">
      <c r="A32" s="385" t="n"/>
      <c r="B32" s="477" t="n"/>
      <c r="C32" s="450" t="n"/>
      <c r="D32" s="450" t="n"/>
      <c r="E32" s="450" t="inlineStr">
        <is>
          <t>Min</t>
        </is>
      </c>
      <c r="F32" s="450" t="inlineStr">
        <is>
          <t>Ideal</t>
        </is>
      </c>
      <c r="G32" s="466" t="inlineStr">
        <is>
          <t>Max</t>
        </is>
      </c>
      <c r="H32" s="482" t="n">
        <v>1</v>
      </c>
      <c r="I32" s="483" t="n">
        <v>4</v>
      </c>
      <c r="J32" s="484" t="n">
        <v>39</v>
      </c>
      <c r="K32" s="483" t="n">
        <v>5</v>
      </c>
      <c r="L32" s="492" t="n"/>
      <c r="M32" s="493" t="n"/>
      <c r="N32" s="494" t="n"/>
      <c r="Q32" s="396" t="n"/>
      <c r="R32" s="261" t="n"/>
      <c r="S32" s="383" t="n"/>
      <c r="T32" s="383" t="n"/>
      <c r="U32" s="383" t="n"/>
      <c r="V32" s="383" t="n"/>
      <c r="W32" s="260" t="n"/>
      <c r="X32" s="383" t="n"/>
      <c r="Y32" s="383" t="n"/>
    </row>
    <row r="33" ht="20.25" customHeight="1" s="72">
      <c r="A33" s="385" t="n"/>
      <c r="B33" s="477" t="n"/>
      <c r="C33" s="383" t="n"/>
      <c r="D33" s="383" t="n"/>
      <c r="E33" s="192" t="n"/>
      <c r="F33" s="193" t="n"/>
      <c r="G33" s="232" t="n"/>
      <c r="H33" s="482" t="n">
        <v>2</v>
      </c>
      <c r="I33" s="483" t="n">
        <v>5</v>
      </c>
      <c r="J33" s="484" t="n">
        <v>39</v>
      </c>
      <c r="K33" s="483" t="n">
        <v>0</v>
      </c>
      <c r="L33" s="492" t="n"/>
      <c r="M33" s="493" t="n"/>
      <c r="N33" s="494" t="n"/>
      <c r="Q33" s="396" t="n"/>
      <c r="R33" s="261" t="n"/>
      <c r="S33" s="383" t="n"/>
      <c r="T33" s="383" t="n"/>
      <c r="U33" s="383" t="n"/>
      <c r="V33" s="383" t="n"/>
      <c r="W33" s="260" t="n"/>
      <c r="X33" s="383" t="n"/>
      <c r="Y33" s="383" t="n"/>
    </row>
    <row r="34" ht="20.25" customHeight="1" s="72">
      <c r="A34" s="385" t="n"/>
      <c r="B34" s="477" t="n"/>
      <c r="C34" s="450" t="n"/>
      <c r="D34" s="450" t="n"/>
      <c r="E34" s="450" t="n"/>
      <c r="F34" s="450" t="n"/>
      <c r="G34" s="466" t="n"/>
      <c r="H34" s="482" t="n"/>
      <c r="I34" s="483" t="n"/>
      <c r="J34" s="484" t="n"/>
      <c r="K34" s="483" t="n"/>
      <c r="L34" s="492" t="n"/>
      <c r="M34" s="493" t="n"/>
      <c r="N34" s="494" t="n"/>
      <c r="P34" s="389" t="n"/>
      <c r="Q34" s="260" t="n"/>
      <c r="R34" s="260" t="n"/>
      <c r="S34" s="260" t="n"/>
      <c r="T34" s="260" t="n"/>
      <c r="U34" s="260" t="n"/>
      <c r="V34" s="260" t="n"/>
      <c r="W34" s="260" t="n"/>
      <c r="X34" s="260" t="n"/>
      <c r="Y34" s="383" t="n"/>
    </row>
    <row r="35" ht="16.5" customHeight="1" s="72">
      <c r="A35" s="385" t="n"/>
      <c r="B35" s="477" t="n"/>
      <c r="C35" s="383">
        <f>C24</f>
        <v/>
      </c>
      <c r="D35" s="383" t="n"/>
      <c r="E35" s="277">
        <f>F35*(1-($C$131/100))</f>
        <v/>
      </c>
      <c r="F35" s="274" t="n">
        <v>307.508</v>
      </c>
      <c r="G35" s="253">
        <f>F35*(1+($C$131/100))</f>
        <v/>
      </c>
      <c r="H35" s="482" t="n"/>
      <c r="I35" s="483" t="n"/>
      <c r="J35" s="484" t="n"/>
      <c r="K35" s="483" t="n"/>
      <c r="L35" s="499" t="n"/>
      <c r="M35" s="490" t="n"/>
      <c r="N35" s="500" t="n"/>
      <c r="Q35" s="396" t="n"/>
      <c r="R35" s="261" t="n"/>
      <c r="S35" s="383" t="n"/>
      <c r="T35" s="383" t="n"/>
      <c r="U35" s="383" t="n"/>
      <c r="V35" s="383" t="n"/>
      <c r="W35" s="260" t="n"/>
      <c r="X35" s="383" t="n"/>
      <c r="Y35" s="383" t="n"/>
    </row>
    <row r="36" ht="15" customHeight="1" s="72">
      <c r="A36" s="385" t="n"/>
      <c r="B36" s="477" t="n"/>
      <c r="C36" s="450" t="n"/>
      <c r="D36" s="450" t="n"/>
      <c r="E36" s="450" t="n"/>
      <c r="F36" s="383" t="n"/>
      <c r="G36" s="466" t="n"/>
      <c r="H36" s="482" t="n"/>
      <c r="I36" s="483" t="n"/>
      <c r="J36" s="484" t="n"/>
      <c r="K36" s="483" t="n"/>
      <c r="L36" s="223" t="n"/>
      <c r="M36" s="168" t="n"/>
      <c r="N36" s="200" t="n"/>
      <c r="Q36" s="260" t="n"/>
      <c r="R36" s="260" t="n"/>
      <c r="S36" s="260" t="n"/>
      <c r="T36" s="260" t="n"/>
      <c r="U36" s="260" t="n"/>
      <c r="V36" s="260" t="n"/>
      <c r="W36" s="260" t="n"/>
      <c r="X36" s="260" t="n"/>
      <c r="Y36" s="260" t="n"/>
      <c r="Z36" s="260" t="n"/>
      <c r="AA36" s="260" t="n"/>
      <c r="AB36" s="260" t="n"/>
    </row>
    <row r="37" ht="16.5" customHeight="1" s="72">
      <c r="A37" s="385" t="n"/>
      <c r="B37" s="477" t="n"/>
      <c r="C37" s="383">
        <f>C26</f>
        <v/>
      </c>
      <c r="D37" s="383" t="n"/>
      <c r="E37" s="277">
        <f>F37*(1-($C$131/100))</f>
        <v/>
      </c>
      <c r="F37" s="274" t="n">
        <v>3823.01315</v>
      </c>
      <c r="G37" s="253">
        <f>F37*(1+($C$131/100))</f>
        <v/>
      </c>
      <c r="H37" s="482" t="n"/>
      <c r="I37" s="483" t="n"/>
      <c r="J37" s="484" t="n"/>
      <c r="K37" s="483" t="n"/>
      <c r="L37" s="501" t="n"/>
      <c r="M37" s="168" t="n"/>
      <c r="N37" s="502" t="n"/>
      <c r="Q37" s="396" t="n"/>
      <c r="R37" s="261" t="n"/>
      <c r="S37" s="383" t="n"/>
      <c r="T37" s="383" t="n"/>
      <c r="U37" s="383" t="n"/>
      <c r="V37" s="383" t="n"/>
      <c r="W37" s="260" t="n"/>
      <c r="X37" s="383" t="n"/>
      <c r="Y37" s="383" t="n"/>
    </row>
    <row r="38" ht="17.25" customHeight="1" s="72" thickBot="1">
      <c r="A38" s="385" t="n"/>
      <c r="B38" s="477" t="n"/>
      <c r="H38" s="495" t="n"/>
      <c r="I38" s="483" t="n"/>
      <c r="J38" s="484" t="n"/>
      <c r="K38" s="483" t="n"/>
      <c r="L38" s="224" t="n"/>
      <c r="M38" s="169" t="n"/>
      <c r="N38" s="225" t="n"/>
      <c r="Q38" s="396" t="n"/>
      <c r="R38" s="261" t="n"/>
      <c r="S38" s="383" t="n"/>
      <c r="T38" s="383" t="n"/>
      <c r="U38" s="383" t="n"/>
      <c r="V38" s="383" t="n"/>
      <c r="W38" s="260" t="n"/>
      <c r="X38" s="383" t="n"/>
      <c r="Y38" s="383" t="n"/>
    </row>
    <row r="39" ht="15.75" customHeight="1" s="72" thickBot="1">
      <c r="A39" s="385" t="n"/>
      <c r="B39" s="496" t="n"/>
      <c r="C39" s="470" t="n"/>
      <c r="D39" s="470" t="n"/>
      <c r="E39" s="206" t="n"/>
      <c r="F39" s="206" t="n"/>
      <c r="G39" s="497" t="n"/>
      <c r="H39" s="482" t="n"/>
      <c r="I39" s="483" t="n"/>
      <c r="J39" s="484" t="n"/>
      <c r="K39" s="483" t="n"/>
      <c r="L39" s="226" t="n"/>
      <c r="M39" s="227" t="n"/>
      <c r="N39" s="228" t="n"/>
      <c r="P39" s="389" t="n"/>
      <c r="Q39" s="260" t="n"/>
      <c r="R39" s="260" t="n"/>
      <c r="S39" s="383" t="n"/>
      <c r="T39" s="383" t="n"/>
      <c r="U39" s="383" t="n"/>
      <c r="V39" s="383" t="n"/>
      <c r="W39" s="260" t="n"/>
      <c r="X39" s="383" t="n"/>
      <c r="Y39" s="383" t="n"/>
    </row>
    <row r="40" ht="15.75" customHeight="1" s="72" thickBot="1">
      <c r="A40" s="385" t="n"/>
      <c r="B40" s="473" t="inlineStr">
        <is>
          <t>CAMADA 3</t>
        </is>
      </c>
      <c r="C40" s="404" t="n"/>
      <c r="D40" s="404" t="n"/>
      <c r="E40" s="404" t="n"/>
      <c r="F40" s="404" t="n"/>
      <c r="G40" s="404" t="n"/>
      <c r="H40" s="404" t="n"/>
      <c r="I40" s="404" t="n"/>
      <c r="J40" s="404" t="n"/>
      <c r="K40" s="405" t="n"/>
      <c r="L40" s="100" t="inlineStr">
        <is>
          <t>Revisão</t>
        </is>
      </c>
      <c r="M40" s="194" t="n"/>
      <c r="N40" s="203" t="n"/>
      <c r="Q40" s="396" t="n"/>
      <c r="R40" s="261" t="n"/>
      <c r="S40" s="383" t="n"/>
      <c r="T40" s="383" t="n"/>
      <c r="U40" s="383" t="n"/>
      <c r="V40" s="383" t="n"/>
      <c r="W40" s="260" t="n"/>
      <c r="X40" s="383" t="n"/>
      <c r="Y40" s="383" t="n"/>
    </row>
    <row r="41" ht="15.75" customHeight="1" s="72" thickBot="1">
      <c r="A41" s="385" t="n"/>
      <c r="B41" s="473" t="inlineStr">
        <is>
          <t>Medidas</t>
        </is>
      </c>
      <c r="C41" s="404" t="n"/>
      <c r="D41" s="404" t="n"/>
      <c r="E41" s="404" t="n"/>
      <c r="F41" s="404" t="n"/>
      <c r="G41" s="405" t="n"/>
      <c r="H41" s="474" t="inlineStr">
        <is>
          <t>Espiras</t>
        </is>
      </c>
      <c r="I41" s="475" t="n"/>
      <c r="J41" s="475" t="n"/>
      <c r="K41" s="476" t="n"/>
      <c r="L41" s="501" t="n"/>
      <c r="M41" s="383" t="n"/>
      <c r="N41" s="502" t="n"/>
      <c r="Q41" s="396" t="n"/>
      <c r="R41" s="261" t="n"/>
      <c r="S41" s="383" t="n"/>
      <c r="T41" s="383" t="n"/>
      <c r="U41" s="383" t="n"/>
      <c r="V41" s="383" t="n"/>
      <c r="W41" s="260" t="n"/>
      <c r="X41" s="383" t="n"/>
      <c r="Y41" s="383" t="n"/>
    </row>
    <row r="42" ht="15.75" customHeight="1" s="72" thickBot="1">
      <c r="A42" s="385" t="n"/>
      <c r="B42" s="498" t="n"/>
      <c r="C42" s="460" t="n"/>
      <c r="D42" s="460" t="n"/>
      <c r="E42" s="460" t="n"/>
      <c r="F42" s="460" t="n"/>
      <c r="G42" s="461" t="n"/>
      <c r="H42" s="478" t="inlineStr">
        <is>
          <t>Axial</t>
        </is>
      </c>
      <c r="I42" s="479" t="inlineStr">
        <is>
          <t>Inferior</t>
        </is>
      </c>
      <c r="J42" s="480" t="inlineStr">
        <is>
          <t>39.5</t>
        </is>
      </c>
      <c r="K42" s="481" t="inlineStr">
        <is>
          <t>Superior</t>
        </is>
      </c>
      <c r="L42" s="473" t="inlineStr">
        <is>
          <t>Observações</t>
        </is>
      </c>
      <c r="M42" s="404" t="n"/>
      <c r="N42" s="405" t="n"/>
      <c r="P42" s="389" t="n"/>
      <c r="Q42" s="260" t="n"/>
      <c r="R42" s="260" t="n"/>
      <c r="S42" s="260" t="n"/>
      <c r="T42" s="260" t="n"/>
      <c r="U42" s="260" t="n"/>
      <c r="V42" s="260" t="n"/>
      <c r="W42" s="260" t="n"/>
      <c r="X42" s="383" t="n"/>
      <c r="Y42" s="383" t="n"/>
    </row>
    <row r="43" ht="16.5" customHeight="1" s="72">
      <c r="A43" s="385" t="n"/>
      <c r="B43" s="477" t="n"/>
      <c r="C43" s="450" t="n"/>
      <c r="D43" s="450" t="n"/>
      <c r="E43" s="450" t="inlineStr">
        <is>
          <t>Min</t>
        </is>
      </c>
      <c r="F43" s="450" t="inlineStr">
        <is>
          <t>Ideal</t>
        </is>
      </c>
      <c r="G43" s="466" t="inlineStr">
        <is>
          <t>Max</t>
        </is>
      </c>
      <c r="H43" s="482" t="n">
        <v>1</v>
      </c>
      <c r="I43" s="483" t="n">
        <v>0</v>
      </c>
      <c r="J43" s="484" t="n">
        <v>39</v>
      </c>
      <c r="K43" s="483" t="n">
        <v>3</v>
      </c>
      <c r="L43" s="223" t="n"/>
      <c r="M43" s="168" t="n"/>
      <c r="N43" s="200" t="n"/>
      <c r="Q43" s="396" t="n"/>
      <c r="R43" s="261" t="n"/>
      <c r="S43" s="383" t="n"/>
      <c r="T43" s="383" t="n"/>
      <c r="U43" s="383" t="n"/>
      <c r="V43" s="383" t="n"/>
      <c r="W43" s="260" t="n"/>
      <c r="X43" s="383" t="n"/>
      <c r="Y43" s="383" t="n"/>
    </row>
    <row r="44" ht="15" customHeight="1" s="72">
      <c r="A44" s="385" t="n"/>
      <c r="B44" s="477" t="n"/>
      <c r="C44" s="383" t="n"/>
      <c r="D44" s="383" t="n"/>
      <c r="E44" s="192" t="n"/>
      <c r="F44" s="193" t="n"/>
      <c r="G44" s="232" t="n"/>
      <c r="H44" s="482" t="n">
        <v>2</v>
      </c>
      <c r="I44" s="483" t="n">
        <v>1</v>
      </c>
      <c r="J44" s="484" t="n">
        <v>39</v>
      </c>
      <c r="K44" s="483" t="n">
        <v>4</v>
      </c>
      <c r="L44" s="229" t="n"/>
      <c r="M44" s="196" t="n"/>
      <c r="N44" s="204" t="n"/>
      <c r="T44" s="383" t="n"/>
      <c r="U44" s="383" t="n"/>
      <c r="V44" s="383" t="n"/>
      <c r="W44" s="260" t="n"/>
      <c r="X44" s="383" t="n"/>
      <c r="Y44" s="383" t="n"/>
    </row>
    <row r="45" ht="15" customHeight="1" s="72">
      <c r="A45" s="385" t="n"/>
      <c r="B45" s="477" t="n"/>
      <c r="C45" s="450" t="n"/>
      <c r="D45" s="450" t="n"/>
      <c r="E45" s="450" t="n"/>
      <c r="F45" s="450" t="n"/>
      <c r="G45" s="466" t="n"/>
      <c r="H45" s="482" t="n"/>
      <c r="I45" s="483" t="n"/>
      <c r="J45" s="484" t="n"/>
      <c r="K45" s="483" t="n"/>
      <c r="L45" s="223" t="n"/>
      <c r="M45" s="168" t="n"/>
      <c r="N45" s="200" t="n"/>
      <c r="P45" s="389" t="n"/>
      <c r="Q45" s="260" t="n"/>
      <c r="R45" s="260" t="n"/>
      <c r="S45" s="260" t="n"/>
      <c r="T45" s="383" t="n"/>
      <c r="U45" s="383" t="n"/>
      <c r="V45" s="383" t="n"/>
      <c r="W45" s="260" t="n"/>
      <c r="X45" s="383" t="n"/>
      <c r="Y45" s="383" t="n"/>
    </row>
    <row r="46" ht="16.5" customHeight="1" s="72">
      <c r="A46" s="385" t="n"/>
      <c r="B46" s="477" t="n"/>
      <c r="C46" s="383">
        <f>C35</f>
        <v/>
      </c>
      <c r="D46" s="383" t="n"/>
      <c r="E46" s="277">
        <f>F46*(1-($C$131/100))</f>
        <v/>
      </c>
      <c r="F46" s="274" t="n">
        <v>308.811</v>
      </c>
      <c r="G46" s="253">
        <f>F46*(1+($C$131/100))</f>
        <v/>
      </c>
      <c r="H46" s="482" t="n"/>
      <c r="I46" s="483" t="n"/>
      <c r="J46" s="484" t="n"/>
      <c r="K46" s="483" t="n"/>
      <c r="L46" s="229" t="n"/>
      <c r="M46" s="196" t="n"/>
      <c r="N46" s="204" t="n"/>
      <c r="Q46" s="396" t="n"/>
      <c r="R46" s="261" t="n"/>
      <c r="S46" s="383" t="n"/>
      <c r="T46" s="383" t="n"/>
      <c r="U46" s="383" t="n"/>
      <c r="V46" s="383" t="n"/>
      <c r="W46" s="260" t="n"/>
      <c r="X46" s="383" t="n"/>
      <c r="Y46" s="383" t="n"/>
    </row>
    <row r="47" ht="16.5" customHeight="1" s="72">
      <c r="A47" s="385" t="n"/>
      <c r="B47" s="477" t="n"/>
      <c r="C47" s="450" t="n"/>
      <c r="D47" s="450" t="n"/>
      <c r="E47" s="450" t="n"/>
      <c r="F47" s="383" t="n"/>
      <c r="G47" s="466" t="n"/>
      <c r="H47" s="482" t="n"/>
      <c r="I47" s="483" t="n"/>
      <c r="J47" s="484" t="n"/>
      <c r="K47" s="483" t="n"/>
      <c r="L47" s="223" t="n"/>
      <c r="M47" s="168" t="n"/>
      <c r="N47" s="200" t="n"/>
      <c r="Q47" s="396" t="n"/>
      <c r="R47" s="261" t="n"/>
      <c r="S47" s="383" t="n"/>
      <c r="T47" s="383" t="n"/>
      <c r="U47" s="383" t="n"/>
      <c r="V47" s="383" t="n"/>
      <c r="W47" s="260" t="n"/>
      <c r="X47" s="383" t="n"/>
      <c r="Y47" s="383" t="n"/>
    </row>
    <row r="48" ht="15" customHeight="1" s="72">
      <c r="A48" s="385" t="n"/>
      <c r="B48" s="477" t="n"/>
      <c r="C48" s="383">
        <f>C37</f>
        <v/>
      </c>
      <c r="D48" s="383" t="n"/>
      <c r="E48" s="277">
        <f>F48*(1-($C$131/100))</f>
        <v/>
      </c>
      <c r="F48" s="274" t="n">
        <v>3844.28358</v>
      </c>
      <c r="G48" s="253">
        <f>F48*(1+($C$131/100))</f>
        <v/>
      </c>
      <c r="H48" s="482" t="n"/>
      <c r="I48" s="483" t="n"/>
      <c r="J48" s="484" t="n"/>
      <c r="K48" s="483" t="n"/>
      <c r="L48" s="229" t="n"/>
      <c r="M48" s="196" t="n"/>
      <c r="N48" s="204" t="n"/>
      <c r="P48" s="389" t="n"/>
      <c r="Q48" s="262" t="n"/>
      <c r="R48" s="262" t="n"/>
      <c r="S48" s="262" t="n"/>
      <c r="T48" s="383" t="n"/>
      <c r="U48" s="383" t="n"/>
      <c r="V48" s="383" t="n"/>
      <c r="W48" s="260" t="n"/>
      <c r="X48" s="383" t="n"/>
      <c r="Y48" s="383" t="n"/>
    </row>
    <row r="49" ht="15" customHeight="1" s="72">
      <c r="A49" s="385" t="n"/>
      <c r="B49" s="477" t="n"/>
      <c r="H49" s="495" t="n"/>
      <c r="I49" s="483" t="n"/>
      <c r="J49" s="484" t="n"/>
      <c r="K49" s="483" t="n"/>
      <c r="L49" s="223" t="n"/>
      <c r="M49" s="168" t="n"/>
      <c r="N49" s="200" t="n"/>
      <c r="Q49" s="262" t="n"/>
      <c r="R49" s="262" t="n"/>
      <c r="S49" s="262" t="n"/>
      <c r="T49" s="383" t="n"/>
      <c r="U49" s="383" t="n"/>
      <c r="V49" s="383" t="n"/>
      <c r="W49" s="260" t="n"/>
      <c r="X49" s="383" t="n"/>
      <c r="Y49" s="383" t="n"/>
    </row>
    <row r="50" ht="15.75" customHeight="1" s="72" thickBot="1">
      <c r="A50" s="385" t="n"/>
      <c r="B50" s="496" t="n"/>
      <c r="C50" s="470" t="n"/>
      <c r="D50" s="470" t="n"/>
      <c r="E50" s="206" t="n"/>
      <c r="F50" s="206" t="n"/>
      <c r="G50" s="497" t="n"/>
      <c r="H50" s="482" t="n"/>
      <c r="I50" s="483" t="n"/>
      <c r="J50" s="484" t="n"/>
      <c r="K50" s="483" t="n"/>
      <c r="L50" s="229" t="n"/>
      <c r="M50" s="196" t="n"/>
      <c r="N50" s="204" t="n"/>
      <c r="Q50" s="262" t="n"/>
      <c r="R50" s="383" t="n"/>
      <c r="S50" s="262" t="n"/>
      <c r="T50" s="383" t="n"/>
      <c r="U50" s="383" t="n"/>
      <c r="V50" s="383" t="n"/>
      <c r="W50" s="260" t="n"/>
      <c r="X50" s="383" t="n"/>
      <c r="Y50" s="383" t="n"/>
    </row>
    <row r="51" ht="15.75" customHeight="1" s="72" thickBot="1">
      <c r="A51" s="385" t="n"/>
      <c r="B51" s="473" t="inlineStr">
        <is>
          <t>CAMADA 4</t>
        </is>
      </c>
      <c r="C51" s="404" t="n"/>
      <c r="D51" s="404" t="n"/>
      <c r="E51" s="404" t="n"/>
      <c r="F51" s="404" t="n"/>
      <c r="G51" s="404" t="n"/>
      <c r="H51" s="404" t="n"/>
      <c r="I51" s="404" t="n"/>
      <c r="J51" s="404" t="n"/>
      <c r="K51" s="405" t="n"/>
      <c r="L51" s="223" t="n"/>
      <c r="M51" s="168" t="n"/>
      <c r="N51" s="200" t="n"/>
      <c r="Q51" s="262" t="n"/>
      <c r="R51" s="262" t="n"/>
      <c r="S51" s="262" t="n"/>
      <c r="T51" s="383" t="n"/>
      <c r="U51" s="383" t="n"/>
      <c r="V51" s="383" t="n"/>
      <c r="W51" s="260" t="n"/>
      <c r="X51" s="383" t="n"/>
      <c r="Y51" s="383" t="n"/>
    </row>
    <row r="52" ht="15.75" customHeight="1" s="72" thickBot="1">
      <c r="A52" s="385" t="n"/>
      <c r="B52" s="473" t="inlineStr">
        <is>
          <t>Medidas</t>
        </is>
      </c>
      <c r="C52" s="404" t="n"/>
      <c r="D52" s="404" t="n"/>
      <c r="E52" s="404" t="n"/>
      <c r="F52" s="404" t="n"/>
      <c r="G52" s="405" t="n"/>
      <c r="H52" s="474" t="inlineStr">
        <is>
          <t>Espiras</t>
        </is>
      </c>
      <c r="I52" s="475" t="n"/>
      <c r="J52" s="475" t="n"/>
      <c r="K52" s="476" t="n"/>
      <c r="L52" s="229" t="n"/>
      <c r="M52" s="196" t="n"/>
      <c r="N52" s="204" t="n"/>
      <c r="Q52" s="383" t="n"/>
      <c r="R52" s="383" t="n"/>
      <c r="S52" s="383" t="n"/>
      <c r="T52" s="383" t="n"/>
      <c r="U52" s="383" t="n"/>
      <c r="V52" s="383" t="n"/>
      <c r="W52" s="260" t="n"/>
      <c r="X52" s="383" t="n"/>
      <c r="Y52" s="383" t="n"/>
    </row>
    <row r="53" ht="15.75" customHeight="1" s="72" thickBot="1">
      <c r="A53" s="385" t="n"/>
      <c r="B53" s="498" t="n"/>
      <c r="C53" s="460" t="n"/>
      <c r="D53" s="460" t="n"/>
      <c r="E53" s="460" t="n"/>
      <c r="F53" s="460" t="n"/>
      <c r="G53" s="461" t="n"/>
      <c r="H53" s="478" t="inlineStr">
        <is>
          <t>Axial</t>
        </is>
      </c>
      <c r="I53" s="479" t="inlineStr">
        <is>
          <t>Inferior</t>
        </is>
      </c>
      <c r="J53" s="480" t="inlineStr">
        <is>
          <t>39.83333</t>
        </is>
      </c>
      <c r="K53" s="481" t="inlineStr">
        <is>
          <t>Superior</t>
        </is>
      </c>
      <c r="L53" s="223" t="n"/>
      <c r="M53" s="168" t="n"/>
      <c r="N53" s="200" t="n"/>
      <c r="Q53" s="262" t="n"/>
      <c r="R53" s="262" t="n"/>
      <c r="S53" s="262" t="n"/>
      <c r="T53" s="383" t="n"/>
      <c r="U53" s="383" t="n"/>
      <c r="V53" s="383" t="n"/>
      <c r="W53" s="260" t="n"/>
      <c r="X53" s="383" t="n"/>
      <c r="Y53" s="383" t="n"/>
    </row>
    <row r="54" ht="15" customHeight="1" s="72">
      <c r="A54" s="385" t="n"/>
      <c r="B54" s="477" t="n"/>
      <c r="C54" s="450" t="n"/>
      <c r="D54" s="450" t="n"/>
      <c r="E54" s="450" t="inlineStr">
        <is>
          <t>Min</t>
        </is>
      </c>
      <c r="F54" s="450" t="inlineStr">
        <is>
          <t>Ideal</t>
        </is>
      </c>
      <c r="G54" s="466" t="inlineStr">
        <is>
          <t>Max</t>
        </is>
      </c>
      <c r="H54" s="482" t="n">
        <v>1</v>
      </c>
      <c r="I54" s="483" t="n">
        <v>2</v>
      </c>
      <c r="J54" s="484" t="n">
        <v>39</v>
      </c>
      <c r="K54" s="483" t="n">
        <v>0</v>
      </c>
      <c r="L54" s="229" t="n"/>
      <c r="M54" s="196" t="n"/>
      <c r="N54" s="204" t="n"/>
      <c r="Q54" s="262" t="n"/>
      <c r="R54" s="262" t="n"/>
      <c r="S54" s="262" t="n"/>
      <c r="T54" s="383" t="n"/>
      <c r="U54" s="383" t="n"/>
      <c r="V54" s="383" t="n"/>
      <c r="W54" s="260" t="n"/>
      <c r="X54" s="383" t="n"/>
      <c r="Y54" s="383" t="n"/>
    </row>
    <row r="55" ht="15" customHeight="1" s="72">
      <c r="A55" s="385" t="n"/>
      <c r="B55" s="477" t="n"/>
      <c r="C55" s="383" t="n"/>
      <c r="D55" s="383" t="n"/>
      <c r="E55" s="192" t="n"/>
      <c r="F55" s="193" t="n"/>
      <c r="G55" s="232" t="n"/>
      <c r="H55" s="482" t="n">
        <v>2</v>
      </c>
      <c r="I55" s="483" t="n">
        <v>3</v>
      </c>
      <c r="J55" s="484" t="n">
        <v>39</v>
      </c>
      <c r="K55" s="483" t="n">
        <v>1</v>
      </c>
      <c r="L55" s="223" t="n"/>
      <c r="M55" s="168" t="n"/>
      <c r="N55" s="200" t="n"/>
      <c r="P55" s="389" t="n"/>
      <c r="Q55" s="383" t="n"/>
      <c r="R55" s="262" t="n"/>
      <c r="S55" s="118" t="n"/>
      <c r="T55" s="113" t="n"/>
      <c r="U55" s="113" t="n"/>
      <c r="V55" s="113" t="n"/>
      <c r="W55" s="260" t="n"/>
      <c r="X55" s="383" t="n"/>
      <c r="Y55" s="383" t="n"/>
    </row>
    <row r="56" ht="15" customHeight="1" s="72">
      <c r="A56" s="385" t="n"/>
      <c r="B56" s="477" t="n"/>
      <c r="C56" s="450" t="n"/>
      <c r="D56" s="450" t="n"/>
      <c r="E56" s="450" t="n"/>
      <c r="F56" s="450" t="n"/>
      <c r="G56" s="466" t="n"/>
      <c r="H56" s="482" t="n"/>
      <c r="I56" s="483" t="n"/>
      <c r="J56" s="484" t="n"/>
      <c r="K56" s="483" t="n"/>
      <c r="L56" s="229" t="n"/>
      <c r="M56" s="196" t="n"/>
      <c r="N56" s="204" t="n"/>
      <c r="Q56" s="262" t="n"/>
      <c r="R56" s="262" t="n"/>
      <c r="S56" s="262" t="n"/>
      <c r="T56" s="383" t="n"/>
      <c r="U56" s="383" t="n"/>
      <c r="V56" s="383" t="n"/>
      <c r="W56" s="260" t="n"/>
      <c r="X56" s="383" t="n"/>
      <c r="Y56" s="383" t="n"/>
    </row>
    <row r="57" ht="15" customHeight="1" s="72">
      <c r="A57" s="385" t="n"/>
      <c r="B57" s="477" t="n"/>
      <c r="C57" s="383">
        <f>C46</f>
        <v/>
      </c>
      <c r="D57" s="383" t="n"/>
      <c r="E57" s="277">
        <f>F57*(1-($C$131/100))</f>
        <v/>
      </c>
      <c r="F57" s="274" t="n">
        <v>311.417</v>
      </c>
      <c r="G57" s="253">
        <f>F57*(1+($C$131/100))</f>
        <v/>
      </c>
      <c r="H57" s="482" t="n"/>
      <c r="I57" s="483" t="n"/>
      <c r="J57" s="484" t="n"/>
      <c r="K57" s="483" t="n"/>
      <c r="L57" s="223" t="n"/>
      <c r="M57" s="168" t="n"/>
      <c r="N57" s="200" t="n"/>
      <c r="Q57" s="262" t="n"/>
      <c r="R57" s="262" t="n"/>
      <c r="S57" s="262" t="n"/>
      <c r="T57" s="383" t="n"/>
      <c r="U57" s="383" t="n"/>
      <c r="V57" s="383" t="n"/>
      <c r="W57" s="260" t="n"/>
      <c r="X57" s="383" t="n"/>
      <c r="Y57" s="383" t="n"/>
    </row>
    <row r="58" ht="15" customHeight="1" s="72">
      <c r="A58" s="385" t="n"/>
      <c r="B58" s="477" t="n"/>
      <c r="C58" s="450" t="n"/>
      <c r="D58" s="450" t="n"/>
      <c r="E58" s="450" t="n"/>
      <c r="F58" s="383" t="n"/>
      <c r="G58" s="466" t="n"/>
      <c r="H58" s="482" t="n"/>
      <c r="I58" s="483" t="n"/>
      <c r="J58" s="484" t="n"/>
      <c r="K58" s="483" t="n"/>
      <c r="L58" s="229" t="n"/>
      <c r="M58" s="196" t="n"/>
      <c r="N58" s="204" t="n"/>
      <c r="P58" s="389" t="n"/>
      <c r="Q58" s="260" t="n"/>
      <c r="R58" s="262" t="n"/>
      <c r="S58" s="262" t="n"/>
      <c r="T58" s="383" t="n"/>
      <c r="U58" s="383" t="n"/>
      <c r="V58" s="383" t="n"/>
      <c r="W58" s="260" t="n"/>
      <c r="X58" s="383" t="n"/>
      <c r="Y58" s="383" t="n"/>
    </row>
    <row r="59" ht="15" customHeight="1" s="72">
      <c r="A59" s="385" t="n"/>
      <c r="B59" s="477" t="n"/>
      <c r="C59" s="383">
        <f>C48</f>
        <v/>
      </c>
      <c r="D59" s="383" t="n"/>
      <c r="E59" s="277">
        <f>F59*(1-($C$131/100))</f>
        <v/>
      </c>
      <c r="F59" s="274" t="n">
        <v>3865.554</v>
      </c>
      <c r="G59" s="253">
        <f>F59*(1+($C$131/100))</f>
        <v/>
      </c>
      <c r="H59" s="482" t="n"/>
      <c r="I59" s="483" t="n"/>
      <c r="J59" s="484" t="n"/>
      <c r="K59" s="483" t="n"/>
      <c r="L59" s="223" t="n"/>
      <c r="M59" s="168" t="n"/>
      <c r="N59" s="200" t="n"/>
      <c r="Q59" s="262" t="n"/>
      <c r="R59" s="262" t="n"/>
      <c r="S59" s="262" t="n"/>
      <c r="T59" s="383" t="n"/>
      <c r="U59" s="383" t="n"/>
      <c r="V59" s="383" t="n"/>
      <c r="W59" s="260" t="n"/>
      <c r="X59" s="383" t="n"/>
      <c r="Y59" s="383" t="n"/>
    </row>
    <row r="60" ht="15" customHeight="1" s="72">
      <c r="A60" s="385" t="n"/>
      <c r="B60" s="477" t="n"/>
      <c r="H60" s="495" t="n"/>
      <c r="I60" s="483" t="n"/>
      <c r="J60" s="484" t="n"/>
      <c r="K60" s="483" t="n"/>
      <c r="L60" s="229" t="n"/>
      <c r="M60" s="196" t="n"/>
      <c r="N60" s="204" t="n"/>
      <c r="Q60" s="262" t="n"/>
      <c r="R60" s="262" t="n"/>
      <c r="S60" s="262" t="n"/>
      <c r="T60" s="383" t="n"/>
      <c r="U60" s="383" t="n"/>
      <c r="V60" s="383" t="n"/>
      <c r="W60" s="260" t="n"/>
      <c r="X60" s="383" t="n"/>
      <c r="Y60" s="383" t="n"/>
    </row>
    <row r="61" ht="15.75" customHeight="1" s="72" thickBot="1">
      <c r="A61" s="385" t="n"/>
      <c r="B61" s="496" t="n"/>
      <c r="C61" s="470" t="n"/>
      <c r="D61" s="470" t="n"/>
      <c r="E61" s="206" t="n"/>
      <c r="F61" s="275" t="n"/>
      <c r="G61" s="497" t="n"/>
      <c r="H61" s="482" t="n"/>
      <c r="I61" s="483" t="n"/>
      <c r="J61" s="484" t="n"/>
      <c r="K61" s="483" t="n"/>
      <c r="L61" s="223" t="n"/>
      <c r="M61" s="168" t="n"/>
      <c r="N61" s="200" t="n"/>
      <c r="P61" s="389" t="n"/>
      <c r="U61" s="383" t="n"/>
      <c r="V61" s="383" t="n"/>
      <c r="W61" s="260" t="n"/>
      <c r="X61" s="383" t="n"/>
      <c r="Y61" s="383" t="n"/>
    </row>
    <row r="62" ht="15.75" customHeight="1" s="72" thickBot="1">
      <c r="A62" s="385" t="n"/>
      <c r="B62" s="473" t="inlineStr">
        <is>
          <t>CAMADA 5</t>
        </is>
      </c>
      <c r="C62" s="404" t="n"/>
      <c r="D62" s="404" t="n"/>
      <c r="E62" s="404" t="n"/>
      <c r="F62" s="404" t="n"/>
      <c r="G62" s="404" t="n"/>
      <c r="H62" s="404" t="n"/>
      <c r="I62" s="404" t="n"/>
      <c r="J62" s="404" t="n"/>
      <c r="K62" s="405" t="n"/>
      <c r="L62" s="223" t="n"/>
      <c r="M62" s="168" t="n"/>
      <c r="N62" s="200" t="n"/>
      <c r="Q62" s="262" t="n"/>
      <c r="R62" s="262" t="n"/>
      <c r="S62" s="262" t="n"/>
      <c r="T62" s="383" t="n"/>
      <c r="U62" s="383" t="n"/>
      <c r="V62" s="383" t="n"/>
      <c r="W62" s="260" t="n"/>
      <c r="X62" s="383" t="n"/>
      <c r="Y62" s="383" t="n"/>
    </row>
    <row r="63" ht="15.75" customHeight="1" s="72" thickBot="1">
      <c r="A63" s="385" t="n"/>
      <c r="B63" s="473" t="inlineStr">
        <is>
          <t>Medidas</t>
        </is>
      </c>
      <c r="C63" s="404" t="n"/>
      <c r="D63" s="404" t="n"/>
      <c r="E63" s="404" t="n"/>
      <c r="F63" s="404" t="n"/>
      <c r="G63" s="405" t="n"/>
      <c r="H63" s="343" t="inlineStr">
        <is>
          <t>Espiras</t>
        </is>
      </c>
      <c r="I63" s="475" t="n"/>
      <c r="J63" s="475" t="n"/>
      <c r="K63" s="475" t="n"/>
      <c r="L63" s="379" t="inlineStr">
        <is>
          <t>Diam fio isolado:</t>
        </is>
      </c>
      <c r="M63" s="388" t="n"/>
      <c r="N63" s="503" t="n"/>
      <c r="Q63" s="262" t="n"/>
      <c r="R63" s="262" t="n"/>
      <c r="S63" s="262" t="n"/>
      <c r="T63" s="383" t="n"/>
      <c r="U63" s="383" t="n"/>
      <c r="V63" s="383" t="n"/>
      <c r="W63" s="260" t="n"/>
      <c r="X63" s="383" t="n"/>
      <c r="Y63" s="383" t="n"/>
    </row>
    <row r="64" ht="15.75" customHeight="1" s="72" thickBot="1">
      <c r="A64" s="385" t="n"/>
      <c r="B64" s="498" t="n"/>
      <c r="C64" s="460" t="n"/>
      <c r="D64" s="460" t="n"/>
      <c r="E64" s="460" t="n"/>
      <c r="F64" s="460" t="n"/>
      <c r="G64" s="461" t="n"/>
      <c r="H64" s="478" t="inlineStr">
        <is>
          <t>Axial</t>
        </is>
      </c>
      <c r="I64" s="479" t="inlineStr">
        <is>
          <t>Inferior</t>
        </is>
      </c>
      <c r="J64" s="480">
        <f>R109</f>
        <v/>
      </c>
      <c r="K64" s="479" t="inlineStr">
        <is>
          <t>Superior</t>
        </is>
      </c>
      <c r="L64" s="431" t="n"/>
      <c r="M64" s="395" t="n"/>
      <c r="N64" s="504" t="n"/>
      <c r="P64" s="389" t="n"/>
      <c r="Q64" s="260" t="n"/>
      <c r="R64" s="260" t="n"/>
      <c r="U64" s="383" t="n"/>
      <c r="V64" s="383" t="n"/>
      <c r="W64" s="260" t="n"/>
      <c r="X64" s="383" t="n"/>
      <c r="Y64" s="383" t="n"/>
    </row>
    <row r="65" ht="17.25" customHeight="1" s="72" thickBot="1">
      <c r="A65" s="385" t="n"/>
      <c r="B65" s="477" t="n"/>
      <c r="C65" s="450" t="n"/>
      <c r="D65" s="450" t="n"/>
      <c r="E65" s="450" t="inlineStr">
        <is>
          <t>Min</t>
        </is>
      </c>
      <c r="F65" s="450" t="inlineStr">
        <is>
          <t>Ideal</t>
        </is>
      </c>
      <c r="G65" s="466" t="inlineStr">
        <is>
          <t>Max</t>
        </is>
      </c>
      <c r="H65" s="482" t="n"/>
      <c r="I65" s="483" t="n"/>
      <c r="J65" s="484" t="n"/>
      <c r="K65" s="483" t="n"/>
      <c r="L65" s="505" t="inlineStr">
        <is>
          <t>Diam fio nú:</t>
        </is>
      </c>
      <c r="M65" s="388" t="n"/>
      <c r="N65" s="506" t="n"/>
      <c r="Q65" s="396" t="n"/>
      <c r="R65" s="261" t="n"/>
      <c r="U65" s="383" t="n"/>
      <c r="V65" s="383" t="n"/>
      <c r="W65" s="260" t="n"/>
      <c r="X65" s="383" t="n"/>
      <c r="Y65" s="383" t="n"/>
    </row>
    <row r="66" ht="17.25" customHeight="1" s="72" thickBot="1">
      <c r="A66" s="385" t="n"/>
      <c r="B66" s="477" t="n"/>
      <c r="C66" s="383" t="n"/>
      <c r="D66" s="383" t="n"/>
      <c r="E66" s="192" t="n"/>
      <c r="F66" s="193" t="n"/>
      <c r="G66" s="232" t="n"/>
      <c r="H66" s="482" t="n"/>
      <c r="I66" s="483" t="n"/>
      <c r="J66" s="484" t="n"/>
      <c r="K66" s="483" t="n"/>
      <c r="L66" s="431" t="n"/>
      <c r="M66" s="395" t="n"/>
      <c r="N66" s="504" t="n"/>
      <c r="Q66" s="396" t="n"/>
      <c r="R66" s="396" t="n"/>
    </row>
    <row r="67" ht="15.75" customHeight="1" s="72" thickBot="1">
      <c r="A67" s="385" t="n"/>
      <c r="B67" s="477" t="n"/>
      <c r="C67" s="450" t="n"/>
      <c r="D67" s="450" t="n"/>
      <c r="E67" s="450" t="n"/>
      <c r="F67" s="450" t="n"/>
      <c r="G67" s="466" t="n"/>
      <c r="H67" s="482" t="n"/>
      <c r="I67" s="483" t="n"/>
      <c r="J67" s="484" t="n"/>
      <c r="K67" s="483" t="n"/>
      <c r="L67" s="507" t="inlineStr">
        <is>
          <t>Orientação</t>
        </is>
      </c>
      <c r="M67" s="394" t="n"/>
      <c r="N67" s="395" t="n"/>
      <c r="W67" s="260" t="n"/>
      <c r="X67" s="260" t="n"/>
    </row>
    <row r="68" ht="16.5" customHeight="1" s="72">
      <c r="A68" s="385" t="n"/>
      <c r="B68" s="477" t="n"/>
      <c r="C68" s="383">
        <f>C57</f>
        <v/>
      </c>
      <c r="D68" s="383" t="n"/>
      <c r="E68" s="277">
        <f>F68*(1-($C$131/100))</f>
        <v/>
      </c>
      <c r="F68" s="274" t="n"/>
      <c r="G68" s="253">
        <f>F68*(1+($C$131/100))</f>
        <v/>
      </c>
      <c r="H68" s="482" t="n"/>
      <c r="I68" s="483" t="n"/>
      <c r="J68" s="484" t="n"/>
      <c r="K68" s="483" t="n"/>
      <c r="L68" s="486" t="n"/>
      <c r="M68" s="487" t="n"/>
      <c r="N68" s="488" t="n"/>
      <c r="T68" s="396" t="n"/>
      <c r="W68" s="260" t="n"/>
      <c r="X68" s="260" t="n"/>
      <c r="Y68" s="396" t="n"/>
      <c r="Z68" s="396" t="n"/>
      <c r="AA68" s="396" t="n"/>
      <c r="AB68" s="396" t="n"/>
      <c r="AC68" s="396" t="n"/>
      <c r="AD68" s="396" t="n"/>
      <c r="AE68" s="396" t="n"/>
      <c r="AF68" s="396" t="n"/>
      <c r="AG68" s="396" t="n"/>
    </row>
    <row r="69" ht="16.5" customHeight="1" s="72">
      <c r="A69" s="385" t="n"/>
      <c r="B69" s="477" t="n"/>
      <c r="C69" s="450" t="n"/>
      <c r="D69" s="450" t="n"/>
      <c r="E69" s="450" t="n"/>
      <c r="F69" s="383" t="n"/>
      <c r="G69" s="466" t="n"/>
      <c r="H69" s="482" t="n"/>
      <c r="I69" s="483" t="n"/>
      <c r="J69" s="484" t="n"/>
      <c r="K69" s="483" t="n"/>
      <c r="L69" s="501" t="n"/>
      <c r="M69" s="383" t="n"/>
      <c r="N69" s="502" t="n"/>
      <c r="T69" s="263" t="n"/>
      <c r="W69" s="260" t="n"/>
      <c r="X69" s="260" t="n"/>
      <c r="Y69" s="396" t="n"/>
      <c r="Z69" s="396" t="n"/>
      <c r="AA69" s="396" t="n"/>
      <c r="AB69" s="396" t="n"/>
      <c r="AC69" s="396" t="n"/>
      <c r="AD69" s="396" t="n"/>
      <c r="AE69" s="396" t="n"/>
      <c r="AF69" s="396" t="n"/>
      <c r="AG69" s="396" t="n"/>
    </row>
    <row r="70" ht="16.5" customHeight="1" s="72">
      <c r="A70" s="385" t="n"/>
      <c r="B70" s="477" t="n"/>
      <c r="C70" s="383">
        <f>C59</f>
        <v/>
      </c>
      <c r="D70" s="383" t="n"/>
      <c r="E70" s="277">
        <f>F70*(1-($C$131/100))</f>
        <v/>
      </c>
      <c r="F70" s="274" t="n"/>
      <c r="G70" s="253">
        <f>F70*(1+($C$131/100))</f>
        <v/>
      </c>
      <c r="H70" s="482" t="n"/>
      <c r="I70" s="483" t="n"/>
      <c r="J70" s="484" t="n"/>
      <c r="K70" s="483" t="n"/>
      <c r="L70" s="501" t="n"/>
      <c r="M70" s="383" t="n"/>
      <c r="N70" s="502" t="n"/>
      <c r="T70" s="396" t="n"/>
      <c r="W70" s="260" t="n"/>
      <c r="X70" s="260" t="n"/>
      <c r="Y70" s="396" t="n"/>
      <c r="Z70" s="396" t="n"/>
      <c r="AA70" s="396" t="n"/>
      <c r="AB70" s="396" t="n"/>
      <c r="AC70" s="396" t="n"/>
      <c r="AD70" s="396" t="n"/>
      <c r="AE70" s="396" t="n"/>
      <c r="AF70" s="396" t="n"/>
      <c r="AG70" s="396" t="n"/>
    </row>
    <row r="71" ht="16.5" customHeight="1" s="72">
      <c r="A71" s="385" t="n"/>
      <c r="B71" s="477" t="n"/>
      <c r="H71" s="495" t="n"/>
      <c r="I71" s="483" t="n"/>
      <c r="J71" s="484" t="n"/>
      <c r="K71" s="483" t="n"/>
      <c r="L71" s="501" t="n"/>
      <c r="M71" s="383" t="n"/>
      <c r="N71" s="502" t="n"/>
      <c r="T71" s="396" t="n"/>
      <c r="W71" s="260" t="n"/>
      <c r="X71" s="260" t="n"/>
      <c r="Y71" s="396" t="n"/>
      <c r="Z71" s="396" t="n"/>
      <c r="AA71" s="396" t="n"/>
      <c r="AB71" s="396" t="n"/>
      <c r="AC71" s="396" t="n"/>
      <c r="AD71" s="396" t="n"/>
      <c r="AE71" s="396" t="n"/>
      <c r="AF71" s="396" t="n"/>
      <c r="AG71" s="396" t="n"/>
    </row>
    <row r="72" ht="17.25" customHeight="1" s="72" thickBot="1">
      <c r="A72" s="385" t="n"/>
      <c r="B72" s="496" t="n"/>
      <c r="C72" s="470" t="n"/>
      <c r="D72" s="470" t="n"/>
      <c r="E72" s="206" t="n"/>
      <c r="F72" s="206" t="n"/>
      <c r="G72" s="497" t="n"/>
      <c r="H72" s="482" t="n"/>
      <c r="I72" s="483" t="n"/>
      <c r="J72" s="484" t="n"/>
      <c r="K72" s="483" t="n"/>
      <c r="L72" s="501" t="n"/>
      <c r="M72" s="383" t="n"/>
      <c r="N72" s="502" t="n"/>
      <c r="T72" s="396" t="n"/>
      <c r="W72" s="260" t="n"/>
      <c r="X72" s="260" t="n"/>
      <c r="Y72" s="396" t="n"/>
      <c r="Z72" s="396" t="n"/>
      <c r="AA72" s="396" t="n"/>
      <c r="AB72" s="396" t="n"/>
      <c r="AC72" s="396" t="n"/>
      <c r="AD72" s="396" t="n"/>
      <c r="AE72" s="396" t="n"/>
      <c r="AF72" s="396" t="n"/>
      <c r="AG72" s="396" t="n"/>
    </row>
    <row r="73" ht="15.75" customHeight="1" s="72" thickBot="1">
      <c r="A73" s="385" t="n"/>
      <c r="B73" s="473" t="inlineStr">
        <is>
          <t>CAMADA 6</t>
        </is>
      </c>
      <c r="C73" s="404" t="n"/>
      <c r="D73" s="404" t="n"/>
      <c r="E73" s="404" t="n"/>
      <c r="F73" s="404" t="n"/>
      <c r="G73" s="404" t="n"/>
      <c r="H73" s="404" t="n"/>
      <c r="I73" s="404" t="n"/>
      <c r="J73" s="404" t="n"/>
      <c r="K73" s="405" t="n"/>
      <c r="L73" s="501" t="n"/>
      <c r="M73" s="383" t="n"/>
      <c r="N73" s="502" t="n"/>
      <c r="T73" s="396" t="n"/>
      <c r="W73" s="260" t="n"/>
      <c r="X73" s="260" t="n"/>
      <c r="Y73" s="396" t="n"/>
      <c r="Z73" s="396" t="n"/>
      <c r="AA73" s="396" t="n"/>
      <c r="AB73" s="396" t="n"/>
      <c r="AC73" s="396" t="n"/>
      <c r="AD73" s="396" t="n"/>
      <c r="AE73" s="396" t="n"/>
      <c r="AF73" s="396" t="n"/>
      <c r="AG73" s="396" t="n"/>
    </row>
    <row r="74" ht="15.75" customHeight="1" s="72" thickBot="1">
      <c r="A74" s="385" t="n"/>
      <c r="B74" s="473" t="inlineStr">
        <is>
          <t>Medidas</t>
        </is>
      </c>
      <c r="C74" s="404" t="n"/>
      <c r="D74" s="404" t="n"/>
      <c r="E74" s="404" t="n"/>
      <c r="F74" s="404" t="n"/>
      <c r="G74" s="405" t="n"/>
      <c r="H74" s="474" t="inlineStr">
        <is>
          <t>Espiras</t>
        </is>
      </c>
      <c r="I74" s="475" t="n"/>
      <c r="J74" s="475" t="n"/>
      <c r="K74" s="476" t="n"/>
      <c r="L74" s="100" t="n"/>
      <c r="M74" s="103" t="n"/>
      <c r="N74" s="203" t="n"/>
      <c r="T74" s="449" t="n"/>
      <c r="W74" s="260" t="n"/>
      <c r="X74" s="260" t="n"/>
      <c r="Y74" s="396" t="n"/>
      <c r="Z74" s="396" t="n"/>
      <c r="AA74" s="396" t="n"/>
      <c r="AB74" s="396" t="n"/>
      <c r="AC74" s="396" t="n"/>
      <c r="AD74" s="396" t="n"/>
      <c r="AE74" s="396" t="n"/>
      <c r="AF74" s="396" t="n"/>
      <c r="AG74" s="396" t="n"/>
    </row>
    <row r="75" ht="15.75" customHeight="1" s="72" thickBot="1">
      <c r="A75" s="385" t="n"/>
      <c r="B75" s="498" t="n"/>
      <c r="C75" s="460" t="n"/>
      <c r="D75" s="460" t="n"/>
      <c r="E75" s="460" t="n"/>
      <c r="F75" s="460" t="n"/>
      <c r="G75" s="461" t="n"/>
      <c r="H75" s="478" t="inlineStr">
        <is>
          <t>Axial</t>
        </is>
      </c>
      <c r="I75" s="479" t="inlineStr">
        <is>
          <t>Inferior</t>
        </is>
      </c>
      <c r="J75" s="480">
        <f>R110</f>
        <v/>
      </c>
      <c r="K75" s="481" t="inlineStr">
        <is>
          <t>Superior</t>
        </is>
      </c>
      <c r="L75" s="100" t="n"/>
      <c r="M75" s="103" t="n"/>
      <c r="N75" s="203" t="n"/>
      <c r="T75" s="265" t="n"/>
      <c r="W75" s="260" t="n"/>
      <c r="X75" s="260" t="n"/>
    </row>
    <row r="76" ht="15" customHeight="1" s="72">
      <c r="A76" s="385" t="n"/>
      <c r="B76" s="477" t="n"/>
      <c r="C76" s="450" t="n"/>
      <c r="D76" s="450" t="n"/>
      <c r="E76" s="450" t="inlineStr">
        <is>
          <t>Min</t>
        </is>
      </c>
      <c r="F76" s="450" t="inlineStr">
        <is>
          <t>Ideal</t>
        </is>
      </c>
      <c r="G76" s="466" t="inlineStr">
        <is>
          <t>Max</t>
        </is>
      </c>
      <c r="H76" s="482" t="n"/>
      <c r="I76" s="483" t="n"/>
      <c r="J76" s="484" t="n"/>
      <c r="K76" s="483" t="n"/>
      <c r="L76" s="501" t="n"/>
      <c r="M76" s="383" t="n"/>
      <c r="N76" s="502" t="n"/>
      <c r="T76" s="265" t="n"/>
      <c r="W76" s="260" t="n"/>
      <c r="X76" s="260" t="n"/>
      <c r="Y76" s="406" t="n"/>
      <c r="Z76" s="406" t="n"/>
      <c r="AA76" s="406" t="n"/>
      <c r="AB76" s="406" t="n"/>
      <c r="AC76" s="406" t="n"/>
      <c r="AD76" s="406" t="n"/>
      <c r="AE76" s="406" t="n"/>
      <c r="AF76" s="406" t="n"/>
      <c r="AG76" s="406" t="n"/>
    </row>
    <row r="77" ht="15" customHeight="1" s="72">
      <c r="A77" s="385" t="n"/>
      <c r="B77" s="477" t="n"/>
      <c r="C77" s="383" t="n"/>
      <c r="D77" s="383" t="n"/>
      <c r="E77" s="192" t="n"/>
      <c r="F77" s="193" t="n"/>
      <c r="G77" s="232" t="n"/>
      <c r="H77" s="482" t="n"/>
      <c r="I77" s="483" t="n"/>
      <c r="J77" s="484" t="n"/>
      <c r="K77" s="483" t="n"/>
      <c r="L77" s="501" t="n"/>
      <c r="M77" s="383" t="n"/>
      <c r="N77" s="502" t="n"/>
      <c r="T77" s="265" t="n"/>
      <c r="W77" s="260" t="n"/>
      <c r="X77" s="260" t="n"/>
      <c r="Y77" s="411" t="n"/>
      <c r="Z77" s="411" t="n"/>
      <c r="AA77" s="411" t="n"/>
      <c r="AB77" s="411" t="n"/>
      <c r="AC77" s="411" t="n"/>
      <c r="AD77" s="411" t="n"/>
      <c r="AE77" s="411" t="n"/>
      <c r="AF77" s="411" t="n"/>
      <c r="AG77" s="411" t="n"/>
    </row>
    <row r="78" ht="15" customHeight="1" s="72">
      <c r="A78" s="385" t="n"/>
      <c r="B78" s="477" t="n"/>
      <c r="C78" s="450" t="n"/>
      <c r="D78" s="450" t="n"/>
      <c r="E78" s="450" t="n"/>
      <c r="F78" s="450" t="n"/>
      <c r="G78" s="466" t="n"/>
      <c r="H78" s="482" t="n"/>
      <c r="I78" s="483" t="n"/>
      <c r="J78" s="484" t="n"/>
      <c r="K78" s="483" t="n"/>
      <c r="L78" s="501" t="n"/>
      <c r="M78" s="383" t="n"/>
      <c r="N78" s="502" t="n"/>
      <c r="T78" s="265" t="n"/>
      <c r="W78" s="260" t="n"/>
      <c r="X78" s="260" t="n"/>
    </row>
    <row r="79" ht="15" customHeight="1" s="72">
      <c r="A79" s="385" t="n"/>
      <c r="B79" s="477" t="n"/>
      <c r="C79" s="383">
        <f>C68</f>
        <v/>
      </c>
      <c r="D79" s="383" t="n"/>
      <c r="E79" s="277">
        <f>F79*(1-($C$131/100))</f>
        <v/>
      </c>
      <c r="F79" s="274" t="n"/>
      <c r="G79" s="253">
        <f>F79*(1+($C$131/100))</f>
        <v/>
      </c>
      <c r="H79" s="482" t="n"/>
      <c r="I79" s="483" t="n"/>
      <c r="J79" s="484" t="n"/>
      <c r="K79" s="483" t="n"/>
      <c r="L79" s="501" t="n"/>
      <c r="M79" s="383" t="n"/>
      <c r="N79" s="502" t="n"/>
      <c r="T79" s="265" t="n"/>
      <c r="W79" s="260" t="n"/>
      <c r="X79" s="260" t="n"/>
    </row>
    <row r="80" ht="15" customHeight="1" s="72">
      <c r="A80" s="385" t="n"/>
      <c r="B80" s="477" t="n"/>
      <c r="C80" s="450" t="n"/>
      <c r="D80" s="450" t="n"/>
      <c r="E80" s="450" t="n"/>
      <c r="F80" s="383" t="n"/>
      <c r="G80" s="466" t="n"/>
      <c r="H80" s="482" t="n"/>
      <c r="I80" s="483" t="n"/>
      <c r="J80" s="484" t="n"/>
      <c r="K80" s="483" t="n"/>
      <c r="L80" s="501" t="n"/>
      <c r="M80" s="383" t="n"/>
      <c r="N80" s="502" t="n"/>
      <c r="T80" s="265" t="n"/>
      <c r="W80" s="260" t="n"/>
      <c r="X80" s="260" t="n"/>
    </row>
    <row r="81" ht="15" customHeight="1" s="72">
      <c r="A81" s="385" t="n"/>
      <c r="B81" s="477" t="n"/>
      <c r="C81" s="383">
        <f>C70</f>
        <v/>
      </c>
      <c r="D81" s="383" t="n"/>
      <c r="E81" s="277">
        <f>F81*(1-($C$131/100))</f>
        <v/>
      </c>
      <c r="F81" s="274" t="n"/>
      <c r="G81" s="253">
        <f>F81*(1+($C$131/100))</f>
        <v/>
      </c>
      <c r="H81" s="482" t="n"/>
      <c r="I81" s="483" t="n"/>
      <c r="J81" s="484" t="n"/>
      <c r="K81" s="483" t="n"/>
      <c r="L81" s="501" t="n"/>
      <c r="M81" s="383" t="n"/>
      <c r="N81" s="502" t="n"/>
      <c r="T81" s="265" t="n"/>
      <c r="W81" s="260" t="n"/>
      <c r="X81" s="260" t="n"/>
    </row>
    <row r="82">
      <c r="A82" s="385" t="n"/>
      <c r="B82" s="477" t="n"/>
      <c r="H82" s="495" t="n"/>
      <c r="I82" s="483" t="n"/>
      <c r="J82" s="484" t="n"/>
      <c r="K82" s="483" t="n"/>
      <c r="L82" s="501" t="n"/>
      <c r="M82" s="383" t="n"/>
      <c r="N82" s="502" t="n"/>
    </row>
    <row r="83" ht="13.5" customHeight="1" s="72" thickBot="1">
      <c r="A83" s="385" t="n"/>
      <c r="B83" s="496" t="n"/>
      <c r="C83" s="470" t="n"/>
      <c r="D83" s="470" t="n"/>
      <c r="E83" s="206" t="n"/>
      <c r="F83" s="206" t="n"/>
      <c r="G83" s="497" t="n"/>
      <c r="H83" s="482" t="n"/>
      <c r="I83" s="483" t="n"/>
      <c r="J83" s="484" t="n"/>
      <c r="K83" s="483" t="n"/>
      <c r="L83" s="462" t="n"/>
      <c r="M83" s="450" t="n"/>
      <c r="N83" s="466" t="n"/>
    </row>
    <row r="84" ht="15.75" customHeight="1" s="72" thickBot="1">
      <c r="A84" s="385" t="n"/>
      <c r="B84" s="473" t="inlineStr">
        <is>
          <t>CAMADA 7</t>
        </is>
      </c>
      <c r="C84" s="404" t="n"/>
      <c r="D84" s="404" t="n"/>
      <c r="E84" s="404" t="n"/>
      <c r="F84" s="404" t="n"/>
      <c r="G84" s="404" t="n"/>
      <c r="H84" s="404" t="n"/>
      <c r="I84" s="404" t="n"/>
      <c r="J84" s="404" t="n"/>
      <c r="K84" s="405" t="n"/>
      <c r="L84" s="462" t="n"/>
      <c r="M84" s="450" t="n"/>
      <c r="N84" s="466" t="n"/>
    </row>
    <row r="85" ht="15.75" customHeight="1" s="72" thickBot="1">
      <c r="A85" s="385" t="n"/>
      <c r="B85" s="473" t="inlineStr">
        <is>
          <t>Medidas</t>
        </is>
      </c>
      <c r="C85" s="404" t="n"/>
      <c r="D85" s="404" t="n"/>
      <c r="E85" s="404" t="n"/>
      <c r="F85" s="404" t="n"/>
      <c r="G85" s="405" t="n"/>
      <c r="H85" s="474" t="inlineStr">
        <is>
          <t>Espiras</t>
        </is>
      </c>
      <c r="I85" s="475" t="n"/>
      <c r="J85" s="475" t="n"/>
      <c r="K85" s="476" t="n"/>
      <c r="L85" s="462" t="n"/>
      <c r="M85" s="450" t="n"/>
      <c r="N85" s="466" t="n"/>
    </row>
    <row r="86" ht="13.5" customHeight="1" s="72" thickBot="1">
      <c r="A86" s="385" t="n"/>
      <c r="B86" s="498" t="n"/>
      <c r="C86" s="460" t="n"/>
      <c r="D86" s="460" t="n"/>
      <c r="E86" s="460" t="n"/>
      <c r="F86" s="460" t="n"/>
      <c r="G86" s="461" t="n"/>
      <c r="H86" s="478" t="inlineStr">
        <is>
          <t>Axial</t>
        </is>
      </c>
      <c r="I86" s="479" t="inlineStr">
        <is>
          <t>Inferior</t>
        </is>
      </c>
      <c r="J86" s="480">
        <f>R111</f>
        <v/>
      </c>
      <c r="K86" s="481" t="inlineStr">
        <is>
          <t>Superior</t>
        </is>
      </c>
      <c r="L86" s="462" t="n"/>
      <c r="M86" s="450" t="n"/>
      <c r="N86" s="466" t="n"/>
    </row>
    <row r="87">
      <c r="A87" s="385" t="n"/>
      <c r="B87" s="477" t="n"/>
      <c r="C87" s="450" t="n"/>
      <c r="D87" s="450" t="n"/>
      <c r="E87" s="450" t="inlineStr">
        <is>
          <t>Min</t>
        </is>
      </c>
      <c r="F87" s="450" t="inlineStr">
        <is>
          <t>Ideal</t>
        </is>
      </c>
      <c r="G87" s="450" t="inlineStr">
        <is>
          <t>Max</t>
        </is>
      </c>
      <c r="H87" s="508" t="n"/>
      <c r="I87" s="483" t="n"/>
      <c r="J87" s="484" t="n"/>
      <c r="K87" s="483" t="n"/>
      <c r="L87" s="462" t="n"/>
      <c r="M87" s="450" t="n"/>
      <c r="N87" s="466" t="n"/>
    </row>
    <row r="88">
      <c r="A88" s="385" t="n"/>
      <c r="B88" s="477" t="n"/>
      <c r="C88" s="383" t="n"/>
      <c r="D88" s="383" t="n"/>
      <c r="E88" s="192" t="n"/>
      <c r="F88" s="193" t="n"/>
      <c r="G88" s="192" t="n"/>
      <c r="H88" s="495" t="n"/>
      <c r="I88" s="483" t="n"/>
      <c r="J88" s="484" t="n"/>
      <c r="K88" s="483" t="n"/>
      <c r="L88" s="462" t="n"/>
      <c r="M88" s="450" t="n"/>
      <c r="N88" s="466" t="n"/>
    </row>
    <row r="89">
      <c r="A89" s="385" t="n"/>
      <c r="B89" s="477" t="n"/>
      <c r="C89" s="450" t="n"/>
      <c r="D89" s="450" t="n"/>
      <c r="E89" s="450" t="n"/>
      <c r="F89" s="450" t="n"/>
      <c r="G89" s="450" t="n"/>
      <c r="H89" s="495" t="n"/>
      <c r="I89" s="483" t="n"/>
      <c r="J89" s="484" t="n"/>
      <c r="K89" s="483" t="n"/>
      <c r="L89" s="462" t="n"/>
      <c r="M89" s="450" t="n"/>
      <c r="N89" s="466" t="n"/>
    </row>
    <row r="90">
      <c r="A90" s="385" t="n"/>
      <c r="B90" s="477" t="n"/>
      <c r="C90" s="383">
        <f>C79</f>
        <v/>
      </c>
      <c r="D90" s="383" t="n"/>
      <c r="E90" s="277">
        <f>F90*(1-($C$131/100))</f>
        <v/>
      </c>
      <c r="F90" s="274" t="n"/>
      <c r="G90" s="277">
        <f>F90*(1+($C$131/100))</f>
        <v/>
      </c>
      <c r="H90" s="495" t="n"/>
      <c r="I90" s="483" t="n"/>
      <c r="J90" s="484" t="n"/>
      <c r="K90" s="483" t="n"/>
      <c r="L90" s="462" t="n"/>
      <c r="M90" s="450" t="n"/>
      <c r="N90" s="466" t="n"/>
    </row>
    <row r="91">
      <c r="A91" s="385" t="n"/>
      <c r="B91" s="477" t="n"/>
      <c r="C91" s="450" t="n"/>
      <c r="D91" s="450" t="n"/>
      <c r="E91" s="450" t="n"/>
      <c r="F91" s="383" t="n"/>
      <c r="G91" s="450" t="n"/>
      <c r="H91" s="495" t="n"/>
      <c r="I91" s="483" t="n"/>
      <c r="J91" s="484" t="n"/>
      <c r="K91" s="483" t="n"/>
      <c r="L91" s="462" t="n"/>
      <c r="M91" s="450" t="n"/>
      <c r="N91" s="466" t="n"/>
    </row>
    <row r="92">
      <c r="A92" s="385" t="n"/>
      <c r="B92" s="477" t="n"/>
      <c r="C92" s="383">
        <f>C81</f>
        <v/>
      </c>
      <c r="D92" s="383" t="n"/>
      <c r="E92" s="277">
        <f>F92*(1-($C$131/100))</f>
        <v/>
      </c>
      <c r="F92" s="274" t="n"/>
      <c r="G92" s="277">
        <f>F92*(1+($C$131/100))</f>
        <v/>
      </c>
      <c r="H92" s="495" t="n"/>
      <c r="I92" s="483" t="n"/>
      <c r="J92" s="484" t="n"/>
      <c r="K92" s="483" t="n"/>
      <c r="L92" s="462" t="n"/>
      <c r="M92" s="450" t="n"/>
      <c r="N92" s="466" t="n"/>
    </row>
    <row r="93">
      <c r="A93" s="385" t="n"/>
      <c r="B93" s="477" t="n"/>
      <c r="H93" s="495" t="n"/>
      <c r="I93" s="483" t="n"/>
      <c r="J93" s="484" t="n"/>
      <c r="K93" s="483" t="n"/>
      <c r="L93" s="462" t="n"/>
      <c r="M93" s="450" t="n"/>
      <c r="N93" s="466" t="n"/>
    </row>
    <row r="94" ht="13.5" customHeight="1" s="72" thickBot="1">
      <c r="A94" s="385" t="n"/>
      <c r="B94" s="496" t="n"/>
      <c r="C94" s="470" t="n"/>
      <c r="D94" s="470" t="n"/>
      <c r="E94" s="206" t="n"/>
      <c r="F94" s="206" t="n"/>
      <c r="G94" s="509" t="n"/>
      <c r="H94" s="510" t="n"/>
      <c r="I94" s="511" t="n"/>
      <c r="J94" s="512" t="n"/>
      <c r="K94" s="511" t="n"/>
      <c r="L94" s="469" t="n"/>
      <c r="M94" s="470" t="n"/>
      <c r="N94" s="471" t="n"/>
    </row>
    <row r="95" ht="13.5" customHeight="1" s="72" thickBot="1"/>
    <row r="96" ht="19.5" customHeight="1" s="72" thickBot="1">
      <c r="B96" s="513" t="inlineStr">
        <is>
          <t>Ø</t>
        </is>
      </c>
      <c r="C96" s="514" t="inlineStr">
        <is>
          <t>AWG</t>
        </is>
      </c>
    </row>
    <row r="97" ht="16.5" customHeight="1" s="72" thickBot="1">
      <c r="B97" s="6" t="n">
        <v>6.544</v>
      </c>
      <c r="C97" s="515" t="n">
        <v>2</v>
      </c>
    </row>
    <row r="98" ht="16.5" customHeight="1" s="72" thickBot="1">
      <c r="B98" s="6" t="n">
        <v>6.186</v>
      </c>
      <c r="C98" s="515" t="n">
        <v>2.5</v>
      </c>
    </row>
    <row r="99" ht="16.5" customHeight="1" s="72" thickBot="1">
      <c r="B99" s="6" t="n">
        <v>5.827</v>
      </c>
      <c r="C99" s="515" t="n">
        <v>3</v>
      </c>
    </row>
    <row r="100" ht="16.5" customHeight="1" s="72" thickBot="1">
      <c r="B100" s="6" t="n">
        <v>5.508</v>
      </c>
      <c r="C100" s="515" t="n">
        <v>3.5</v>
      </c>
    </row>
    <row r="101" ht="16.5" customHeight="1" s="72" thickBot="1">
      <c r="B101" s="6" t="n">
        <v>5.189</v>
      </c>
      <c r="C101" s="515" t="n">
        <v>4</v>
      </c>
    </row>
    <row r="102" ht="16.5" customHeight="1" s="72" thickBot="1">
      <c r="B102" s="6" t="n">
        <v>4.905</v>
      </c>
      <c r="C102" s="515" t="n">
        <v>4.5</v>
      </c>
    </row>
    <row r="103" ht="16.5" customHeight="1" s="72" thickBot="1">
      <c r="B103" s="6" t="n">
        <v>4.62</v>
      </c>
      <c r="C103" s="515" t="n">
        <v>5</v>
      </c>
    </row>
    <row r="104" ht="16.5" customHeight="1" s="72" thickBot="1">
      <c r="B104" s="6" t="n">
        <v>4.368</v>
      </c>
      <c r="C104" s="515" t="n">
        <v>5.5</v>
      </c>
    </row>
    <row r="105" ht="16.5" customHeight="1" s="72" thickBot="1">
      <c r="B105" s="6" t="n">
        <v>4.115</v>
      </c>
      <c r="C105" s="515" t="n">
        <v>6</v>
      </c>
    </row>
    <row r="106" ht="16.5" customHeight="1" s="72" thickBot="1">
      <c r="B106" s="6" t="n">
        <v>3.89</v>
      </c>
      <c r="C106" s="515" t="n">
        <v>6.5</v>
      </c>
    </row>
    <row r="107" ht="16.5" customHeight="1" s="72" thickBot="1">
      <c r="B107" s="6" t="n">
        <v>3.665</v>
      </c>
      <c r="C107" s="515" t="n">
        <v>7</v>
      </c>
    </row>
    <row r="108" ht="16.5" customHeight="1" s="72" thickBot="1">
      <c r="B108" s="6" t="n">
        <v>3.465</v>
      </c>
      <c r="C108" s="515" t="n">
        <v>7.5</v>
      </c>
    </row>
    <row r="109" ht="16.5" customHeight="1" s="72" thickBot="1">
      <c r="B109" s="6" t="n">
        <v>3.264</v>
      </c>
      <c r="C109" s="515" t="n">
        <v>8</v>
      </c>
    </row>
    <row r="110" ht="16.5" customHeight="1" s="72" thickBot="1">
      <c r="B110" s="6" t="n">
        <v>3.085</v>
      </c>
      <c r="C110" s="515" t="n">
        <v>8.5</v>
      </c>
    </row>
    <row r="111" ht="16.5" customHeight="1" s="72" thickBot="1">
      <c r="B111" s="6" t="n">
        <v>2.906</v>
      </c>
      <c r="C111" s="515" t="n">
        <v>9</v>
      </c>
    </row>
    <row r="112" ht="16.5" customHeight="1" s="72" thickBot="1">
      <c r="B112" s="6" t="n">
        <v>2.747</v>
      </c>
      <c r="C112" s="515" t="n">
        <v>9.5</v>
      </c>
    </row>
    <row r="113" ht="16.5" customHeight="1" s="72" thickBot="1">
      <c r="B113" s="6" t="n">
        <v>2.588</v>
      </c>
      <c r="C113" s="515" t="n">
        <v>10</v>
      </c>
    </row>
    <row r="114" ht="16.5" customHeight="1" s="72" thickBot="1">
      <c r="B114" s="6" t="n">
        <v>2.446</v>
      </c>
      <c r="C114" s="515" t="n">
        <v>10.5</v>
      </c>
    </row>
    <row r="115" ht="16.5" customHeight="1" s="72" thickBot="1">
      <c r="B115" s="6" t="n">
        <v>2.304</v>
      </c>
      <c r="C115" s="515" t="n">
        <v>11</v>
      </c>
    </row>
    <row r="116" ht="16.5" customHeight="1" s="72" thickBot="1">
      <c r="B116" s="6" t="n">
        <v>2.178</v>
      </c>
      <c r="C116" s="515" t="n">
        <v>11.5</v>
      </c>
    </row>
    <row r="117" ht="16.5" customHeight="1" s="72" thickBot="1">
      <c r="B117" s="6" t="n">
        <v>2.052</v>
      </c>
      <c r="C117" s="515" t="n">
        <v>12</v>
      </c>
    </row>
    <row r="118" ht="16.5" customHeight="1" s="72" thickBot="1">
      <c r="B118" s="6" t="n">
        <v>1.941</v>
      </c>
      <c r="C118" s="515" t="n">
        <v>12.5</v>
      </c>
    </row>
    <row r="119" ht="16.5" customHeight="1" s="72" thickBot="1">
      <c r="B119" s="6" t="n">
        <v>1.828</v>
      </c>
      <c r="C119" s="515" t="n">
        <v>13</v>
      </c>
    </row>
    <row r="120" ht="16.5" customHeight="1" s="72" thickBot="1">
      <c r="B120" s="6" t="n">
        <v>1.729</v>
      </c>
      <c r="C120" s="515" t="n">
        <v>13.5</v>
      </c>
    </row>
    <row r="121" ht="16.5" customHeight="1" s="72" thickBot="1">
      <c r="B121" s="6" t="n">
        <v>1.628</v>
      </c>
      <c r="C121" s="515" t="n">
        <v>14</v>
      </c>
    </row>
    <row r="122"/>
    <row r="123"/>
    <row r="124"/>
    <row r="125"/>
    <row r="126"/>
    <row r="127"/>
    <row r="128"/>
    <row r="129">
      <c r="G129" s="383" t="n"/>
      <c r="H129" s="383" t="n"/>
      <c r="I129" s="383" t="n"/>
      <c r="J129" s="383" t="n"/>
      <c r="K129" s="383" t="n"/>
      <c r="L129" s="383" t="n"/>
      <c r="M129" s="383" t="n"/>
      <c r="N129" s="383" t="n"/>
    </row>
    <row r="130" ht="13.5" customHeight="1" s="72" thickBot="1">
      <c r="G130" s="383" t="n"/>
      <c r="H130" s="383" t="n"/>
      <c r="I130" s="383" t="n"/>
      <c r="J130" s="383" t="n"/>
      <c r="K130" s="383" t="n"/>
      <c r="L130" s="383" t="n"/>
      <c r="M130" s="383" t="n"/>
      <c r="N130" s="383" t="n"/>
    </row>
    <row r="131" ht="13.5" customHeight="1" s="72" thickBot="1">
      <c r="B131" s="516" t="inlineStr">
        <is>
          <t>tolerancia</t>
        </is>
      </c>
      <c r="C131" s="517" t="n">
        <v>2</v>
      </c>
      <c r="D131" s="518" t="inlineStr">
        <is>
          <t>%</t>
        </is>
      </c>
      <c r="G131" s="383" t="n"/>
      <c r="H131" s="383" t="n"/>
      <c r="I131" s="383" t="n"/>
      <c r="J131" s="383" t="n"/>
      <c r="K131" s="383" t="n"/>
      <c r="L131" s="383" t="n"/>
      <c r="M131" s="383" t="n"/>
      <c r="N131" s="383" t="n"/>
    </row>
    <row r="132">
      <c r="G132" s="383" t="n"/>
      <c r="H132" s="383" t="n"/>
      <c r="I132" s="383" t="n"/>
      <c r="J132" s="383" t="n"/>
      <c r="K132" s="383" t="n"/>
      <c r="L132" s="383" t="n"/>
      <c r="M132" s="383" t="n"/>
      <c r="N132" s="383" t="n"/>
    </row>
    <row r="133">
      <c r="G133" s="383" t="n"/>
      <c r="H133" s="383" t="n"/>
      <c r="I133" s="383" t="n"/>
      <c r="J133" s="383" t="n"/>
      <c r="K133" s="383" t="n"/>
      <c r="L133" s="383" t="n"/>
      <c r="M133" s="383" t="n"/>
      <c r="N133" s="383" t="n"/>
    </row>
    <row r="134">
      <c r="G134" s="383" t="n"/>
      <c r="H134" s="383" t="n"/>
      <c r="I134" s="383" t="n"/>
      <c r="J134" s="383" t="n"/>
      <c r="K134" s="383" t="n"/>
      <c r="L134" s="383" t="n"/>
      <c r="M134" s="383" t="n"/>
      <c r="N134" s="383" t="n"/>
    </row>
    <row r="135">
      <c r="G135" s="383" t="n"/>
      <c r="H135" s="383" t="n"/>
      <c r="I135" s="383" t="n"/>
      <c r="J135" s="383" t="n"/>
      <c r="K135" s="383" t="n"/>
      <c r="L135" s="383" t="n"/>
      <c r="M135" s="383" t="n"/>
      <c r="N135" s="383" t="n"/>
    </row>
    <row r="136">
      <c r="G136" s="383" t="n"/>
      <c r="H136" s="383" t="n"/>
      <c r="I136" s="383" t="n"/>
      <c r="J136" s="383" t="n"/>
      <c r="K136" s="383" t="n"/>
      <c r="L136" s="383" t="n"/>
      <c r="M136" s="383" t="n"/>
      <c r="N136" s="383" t="n"/>
    </row>
    <row r="137">
      <c r="G137" s="383" t="n"/>
      <c r="H137" s="383" t="n"/>
      <c r="I137" s="383" t="n"/>
      <c r="J137" s="383" t="n"/>
      <c r="K137" s="383" t="n"/>
      <c r="L137" s="383" t="n"/>
      <c r="M137" s="383" t="n"/>
      <c r="N137" s="383" t="n"/>
    </row>
    <row r="138">
      <c r="G138" s="383" t="n"/>
      <c r="H138" s="383" t="n"/>
      <c r="I138" s="383" t="n"/>
      <c r="J138" s="383" t="n"/>
      <c r="K138" s="383" t="n"/>
      <c r="L138" s="383" t="n"/>
      <c r="M138" s="383" t="n"/>
      <c r="N138" s="383" t="n"/>
    </row>
    <row r="139">
      <c r="G139" s="383" t="n"/>
      <c r="H139" s="383" t="n"/>
      <c r="I139" s="383" t="n"/>
      <c r="J139" s="383" t="n"/>
      <c r="K139" s="383" t="n"/>
      <c r="L139" s="383" t="n"/>
      <c r="M139" s="383" t="n"/>
      <c r="N139" s="383" t="n"/>
    </row>
    <row r="140">
      <c r="G140" s="383" t="n"/>
      <c r="H140" s="383" t="n"/>
      <c r="I140" s="383" t="n"/>
      <c r="J140" s="383" t="n"/>
      <c r="K140" s="383" t="n"/>
      <c r="L140" s="383" t="n"/>
      <c r="M140" s="383" t="n"/>
      <c r="N140" s="383" t="n"/>
    </row>
    <row r="141">
      <c r="G141" s="383" t="n"/>
      <c r="H141" s="383" t="n"/>
      <c r="I141" s="383" t="n"/>
      <c r="J141" s="383" t="n"/>
      <c r="K141" s="383" t="n"/>
      <c r="L141" s="383" t="n"/>
      <c r="M141" s="383" t="n"/>
      <c r="N141" s="383" t="n"/>
    </row>
    <row r="142">
      <c r="G142" s="383" t="n"/>
      <c r="H142" s="383" t="n"/>
      <c r="I142" s="383" t="n"/>
      <c r="J142" s="383" t="n"/>
      <c r="K142" s="383" t="n"/>
      <c r="L142" s="383" t="n"/>
      <c r="M142" s="383" t="n"/>
      <c r="N142" s="383" t="n"/>
    </row>
    <row r="143">
      <c r="G143" s="383" t="n"/>
      <c r="H143" s="383" t="n"/>
      <c r="I143" s="383" t="n"/>
      <c r="J143" s="383" t="n"/>
      <c r="K143" s="383" t="n"/>
      <c r="L143" s="383" t="n"/>
      <c r="M143" s="383" t="n"/>
      <c r="N143" s="383" t="n"/>
    </row>
    <row r="144">
      <c r="G144" s="383" t="n"/>
      <c r="H144" s="383" t="n"/>
      <c r="I144" s="383" t="n"/>
      <c r="J144" s="383" t="n"/>
      <c r="K144" s="383" t="n"/>
      <c r="L144" s="383" t="n"/>
      <c r="M144" s="383" t="n"/>
      <c r="N144" s="383" t="n"/>
    </row>
    <row r="145">
      <c r="G145" s="383" t="n"/>
      <c r="H145" s="383" t="n"/>
      <c r="I145" s="383" t="n"/>
      <c r="J145" s="383" t="n"/>
      <c r="K145" s="383" t="n"/>
      <c r="L145" s="383" t="n"/>
      <c r="M145" s="383" t="n"/>
      <c r="N145" s="383" t="n"/>
    </row>
    <row r="146">
      <c r="G146" s="383" t="n"/>
      <c r="H146" s="383" t="n"/>
      <c r="I146" s="383" t="n"/>
      <c r="J146" s="383" t="n"/>
      <c r="K146" s="383" t="n"/>
      <c r="L146" s="383" t="n"/>
      <c r="M146" s="383" t="n"/>
      <c r="N146" s="383" t="n"/>
    </row>
    <row r="147">
      <c r="G147" s="383" t="n"/>
      <c r="H147" s="383" t="n"/>
      <c r="I147" s="383" t="n"/>
      <c r="J147" s="383" t="n"/>
      <c r="K147" s="383" t="n"/>
      <c r="L147" s="383" t="n"/>
      <c r="M147" s="383" t="n"/>
      <c r="N147" s="383" t="n"/>
    </row>
    <row r="148">
      <c r="G148" s="383" t="n"/>
      <c r="H148" s="383" t="n"/>
      <c r="I148" s="383" t="n"/>
      <c r="J148" s="383" t="n"/>
      <c r="K148" s="383" t="n"/>
      <c r="L148" s="383" t="n"/>
      <c r="M148" s="383" t="n"/>
      <c r="N148" s="383" t="n"/>
    </row>
    <row r="149">
      <c r="G149" s="383" t="n"/>
      <c r="H149" s="383" t="n"/>
      <c r="I149" s="383" t="n"/>
      <c r="J149" s="383" t="n"/>
      <c r="K149" s="383" t="n"/>
      <c r="L149" s="383" t="n"/>
      <c r="M149" s="383" t="n"/>
      <c r="N149" s="383"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19" min="1" max="1"/>
    <col width="8.7109375" customWidth="1" style="519" min="2" max="2"/>
    <col width="21.28515625" customWidth="1" style="519" min="3" max="3"/>
    <col width="8.7109375" customWidth="1" style="519" min="4" max="6"/>
    <col width="20.140625" bestFit="1" customWidth="1" style="519" min="7" max="7"/>
    <col width="19.5703125" bestFit="1" customWidth="1" style="519" min="8" max="8"/>
    <col width="20.140625" bestFit="1" customWidth="1" style="519" min="9" max="9"/>
    <col width="9.7109375" customWidth="1" style="519" min="10" max="18"/>
    <col width="9.140625" customWidth="1" style="519" min="19" max="19"/>
    <col width="17.42578125" customWidth="1" style="383" min="20" max="20"/>
    <col width="39.85546875" bestFit="1" customWidth="1" style="384" min="21" max="21"/>
    <col width="37.5703125" bestFit="1" customWidth="1" style="384" min="22" max="22"/>
    <col width="35.7109375" bestFit="1" customWidth="1" style="384" min="23" max="23"/>
    <col width="43.5703125" bestFit="1" customWidth="1" style="384" min="24" max="24"/>
    <col width="33.85546875" bestFit="1" customWidth="1" style="384" min="25" max="25"/>
    <col width="37.85546875" bestFit="1" customWidth="1" style="384" min="26" max="26"/>
    <col width="42.42578125" bestFit="1" customWidth="1" style="384" min="27" max="27"/>
    <col width="33.85546875" bestFit="1" customWidth="1" style="384" min="28" max="28"/>
    <col width="42.28515625" bestFit="1" customWidth="1" style="384" min="29" max="29"/>
    <col width="41.7109375" bestFit="1" customWidth="1" style="384" min="30" max="30"/>
    <col width="45.28515625" bestFit="1" customWidth="1" style="384" min="31" max="31"/>
    <col width="42.42578125" bestFit="1" customWidth="1" style="384" min="32" max="32"/>
    <col width="15.140625" bestFit="1" customWidth="1" style="384" min="33" max="33"/>
    <col width="24" bestFit="1" customWidth="1" style="384" min="34" max="34"/>
    <col width="23.28515625" customWidth="1" style="384" min="35" max="35"/>
    <col width="20.85546875" bestFit="1" customWidth="1" style="384" min="36" max="36"/>
    <col width="25.7109375" bestFit="1" customWidth="1" style="384" min="37" max="37"/>
    <col width="12.5703125" bestFit="1" customWidth="1" style="259" min="38" max="38"/>
    <col width="9.140625" customWidth="1" style="259" min="39" max="39"/>
    <col width="9.140625" customWidth="1" style="384" min="40" max="40"/>
    <col width="9.140625" customWidth="1" style="519" min="41" max="42"/>
    <col width="9.140625" customWidth="1" style="519" min="43" max="16384"/>
  </cols>
  <sheetData>
    <row r="1" ht="13.5" customHeight="1" s="72" thickBot="1"/>
    <row r="2" ht="15" customHeight="1" s="72">
      <c r="B2" s="520" t="n"/>
      <c r="C2" s="521" t="n"/>
      <c r="D2" s="522" t="inlineStr">
        <is>
          <t>CLIENTE:</t>
        </is>
      </c>
      <c r="E2" s="523" t="n"/>
      <c r="F2" s="523" t="n"/>
      <c r="G2" s="523" t="n"/>
      <c r="H2" s="522" t="inlineStr">
        <is>
          <t>OC.</t>
        </is>
      </c>
      <c r="I2" s="522" t="n"/>
      <c r="J2" s="523" t="n"/>
      <c r="K2" s="522" t="inlineStr">
        <is>
          <t>Quant.:</t>
        </is>
      </c>
      <c r="L2" s="523" t="n"/>
      <c r="M2" s="522" t="inlineStr">
        <is>
          <t>TIPO:</t>
        </is>
      </c>
      <c r="N2" s="522" t="n"/>
      <c r="O2" s="523" t="n"/>
      <c r="P2" s="523" t="n"/>
      <c r="Q2" s="523" t="inlineStr">
        <is>
          <t>Data</t>
        </is>
      </c>
      <c r="R2" s="524" t="n"/>
      <c r="T2" s="389" t="n"/>
      <c r="U2" s="383" t="n"/>
      <c r="V2" s="383" t="n"/>
      <c r="W2" s="383" t="n"/>
      <c r="X2" s="383" t="n"/>
      <c r="Y2" s="383" t="n"/>
      <c r="Z2" s="383" t="n"/>
      <c r="AA2" s="383" t="n"/>
      <c r="AB2" s="383" t="n"/>
      <c r="AC2" s="383" t="n"/>
    </row>
    <row r="3" ht="17.25" customHeight="1" s="72" thickBot="1">
      <c r="B3" s="525" t="n"/>
      <c r="C3" s="526" t="n"/>
      <c r="D3" s="527" t="inlineStr">
        <is>
          <t>GERDAU</t>
        </is>
      </c>
      <c r="H3" s="527" t="inlineStr">
        <is>
          <t>53446</t>
        </is>
      </c>
      <c r="K3" s="528" t="inlineStr">
        <is>
          <t>3</t>
        </is>
      </c>
      <c r="L3" s="529" t="n"/>
      <c r="M3" s="530" t="inlineStr">
        <is>
          <t>RFH-2,29MH-560A</t>
        </is>
      </c>
      <c r="N3" s="531" t="n"/>
      <c r="O3" s="531" t="n"/>
      <c r="P3" s="532" t="n"/>
      <c r="Q3" s="361">
        <f>TODAY()</f>
        <v/>
      </c>
      <c r="R3" s="395" t="n"/>
      <c r="U3" s="383" t="n"/>
      <c r="V3" s="383" t="n"/>
      <c r="W3" s="383" t="n"/>
      <c r="X3" s="383" t="n"/>
      <c r="Y3" s="383" t="n"/>
      <c r="Z3" s="383" t="n"/>
      <c r="AA3" s="260" t="n"/>
      <c r="AB3" s="383" t="n"/>
      <c r="AC3" s="383" t="n"/>
      <c r="AN3" s="396" t="n"/>
    </row>
    <row r="4" ht="17.25" customHeight="1" s="72" thickBot="1">
      <c r="B4" s="533" t="n"/>
      <c r="C4" s="534" t="n"/>
      <c r="D4" s="535" t="inlineStr">
        <is>
          <t>CILINDRO 2</t>
        </is>
      </c>
      <c r="E4" s="394" t="n"/>
      <c r="F4" s="536" t="n"/>
      <c r="G4" s="536" t="n"/>
      <c r="H4" s="537" t="n"/>
      <c r="I4" s="537" t="n"/>
      <c r="J4" s="537" t="n"/>
      <c r="K4" s="537" t="n"/>
      <c r="L4" s="537" t="n"/>
      <c r="M4" s="537" t="n"/>
      <c r="N4" s="537" t="n"/>
      <c r="O4" s="538" t="n"/>
      <c r="P4" s="538" t="n"/>
      <c r="Q4" s="538" t="n"/>
      <c r="R4" s="539" t="n"/>
      <c r="T4" s="396" t="n"/>
      <c r="U4" s="383" t="n"/>
      <c r="V4" s="383" t="n"/>
      <c r="W4" s="383" t="n"/>
      <c r="X4" s="383" t="n"/>
      <c r="Y4" s="383" t="n"/>
      <c r="Z4" s="383" t="n"/>
      <c r="AA4" s="260" t="n"/>
      <c r="AB4" s="383" t="n"/>
      <c r="AC4" s="383" t="n"/>
      <c r="AN4" s="396" t="n"/>
    </row>
    <row r="5" ht="24.95" customHeight="1" s="72">
      <c r="B5" s="540" t="inlineStr">
        <is>
          <t>CAM 1</t>
        </is>
      </c>
      <c r="C5" s="33" t="n"/>
      <c r="D5" s="32" t="inlineStr">
        <is>
          <t>MÍNIMA</t>
        </is>
      </c>
      <c r="E5" s="32" t="inlineStr">
        <is>
          <t>IDEAL</t>
        </is>
      </c>
      <c r="F5" s="31" t="inlineStr">
        <is>
          <t>MÁXIMA</t>
        </is>
      </c>
      <c r="G5" s="541" t="inlineStr">
        <is>
          <t>53446-101, Cilindro 2</t>
        </is>
      </c>
      <c r="H5" s="541" t="inlineStr">
        <is>
          <t>53446-102, Cilindro 2</t>
        </is>
      </c>
      <c r="I5" s="541" t="inlineStr">
        <is>
          <t>53446-103, Cilindro 2</t>
        </is>
      </c>
      <c r="J5" s="542" t="n">
        <v>4</v>
      </c>
      <c r="K5" s="542" t="n">
        <v>5</v>
      </c>
      <c r="L5" s="542" t="n">
        <v>6</v>
      </c>
      <c r="M5" s="542" t="n">
        <v>7</v>
      </c>
      <c r="N5" s="542" t="n">
        <v>8</v>
      </c>
      <c r="O5" s="542" t="n">
        <v>9</v>
      </c>
      <c r="P5" s="542" t="n">
        <v>10</v>
      </c>
      <c r="Q5" s="542" t="n">
        <v>11</v>
      </c>
      <c r="R5" s="543" t="n">
        <v>12</v>
      </c>
      <c r="T5" s="389" t="n"/>
      <c r="U5" s="260" t="n"/>
      <c r="V5" s="260" t="n"/>
      <c r="W5" s="260" t="n"/>
      <c r="X5" s="260" t="n"/>
      <c r="Y5" s="260" t="n"/>
      <c r="Z5" s="260" t="n"/>
      <c r="AA5" s="260" t="n"/>
      <c r="AB5" s="383" t="n"/>
      <c r="AC5" s="383" t="n"/>
      <c r="AN5" s="396" t="n"/>
    </row>
    <row r="6" ht="24.95" customHeight="1" s="72">
      <c r="B6" s="544" t="n"/>
      <c r="C6" s="28">
        <f>'BOBINAGEM C1'!C22</f>
        <v/>
      </c>
      <c r="D6" s="251">
        <f>E6*(1-($D$29/100))</f>
        <v/>
      </c>
      <c r="E6" s="37" t="n">
        <v>949.1799999999999</v>
      </c>
      <c r="F6" s="251">
        <f>E6*(1+($D$29/100))</f>
        <v/>
      </c>
      <c r="G6" s="50" t="n"/>
      <c r="H6" s="51" t="n"/>
      <c r="I6" s="51" t="n"/>
      <c r="J6" s="64" t="n"/>
      <c r="K6" s="40" t="n"/>
      <c r="L6" s="64" t="n"/>
      <c r="M6" s="40" t="n"/>
      <c r="N6" s="40" t="n"/>
      <c r="O6" s="39" t="n"/>
      <c r="P6" s="39" t="n"/>
      <c r="Q6" s="39" t="n"/>
      <c r="R6" s="38" t="n"/>
      <c r="U6" s="396" t="n"/>
      <c r="V6" s="396" t="n"/>
      <c r="W6" s="383" t="n"/>
      <c r="X6" s="383" t="n"/>
      <c r="Y6" s="383" t="n"/>
      <c r="Z6" s="383" t="n"/>
      <c r="AA6" s="260" t="n"/>
      <c r="AB6" s="383" t="n"/>
      <c r="AC6" s="383" t="n"/>
      <c r="AN6" s="396" t="n"/>
    </row>
    <row r="7" ht="24.95" customHeight="1" s="72">
      <c r="B7" s="544" t="n"/>
      <c r="C7" s="28">
        <f>'BOBINAGEM C1'!C24</f>
        <v/>
      </c>
      <c r="D7" s="251">
        <f>E7*(1-($D$29/100))</f>
        <v/>
      </c>
      <c r="E7" s="37" t="n">
        <v>309.87333</v>
      </c>
      <c r="F7" s="251">
        <f>E7*(1+($D$29/100))</f>
        <v/>
      </c>
      <c r="G7" s="52" t="n"/>
      <c r="H7" s="53" t="n"/>
      <c r="I7" s="53" t="n"/>
      <c r="J7" s="65" t="n"/>
      <c r="K7" s="25" t="n"/>
      <c r="L7" s="65" t="n"/>
      <c r="M7" s="25" t="n"/>
      <c r="N7" s="25" t="n"/>
      <c r="O7" s="24" t="n"/>
      <c r="P7" s="24" t="n"/>
      <c r="Q7" s="24" t="n"/>
      <c r="R7" s="23" t="n"/>
      <c r="T7" s="396" t="n"/>
      <c r="U7" s="396" t="n"/>
      <c r="V7" s="396" t="n"/>
      <c r="W7" s="383" t="n"/>
      <c r="X7" s="383" t="n"/>
      <c r="Y7" s="383" t="n"/>
      <c r="Z7" s="383" t="n"/>
      <c r="AA7" s="260" t="n"/>
      <c r="AB7" s="383" t="n"/>
      <c r="AC7" s="383" t="n"/>
      <c r="AN7" s="396" t="n"/>
    </row>
    <row r="8" ht="24.95" customHeight="1" s="72" thickBot="1">
      <c r="B8" s="544" t="n"/>
      <c r="C8" s="22">
        <f>'BOBINAGEM C1'!C26</f>
        <v/>
      </c>
      <c r="D8" s="251">
        <f>E8*(1-($D$29/100))</f>
        <v/>
      </c>
      <c r="E8" s="37" t="n">
        <v>3218.95085</v>
      </c>
      <c r="F8" s="251">
        <f>E8*(1+($D$29/100))</f>
        <v/>
      </c>
      <c r="G8" s="54" t="n"/>
      <c r="H8" s="55" t="n"/>
      <c r="I8" s="55" t="n"/>
      <c r="J8" s="66" t="n"/>
      <c r="K8" s="36" t="n"/>
      <c r="L8" s="66" t="n"/>
      <c r="M8" s="36" t="n"/>
      <c r="N8" s="36" t="n"/>
      <c r="O8" s="35" t="n"/>
      <c r="P8" s="35" t="n"/>
      <c r="Q8" s="35" t="n"/>
      <c r="R8" s="34" t="n"/>
      <c r="T8" s="389" t="n"/>
      <c r="U8" s="260" t="n"/>
      <c r="V8" s="260" t="n"/>
      <c r="W8" s="260" t="n"/>
      <c r="X8" s="260" t="n"/>
      <c r="Y8" s="260" t="n"/>
      <c r="Z8" s="260" t="n"/>
      <c r="AA8" s="260" t="n"/>
      <c r="AB8" s="260" t="n"/>
      <c r="AC8" s="260" t="n"/>
      <c r="AD8" s="260" t="n"/>
      <c r="AE8" s="260" t="n"/>
      <c r="AF8" s="260" t="n"/>
      <c r="AG8" s="260" t="n"/>
      <c r="AH8" s="260" t="n"/>
      <c r="AI8" s="260" t="n"/>
      <c r="AJ8" s="260" t="n"/>
      <c r="AN8" s="396" t="n"/>
    </row>
    <row r="9" ht="24.95" customHeight="1" s="72">
      <c r="B9" s="352" t="inlineStr">
        <is>
          <t>CAM 2</t>
        </is>
      </c>
      <c r="C9" s="33" t="n"/>
      <c r="D9" s="32" t="inlineStr">
        <is>
          <t>MÍNIMA</t>
        </is>
      </c>
      <c r="E9" s="32" t="inlineStr">
        <is>
          <t>IDEAL</t>
        </is>
      </c>
      <c r="F9" s="31" t="inlineStr">
        <is>
          <t>MÁXIMA</t>
        </is>
      </c>
      <c r="G9" s="541" t="inlineStr">
        <is>
          <t>53446-101, Cilindro 2</t>
        </is>
      </c>
      <c r="H9" s="541" t="inlineStr">
        <is>
          <t>53446-102, Cilindro 2</t>
        </is>
      </c>
      <c r="I9" s="541" t="inlineStr">
        <is>
          <t>53446-103, Cilindro 2</t>
        </is>
      </c>
      <c r="J9" s="542" t="n">
        <v>4</v>
      </c>
      <c r="K9" s="542" t="n">
        <v>5</v>
      </c>
      <c r="L9" s="542" t="n">
        <v>6</v>
      </c>
      <c r="M9" s="542" t="n">
        <v>7</v>
      </c>
      <c r="N9" s="542" t="n">
        <v>8</v>
      </c>
      <c r="O9" s="542" t="n">
        <v>9</v>
      </c>
      <c r="P9" s="542" t="n">
        <v>10</v>
      </c>
      <c r="Q9" s="542" t="n">
        <v>11</v>
      </c>
      <c r="R9" s="543" t="n">
        <v>12</v>
      </c>
      <c r="U9" s="396" t="n"/>
      <c r="V9" s="261" t="n"/>
      <c r="W9" s="383" t="n"/>
      <c r="X9" s="383" t="n"/>
      <c r="Y9" s="383" t="n"/>
      <c r="Z9" s="383" t="n"/>
      <c r="AA9" s="260" t="n"/>
      <c r="AB9" s="383" t="n"/>
      <c r="AC9" s="383" t="n"/>
      <c r="AN9" s="396" t="n"/>
    </row>
    <row r="10" ht="24.95" customHeight="1" s="72">
      <c r="B10" s="544" t="n"/>
      <c r="C10" s="28">
        <f>C7</f>
        <v/>
      </c>
      <c r="D10" s="251">
        <f>E10*(1-($D$29/100))</f>
        <v/>
      </c>
      <c r="E10" s="37" t="n">
        <v>306.36533</v>
      </c>
      <c r="F10" s="251">
        <f>E10*(1+($D$29/100))</f>
        <v/>
      </c>
      <c r="G10" s="52" t="n"/>
      <c r="H10" s="53" t="n"/>
      <c r="I10" s="53" t="n"/>
      <c r="J10" s="65" t="n"/>
      <c r="K10" s="25" t="n"/>
      <c r="L10" s="65" t="n"/>
      <c r="M10" s="25" t="n"/>
      <c r="N10" s="25" t="n"/>
      <c r="O10" s="24" t="n"/>
      <c r="P10" s="24" t="n"/>
      <c r="Q10" s="24" t="n"/>
      <c r="R10" s="23" t="n"/>
      <c r="U10" s="396" t="n"/>
      <c r="V10" s="261" t="n"/>
      <c r="W10" s="383" t="n"/>
      <c r="X10" s="383" t="n"/>
      <c r="Y10" s="383" t="n"/>
      <c r="Z10" s="383" t="n"/>
      <c r="AA10" s="260" t="n"/>
      <c r="AB10" s="383" t="n"/>
      <c r="AC10" s="383" t="n"/>
    </row>
    <row r="11" ht="24.95" customHeight="1" s="72" thickBot="1">
      <c r="B11" s="544" t="n"/>
      <c r="C11" s="22">
        <f>C8</f>
        <v/>
      </c>
      <c r="D11" s="251">
        <f>E11*(1-($D$29/100))</f>
        <v/>
      </c>
      <c r="E11" s="37" t="n">
        <v>3238.03928</v>
      </c>
      <c r="F11" s="251">
        <f>E11*(1+($D$29/100))</f>
        <v/>
      </c>
      <c r="G11" s="54" t="n"/>
      <c r="H11" s="55" t="n"/>
      <c r="I11" s="55" t="n"/>
      <c r="J11" s="66" t="n"/>
      <c r="K11" s="36" t="n"/>
      <c r="L11" s="66" t="n"/>
      <c r="M11" s="36" t="n"/>
      <c r="N11" s="36" t="n"/>
      <c r="O11" s="35" t="n"/>
      <c r="P11" s="35" t="n"/>
      <c r="Q11" s="35" t="n"/>
      <c r="R11" s="34" t="n"/>
      <c r="T11" s="389" t="n"/>
      <c r="U11" s="260" t="n"/>
      <c r="V11" s="260" t="n"/>
      <c r="W11" s="260" t="n"/>
      <c r="X11" s="260" t="n"/>
      <c r="Y11" s="260" t="n"/>
      <c r="Z11" s="260" t="n"/>
      <c r="AA11" s="260" t="n"/>
      <c r="AB11" s="406" t="n"/>
      <c r="AC11" s="406" t="n"/>
      <c r="AD11" s="406" t="n"/>
      <c r="AE11" s="406" t="n"/>
      <c r="AF11" s="406" t="n"/>
      <c r="AG11" s="406" t="n"/>
      <c r="AH11" s="406" t="n"/>
      <c r="AI11" s="406" t="n"/>
      <c r="AN11" s="406" t="n"/>
    </row>
    <row r="12" ht="24.95" customHeight="1" s="72">
      <c r="B12" s="352" t="inlineStr">
        <is>
          <t>CAM 3</t>
        </is>
      </c>
      <c r="C12" s="33" t="n"/>
      <c r="D12" s="32" t="inlineStr">
        <is>
          <t>MÍNIMA</t>
        </is>
      </c>
      <c r="E12" s="32" t="inlineStr">
        <is>
          <t>IDEAL</t>
        </is>
      </c>
      <c r="F12" s="31" t="inlineStr">
        <is>
          <t>MÁXIMA</t>
        </is>
      </c>
      <c r="G12" s="541" t="inlineStr">
        <is>
          <t>53446-101, Cilindro 2</t>
        </is>
      </c>
      <c r="H12" s="541" t="inlineStr">
        <is>
          <t>53446-102, Cilindro 2</t>
        </is>
      </c>
      <c r="I12" s="541" t="inlineStr">
        <is>
          <t>53446-103, Cilindro 2</t>
        </is>
      </c>
      <c r="J12" s="542" t="n">
        <v>4</v>
      </c>
      <c r="K12" s="542" t="n">
        <v>5</v>
      </c>
      <c r="L12" s="542" t="n">
        <v>6</v>
      </c>
      <c r="M12" s="542" t="n">
        <v>7</v>
      </c>
      <c r="N12" s="542" t="n">
        <v>8</v>
      </c>
      <c r="O12" s="542" t="n">
        <v>9</v>
      </c>
      <c r="P12" s="542" t="n">
        <v>10</v>
      </c>
      <c r="Q12" s="542" t="n">
        <v>11</v>
      </c>
      <c r="R12" s="543" t="n">
        <v>12</v>
      </c>
      <c r="U12" s="396" t="n"/>
      <c r="V12" s="261" t="n"/>
      <c r="W12" s="383" t="n"/>
      <c r="X12" s="383" t="n"/>
      <c r="AB12" s="411" t="n"/>
      <c r="AC12" s="411" t="n"/>
      <c r="AD12" s="411" t="n"/>
      <c r="AE12" s="411" t="n"/>
      <c r="AF12" s="411" t="n"/>
      <c r="AG12" s="411" t="n"/>
      <c r="AH12" s="411" t="n"/>
      <c r="AI12" s="411" t="n"/>
      <c r="AN12" s="411" t="n"/>
    </row>
    <row r="13" ht="24.95" customHeight="1" s="72">
      <c r="B13" s="544" t="n"/>
      <c r="C13" s="28">
        <f>C10</f>
        <v/>
      </c>
      <c r="D13" s="251">
        <f>E13*(1-($D$29/100))</f>
        <v/>
      </c>
      <c r="E13" s="37" t="n">
        <v>304.02667</v>
      </c>
      <c r="F13" s="251">
        <f>E13*(1+($D$29/100))</f>
        <v/>
      </c>
      <c r="G13" s="52" t="n"/>
      <c r="H13" s="53" t="n"/>
      <c r="I13" s="53" t="n"/>
      <c r="J13" s="65" t="n"/>
      <c r="K13" s="25" t="n"/>
      <c r="L13" s="65" t="n"/>
      <c r="M13" s="25" t="n"/>
      <c r="N13" s="25" t="n"/>
      <c r="O13" s="24" t="n"/>
      <c r="P13" s="24" t="n"/>
      <c r="Q13" s="24" t="n"/>
      <c r="R13" s="23" t="n"/>
      <c r="U13" s="396" t="n"/>
      <c r="V13" s="261" t="n"/>
      <c r="W13" s="383" t="n"/>
      <c r="X13" s="383" t="n"/>
      <c r="Y13" s="383" t="n"/>
      <c r="Z13" s="383" t="n"/>
      <c r="AA13" s="260" t="n"/>
      <c r="AB13" s="383" t="n"/>
      <c r="AC13" s="383" t="n"/>
      <c r="AN13" s="411" t="n"/>
    </row>
    <row r="14" ht="24.95" customHeight="1" s="72" thickBot="1">
      <c r="B14" s="544" t="n"/>
      <c r="C14" s="22">
        <f>C11</f>
        <v/>
      </c>
      <c r="D14" s="251">
        <f>E14*(1-($D$29/100))</f>
        <v/>
      </c>
      <c r="E14" s="37" t="n">
        <v>3257.1277</v>
      </c>
      <c r="F14" s="251">
        <f>E14*(1+($D$29/100))</f>
        <v/>
      </c>
      <c r="G14" s="54" t="n"/>
      <c r="H14" s="55" t="n"/>
      <c r="I14" s="55" t="n"/>
      <c r="J14" s="66" t="n"/>
      <c r="K14" s="36" t="n"/>
      <c r="L14" s="66" t="n"/>
      <c r="M14" s="36" t="n"/>
      <c r="N14" s="36" t="n"/>
      <c r="O14" s="35" t="n"/>
      <c r="P14" s="35" t="n"/>
      <c r="Q14" s="35" t="n"/>
      <c r="R14" s="34" t="n"/>
      <c r="T14" s="389" t="n"/>
      <c r="U14" s="260" t="n"/>
      <c r="V14" s="260" t="n"/>
      <c r="W14" s="260" t="n"/>
      <c r="X14" s="260" t="n"/>
      <c r="Y14" s="260" t="n"/>
      <c r="Z14" s="260" t="n"/>
      <c r="AA14" s="260" t="n"/>
      <c r="AB14" s="260" t="n"/>
      <c r="AN14" s="411" t="n"/>
    </row>
    <row r="15" ht="24.95" customHeight="1" s="72">
      <c r="B15" s="352" t="inlineStr">
        <is>
          <t>CAM 4</t>
        </is>
      </c>
      <c r="C15" s="33" t="n"/>
      <c r="D15" s="32" t="inlineStr">
        <is>
          <t>MÍNIMA</t>
        </is>
      </c>
      <c r="E15" s="32" t="inlineStr">
        <is>
          <t>IDEAL</t>
        </is>
      </c>
      <c r="F15" s="31" t="inlineStr">
        <is>
          <t>MÁXIMA</t>
        </is>
      </c>
      <c r="G15" s="541" t="n"/>
      <c r="H15" s="541" t="n"/>
      <c r="I15" s="541" t="n"/>
      <c r="J15" s="542" t="n">
        <v>4</v>
      </c>
      <c r="K15" s="542" t="n">
        <v>5</v>
      </c>
      <c r="L15" s="542" t="n">
        <v>6</v>
      </c>
      <c r="M15" s="542" t="n">
        <v>7</v>
      </c>
      <c r="N15" s="542" t="n">
        <v>8</v>
      </c>
      <c r="O15" s="542" t="n">
        <v>9</v>
      </c>
      <c r="P15" s="542" t="n">
        <v>10</v>
      </c>
      <c r="Q15" s="542" t="n">
        <v>11</v>
      </c>
      <c r="R15" s="543" t="n">
        <v>12</v>
      </c>
      <c r="U15" s="383" t="n"/>
      <c r="V15" s="383" t="n"/>
      <c r="W15" s="260" t="n"/>
      <c r="X15" s="383" t="n"/>
      <c r="Y15" s="383" t="n"/>
      <c r="AN15" s="411" t="n"/>
    </row>
    <row r="16" ht="24.95" customHeight="1" s="72">
      <c r="B16" s="544" t="n"/>
      <c r="C16" s="28">
        <f>C13</f>
        <v/>
      </c>
      <c r="D16" s="251">
        <f>E16*(1-($D$29/100))</f>
        <v/>
      </c>
      <c r="E16" s="37" t="n"/>
      <c r="F16" s="251">
        <f>E16*(1+($D$29/100))</f>
        <v/>
      </c>
      <c r="G16" s="52" t="n"/>
      <c r="H16" s="53" t="n"/>
      <c r="I16" s="53" t="n"/>
      <c r="J16" s="65" t="n"/>
      <c r="K16" s="25" t="n"/>
      <c r="L16" s="65" t="n"/>
      <c r="M16" s="25" t="n"/>
      <c r="N16" s="25" t="n"/>
      <c r="O16" s="24" t="n"/>
      <c r="P16" s="24" t="n"/>
      <c r="Q16" s="24" t="n"/>
      <c r="R16" s="23" t="n"/>
      <c r="U16" s="396" t="n"/>
      <c r="V16" s="261" t="n"/>
      <c r="W16" s="383" t="n"/>
      <c r="X16" s="383" t="n"/>
      <c r="Y16" s="383" t="n"/>
      <c r="Z16" s="383" t="n"/>
      <c r="AA16" s="260" t="n"/>
      <c r="AB16" s="383" t="n"/>
      <c r="AC16" s="383" t="n"/>
    </row>
    <row r="17" ht="24.95" customHeight="1" s="72" thickBot="1">
      <c r="B17" s="544" t="n"/>
      <c r="C17" s="22">
        <f>C14</f>
        <v/>
      </c>
      <c r="D17" s="251">
        <f>E17*(1-($D$29/100))</f>
        <v/>
      </c>
      <c r="E17" s="37" t="n"/>
      <c r="F17" s="251">
        <f>E17*(1+($D$29/100))</f>
        <v/>
      </c>
      <c r="G17" s="54" t="n"/>
      <c r="H17" s="55" t="n"/>
      <c r="I17" s="55" t="n"/>
      <c r="J17" s="66" t="n"/>
      <c r="K17" s="36" t="n"/>
      <c r="L17" s="66" t="n"/>
      <c r="M17" s="36" t="n"/>
      <c r="N17" s="36" t="n"/>
      <c r="O17" s="35" t="n"/>
      <c r="P17" s="35" t="n"/>
      <c r="Q17" s="35" t="n"/>
      <c r="R17" s="34" t="n"/>
      <c r="T17" s="389" t="n"/>
      <c r="U17" s="260" t="n"/>
      <c r="V17" s="260" t="n"/>
      <c r="W17" s="260" t="n"/>
      <c r="X17" s="383" t="n"/>
      <c r="Y17" s="383" t="n"/>
      <c r="Z17" s="383" t="n"/>
      <c r="AA17" s="260" t="n"/>
      <c r="AB17" s="383" t="n"/>
      <c r="AC17" s="383" t="n"/>
    </row>
    <row r="18" ht="24.95" customHeight="1" s="72">
      <c r="B18" s="352" t="inlineStr">
        <is>
          <t>CAM 5</t>
        </is>
      </c>
      <c r="C18" s="33" t="n"/>
      <c r="D18" s="32" t="inlineStr">
        <is>
          <t>MÍNIMA</t>
        </is>
      </c>
      <c r="E18" s="32" t="inlineStr">
        <is>
          <t>IDEAL</t>
        </is>
      </c>
      <c r="F18" s="31" t="inlineStr">
        <is>
          <t>MÁXIMA</t>
        </is>
      </c>
      <c r="G18" s="541" t="n"/>
      <c r="H18" s="541" t="n"/>
      <c r="I18" s="541" t="n"/>
      <c r="J18" s="542" t="n">
        <v>4</v>
      </c>
      <c r="K18" s="542" t="n">
        <v>5</v>
      </c>
      <c r="L18" s="542" t="n">
        <v>6</v>
      </c>
      <c r="M18" s="542" t="n">
        <v>7</v>
      </c>
      <c r="N18" s="542" t="n">
        <v>8</v>
      </c>
      <c r="O18" s="542" t="n">
        <v>9</v>
      </c>
      <c r="P18" s="542" t="n">
        <v>10</v>
      </c>
      <c r="Q18" s="542" t="n">
        <v>11</v>
      </c>
      <c r="R18" s="543" t="n">
        <v>12</v>
      </c>
      <c r="U18" s="396" t="n"/>
      <c r="V18" s="261" t="n"/>
      <c r="W18" s="383" t="n"/>
      <c r="X18" s="383" t="n"/>
      <c r="Y18" s="383" t="n"/>
      <c r="Z18" s="383" t="n"/>
      <c r="AA18" s="260" t="n"/>
      <c r="AB18" s="383" t="n"/>
      <c r="AC18" s="383" t="n"/>
    </row>
    <row r="19" ht="24.95" customHeight="1" s="72">
      <c r="B19" s="544" t="n"/>
      <c r="C19" s="28">
        <f>C16</f>
        <v/>
      </c>
      <c r="D19" s="251">
        <f>E19*(1-($D$29/100))</f>
        <v/>
      </c>
      <c r="E19" s="37" t="n"/>
      <c r="F19" s="251">
        <f>E19*(1+($D$29/100))</f>
        <v/>
      </c>
      <c r="G19" s="52" t="n"/>
      <c r="H19" s="53" t="n"/>
      <c r="I19" s="53" t="n"/>
      <c r="J19" s="65" t="n"/>
      <c r="K19" s="25" t="n"/>
      <c r="L19" s="65" t="n"/>
      <c r="M19" s="25" t="n"/>
      <c r="N19" s="25" t="n"/>
      <c r="O19" s="24" t="n"/>
      <c r="P19" s="24" t="n"/>
      <c r="Q19" s="24" t="n"/>
      <c r="R19" s="23" t="n"/>
      <c r="U19" s="396" t="n"/>
      <c r="V19" s="261" t="n"/>
      <c r="W19" s="383" t="n"/>
      <c r="X19" s="383" t="n"/>
      <c r="Y19" s="383" t="n"/>
      <c r="Z19" s="383" t="n"/>
      <c r="AA19" s="260" t="n"/>
      <c r="AB19" s="383" t="n"/>
      <c r="AC19" s="383" t="n"/>
    </row>
    <row r="20" ht="24.95" customHeight="1" s="72" thickBot="1">
      <c r="B20" s="544" t="n"/>
      <c r="C20" s="22">
        <f>C17</f>
        <v/>
      </c>
      <c r="D20" s="251">
        <f>E20*(1-($D$29/100))</f>
        <v/>
      </c>
      <c r="E20" s="37" t="n"/>
      <c r="F20" s="251">
        <f>E20*(1+($D$29/100))</f>
        <v/>
      </c>
      <c r="G20" s="54" t="n"/>
      <c r="H20" s="55" t="n"/>
      <c r="I20" s="55" t="n"/>
      <c r="J20" s="66" t="n"/>
      <c r="K20" s="36" t="n"/>
      <c r="L20" s="66" t="n"/>
      <c r="M20" s="36" t="n"/>
      <c r="N20" s="36" t="n"/>
      <c r="O20" s="35" t="n"/>
      <c r="P20" s="35" t="n"/>
      <c r="Q20" s="35" t="n"/>
      <c r="R20" s="34" t="n"/>
      <c r="T20" s="389" t="n"/>
      <c r="U20" s="260" t="n"/>
      <c r="V20" s="260" t="n"/>
      <c r="W20" s="260" t="n"/>
      <c r="X20" s="260" t="n"/>
      <c r="Y20" s="383" t="n"/>
      <c r="Z20" s="383" t="n"/>
      <c r="AA20" s="260" t="n"/>
      <c r="AB20" s="383" t="n"/>
      <c r="AC20" s="383" t="n"/>
    </row>
    <row r="21" ht="24.95" customHeight="1" s="72">
      <c r="B21" s="352" t="inlineStr">
        <is>
          <t>CAM 6</t>
        </is>
      </c>
      <c r="C21" s="33" t="n"/>
      <c r="D21" s="32" t="inlineStr">
        <is>
          <t>MÍNIMA</t>
        </is>
      </c>
      <c r="E21" s="32" t="inlineStr">
        <is>
          <t>IDEAL</t>
        </is>
      </c>
      <c r="F21" s="31" t="inlineStr">
        <is>
          <t>MÁXIMA</t>
        </is>
      </c>
      <c r="G21" s="541" t="n"/>
      <c r="H21" s="541" t="n"/>
      <c r="I21" s="541" t="n"/>
      <c r="J21" s="542" t="n">
        <v>4</v>
      </c>
      <c r="K21" s="542" t="n">
        <v>5</v>
      </c>
      <c r="L21" s="542" t="n">
        <v>6</v>
      </c>
      <c r="M21" s="542" t="n">
        <v>7</v>
      </c>
      <c r="N21" s="542" t="n">
        <v>8</v>
      </c>
      <c r="O21" s="542" t="n">
        <v>9</v>
      </c>
      <c r="P21" s="542" t="n">
        <v>10</v>
      </c>
      <c r="Q21" s="542" t="n">
        <v>11</v>
      </c>
      <c r="R21" s="543" t="n">
        <v>12</v>
      </c>
      <c r="U21" s="396" t="n"/>
      <c r="V21" s="261" t="n"/>
      <c r="W21" s="383" t="n"/>
      <c r="X21" s="383" t="n"/>
      <c r="Y21" s="383" t="n"/>
      <c r="Z21" s="383" t="n"/>
      <c r="AA21" s="260" t="n"/>
      <c r="AB21" s="383" t="n"/>
      <c r="AC21" s="383" t="n"/>
    </row>
    <row r="22" ht="24.95" customHeight="1" s="72">
      <c r="B22" s="544"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83" t="n"/>
      <c r="Z22" s="383" t="n"/>
      <c r="AA22" s="260" t="n"/>
      <c r="AB22" s="383" t="n"/>
      <c r="AC22" s="383" t="n"/>
    </row>
    <row r="23" ht="24.95" customHeight="1" s="72" thickBot="1">
      <c r="B23" s="544" t="n"/>
      <c r="C23" s="22">
        <f>C20</f>
        <v/>
      </c>
      <c r="D23" s="251">
        <f>E23*(1-($D$29/100))</f>
        <v/>
      </c>
      <c r="E23" s="37" t="n"/>
      <c r="F23" s="251">
        <f>E23*(1+($D$29/100))</f>
        <v/>
      </c>
      <c r="G23" s="21" t="n"/>
      <c r="H23" s="20" t="n"/>
      <c r="I23" s="20" t="n"/>
      <c r="J23" s="21" t="n"/>
      <c r="K23" s="20" t="n"/>
      <c r="L23" s="20" t="n"/>
      <c r="M23" s="19" t="n"/>
      <c r="N23" s="19" t="n"/>
      <c r="O23" s="18" t="n"/>
      <c r="P23" s="18" t="n"/>
      <c r="Q23" s="18" t="n"/>
      <c r="R23" s="17" t="n"/>
      <c r="U23" s="396" t="n"/>
      <c r="V23" s="261" t="n"/>
      <c r="W23" s="383" t="n"/>
      <c r="X23" s="383" t="n"/>
      <c r="Y23" s="383" t="n"/>
      <c r="Z23" s="383" t="n"/>
      <c r="AA23" s="260" t="n"/>
      <c r="AB23" s="383" t="n"/>
      <c r="AC23" s="383" t="n"/>
    </row>
    <row r="24" ht="24.95" customHeight="1" s="72">
      <c r="B24" s="352" t="inlineStr">
        <is>
          <t>CAM 7</t>
        </is>
      </c>
      <c r="C24" s="33" t="n"/>
      <c r="D24" s="32" t="inlineStr">
        <is>
          <t>MÍNIMA</t>
        </is>
      </c>
      <c r="E24" s="32" t="inlineStr">
        <is>
          <t>IDEAL</t>
        </is>
      </c>
      <c r="F24" s="31" t="inlineStr">
        <is>
          <t>MÁXIMA</t>
        </is>
      </c>
      <c r="G24" s="541" t="n"/>
      <c r="H24" s="541" t="n"/>
      <c r="I24" s="541" t="n"/>
      <c r="J24" s="542" t="n">
        <v>4</v>
      </c>
      <c r="K24" s="542" t="n">
        <v>5</v>
      </c>
      <c r="L24" s="542" t="n">
        <v>6</v>
      </c>
      <c r="M24" s="542" t="n">
        <v>7</v>
      </c>
      <c r="N24" s="542" t="n">
        <v>8</v>
      </c>
      <c r="O24" s="542" t="n">
        <v>9</v>
      </c>
      <c r="P24" s="542" t="n">
        <v>10</v>
      </c>
      <c r="Q24" s="542" t="n">
        <v>11</v>
      </c>
      <c r="R24" s="543" t="n">
        <v>12</v>
      </c>
      <c r="U24" s="396" t="n"/>
      <c r="V24" s="261" t="n"/>
      <c r="W24" s="383" t="n"/>
      <c r="X24" s="383" t="n"/>
      <c r="Y24" s="383" t="n"/>
      <c r="Z24" s="383" t="n"/>
      <c r="AA24" s="260" t="n"/>
      <c r="AB24" s="383" t="n"/>
      <c r="AC24" s="383" t="n"/>
    </row>
    <row r="25" ht="24.95" customHeight="1" s="72">
      <c r="B25" s="544" t="n"/>
      <c r="C25" s="28">
        <f>C22</f>
        <v/>
      </c>
      <c r="D25" s="251">
        <f>E25*(1-($D$29/100))</f>
        <v/>
      </c>
      <c r="E25" s="37" t="n"/>
      <c r="F25" s="251">
        <f>E25*(1+($D$29/100))</f>
        <v/>
      </c>
      <c r="G25" s="27" t="n"/>
      <c r="H25" s="26" t="n"/>
      <c r="I25" s="26" t="n"/>
      <c r="J25" s="65" t="n"/>
      <c r="K25" s="25" t="n"/>
      <c r="L25" s="25" t="n"/>
      <c r="M25" s="25" t="n"/>
      <c r="N25" s="25" t="n"/>
      <c r="O25" s="24" t="n"/>
      <c r="P25" s="24" t="n"/>
      <c r="Q25" s="24" t="n"/>
      <c r="R25" s="23" t="n"/>
      <c r="T25" s="389" t="n"/>
      <c r="U25" s="260" t="n"/>
      <c r="V25" s="260" t="n"/>
      <c r="W25" s="260" t="n"/>
      <c r="X25" s="260" t="n"/>
      <c r="Y25" s="260" t="n"/>
      <c r="Z25" s="383" t="n"/>
      <c r="AA25" s="260" t="n"/>
      <c r="AB25" s="383" t="n"/>
      <c r="AC25" s="383" t="n"/>
    </row>
    <row r="26" ht="24.95" customHeight="1" s="72" thickBot="1">
      <c r="B26" s="544" t="n"/>
      <c r="C26" s="22">
        <f>C23</f>
        <v/>
      </c>
      <c r="D26" s="251">
        <f>E26*(1-($D$29/100))</f>
        <v/>
      </c>
      <c r="E26" s="37" t="n"/>
      <c r="F26" s="251">
        <f>E26*(1+($D$29/100))</f>
        <v/>
      </c>
      <c r="G26" s="21" t="n"/>
      <c r="H26" s="20" t="n"/>
      <c r="I26" s="20" t="n"/>
      <c r="J26" s="21" t="n"/>
      <c r="K26" s="20" t="n"/>
      <c r="L26" s="20" t="n"/>
      <c r="M26" s="19" t="n"/>
      <c r="N26" s="19" t="n"/>
      <c r="O26" s="18" t="n"/>
      <c r="P26" s="18" t="n"/>
      <c r="Q26" s="18" t="n"/>
      <c r="R26" s="17" t="n"/>
      <c r="U26" s="396" t="n"/>
      <c r="V26" s="261" t="n"/>
      <c r="W26" s="383" t="n"/>
      <c r="X26" s="383" t="n"/>
      <c r="Y26" s="383" t="n"/>
      <c r="Z26" s="383" t="n"/>
      <c r="AA26" s="260" t="n"/>
      <c r="AB26" s="383" t="n"/>
      <c r="AC26" s="383" t="n"/>
    </row>
    <row r="27" ht="24.95" customHeight="1" s="72" thickBot="1">
      <c r="B27" s="545" t="inlineStr">
        <is>
          <t>Rev. 0          Emitido: RQS           Data:</t>
        </is>
      </c>
      <c r="C27" s="404" t="n"/>
      <c r="D27" s="546">
        <f>TODAY()</f>
        <v/>
      </c>
      <c r="E27" s="547" t="inlineStr">
        <is>
          <t>Operador:</t>
        </is>
      </c>
      <c r="F27" s="476" t="n"/>
      <c r="G27" s="548" t="n"/>
      <c r="H27" s="549" t="n"/>
      <c r="I27" s="549" t="n"/>
      <c r="J27" s="549" t="n"/>
      <c r="K27" s="549" t="n"/>
      <c r="L27" s="549" t="n"/>
      <c r="M27" s="550" t="n"/>
      <c r="N27" s="550" t="n"/>
      <c r="O27" s="550" t="n"/>
      <c r="P27" s="550" t="n"/>
      <c r="Q27" s="550" t="n"/>
      <c r="R27" s="551" t="n"/>
      <c r="U27" s="396" t="n"/>
      <c r="V27" s="261" t="n"/>
      <c r="W27" s="383" t="n"/>
      <c r="X27" s="383" t="n"/>
      <c r="Y27" s="383" t="n"/>
      <c r="Z27" s="383" t="n"/>
      <c r="AA27" s="260" t="n"/>
      <c r="AB27" s="383" t="n"/>
      <c r="AC27" s="383" t="n"/>
    </row>
    <row r="28" ht="15.75" customHeight="1" s="72" thickBot="1">
      <c r="T28" s="389" t="n"/>
      <c r="U28" s="260" t="n"/>
      <c r="V28" s="260" t="n"/>
      <c r="W28" s="260" t="n"/>
      <c r="X28" s="260" t="n"/>
      <c r="Y28" s="383" t="n"/>
      <c r="Z28" s="383" t="n"/>
      <c r="AA28" s="260" t="n"/>
      <c r="AB28" s="383" t="n"/>
      <c r="AC28" s="383" t="n"/>
    </row>
    <row r="29" ht="17.25" customHeight="1" s="72" thickBot="1">
      <c r="B29" s="552" t="inlineStr">
        <is>
          <t>tolerancia</t>
        </is>
      </c>
      <c r="C29" s="404" t="n"/>
      <c r="D29" s="553" t="n">
        <v>2</v>
      </c>
      <c r="E29" s="553" t="inlineStr">
        <is>
          <t>%</t>
        </is>
      </c>
      <c r="F29" s="554" t="n"/>
      <c r="U29" s="396" t="n"/>
      <c r="V29" s="261" t="n"/>
      <c r="W29" s="383" t="n"/>
      <c r="X29" s="383" t="n"/>
      <c r="Y29" s="383" t="n"/>
      <c r="Z29" s="383" t="n"/>
      <c r="AA29" s="260" t="n"/>
      <c r="AB29" s="383" t="n"/>
      <c r="AC29" s="383" t="n"/>
    </row>
    <row r="30" ht="16.5" customHeight="1" s="72">
      <c r="U30" s="396" t="n"/>
      <c r="V30" s="261" t="n"/>
      <c r="W30" s="383" t="n"/>
      <c r="X30" s="383" t="n"/>
      <c r="Y30" s="383" t="n"/>
      <c r="Z30" s="383" t="n"/>
      <c r="AA30" s="260" t="n"/>
      <c r="AB30" s="383" t="n"/>
      <c r="AC30" s="383" t="n"/>
    </row>
    <row r="31" ht="15" customHeight="1" s="72">
      <c r="T31" s="389" t="n"/>
      <c r="U31" s="260" t="n"/>
      <c r="V31" s="260" t="n"/>
    </row>
    <row r="32" ht="16.5" customHeight="1" s="72">
      <c r="U32" s="396" t="n"/>
      <c r="V32" s="261" t="n"/>
      <c r="W32" s="383" t="n"/>
      <c r="X32" s="383" t="n"/>
      <c r="Y32" s="383" t="n"/>
      <c r="Z32" s="383" t="n"/>
      <c r="AA32" s="260" t="n"/>
      <c r="AB32" s="383" t="n"/>
      <c r="AC32" s="383" t="n"/>
    </row>
    <row r="33" ht="16.5" customHeight="1" s="72">
      <c r="U33" s="396" t="n"/>
      <c r="V33" s="261" t="n"/>
      <c r="W33" s="383" t="n"/>
      <c r="X33" s="383" t="n"/>
      <c r="Y33" s="383" t="n"/>
      <c r="Z33" s="383" t="n"/>
      <c r="AA33" s="260" t="n"/>
      <c r="AB33" s="383" t="n"/>
      <c r="AC33" s="383" t="n"/>
    </row>
    <row r="34" ht="15" customHeight="1" s="72">
      <c r="T34" s="389" t="n"/>
      <c r="U34" s="260" t="n"/>
      <c r="V34" s="260" t="n"/>
      <c r="W34" s="260" t="n"/>
      <c r="X34" s="260" t="n"/>
      <c r="Y34" s="260" t="n"/>
      <c r="Z34" s="260" t="n"/>
      <c r="AA34" s="260" t="n"/>
      <c r="AB34" s="260" t="n"/>
      <c r="AC34" s="383" t="n"/>
    </row>
    <row r="35" ht="16.5" customHeight="1" s="72">
      <c r="U35" s="396" t="n"/>
      <c r="V35" s="261" t="n"/>
      <c r="W35" s="383" t="n"/>
      <c r="X35" s="383" t="n"/>
      <c r="Y35" s="383" t="n"/>
      <c r="Z35" s="383" t="n"/>
      <c r="AA35" s="260" t="n"/>
      <c r="AB35" s="383" t="n"/>
      <c r="AC35" s="383" t="n"/>
    </row>
    <row r="36" ht="15" customHeight="1" s="72">
      <c r="U36" s="260" t="n"/>
      <c r="V36" s="260" t="n"/>
      <c r="W36" s="260" t="n"/>
      <c r="X36" s="260" t="n"/>
      <c r="Y36" s="260" t="n"/>
      <c r="Z36" s="260" t="n"/>
      <c r="AA36" s="260" t="n"/>
      <c r="AB36" s="260" t="n"/>
      <c r="AC36" s="260" t="n"/>
      <c r="AD36" s="260" t="n"/>
      <c r="AE36" s="260" t="n"/>
      <c r="AF36" s="260" t="n"/>
    </row>
    <row r="37" ht="16.5" customHeight="1" s="72">
      <c r="U37" s="396" t="n"/>
      <c r="V37" s="261" t="n"/>
      <c r="W37" s="383" t="n"/>
      <c r="X37" s="383" t="n"/>
      <c r="Y37" s="383" t="n"/>
      <c r="Z37" s="383" t="n"/>
      <c r="AA37" s="260" t="n"/>
      <c r="AB37" s="383" t="n"/>
      <c r="AC37" s="383" t="n"/>
    </row>
    <row r="38" ht="16.5" customHeight="1" s="72">
      <c r="U38" s="396" t="n"/>
      <c r="V38" s="261" t="n"/>
      <c r="W38" s="383" t="n"/>
      <c r="X38" s="383" t="n"/>
      <c r="Y38" s="383" t="n"/>
      <c r="Z38" s="383" t="n"/>
      <c r="AA38" s="260" t="n"/>
      <c r="AB38" s="383" t="n"/>
      <c r="AC38" s="383" t="n"/>
    </row>
    <row r="39" ht="15" customHeight="1" s="72">
      <c r="T39" s="389" t="n"/>
      <c r="U39" s="260" t="n"/>
      <c r="V39" s="260" t="n"/>
      <c r="W39" s="383" t="n"/>
      <c r="X39" s="383" t="n"/>
      <c r="Y39" s="383" t="n"/>
      <c r="Z39" s="383" t="n"/>
      <c r="AA39" s="260" t="n"/>
      <c r="AB39" s="383" t="n"/>
      <c r="AC39" s="383" t="n"/>
    </row>
    <row r="40" ht="16.5" customHeight="1" s="72">
      <c r="U40" s="396" t="n"/>
      <c r="V40" s="261" t="n"/>
      <c r="W40" s="383" t="n"/>
      <c r="X40" s="383" t="n"/>
      <c r="Y40" s="383" t="n"/>
      <c r="Z40" s="383" t="n"/>
      <c r="AA40" s="260" t="n"/>
      <c r="AB40" s="383" t="n"/>
      <c r="AC40" s="383" t="n"/>
    </row>
    <row r="41" ht="16.5" customHeight="1" s="72">
      <c r="U41" s="396" t="n"/>
      <c r="V41" s="261" t="n"/>
      <c r="W41" s="383" t="n"/>
      <c r="X41" s="383" t="n"/>
      <c r="Y41" s="383" t="n"/>
      <c r="Z41" s="383" t="n"/>
      <c r="AA41" s="260" t="n"/>
      <c r="AB41" s="383" t="n"/>
      <c r="AC41" s="383" t="n"/>
    </row>
    <row r="42" ht="15" customHeight="1" s="72">
      <c r="T42" s="389" t="n"/>
      <c r="U42" s="260" t="n"/>
      <c r="V42" s="260" t="n"/>
      <c r="W42" s="260" t="n"/>
      <c r="X42" s="260" t="n"/>
      <c r="Y42" s="260" t="n"/>
      <c r="Z42" s="260" t="n"/>
      <c r="AA42" s="260" t="n"/>
      <c r="AB42" s="383" t="n"/>
      <c r="AC42" s="383" t="n"/>
    </row>
    <row r="43" ht="16.5" customHeight="1" s="72">
      <c r="U43" s="396" t="n"/>
      <c r="V43" s="261" t="n"/>
      <c r="W43" s="383" t="n"/>
      <c r="X43" s="383" t="n"/>
      <c r="Y43" s="383" t="n"/>
      <c r="Z43" s="383" t="n"/>
      <c r="AA43" s="260" t="n"/>
      <c r="AB43" s="383" t="n"/>
      <c r="AC43" s="383" t="n"/>
    </row>
    <row r="44" ht="15" customHeight="1" s="72">
      <c r="X44" s="383" t="n"/>
      <c r="Y44" s="383" t="n"/>
      <c r="Z44" s="383" t="n"/>
      <c r="AA44" s="260" t="n"/>
      <c r="AB44" s="383" t="n"/>
      <c r="AC44" s="383" t="n"/>
    </row>
    <row r="45" ht="15" customHeight="1" s="72">
      <c r="T45" s="389" t="n"/>
      <c r="U45" s="260" t="n"/>
      <c r="V45" s="260" t="n"/>
      <c r="W45" s="260" t="n"/>
      <c r="X45" s="383" t="n"/>
      <c r="Y45" s="383" t="n"/>
      <c r="Z45" s="383" t="n"/>
      <c r="AA45" s="260" t="n"/>
      <c r="AB45" s="383" t="n"/>
      <c r="AC45" s="383" t="n"/>
    </row>
    <row r="46" ht="16.5" customHeight="1" s="72">
      <c r="U46" s="396" t="n"/>
      <c r="V46" s="261" t="n"/>
      <c r="W46" s="383" t="n"/>
      <c r="X46" s="383" t="n"/>
      <c r="Y46" s="383" t="n"/>
      <c r="Z46" s="383" t="n"/>
      <c r="AA46" s="260" t="n"/>
      <c r="AB46" s="383" t="n"/>
      <c r="AC46" s="383" t="n"/>
    </row>
    <row r="47" ht="16.5" customHeight="1" s="72">
      <c r="U47" s="396" t="n"/>
      <c r="V47" s="261" t="n"/>
      <c r="W47" s="383" t="n"/>
      <c r="X47" s="383" t="n"/>
      <c r="Y47" s="383" t="n"/>
      <c r="Z47" s="383" t="n"/>
      <c r="AA47" s="260" t="n"/>
      <c r="AB47" s="383" t="n"/>
      <c r="AC47" s="383" t="n"/>
    </row>
    <row r="48" ht="15" customHeight="1" s="72">
      <c r="T48" s="389" t="n"/>
      <c r="U48" s="262" t="n"/>
      <c r="V48" s="262" t="n"/>
      <c r="W48" s="262" t="n"/>
      <c r="X48" s="383" t="n"/>
      <c r="Y48" s="383" t="n"/>
      <c r="Z48" s="383" t="n"/>
      <c r="AA48" s="260" t="n"/>
      <c r="AB48" s="383" t="n"/>
      <c r="AC48" s="383" t="n"/>
    </row>
    <row r="49" ht="15" customHeight="1" s="72">
      <c r="U49" s="262" t="n"/>
      <c r="V49" s="262" t="n"/>
      <c r="W49" s="262" t="n"/>
      <c r="X49" s="383" t="n"/>
      <c r="Y49" s="383" t="n"/>
      <c r="Z49" s="383" t="n"/>
      <c r="AA49" s="260" t="n"/>
      <c r="AB49" s="383" t="n"/>
      <c r="AC49" s="383" t="n"/>
    </row>
    <row r="50" ht="15" customHeight="1" s="72">
      <c r="U50" s="262" t="n"/>
      <c r="V50" s="383" t="n"/>
      <c r="W50" s="262" t="n"/>
      <c r="X50" s="383" t="n"/>
      <c r="Y50" s="383" t="n"/>
      <c r="Z50" s="383" t="n"/>
      <c r="AA50" s="260" t="n"/>
      <c r="AB50" s="383" t="n"/>
      <c r="AC50" s="383" t="n"/>
    </row>
    <row r="51" ht="15" customHeight="1" s="72">
      <c r="U51" s="262" t="n"/>
      <c r="V51" s="262" t="n"/>
      <c r="W51" s="262" t="n"/>
      <c r="X51" s="383" t="n"/>
      <c r="Y51" s="383" t="n"/>
      <c r="Z51" s="383" t="n"/>
      <c r="AA51" s="260" t="n"/>
      <c r="AB51" s="383" t="n"/>
      <c r="AC51" s="383" t="n"/>
    </row>
    <row r="52" ht="15" customHeight="1" s="72">
      <c r="U52" s="383" t="n"/>
      <c r="V52" s="383" t="n"/>
      <c r="W52" s="383" t="n"/>
      <c r="X52" s="383" t="n"/>
      <c r="Y52" s="383" t="n"/>
      <c r="Z52" s="383" t="n"/>
      <c r="AA52" s="260" t="n"/>
      <c r="AB52" s="383" t="n"/>
      <c r="AC52" s="383" t="n"/>
    </row>
    <row r="53" ht="15" customHeight="1" s="72">
      <c r="U53" s="262" t="n"/>
      <c r="V53" s="262" t="n"/>
      <c r="W53" s="262" t="n"/>
      <c r="X53" s="383" t="n"/>
      <c r="Y53" s="383" t="n"/>
      <c r="Z53" s="383" t="n"/>
      <c r="AA53" s="260" t="n"/>
      <c r="AB53" s="383" t="n"/>
      <c r="AC53" s="383" t="n"/>
    </row>
    <row r="54" ht="15" customHeight="1" s="72">
      <c r="U54" s="262" t="n"/>
      <c r="V54" s="262" t="n"/>
      <c r="W54" s="262" t="n"/>
      <c r="X54" s="383" t="n"/>
      <c r="Y54" s="383" t="n"/>
      <c r="Z54" s="383" t="n"/>
      <c r="AA54" s="260" t="n"/>
      <c r="AB54" s="383" t="n"/>
      <c r="AC54" s="383" t="n"/>
    </row>
    <row r="55" ht="15" customHeight="1" s="72">
      <c r="T55" s="389" t="n"/>
      <c r="U55" s="383" t="n"/>
      <c r="V55" s="262" t="n"/>
      <c r="W55" s="118" t="n"/>
      <c r="X55" s="113" t="n"/>
      <c r="Y55" s="113" t="n"/>
      <c r="Z55" s="113" t="n"/>
      <c r="AA55" s="260" t="n"/>
      <c r="AB55" s="383" t="n"/>
      <c r="AC55" s="383" t="n"/>
    </row>
    <row r="56" ht="15" customHeight="1" s="72">
      <c r="U56" s="262" t="n"/>
      <c r="V56" s="262" t="n"/>
      <c r="W56" s="262" t="n"/>
      <c r="X56" s="383" t="n"/>
      <c r="Y56" s="383" t="n"/>
      <c r="Z56" s="383" t="n"/>
      <c r="AA56" s="260" t="n"/>
      <c r="AB56" s="383" t="n"/>
      <c r="AC56" s="383" t="n"/>
    </row>
    <row r="57" ht="15" customHeight="1" s="72">
      <c r="U57" s="262" t="n"/>
      <c r="V57" s="262" t="n"/>
      <c r="W57" s="262" t="n"/>
      <c r="X57" s="383" t="n"/>
      <c r="Y57" s="383" t="n"/>
      <c r="Z57" s="383" t="n"/>
      <c r="AA57" s="260" t="n"/>
      <c r="AB57" s="383" t="n"/>
      <c r="AC57" s="383" t="n"/>
    </row>
    <row r="58" ht="15" customHeight="1" s="72">
      <c r="T58" s="389" t="n"/>
      <c r="U58" s="260" t="n"/>
      <c r="V58" s="262" t="n"/>
      <c r="W58" s="262" t="n"/>
      <c r="X58" s="383" t="n"/>
      <c r="Y58" s="383" t="n"/>
      <c r="Z58" s="383" t="n"/>
      <c r="AA58" s="260" t="n"/>
      <c r="AB58" s="383" t="n"/>
      <c r="AC58" s="383" t="n"/>
    </row>
    <row r="59" ht="15" customHeight="1" s="72">
      <c r="U59" s="262" t="n"/>
      <c r="V59" s="262" t="n"/>
      <c r="W59" s="262" t="n"/>
      <c r="X59" s="383" t="n"/>
      <c r="Y59" s="383" t="n"/>
      <c r="Z59" s="383" t="n"/>
      <c r="AA59" s="260" t="n"/>
      <c r="AB59" s="383" t="n"/>
      <c r="AC59" s="383" t="n"/>
    </row>
    <row r="60" ht="15" customHeight="1" s="72">
      <c r="U60" s="262" t="n"/>
      <c r="V60" s="262" t="n"/>
      <c r="W60" s="262" t="n"/>
      <c r="X60" s="383" t="n"/>
      <c r="Y60" s="383" t="n"/>
      <c r="Z60" s="383" t="n"/>
      <c r="AA60" s="260" t="n"/>
      <c r="AB60" s="383" t="n"/>
      <c r="AC60" s="383" t="n"/>
    </row>
    <row r="61" ht="15" customHeight="1" s="72">
      <c r="T61" s="389" t="n"/>
      <c r="Y61" s="383" t="n"/>
      <c r="Z61" s="383" t="n"/>
      <c r="AA61" s="260" t="n"/>
      <c r="AB61" s="383" t="n"/>
      <c r="AC61" s="383" t="n"/>
    </row>
    <row r="62" ht="15" customHeight="1" s="72">
      <c r="U62" s="262" t="n"/>
      <c r="V62" s="262" t="n"/>
      <c r="W62" s="262" t="n"/>
      <c r="X62" s="383" t="n"/>
      <c r="Y62" s="383" t="n"/>
      <c r="Z62" s="383" t="n"/>
      <c r="AA62" s="260" t="n"/>
      <c r="AB62" s="383" t="n"/>
      <c r="AC62" s="383" t="n"/>
    </row>
    <row r="63" ht="15" customHeight="1" s="72">
      <c r="U63" s="262" t="n"/>
      <c r="V63" s="262" t="n"/>
      <c r="W63" s="262" t="n"/>
      <c r="X63" s="383" t="n"/>
      <c r="Y63" s="383" t="n"/>
      <c r="Z63" s="383" t="n"/>
      <c r="AA63" s="260" t="n"/>
      <c r="AB63" s="383" t="n"/>
      <c r="AC63" s="383" t="n"/>
    </row>
    <row r="64" ht="15" customHeight="1" s="72">
      <c r="T64" s="389" t="n"/>
      <c r="U64" s="260" t="n"/>
      <c r="V64" s="260" t="n"/>
      <c r="Y64" s="383" t="n"/>
      <c r="Z64" s="383" t="n"/>
      <c r="AA64" s="260" t="n"/>
      <c r="AB64" s="383" t="n"/>
      <c r="AC64" s="383" t="n"/>
    </row>
    <row r="65" ht="16.5" customHeight="1" s="72">
      <c r="U65" s="396" t="n"/>
      <c r="V65" s="261" t="n"/>
      <c r="Y65" s="383" t="n"/>
      <c r="Z65" s="383" t="n"/>
      <c r="AA65" s="260" t="n"/>
      <c r="AB65" s="383" t="n"/>
      <c r="AC65" s="383" t="n"/>
    </row>
    <row r="66" ht="16.5" customHeight="1" s="72">
      <c r="U66" s="396" t="n"/>
      <c r="V66" s="396" t="n"/>
    </row>
    <row r="67" ht="15" customHeight="1" s="72">
      <c r="AA67" s="260" t="n"/>
      <c r="AB67" s="260" t="n"/>
    </row>
    <row r="68" ht="16.5" customHeight="1" s="72">
      <c r="X68" s="396" t="n"/>
      <c r="AA68" s="260" t="n"/>
      <c r="AB68" s="260" t="n"/>
      <c r="AC68" s="396" t="n"/>
      <c r="AD68" s="396" t="n"/>
      <c r="AE68" s="396" t="n"/>
      <c r="AF68" s="396" t="n"/>
      <c r="AG68" s="396" t="n"/>
      <c r="AH68" s="396" t="n"/>
      <c r="AI68" s="396" t="n"/>
      <c r="AJ68" s="396" t="n"/>
      <c r="AK68" s="396" t="n"/>
    </row>
    <row r="69" ht="16.5" customHeight="1" s="72">
      <c r="X69" s="263" t="n"/>
      <c r="AA69" s="260" t="n"/>
      <c r="AB69" s="260" t="n"/>
      <c r="AC69" s="396" t="n"/>
      <c r="AD69" s="396" t="n"/>
      <c r="AE69" s="396" t="n"/>
      <c r="AF69" s="396" t="n"/>
      <c r="AG69" s="396" t="n"/>
      <c r="AH69" s="396" t="n"/>
      <c r="AI69" s="396" t="n"/>
      <c r="AJ69" s="396" t="n"/>
      <c r="AK69" s="396" t="n"/>
    </row>
    <row r="70" ht="16.5" customHeight="1" s="72">
      <c r="X70" s="396" t="n"/>
      <c r="AA70" s="260" t="n"/>
      <c r="AB70" s="260" t="n"/>
      <c r="AC70" s="396" t="n"/>
      <c r="AD70" s="396" t="n"/>
      <c r="AE70" s="396" t="n"/>
      <c r="AF70" s="396" t="n"/>
      <c r="AG70" s="396" t="n"/>
      <c r="AH70" s="396" t="n"/>
      <c r="AI70" s="396" t="n"/>
      <c r="AJ70" s="396" t="n"/>
      <c r="AK70" s="396" t="n"/>
    </row>
    <row r="71" ht="16.5" customHeight="1" s="72">
      <c r="X71" s="396" t="n"/>
      <c r="AA71" s="260" t="n"/>
      <c r="AB71" s="260" t="n"/>
      <c r="AC71" s="396" t="n"/>
      <c r="AD71" s="396" t="n"/>
      <c r="AE71" s="396" t="n"/>
      <c r="AF71" s="396" t="n"/>
      <c r="AG71" s="396" t="n"/>
      <c r="AH71" s="396" t="n"/>
      <c r="AI71" s="396" t="n"/>
      <c r="AJ71" s="396" t="n"/>
      <c r="AK71" s="396" t="n"/>
    </row>
    <row r="72" ht="16.5" customHeight="1" s="72">
      <c r="X72" s="396" t="n"/>
      <c r="AA72" s="260" t="n"/>
      <c r="AB72" s="260" t="n"/>
      <c r="AC72" s="396" t="n"/>
      <c r="AD72" s="396" t="n"/>
      <c r="AE72" s="396" t="n"/>
      <c r="AF72" s="396" t="n"/>
      <c r="AG72" s="396" t="n"/>
      <c r="AH72" s="396" t="n"/>
      <c r="AI72" s="396" t="n"/>
      <c r="AJ72" s="396" t="n"/>
      <c r="AK72" s="396" t="n"/>
    </row>
    <row r="73" ht="16.5" customHeight="1" s="72">
      <c r="X73" s="396" t="n"/>
      <c r="AA73" s="260" t="n"/>
      <c r="AB73" s="260" t="n"/>
      <c r="AC73" s="396" t="n"/>
      <c r="AD73" s="396" t="n"/>
      <c r="AE73" s="396" t="n"/>
      <c r="AF73" s="396" t="n"/>
      <c r="AG73" s="396" t="n"/>
      <c r="AH73" s="396" t="n"/>
      <c r="AI73" s="396" t="n"/>
      <c r="AJ73" s="396" t="n"/>
      <c r="AK73" s="396" t="n"/>
    </row>
    <row r="74" ht="16.5" customHeight="1" s="72">
      <c r="X74" s="449" t="n"/>
      <c r="AA74" s="260" t="n"/>
      <c r="AB74" s="260" t="n"/>
      <c r="AC74" s="396" t="n"/>
      <c r="AD74" s="396" t="n"/>
      <c r="AE74" s="396" t="n"/>
      <c r="AF74" s="396" t="n"/>
      <c r="AG74" s="396" t="n"/>
      <c r="AH74" s="396" t="n"/>
      <c r="AI74" s="396" t="n"/>
      <c r="AJ74" s="396" t="n"/>
      <c r="AK74" s="396" t="n"/>
    </row>
    <row r="75" ht="15" customHeight="1" s="72">
      <c r="X75" s="265" t="n"/>
      <c r="AA75" s="260" t="n"/>
      <c r="AB75" s="260" t="n"/>
    </row>
    <row r="76" ht="15" customHeight="1" s="72">
      <c r="X76" s="265" t="n"/>
      <c r="AA76" s="260" t="n"/>
      <c r="AB76" s="260" t="n"/>
      <c r="AC76" s="406" t="n"/>
      <c r="AD76" s="406" t="n"/>
      <c r="AE76" s="406" t="n"/>
      <c r="AF76" s="406" t="n"/>
      <c r="AG76" s="406" t="n"/>
      <c r="AH76" s="406" t="n"/>
      <c r="AI76" s="406" t="n"/>
      <c r="AJ76" s="406" t="n"/>
      <c r="AK76" s="406" t="n"/>
    </row>
    <row r="77" ht="15" customHeight="1" s="72">
      <c r="X77" s="265" t="n"/>
      <c r="AA77" s="260" t="n"/>
      <c r="AB77" s="260" t="n"/>
      <c r="AC77" s="411" t="n"/>
      <c r="AD77" s="411" t="n"/>
      <c r="AE77" s="411" t="n"/>
      <c r="AF77" s="411" t="n"/>
      <c r="AG77" s="411" t="n"/>
      <c r="AH77" s="411" t="n"/>
      <c r="AI77" s="411" t="n"/>
      <c r="AJ77" s="411" t="n"/>
      <c r="AK77" s="411"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19" min="1" max="1"/>
    <col width="8.7109375" customWidth="1" style="519" min="2" max="2"/>
    <col width="21.28515625" customWidth="1" style="519" min="3" max="3"/>
    <col width="8.7109375" customWidth="1" style="519" min="4" max="6"/>
    <col width="20.140625" bestFit="1" customWidth="1" style="519" min="7" max="7"/>
    <col width="19.5703125" bestFit="1" customWidth="1" style="519" min="8" max="8"/>
    <col width="20.140625" bestFit="1" customWidth="1" style="519" min="9" max="9"/>
    <col width="9.7109375" customWidth="1" style="519" min="10" max="18"/>
    <col width="9.140625" customWidth="1" style="519" min="19" max="19"/>
    <col width="17.42578125" customWidth="1" style="383" min="20" max="20"/>
    <col width="39.85546875" bestFit="1" customWidth="1" style="384" min="21" max="21"/>
    <col width="37.5703125" bestFit="1" customWidth="1" style="384" min="22" max="22"/>
    <col width="35.7109375" bestFit="1" customWidth="1" style="384" min="23" max="23"/>
    <col width="43.5703125" bestFit="1" customWidth="1" style="384" min="24" max="24"/>
    <col width="33.85546875" bestFit="1" customWidth="1" style="384" min="25" max="25"/>
    <col width="37.85546875" bestFit="1" customWidth="1" style="384" min="26" max="26"/>
    <col width="42.42578125" bestFit="1" customWidth="1" style="384" min="27" max="27"/>
    <col width="33.85546875" bestFit="1" customWidth="1" style="384" min="28" max="28"/>
    <col width="42.28515625" bestFit="1" customWidth="1" style="384" min="29" max="29"/>
    <col width="41.7109375" bestFit="1" customWidth="1" style="384" min="30" max="30"/>
    <col width="45.28515625" bestFit="1" customWidth="1" style="384" min="31" max="31"/>
    <col width="42.42578125" bestFit="1" customWidth="1" style="384" min="32" max="32"/>
    <col width="15.140625" bestFit="1" customWidth="1" style="384" min="33" max="33"/>
    <col width="24" bestFit="1" customWidth="1" style="384" min="34" max="34"/>
    <col width="23.28515625" customWidth="1" style="384" min="35" max="35"/>
    <col width="20.85546875" bestFit="1" customWidth="1" style="384" min="36" max="36"/>
    <col width="25.7109375" bestFit="1" customWidth="1" style="384" min="37" max="37"/>
    <col width="12.5703125" bestFit="1" customWidth="1" style="259" min="38" max="38"/>
    <col width="9.140625" customWidth="1" style="259" min="39" max="39"/>
    <col width="9.140625" customWidth="1" style="384" min="40" max="40"/>
    <col width="9.140625" customWidth="1" style="519" min="41" max="42"/>
    <col width="9.140625" customWidth="1" style="519" min="43" max="16384"/>
  </cols>
  <sheetData>
    <row r="1" ht="13.5" customHeight="1" s="72" thickBot="1"/>
    <row r="2" ht="15" customHeight="1" s="72">
      <c r="B2" s="520" t="n"/>
      <c r="C2" s="521" t="n"/>
      <c r="D2" s="522" t="inlineStr">
        <is>
          <t>CLIENTE:</t>
        </is>
      </c>
      <c r="E2" s="523" t="n"/>
      <c r="F2" s="523" t="n"/>
      <c r="G2" s="523" t="n"/>
      <c r="H2" s="522" t="inlineStr">
        <is>
          <t>OC.</t>
        </is>
      </c>
      <c r="I2" s="522" t="n"/>
      <c r="J2" s="523" t="n"/>
      <c r="K2" s="522" t="inlineStr">
        <is>
          <t>Quant.:</t>
        </is>
      </c>
      <c r="L2" s="523" t="n"/>
      <c r="M2" s="522" t="inlineStr">
        <is>
          <t>TIPO:</t>
        </is>
      </c>
      <c r="N2" s="522" t="n"/>
      <c r="O2" s="523" t="n"/>
      <c r="P2" s="523" t="n"/>
      <c r="Q2" s="523" t="inlineStr">
        <is>
          <t>Data</t>
        </is>
      </c>
      <c r="R2" s="524" t="n"/>
      <c r="T2" s="389" t="n"/>
      <c r="U2" s="383" t="n"/>
      <c r="V2" s="383" t="n"/>
      <c r="W2" s="383" t="n"/>
      <c r="X2" s="383" t="n"/>
      <c r="Y2" s="383" t="n"/>
      <c r="Z2" s="383" t="n"/>
      <c r="AA2" s="383" t="n"/>
      <c r="AB2" s="383" t="n"/>
      <c r="AC2" s="383" t="n"/>
    </row>
    <row r="3" ht="17.25" customHeight="1" s="72" thickBot="1">
      <c r="B3" s="525" t="n"/>
      <c r="C3" s="526" t="n"/>
      <c r="D3" s="527" t="inlineStr">
        <is>
          <t>GERDAU</t>
        </is>
      </c>
      <c r="H3" s="527" t="inlineStr">
        <is>
          <t>53446</t>
        </is>
      </c>
      <c r="K3" s="528" t="inlineStr">
        <is>
          <t>3</t>
        </is>
      </c>
      <c r="L3" s="529" t="n"/>
      <c r="M3" s="530" t="inlineStr">
        <is>
          <t>RFH-2,29MH-560A</t>
        </is>
      </c>
      <c r="N3" s="531" t="n"/>
      <c r="O3" s="531" t="n"/>
      <c r="P3" s="532" t="n"/>
      <c r="Q3" s="361">
        <f>TODAY()</f>
        <v/>
      </c>
      <c r="R3" s="395" t="n"/>
      <c r="U3" s="383" t="n"/>
      <c r="V3" s="383" t="n"/>
      <c r="W3" s="383" t="n"/>
      <c r="X3" s="383" t="n"/>
      <c r="Y3" s="383" t="n"/>
      <c r="Z3" s="383" t="n"/>
      <c r="AA3" s="260" t="n"/>
      <c r="AB3" s="383" t="n"/>
      <c r="AC3" s="383" t="n"/>
      <c r="AN3" s="396" t="n"/>
    </row>
    <row r="4" ht="17.25" customHeight="1" s="72" thickBot="1">
      <c r="B4" s="533" t="n"/>
      <c r="C4" s="534" t="n"/>
      <c r="D4" s="535" t="inlineStr">
        <is>
          <t>CILINDRO 3</t>
        </is>
      </c>
      <c r="E4" s="394" t="n"/>
      <c r="F4" s="536" t="n"/>
      <c r="G4" s="536" t="n"/>
      <c r="H4" s="537" t="n"/>
      <c r="I4" s="537" t="n"/>
      <c r="J4" s="537" t="n"/>
      <c r="K4" s="537" t="n"/>
      <c r="L4" s="537" t="n"/>
      <c r="M4" s="537" t="n"/>
      <c r="N4" s="537" t="n"/>
      <c r="O4" s="538" t="n"/>
      <c r="P4" s="538" t="n"/>
      <c r="Q4" s="538" t="n"/>
      <c r="R4" s="539" t="n"/>
      <c r="T4" s="396" t="n"/>
      <c r="U4" s="383" t="n"/>
      <c r="V4" s="383" t="n"/>
      <c r="W4" s="383" t="n"/>
      <c r="X4" s="383" t="n"/>
      <c r="Y4" s="383" t="n"/>
      <c r="Z4" s="383" t="n"/>
      <c r="AA4" s="260" t="n"/>
      <c r="AB4" s="383" t="n"/>
      <c r="AC4" s="383" t="n"/>
      <c r="AN4" s="396" t="n"/>
    </row>
    <row r="5" ht="24.95" customHeight="1" s="72">
      <c r="B5" s="540" t="inlineStr">
        <is>
          <t>CAM 1</t>
        </is>
      </c>
      <c r="C5" s="33" t="n"/>
      <c r="D5" s="32" t="inlineStr">
        <is>
          <t>MÍNIMA</t>
        </is>
      </c>
      <c r="E5" s="32" t="inlineStr">
        <is>
          <t>IDEAL</t>
        </is>
      </c>
      <c r="F5" s="31" t="inlineStr">
        <is>
          <t>MÁXIMA</t>
        </is>
      </c>
      <c r="G5" s="541" t="inlineStr">
        <is>
          <t>53446-101, Cilindro 3</t>
        </is>
      </c>
      <c r="H5" s="541" t="inlineStr">
        <is>
          <t>53446-102, Cilindro 3</t>
        </is>
      </c>
      <c r="I5" s="541" t="inlineStr">
        <is>
          <t>53446-103, Cilindro 3</t>
        </is>
      </c>
      <c r="J5" s="542" t="n">
        <v>4</v>
      </c>
      <c r="K5" s="542" t="n">
        <v>5</v>
      </c>
      <c r="L5" s="542" t="n">
        <v>6</v>
      </c>
      <c r="M5" s="542" t="n">
        <v>7</v>
      </c>
      <c r="N5" s="542" t="n">
        <v>8</v>
      </c>
      <c r="O5" s="542" t="n">
        <v>9</v>
      </c>
      <c r="P5" s="542" t="n">
        <v>10</v>
      </c>
      <c r="Q5" s="542" t="n">
        <v>11</v>
      </c>
      <c r="R5" s="543" t="n">
        <v>12</v>
      </c>
      <c r="T5" s="389" t="n"/>
      <c r="U5" s="260" t="n"/>
      <c r="V5" s="260" t="n"/>
      <c r="W5" s="260" t="n"/>
      <c r="X5" s="260" t="n"/>
      <c r="Y5" s="260" t="n"/>
      <c r="Z5" s="260" t="n"/>
      <c r="AA5" s="260" t="n"/>
      <c r="AB5" s="383" t="n"/>
      <c r="AC5" s="383" t="n"/>
      <c r="AN5" s="396" t="n"/>
    </row>
    <row r="6" ht="24.95" customHeight="1" s="72">
      <c r="B6" s="544" t="n"/>
      <c r="C6" s="28">
        <f>'BOBINAGEM C1'!C22</f>
        <v/>
      </c>
      <c r="D6" s="251">
        <f>E6*(1-($D$29/100))</f>
        <v/>
      </c>
      <c r="E6" s="37" t="n">
        <v>949.1799999999999</v>
      </c>
      <c r="F6" s="251">
        <f>E6*(1+($D$29/100))</f>
        <v/>
      </c>
      <c r="G6" s="50" t="n"/>
      <c r="H6" s="51" t="n"/>
      <c r="I6" s="51" t="n"/>
      <c r="J6" s="64" t="n"/>
      <c r="K6" s="40" t="n"/>
      <c r="L6" s="64" t="n"/>
      <c r="M6" s="40" t="n"/>
      <c r="N6" s="40" t="n"/>
      <c r="O6" s="39" t="n"/>
      <c r="P6" s="39" t="n"/>
      <c r="Q6" s="39" t="n"/>
      <c r="R6" s="38" t="n"/>
      <c r="U6" s="396" t="n"/>
      <c r="V6" s="396" t="n"/>
      <c r="W6" s="383" t="n"/>
      <c r="X6" s="383" t="n"/>
      <c r="Y6" s="383" t="n"/>
      <c r="Z6" s="383" t="n"/>
      <c r="AA6" s="260" t="n"/>
      <c r="AB6" s="383" t="n"/>
      <c r="AC6" s="383" t="n"/>
      <c r="AN6" s="396" t="n"/>
    </row>
    <row r="7" ht="24.95" customHeight="1" s="72">
      <c r="B7" s="544" t="n"/>
      <c r="C7" s="28">
        <f>'BOBINAGEM C1'!C24</f>
        <v/>
      </c>
      <c r="D7" s="251">
        <f>E7*(1-($D$29/100))</f>
        <v/>
      </c>
      <c r="E7" s="37" t="n">
        <v>323.144</v>
      </c>
      <c r="F7" s="251">
        <f>E7*(1+($D$29/100))</f>
        <v/>
      </c>
      <c r="G7" s="52" t="n"/>
      <c r="H7" s="53" t="n"/>
      <c r="I7" s="53" t="n"/>
      <c r="J7" s="65" t="n"/>
      <c r="K7" s="25" t="n"/>
      <c r="L7" s="65" t="n"/>
      <c r="M7" s="25" t="n"/>
      <c r="N7" s="25" t="n"/>
      <c r="O7" s="24" t="n"/>
      <c r="P7" s="24" t="n"/>
      <c r="Q7" s="24" t="n"/>
      <c r="R7" s="23" t="n"/>
      <c r="T7" s="396" t="n"/>
      <c r="U7" s="396" t="n"/>
      <c r="V7" s="396" t="n"/>
      <c r="W7" s="383" t="n"/>
      <c r="X7" s="383" t="n"/>
      <c r="Y7" s="383" t="n"/>
      <c r="Z7" s="383" t="n"/>
      <c r="AA7" s="260" t="n"/>
      <c r="AB7" s="383" t="n"/>
      <c r="AC7" s="383" t="n"/>
      <c r="AN7" s="396" t="n"/>
    </row>
    <row r="8" ht="24.95" customHeight="1" s="72" thickBot="1">
      <c r="B8" s="544" t="n"/>
      <c r="C8" s="22">
        <f>'BOBINAGEM C1'!C26</f>
        <v/>
      </c>
      <c r="D8" s="251">
        <f>E8*(1-($D$29/100))</f>
        <v/>
      </c>
      <c r="E8" s="37" t="n">
        <v>3410.30548</v>
      </c>
      <c r="F8" s="251">
        <f>E8*(1+($D$29/100))</f>
        <v/>
      </c>
      <c r="G8" s="54" t="n"/>
      <c r="H8" s="55" t="n"/>
      <c r="I8" s="55" t="n"/>
      <c r="J8" s="66" t="n"/>
      <c r="K8" s="36" t="n"/>
      <c r="L8" s="66" t="n"/>
      <c r="M8" s="36" t="n"/>
      <c r="N8" s="36" t="n"/>
      <c r="O8" s="35" t="n"/>
      <c r="P8" s="35" t="n"/>
      <c r="Q8" s="35" t="n"/>
      <c r="R8" s="34" t="n"/>
      <c r="T8" s="389" t="n"/>
      <c r="U8" s="260" t="n"/>
      <c r="V8" s="260" t="n"/>
      <c r="W8" s="260" t="n"/>
      <c r="X8" s="260" t="n"/>
      <c r="Y8" s="260" t="n"/>
      <c r="Z8" s="260" t="n"/>
      <c r="AA8" s="260" t="n"/>
      <c r="AB8" s="260" t="n"/>
      <c r="AC8" s="260" t="n"/>
      <c r="AD8" s="260" t="n"/>
      <c r="AE8" s="260" t="n"/>
      <c r="AF8" s="260" t="n"/>
      <c r="AG8" s="260" t="n"/>
      <c r="AH8" s="260" t="n"/>
      <c r="AI8" s="260" t="n"/>
      <c r="AJ8" s="260" t="n"/>
      <c r="AN8" s="396" t="n"/>
    </row>
    <row r="9" ht="24.95" customHeight="1" s="72">
      <c r="B9" s="352" t="inlineStr">
        <is>
          <t>CAM 2</t>
        </is>
      </c>
      <c r="C9" s="33" t="n"/>
      <c r="D9" s="32" t="inlineStr">
        <is>
          <t>MÍNIMA</t>
        </is>
      </c>
      <c r="E9" s="32" t="inlineStr">
        <is>
          <t>IDEAL</t>
        </is>
      </c>
      <c r="F9" s="31" t="inlineStr">
        <is>
          <t>MÁXIMA</t>
        </is>
      </c>
      <c r="G9" s="541" t="inlineStr">
        <is>
          <t>53446-101, Cilindro 3</t>
        </is>
      </c>
      <c r="H9" s="541" t="inlineStr">
        <is>
          <t>53446-102, Cilindro 3</t>
        </is>
      </c>
      <c r="I9" s="541" t="inlineStr">
        <is>
          <t>53446-103, Cilindro 3</t>
        </is>
      </c>
      <c r="J9" s="542" t="n">
        <v>4</v>
      </c>
      <c r="K9" s="542" t="n">
        <v>5</v>
      </c>
      <c r="L9" s="542" t="n">
        <v>6</v>
      </c>
      <c r="M9" s="542" t="n">
        <v>7</v>
      </c>
      <c r="N9" s="542" t="n">
        <v>8</v>
      </c>
      <c r="O9" s="542" t="n">
        <v>9</v>
      </c>
      <c r="P9" s="542" t="n">
        <v>10</v>
      </c>
      <c r="Q9" s="542" t="n">
        <v>11</v>
      </c>
      <c r="R9" s="543" t="n">
        <v>12</v>
      </c>
      <c r="U9" s="396" t="n"/>
      <c r="V9" s="261" t="n"/>
      <c r="W9" s="383" t="n"/>
      <c r="X9" s="383" t="n"/>
      <c r="Y9" s="383" t="n"/>
      <c r="Z9" s="383" t="n"/>
      <c r="AA9" s="260" t="n"/>
      <c r="AB9" s="383" t="n"/>
      <c r="AC9" s="383" t="n"/>
      <c r="AN9" s="396" t="n"/>
    </row>
    <row r="10" ht="24.95" customHeight="1" s="72">
      <c r="B10" s="544" t="n"/>
      <c r="C10" s="28">
        <f>C7</f>
        <v/>
      </c>
      <c r="D10" s="251">
        <f>E10*(1-($D$29/100))</f>
        <v/>
      </c>
      <c r="E10" s="37" t="n">
        <v>320.538</v>
      </c>
      <c r="F10" s="251">
        <f>E10*(1+($D$29/100))</f>
        <v/>
      </c>
      <c r="G10" s="52" t="n"/>
      <c r="H10" s="53" t="n"/>
      <c r="I10" s="53" t="n"/>
      <c r="J10" s="65" t="n"/>
      <c r="K10" s="25" t="n"/>
      <c r="L10" s="65" t="n"/>
      <c r="M10" s="25" t="n"/>
      <c r="N10" s="25" t="n"/>
      <c r="O10" s="24" t="n"/>
      <c r="P10" s="24" t="n"/>
      <c r="Q10" s="24" t="n"/>
      <c r="R10" s="23" t="n"/>
      <c r="U10" s="396" t="n"/>
      <c r="V10" s="261" t="n"/>
      <c r="W10" s="383" t="n"/>
      <c r="X10" s="383" t="n"/>
      <c r="Y10" s="383" t="n"/>
      <c r="Z10" s="383" t="n"/>
      <c r="AA10" s="260" t="n"/>
      <c r="AB10" s="383" t="n"/>
      <c r="AC10" s="383" t="n"/>
    </row>
    <row r="11" ht="24.95" customHeight="1" s="72" thickBot="1">
      <c r="B11" s="544" t="n"/>
      <c r="C11" s="22">
        <f>C8</f>
        <v/>
      </c>
      <c r="D11" s="251">
        <f>E11*(1-($D$29/100))</f>
        <v/>
      </c>
      <c r="E11" s="37" t="n">
        <v>3431.5759</v>
      </c>
      <c r="F11" s="251">
        <f>E11*(1+($D$29/100))</f>
        <v/>
      </c>
      <c r="G11" s="54" t="n"/>
      <c r="H11" s="55" t="n"/>
      <c r="I11" s="55" t="n"/>
      <c r="J11" s="66" t="n"/>
      <c r="K11" s="36" t="n"/>
      <c r="L11" s="66" t="n"/>
      <c r="M11" s="36" t="n"/>
      <c r="N11" s="36" t="n"/>
      <c r="O11" s="35" t="n"/>
      <c r="P11" s="35" t="n"/>
      <c r="Q11" s="35" t="n"/>
      <c r="R11" s="34" t="n"/>
      <c r="T11" s="389" t="n"/>
      <c r="U11" s="260" t="n"/>
      <c r="V11" s="260" t="n"/>
      <c r="W11" s="260" t="n"/>
      <c r="X11" s="260" t="n"/>
      <c r="Y11" s="260" t="n"/>
      <c r="Z11" s="260" t="n"/>
      <c r="AA11" s="260" t="n"/>
      <c r="AB11" s="406" t="n"/>
      <c r="AC11" s="406" t="n"/>
      <c r="AD11" s="406" t="n"/>
      <c r="AE11" s="406" t="n"/>
      <c r="AF11" s="406" t="n"/>
      <c r="AG11" s="406" t="n"/>
      <c r="AH11" s="406" t="n"/>
      <c r="AI11" s="406" t="n"/>
      <c r="AN11" s="406" t="n"/>
    </row>
    <row r="12" ht="24.95" customHeight="1" s="72">
      <c r="B12" s="352" t="inlineStr">
        <is>
          <t>CAM 3</t>
        </is>
      </c>
      <c r="C12" s="33" t="n"/>
      <c r="D12" s="32" t="inlineStr">
        <is>
          <t>MÍNIMA</t>
        </is>
      </c>
      <c r="E12" s="32" t="inlineStr">
        <is>
          <t>IDEAL</t>
        </is>
      </c>
      <c r="F12" s="31" t="inlineStr">
        <is>
          <t>MÁXIMA</t>
        </is>
      </c>
      <c r="G12" s="541" t="inlineStr">
        <is>
          <t>53446-101, Cilindro 3</t>
        </is>
      </c>
      <c r="H12" s="541" t="inlineStr">
        <is>
          <t>53446-102, Cilindro 3</t>
        </is>
      </c>
      <c r="I12" s="541" t="inlineStr">
        <is>
          <t>53446-103, Cilindro 3</t>
        </is>
      </c>
      <c r="J12" s="542" t="n">
        <v>4</v>
      </c>
      <c r="K12" s="542" t="n">
        <v>5</v>
      </c>
      <c r="L12" s="542" t="n">
        <v>6</v>
      </c>
      <c r="M12" s="542" t="n">
        <v>7</v>
      </c>
      <c r="N12" s="542" t="n">
        <v>8</v>
      </c>
      <c r="O12" s="542" t="n">
        <v>9</v>
      </c>
      <c r="P12" s="542" t="n">
        <v>10</v>
      </c>
      <c r="Q12" s="542" t="n">
        <v>11</v>
      </c>
      <c r="R12" s="543" t="n">
        <v>12</v>
      </c>
      <c r="U12" s="396" t="n"/>
      <c r="V12" s="261" t="n"/>
      <c r="W12" s="383" t="n"/>
      <c r="X12" s="383" t="n"/>
      <c r="AB12" s="411" t="n"/>
      <c r="AC12" s="411" t="n"/>
      <c r="AD12" s="411" t="n"/>
      <c r="AE12" s="411" t="n"/>
      <c r="AF12" s="411" t="n"/>
      <c r="AG12" s="411" t="n"/>
      <c r="AH12" s="411" t="n"/>
      <c r="AI12" s="411" t="n"/>
      <c r="AN12" s="411" t="n"/>
    </row>
    <row r="13" ht="24.95" customHeight="1" s="72">
      <c r="B13" s="544" t="n"/>
      <c r="C13" s="28">
        <f>C10</f>
        <v/>
      </c>
      <c r="D13" s="251">
        <f>E13*(1-($D$29/100))</f>
        <v/>
      </c>
      <c r="E13" s="37" t="n">
        <v>319.235</v>
      </c>
      <c r="F13" s="251">
        <f>E13*(1+($D$29/100))</f>
        <v/>
      </c>
      <c r="G13" s="52" t="n"/>
      <c r="H13" s="53" t="n"/>
      <c r="I13" s="53" t="n"/>
      <c r="J13" s="65" t="n"/>
      <c r="K13" s="25" t="n"/>
      <c r="L13" s="65" t="n"/>
      <c r="M13" s="25" t="n"/>
      <c r="N13" s="25" t="n"/>
      <c r="O13" s="24" t="n"/>
      <c r="P13" s="24" t="n"/>
      <c r="Q13" s="24" t="n"/>
      <c r="R13" s="23" t="n"/>
      <c r="U13" s="396" t="n"/>
      <c r="V13" s="261" t="n"/>
      <c r="W13" s="383" t="n"/>
      <c r="X13" s="383" t="n"/>
      <c r="Y13" s="383" t="n"/>
      <c r="Z13" s="383" t="n"/>
      <c r="AA13" s="260" t="n"/>
      <c r="AB13" s="383" t="n"/>
      <c r="AC13" s="383" t="n"/>
      <c r="AN13" s="411" t="n"/>
    </row>
    <row r="14" ht="24.95" customHeight="1" s="72" thickBot="1">
      <c r="B14" s="544" t="n"/>
      <c r="C14" s="22">
        <f>C11</f>
        <v/>
      </c>
      <c r="D14" s="251">
        <f>E14*(1-($D$29/100))</f>
        <v/>
      </c>
      <c r="E14" s="37" t="n">
        <v>3452.84633</v>
      </c>
      <c r="F14" s="251">
        <f>E14*(1+($D$29/100))</f>
        <v/>
      </c>
      <c r="G14" s="54" t="n"/>
      <c r="H14" s="55" t="n"/>
      <c r="I14" s="55" t="n"/>
      <c r="J14" s="66" t="n"/>
      <c r="K14" s="36" t="n"/>
      <c r="L14" s="66" t="n"/>
      <c r="M14" s="36" t="n"/>
      <c r="N14" s="36" t="n"/>
      <c r="O14" s="35" t="n"/>
      <c r="P14" s="35" t="n"/>
      <c r="Q14" s="35" t="n"/>
      <c r="R14" s="34" t="n"/>
      <c r="T14" s="389" t="n"/>
      <c r="U14" s="260" t="n"/>
      <c r="V14" s="260" t="n"/>
      <c r="W14" s="260" t="n"/>
      <c r="X14" s="260" t="n"/>
      <c r="Y14" s="260" t="n"/>
      <c r="Z14" s="260" t="n"/>
      <c r="AA14" s="260" t="n"/>
      <c r="AB14" s="260" t="n"/>
      <c r="AN14" s="411" t="n"/>
    </row>
    <row r="15" ht="24.95" customHeight="1" s="72">
      <c r="B15" s="352" t="inlineStr">
        <is>
          <t>CAM 4</t>
        </is>
      </c>
      <c r="C15" s="33" t="n"/>
      <c r="D15" s="32" t="inlineStr">
        <is>
          <t>MÍNIMA</t>
        </is>
      </c>
      <c r="E15" s="32" t="inlineStr">
        <is>
          <t>IDEAL</t>
        </is>
      </c>
      <c r="F15" s="31" t="inlineStr">
        <is>
          <t>MÁXIMA</t>
        </is>
      </c>
      <c r="G15" s="541" t="n"/>
      <c r="H15" s="541" t="n"/>
      <c r="I15" s="541" t="n"/>
      <c r="J15" s="542" t="n">
        <v>4</v>
      </c>
      <c r="K15" s="542" t="n">
        <v>5</v>
      </c>
      <c r="L15" s="542" t="n">
        <v>6</v>
      </c>
      <c r="M15" s="542" t="n">
        <v>7</v>
      </c>
      <c r="N15" s="542" t="n">
        <v>8</v>
      </c>
      <c r="O15" s="542" t="n">
        <v>9</v>
      </c>
      <c r="P15" s="542" t="n">
        <v>10</v>
      </c>
      <c r="Q15" s="542" t="n">
        <v>11</v>
      </c>
      <c r="R15" s="543" t="n">
        <v>12</v>
      </c>
      <c r="U15" s="383" t="n"/>
      <c r="V15" s="383" t="n"/>
      <c r="W15" s="260" t="n"/>
      <c r="X15" s="383" t="n"/>
      <c r="Y15" s="383" t="n"/>
      <c r="AN15" s="411" t="n"/>
    </row>
    <row r="16" ht="24.95" customHeight="1" s="72">
      <c r="B16" s="544" t="n"/>
      <c r="C16" s="28">
        <f>C13</f>
        <v/>
      </c>
      <c r="D16" s="251">
        <f>E16*(1-($D$29/100))</f>
        <v/>
      </c>
      <c r="E16" s="37" t="n"/>
      <c r="F16" s="251">
        <f>E16*(1+($D$29/100))</f>
        <v/>
      </c>
      <c r="G16" s="52" t="n"/>
      <c r="H16" s="53" t="n"/>
      <c r="I16" s="53" t="n"/>
      <c r="J16" s="65" t="n"/>
      <c r="K16" s="25" t="n"/>
      <c r="L16" s="65" t="n"/>
      <c r="M16" s="25" t="n"/>
      <c r="N16" s="25" t="n"/>
      <c r="O16" s="24" t="n"/>
      <c r="P16" s="24" t="n"/>
      <c r="Q16" s="24" t="n"/>
      <c r="R16" s="23" t="n"/>
      <c r="U16" s="396" t="n"/>
      <c r="V16" s="261" t="n"/>
      <c r="W16" s="383" t="n"/>
      <c r="X16" s="383" t="n"/>
      <c r="Y16" s="383" t="n"/>
      <c r="Z16" s="383" t="n"/>
      <c r="AA16" s="260" t="n"/>
      <c r="AB16" s="383" t="n"/>
      <c r="AC16" s="383" t="n"/>
    </row>
    <row r="17" ht="24.95" customHeight="1" s="72" thickBot="1">
      <c r="B17" s="544" t="n"/>
      <c r="C17" s="22">
        <f>C14</f>
        <v/>
      </c>
      <c r="D17" s="251">
        <f>E17*(1-($D$29/100))</f>
        <v/>
      </c>
      <c r="E17" s="37" t="n"/>
      <c r="F17" s="251">
        <f>E17*(1+($D$29/100))</f>
        <v/>
      </c>
      <c r="G17" s="54" t="n"/>
      <c r="H17" s="55" t="n"/>
      <c r="I17" s="55" t="n"/>
      <c r="J17" s="66" t="n"/>
      <c r="K17" s="36" t="n"/>
      <c r="L17" s="66" t="n"/>
      <c r="M17" s="36" t="n"/>
      <c r="N17" s="36" t="n"/>
      <c r="O17" s="35" t="n"/>
      <c r="P17" s="35" t="n"/>
      <c r="Q17" s="35" t="n"/>
      <c r="R17" s="34" t="n"/>
      <c r="T17" s="389" t="n"/>
      <c r="U17" s="260" t="n"/>
      <c r="V17" s="260" t="n"/>
      <c r="W17" s="260" t="n"/>
      <c r="X17" s="383" t="n"/>
      <c r="Y17" s="383" t="n"/>
      <c r="Z17" s="383" t="n"/>
      <c r="AA17" s="260" t="n"/>
      <c r="AB17" s="383" t="n"/>
      <c r="AC17" s="383" t="n"/>
    </row>
    <row r="18" ht="24.95" customHeight="1" s="72">
      <c r="B18" s="352" t="inlineStr">
        <is>
          <t>CAM 5</t>
        </is>
      </c>
      <c r="C18" s="33" t="n"/>
      <c r="D18" s="32" t="inlineStr">
        <is>
          <t>MÍNIMA</t>
        </is>
      </c>
      <c r="E18" s="32" t="inlineStr">
        <is>
          <t>IDEAL</t>
        </is>
      </c>
      <c r="F18" s="31" t="inlineStr">
        <is>
          <t>MÁXIMA</t>
        </is>
      </c>
      <c r="G18" s="541" t="n"/>
      <c r="H18" s="541" t="n"/>
      <c r="I18" s="541" t="n"/>
      <c r="J18" s="542" t="n">
        <v>4</v>
      </c>
      <c r="K18" s="542" t="n">
        <v>5</v>
      </c>
      <c r="L18" s="542" t="n">
        <v>6</v>
      </c>
      <c r="M18" s="542" t="n">
        <v>7</v>
      </c>
      <c r="N18" s="542" t="n">
        <v>8</v>
      </c>
      <c r="O18" s="542" t="n">
        <v>9</v>
      </c>
      <c r="P18" s="542" t="n">
        <v>10</v>
      </c>
      <c r="Q18" s="542" t="n">
        <v>11</v>
      </c>
      <c r="R18" s="543" t="n">
        <v>12</v>
      </c>
      <c r="U18" s="396" t="n"/>
      <c r="V18" s="261" t="n"/>
      <c r="W18" s="383" t="n"/>
      <c r="X18" s="383" t="n"/>
      <c r="Y18" s="383" t="n"/>
      <c r="Z18" s="383" t="n"/>
      <c r="AA18" s="260" t="n"/>
      <c r="AB18" s="383" t="n"/>
      <c r="AC18" s="383" t="n"/>
    </row>
    <row r="19" ht="24.95" customHeight="1" s="72">
      <c r="B19" s="544" t="n"/>
      <c r="C19" s="28">
        <f>C16</f>
        <v/>
      </c>
      <c r="D19" s="251">
        <f>E19*(1-($D$29/100))</f>
        <v/>
      </c>
      <c r="E19" s="37" t="n"/>
      <c r="F19" s="251">
        <f>E19*(1+($D$29/100))</f>
        <v/>
      </c>
      <c r="G19" s="52" t="n"/>
      <c r="H19" s="53" t="n"/>
      <c r="I19" s="53" t="n"/>
      <c r="J19" s="65" t="n"/>
      <c r="K19" s="25" t="n"/>
      <c r="L19" s="65" t="n"/>
      <c r="M19" s="25" t="n"/>
      <c r="N19" s="25" t="n"/>
      <c r="O19" s="24" t="n"/>
      <c r="P19" s="24" t="n"/>
      <c r="Q19" s="24" t="n"/>
      <c r="R19" s="23" t="n"/>
      <c r="U19" s="396" t="n"/>
      <c r="V19" s="261" t="n"/>
      <c r="W19" s="383" t="n"/>
      <c r="X19" s="383" t="n"/>
      <c r="Y19" s="383" t="n"/>
      <c r="Z19" s="383" t="n"/>
      <c r="AA19" s="260" t="n"/>
      <c r="AB19" s="383" t="n"/>
      <c r="AC19" s="383" t="n"/>
    </row>
    <row r="20" ht="24.95" customHeight="1" s="72" thickBot="1">
      <c r="B20" s="544" t="n"/>
      <c r="C20" s="22">
        <f>C17</f>
        <v/>
      </c>
      <c r="D20" s="251">
        <f>E20*(1-($D$29/100))</f>
        <v/>
      </c>
      <c r="E20" s="37" t="n"/>
      <c r="F20" s="251">
        <f>E20*(1+($D$29/100))</f>
        <v/>
      </c>
      <c r="G20" s="54" t="n"/>
      <c r="H20" s="55" t="n"/>
      <c r="I20" s="55" t="n"/>
      <c r="J20" s="66" t="n"/>
      <c r="K20" s="36" t="n"/>
      <c r="L20" s="66" t="n"/>
      <c r="M20" s="36" t="n"/>
      <c r="N20" s="36" t="n"/>
      <c r="O20" s="35" t="n"/>
      <c r="P20" s="35" t="n"/>
      <c r="Q20" s="35" t="n"/>
      <c r="R20" s="34" t="n"/>
      <c r="T20" s="389" t="n"/>
      <c r="U20" s="260" t="n"/>
      <c r="V20" s="260" t="n"/>
      <c r="W20" s="260" t="n"/>
      <c r="X20" s="260" t="n"/>
      <c r="Y20" s="383" t="n"/>
      <c r="Z20" s="383" t="n"/>
      <c r="AA20" s="260" t="n"/>
      <c r="AB20" s="383" t="n"/>
      <c r="AC20" s="383" t="n"/>
    </row>
    <row r="21" ht="24.95" customHeight="1" s="72">
      <c r="B21" s="352" t="inlineStr">
        <is>
          <t>CAM 6</t>
        </is>
      </c>
      <c r="C21" s="33" t="n"/>
      <c r="D21" s="32" t="inlineStr">
        <is>
          <t>MÍNIMA</t>
        </is>
      </c>
      <c r="E21" s="32" t="inlineStr">
        <is>
          <t>IDEAL</t>
        </is>
      </c>
      <c r="F21" s="31" t="inlineStr">
        <is>
          <t>MÁXIMA</t>
        </is>
      </c>
      <c r="G21" s="541" t="n"/>
      <c r="H21" s="541" t="n"/>
      <c r="I21" s="541" t="n"/>
      <c r="J21" s="542" t="n">
        <v>4</v>
      </c>
      <c r="K21" s="542" t="n">
        <v>5</v>
      </c>
      <c r="L21" s="542" t="n">
        <v>6</v>
      </c>
      <c r="M21" s="542" t="n">
        <v>7</v>
      </c>
      <c r="N21" s="542" t="n">
        <v>8</v>
      </c>
      <c r="O21" s="542" t="n">
        <v>9</v>
      </c>
      <c r="P21" s="542" t="n">
        <v>10</v>
      </c>
      <c r="Q21" s="542" t="n">
        <v>11</v>
      </c>
      <c r="R21" s="543" t="n">
        <v>12</v>
      </c>
      <c r="U21" s="396" t="n"/>
      <c r="V21" s="261" t="n"/>
      <c r="W21" s="383" t="n"/>
      <c r="X21" s="383" t="n"/>
      <c r="Y21" s="383" t="n"/>
      <c r="Z21" s="383" t="n"/>
      <c r="AA21" s="260" t="n"/>
      <c r="AB21" s="383" t="n"/>
      <c r="AC21" s="383" t="n"/>
    </row>
    <row r="22" ht="24.95" customHeight="1" s="72">
      <c r="B22" s="544"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83" t="n"/>
      <c r="Z22" s="383" t="n"/>
      <c r="AA22" s="260" t="n"/>
      <c r="AB22" s="383" t="n"/>
      <c r="AC22" s="383" t="n"/>
    </row>
    <row r="23" ht="24.95" customHeight="1" s="72" thickBot="1">
      <c r="B23" s="544" t="n"/>
      <c r="C23" s="22">
        <f>C20</f>
        <v/>
      </c>
      <c r="D23" s="251">
        <f>E23*(1-($D$29/100))</f>
        <v/>
      </c>
      <c r="E23" s="37" t="n"/>
      <c r="F23" s="251">
        <f>E23*(1+($D$29/100))</f>
        <v/>
      </c>
      <c r="G23" s="21" t="n"/>
      <c r="H23" s="20" t="n"/>
      <c r="I23" s="20" t="n"/>
      <c r="J23" s="21" t="n"/>
      <c r="K23" s="20" t="n"/>
      <c r="L23" s="20" t="n"/>
      <c r="M23" s="19" t="n"/>
      <c r="N23" s="19" t="n"/>
      <c r="O23" s="18" t="n"/>
      <c r="P23" s="18" t="n"/>
      <c r="Q23" s="18" t="n"/>
      <c r="R23" s="17" t="n"/>
      <c r="U23" s="396" t="n"/>
      <c r="V23" s="261" t="n"/>
      <c r="W23" s="383" t="n"/>
      <c r="X23" s="383" t="n"/>
      <c r="Y23" s="383" t="n"/>
      <c r="Z23" s="383" t="n"/>
      <c r="AA23" s="260" t="n"/>
      <c r="AB23" s="383" t="n"/>
      <c r="AC23" s="383" t="n"/>
    </row>
    <row r="24" ht="24.95" customHeight="1" s="72">
      <c r="B24" s="352" t="inlineStr">
        <is>
          <t>CAM 7</t>
        </is>
      </c>
      <c r="C24" s="33" t="n"/>
      <c r="D24" s="32" t="inlineStr">
        <is>
          <t>MÍNIMA</t>
        </is>
      </c>
      <c r="E24" s="32" t="inlineStr">
        <is>
          <t>IDEAL</t>
        </is>
      </c>
      <c r="F24" s="31" t="inlineStr">
        <is>
          <t>MÁXIMA</t>
        </is>
      </c>
      <c r="G24" s="541" t="n"/>
      <c r="H24" s="541" t="n"/>
      <c r="I24" s="541" t="n"/>
      <c r="J24" s="542" t="n">
        <v>4</v>
      </c>
      <c r="K24" s="542" t="n">
        <v>5</v>
      </c>
      <c r="L24" s="542" t="n">
        <v>6</v>
      </c>
      <c r="M24" s="542" t="n">
        <v>7</v>
      </c>
      <c r="N24" s="542" t="n">
        <v>8</v>
      </c>
      <c r="O24" s="542" t="n">
        <v>9</v>
      </c>
      <c r="P24" s="542" t="n">
        <v>10</v>
      </c>
      <c r="Q24" s="542" t="n">
        <v>11</v>
      </c>
      <c r="R24" s="543" t="n">
        <v>12</v>
      </c>
      <c r="U24" s="396" t="n"/>
      <c r="V24" s="261" t="n"/>
      <c r="W24" s="383" t="n"/>
      <c r="X24" s="383" t="n"/>
      <c r="Y24" s="383" t="n"/>
      <c r="Z24" s="383" t="n"/>
      <c r="AA24" s="260" t="n"/>
      <c r="AB24" s="383" t="n"/>
      <c r="AC24" s="383" t="n"/>
    </row>
    <row r="25" ht="24.95" customHeight="1" s="72">
      <c r="B25" s="544" t="n"/>
      <c r="C25" s="28">
        <f>C22</f>
        <v/>
      </c>
      <c r="D25" s="251">
        <f>E25*(1-($D$29/100))</f>
        <v/>
      </c>
      <c r="E25" s="37" t="n"/>
      <c r="F25" s="251">
        <f>E25*(1+($D$29/100))</f>
        <v/>
      </c>
      <c r="G25" s="27" t="n"/>
      <c r="H25" s="26" t="n"/>
      <c r="I25" s="26" t="n"/>
      <c r="J25" s="65" t="n"/>
      <c r="K25" s="25" t="n"/>
      <c r="L25" s="25" t="n"/>
      <c r="M25" s="25" t="n"/>
      <c r="N25" s="25" t="n"/>
      <c r="O25" s="24" t="n"/>
      <c r="P25" s="24" t="n"/>
      <c r="Q25" s="24" t="n"/>
      <c r="R25" s="23" t="n"/>
      <c r="T25" s="389" t="n"/>
      <c r="U25" s="260" t="n"/>
      <c r="V25" s="260" t="n"/>
      <c r="W25" s="260" t="n"/>
      <c r="X25" s="260" t="n"/>
      <c r="Y25" s="260" t="n"/>
      <c r="Z25" s="383" t="n"/>
      <c r="AA25" s="260" t="n"/>
      <c r="AB25" s="383" t="n"/>
      <c r="AC25" s="383" t="n"/>
    </row>
    <row r="26" ht="24.95" customHeight="1" s="72" thickBot="1">
      <c r="B26" s="544" t="n"/>
      <c r="C26" s="22">
        <f>C23</f>
        <v/>
      </c>
      <c r="D26" s="251">
        <f>E26*(1-($D$29/100))</f>
        <v/>
      </c>
      <c r="E26" s="37" t="n"/>
      <c r="F26" s="251">
        <f>E26*(1+($D$29/100))</f>
        <v/>
      </c>
      <c r="G26" s="21" t="n"/>
      <c r="H26" s="20" t="n"/>
      <c r="I26" s="20" t="n"/>
      <c r="J26" s="21" t="n"/>
      <c r="K26" s="20" t="n"/>
      <c r="L26" s="20" t="n"/>
      <c r="M26" s="19" t="n"/>
      <c r="N26" s="19" t="n"/>
      <c r="O26" s="18" t="n"/>
      <c r="P26" s="18" t="n"/>
      <c r="Q26" s="18" t="n"/>
      <c r="R26" s="17" t="n"/>
      <c r="U26" s="396" t="n"/>
      <c r="V26" s="261" t="n"/>
      <c r="W26" s="383" t="n"/>
      <c r="X26" s="383" t="n"/>
      <c r="Y26" s="383" t="n"/>
      <c r="Z26" s="383" t="n"/>
      <c r="AA26" s="260" t="n"/>
      <c r="AB26" s="383" t="n"/>
      <c r="AC26" s="383" t="n"/>
    </row>
    <row r="27" ht="24.95" customHeight="1" s="72" thickBot="1">
      <c r="B27" s="545" t="inlineStr">
        <is>
          <t>Rev. 0          Emitido: RQS           Data:</t>
        </is>
      </c>
      <c r="C27" s="404" t="n"/>
      <c r="D27" s="546">
        <f>TODAY()</f>
        <v/>
      </c>
      <c r="E27" s="547" t="inlineStr">
        <is>
          <t>Operador:</t>
        </is>
      </c>
      <c r="F27" s="476" t="n"/>
      <c r="G27" s="548" t="n"/>
      <c r="H27" s="549" t="n"/>
      <c r="I27" s="549" t="n"/>
      <c r="J27" s="549" t="n"/>
      <c r="K27" s="549" t="n"/>
      <c r="L27" s="549" t="n"/>
      <c r="M27" s="550" t="n"/>
      <c r="N27" s="550" t="n"/>
      <c r="O27" s="550" t="n"/>
      <c r="P27" s="550" t="n"/>
      <c r="Q27" s="550" t="n"/>
      <c r="R27" s="551" t="n"/>
      <c r="U27" s="396" t="n"/>
      <c r="V27" s="261" t="n"/>
      <c r="W27" s="383" t="n"/>
      <c r="X27" s="383" t="n"/>
      <c r="Y27" s="383" t="n"/>
      <c r="Z27" s="383" t="n"/>
      <c r="AA27" s="260" t="n"/>
      <c r="AB27" s="383" t="n"/>
      <c r="AC27" s="383" t="n"/>
    </row>
    <row r="28" ht="15.75" customHeight="1" s="72" thickBot="1">
      <c r="T28" s="389" t="n"/>
      <c r="U28" s="260" t="n"/>
      <c r="V28" s="260" t="n"/>
      <c r="W28" s="260" t="n"/>
      <c r="X28" s="260" t="n"/>
      <c r="Y28" s="383" t="n"/>
      <c r="Z28" s="383" t="n"/>
      <c r="AA28" s="260" t="n"/>
      <c r="AB28" s="383" t="n"/>
      <c r="AC28" s="383" t="n"/>
    </row>
    <row r="29" ht="17.25" customHeight="1" s="72" thickBot="1">
      <c r="B29" s="552" t="inlineStr">
        <is>
          <t>tolerancia</t>
        </is>
      </c>
      <c r="C29" s="404" t="n"/>
      <c r="D29" s="553" t="n">
        <v>2</v>
      </c>
      <c r="E29" s="553" t="inlineStr">
        <is>
          <t>%</t>
        </is>
      </c>
      <c r="F29" s="554" t="n"/>
      <c r="U29" s="396" t="n"/>
      <c r="V29" s="261" t="n"/>
      <c r="W29" s="383" t="n"/>
      <c r="X29" s="383" t="n"/>
      <c r="Y29" s="383" t="n"/>
      <c r="Z29" s="383" t="n"/>
      <c r="AA29" s="260" t="n"/>
      <c r="AB29" s="383" t="n"/>
      <c r="AC29" s="383" t="n"/>
    </row>
    <row r="30" ht="16.5" customHeight="1" s="72">
      <c r="U30" s="396" t="n"/>
      <c r="V30" s="261" t="n"/>
      <c r="W30" s="383" t="n"/>
      <c r="X30" s="383" t="n"/>
      <c r="Y30" s="383" t="n"/>
      <c r="Z30" s="383" t="n"/>
      <c r="AA30" s="260" t="n"/>
      <c r="AB30" s="383" t="n"/>
      <c r="AC30" s="383" t="n"/>
    </row>
    <row r="31" ht="15" customHeight="1" s="72">
      <c r="T31" s="389" t="n"/>
      <c r="U31" s="260" t="n"/>
      <c r="V31" s="260" t="n"/>
    </row>
    <row r="32" ht="16.5" customHeight="1" s="72">
      <c r="U32" s="396" t="n"/>
      <c r="V32" s="261" t="n"/>
      <c r="W32" s="383" t="n"/>
      <c r="X32" s="383" t="n"/>
      <c r="Y32" s="383" t="n"/>
      <c r="Z32" s="383" t="n"/>
      <c r="AA32" s="260" t="n"/>
      <c r="AB32" s="383" t="n"/>
      <c r="AC32" s="383" t="n"/>
    </row>
    <row r="33" ht="16.5" customHeight="1" s="72">
      <c r="U33" s="396" t="n"/>
      <c r="V33" s="261" t="n"/>
      <c r="W33" s="383" t="n"/>
      <c r="X33" s="383" t="n"/>
      <c r="Y33" s="383" t="n"/>
      <c r="Z33" s="383" t="n"/>
      <c r="AA33" s="260" t="n"/>
      <c r="AB33" s="383" t="n"/>
      <c r="AC33" s="383" t="n"/>
    </row>
    <row r="34" ht="15" customHeight="1" s="72">
      <c r="T34" s="389" t="n"/>
      <c r="U34" s="260" t="n"/>
      <c r="V34" s="260" t="n"/>
      <c r="W34" s="260" t="n"/>
      <c r="X34" s="260" t="n"/>
      <c r="Y34" s="260" t="n"/>
      <c r="Z34" s="260" t="n"/>
      <c r="AA34" s="260" t="n"/>
      <c r="AB34" s="260" t="n"/>
      <c r="AC34" s="383" t="n"/>
    </row>
    <row r="35" ht="16.5" customHeight="1" s="72">
      <c r="U35" s="396" t="n"/>
      <c r="V35" s="261" t="n"/>
      <c r="W35" s="383" t="n"/>
      <c r="X35" s="383" t="n"/>
      <c r="Y35" s="383" t="n"/>
      <c r="Z35" s="383" t="n"/>
      <c r="AA35" s="260" t="n"/>
      <c r="AB35" s="383" t="n"/>
      <c r="AC35" s="383" t="n"/>
    </row>
    <row r="36" ht="15" customHeight="1" s="72">
      <c r="U36" s="260" t="n"/>
      <c r="V36" s="260" t="n"/>
      <c r="W36" s="260" t="n"/>
      <c r="X36" s="260" t="n"/>
      <c r="Y36" s="260" t="n"/>
      <c r="Z36" s="260" t="n"/>
      <c r="AA36" s="260" t="n"/>
      <c r="AB36" s="260" t="n"/>
      <c r="AC36" s="260" t="n"/>
      <c r="AD36" s="260" t="n"/>
      <c r="AE36" s="260" t="n"/>
      <c r="AF36" s="260" t="n"/>
    </row>
    <row r="37" ht="16.5" customHeight="1" s="72">
      <c r="U37" s="396" t="n"/>
      <c r="V37" s="261" t="n"/>
      <c r="W37" s="383" t="n"/>
      <c r="X37" s="383" t="n"/>
      <c r="Y37" s="383" t="n"/>
      <c r="Z37" s="383" t="n"/>
      <c r="AA37" s="260" t="n"/>
      <c r="AB37" s="383" t="n"/>
      <c r="AC37" s="383" t="n"/>
    </row>
    <row r="38" ht="16.5" customHeight="1" s="72">
      <c r="U38" s="396" t="n"/>
      <c r="V38" s="261" t="n"/>
      <c r="W38" s="383" t="n"/>
      <c r="X38" s="383" t="n"/>
      <c r="Y38" s="383" t="n"/>
      <c r="Z38" s="383" t="n"/>
      <c r="AA38" s="260" t="n"/>
      <c r="AB38" s="383" t="n"/>
      <c r="AC38" s="383" t="n"/>
    </row>
    <row r="39" ht="15" customHeight="1" s="72">
      <c r="T39" s="389" t="n"/>
      <c r="U39" s="260" t="n"/>
      <c r="V39" s="260" t="n"/>
      <c r="W39" s="383" t="n"/>
      <c r="X39" s="383" t="n"/>
      <c r="Y39" s="383" t="n"/>
      <c r="Z39" s="383" t="n"/>
      <c r="AA39" s="260" t="n"/>
      <c r="AB39" s="383" t="n"/>
      <c r="AC39" s="383" t="n"/>
    </row>
    <row r="40" ht="16.5" customHeight="1" s="72">
      <c r="U40" s="396" t="n"/>
      <c r="V40" s="261" t="n"/>
      <c r="W40" s="383" t="n"/>
      <c r="X40" s="383" t="n"/>
      <c r="Y40" s="383" t="n"/>
      <c r="Z40" s="383" t="n"/>
      <c r="AA40" s="260" t="n"/>
      <c r="AB40" s="383" t="n"/>
      <c r="AC40" s="383" t="n"/>
    </row>
    <row r="41" ht="16.5" customHeight="1" s="72">
      <c r="U41" s="396" t="n"/>
      <c r="V41" s="261" t="n"/>
      <c r="W41" s="383" t="n"/>
      <c r="X41" s="383" t="n"/>
      <c r="Y41" s="383" t="n"/>
      <c r="Z41" s="383" t="n"/>
      <c r="AA41" s="260" t="n"/>
      <c r="AB41" s="383" t="n"/>
      <c r="AC41" s="383" t="n"/>
    </row>
    <row r="42" ht="15" customHeight="1" s="72">
      <c r="T42" s="389" t="n"/>
      <c r="U42" s="260" t="n"/>
      <c r="V42" s="260" t="n"/>
      <c r="W42" s="260" t="n"/>
      <c r="X42" s="260" t="n"/>
      <c r="Y42" s="260" t="n"/>
      <c r="Z42" s="260" t="n"/>
      <c r="AA42" s="260" t="n"/>
      <c r="AB42" s="383" t="n"/>
      <c r="AC42" s="383" t="n"/>
    </row>
    <row r="43" ht="16.5" customHeight="1" s="72">
      <c r="U43" s="396" t="n"/>
      <c r="V43" s="261" t="n"/>
      <c r="W43" s="383" t="n"/>
      <c r="X43" s="383" t="n"/>
      <c r="Y43" s="383" t="n"/>
      <c r="Z43" s="383" t="n"/>
      <c r="AA43" s="260" t="n"/>
      <c r="AB43" s="383" t="n"/>
      <c r="AC43" s="383" t="n"/>
    </row>
    <row r="44" ht="15" customHeight="1" s="72">
      <c r="X44" s="383" t="n"/>
      <c r="Y44" s="383" t="n"/>
      <c r="Z44" s="383" t="n"/>
      <c r="AA44" s="260" t="n"/>
      <c r="AB44" s="383" t="n"/>
      <c r="AC44" s="383" t="n"/>
    </row>
    <row r="45" ht="15" customHeight="1" s="72">
      <c r="T45" s="389" t="n"/>
      <c r="U45" s="260" t="n"/>
      <c r="V45" s="260" t="n"/>
      <c r="W45" s="260" t="n"/>
      <c r="X45" s="383" t="n"/>
      <c r="Y45" s="383" t="n"/>
      <c r="Z45" s="383" t="n"/>
      <c r="AA45" s="260" t="n"/>
      <c r="AB45" s="383" t="n"/>
      <c r="AC45" s="383" t="n"/>
    </row>
    <row r="46" ht="16.5" customHeight="1" s="72">
      <c r="U46" s="396" t="n"/>
      <c r="V46" s="261" t="n"/>
      <c r="W46" s="383" t="n"/>
      <c r="X46" s="383" t="n"/>
      <c r="Y46" s="383" t="n"/>
      <c r="Z46" s="383" t="n"/>
      <c r="AA46" s="260" t="n"/>
      <c r="AB46" s="383" t="n"/>
      <c r="AC46" s="383" t="n"/>
    </row>
    <row r="47" ht="16.5" customHeight="1" s="72">
      <c r="U47" s="396" t="n"/>
      <c r="V47" s="261" t="n"/>
      <c r="W47" s="383" t="n"/>
      <c r="X47" s="383" t="n"/>
      <c r="Y47" s="383" t="n"/>
      <c r="Z47" s="383" t="n"/>
      <c r="AA47" s="260" t="n"/>
      <c r="AB47" s="383" t="n"/>
      <c r="AC47" s="383" t="n"/>
    </row>
    <row r="48" ht="15" customHeight="1" s="72">
      <c r="T48" s="389" t="n"/>
      <c r="U48" s="262" t="n"/>
      <c r="V48" s="262" t="n"/>
      <c r="W48" s="262" t="n"/>
      <c r="X48" s="383" t="n"/>
      <c r="Y48" s="383" t="n"/>
      <c r="Z48" s="383" t="n"/>
      <c r="AA48" s="260" t="n"/>
      <c r="AB48" s="383" t="n"/>
      <c r="AC48" s="383" t="n"/>
    </row>
    <row r="49" ht="15" customHeight="1" s="72">
      <c r="U49" s="262" t="n"/>
      <c r="V49" s="262" t="n"/>
      <c r="W49" s="262" t="n"/>
      <c r="X49" s="383" t="n"/>
      <c r="Y49" s="383" t="n"/>
      <c r="Z49" s="383" t="n"/>
      <c r="AA49" s="260" t="n"/>
      <c r="AB49" s="383" t="n"/>
      <c r="AC49" s="383" t="n"/>
    </row>
    <row r="50" ht="15" customHeight="1" s="72">
      <c r="U50" s="262" t="n"/>
      <c r="V50" s="383" t="n"/>
      <c r="W50" s="262" t="n"/>
      <c r="X50" s="383" t="n"/>
      <c r="Y50" s="383" t="n"/>
      <c r="Z50" s="383" t="n"/>
      <c r="AA50" s="260" t="n"/>
      <c r="AB50" s="383" t="n"/>
      <c r="AC50" s="383" t="n"/>
    </row>
    <row r="51" ht="15" customHeight="1" s="72">
      <c r="U51" s="262" t="n"/>
      <c r="V51" s="262" t="n"/>
      <c r="W51" s="262" t="n"/>
      <c r="X51" s="383" t="n"/>
      <c r="Y51" s="383" t="n"/>
      <c r="Z51" s="383" t="n"/>
      <c r="AA51" s="260" t="n"/>
      <c r="AB51" s="383" t="n"/>
      <c r="AC51" s="383" t="n"/>
    </row>
    <row r="52" ht="15" customHeight="1" s="72">
      <c r="U52" s="383" t="n"/>
      <c r="V52" s="383" t="n"/>
      <c r="W52" s="383" t="n"/>
      <c r="X52" s="383" t="n"/>
      <c r="Y52" s="383" t="n"/>
      <c r="Z52" s="383" t="n"/>
      <c r="AA52" s="260" t="n"/>
      <c r="AB52" s="383" t="n"/>
      <c r="AC52" s="383" t="n"/>
    </row>
    <row r="53" ht="15" customHeight="1" s="72">
      <c r="U53" s="262" t="n"/>
      <c r="V53" s="262" t="n"/>
      <c r="W53" s="262" t="n"/>
      <c r="X53" s="383" t="n"/>
      <c r="Y53" s="383" t="n"/>
      <c r="Z53" s="383" t="n"/>
      <c r="AA53" s="260" t="n"/>
      <c r="AB53" s="383" t="n"/>
      <c r="AC53" s="383" t="n"/>
    </row>
    <row r="54" ht="15" customHeight="1" s="72">
      <c r="U54" s="262" t="n"/>
      <c r="V54" s="262" t="n"/>
      <c r="W54" s="262" t="n"/>
      <c r="X54" s="383" t="n"/>
      <c r="Y54" s="383" t="n"/>
      <c r="Z54" s="383" t="n"/>
      <c r="AA54" s="260" t="n"/>
      <c r="AB54" s="383" t="n"/>
      <c r="AC54" s="383" t="n"/>
    </row>
    <row r="55" ht="15" customHeight="1" s="72">
      <c r="T55" s="389" t="n"/>
      <c r="U55" s="383" t="n"/>
      <c r="V55" s="262" t="n"/>
      <c r="W55" s="118" t="n"/>
      <c r="X55" s="113" t="n"/>
      <c r="Y55" s="113" t="n"/>
      <c r="Z55" s="113" t="n"/>
      <c r="AA55" s="260" t="n"/>
      <c r="AB55" s="383" t="n"/>
      <c r="AC55" s="383" t="n"/>
    </row>
    <row r="56" ht="15" customHeight="1" s="72">
      <c r="U56" s="262" t="n"/>
      <c r="V56" s="262" t="n"/>
      <c r="W56" s="262" t="n"/>
      <c r="X56" s="383" t="n"/>
      <c r="Y56" s="383" t="n"/>
      <c r="Z56" s="383" t="n"/>
      <c r="AA56" s="260" t="n"/>
      <c r="AB56" s="383" t="n"/>
      <c r="AC56" s="383" t="n"/>
    </row>
    <row r="57" ht="15" customHeight="1" s="72">
      <c r="U57" s="262" t="n"/>
      <c r="V57" s="262" t="n"/>
      <c r="W57" s="262" t="n"/>
      <c r="X57" s="383" t="n"/>
      <c r="Y57" s="383" t="n"/>
      <c r="Z57" s="383" t="n"/>
      <c r="AA57" s="260" t="n"/>
      <c r="AB57" s="383" t="n"/>
      <c r="AC57" s="383" t="n"/>
    </row>
    <row r="58" ht="15" customHeight="1" s="72">
      <c r="T58" s="389" t="n"/>
      <c r="U58" s="260" t="n"/>
      <c r="V58" s="262" t="n"/>
      <c r="W58" s="262" t="n"/>
      <c r="X58" s="383" t="n"/>
      <c r="Y58" s="383" t="n"/>
      <c r="Z58" s="383" t="n"/>
      <c r="AA58" s="260" t="n"/>
      <c r="AB58" s="383" t="n"/>
      <c r="AC58" s="383" t="n"/>
    </row>
    <row r="59" ht="15" customHeight="1" s="72">
      <c r="U59" s="262" t="n"/>
      <c r="V59" s="262" t="n"/>
      <c r="W59" s="262" t="n"/>
      <c r="X59" s="383" t="n"/>
      <c r="Y59" s="383" t="n"/>
      <c r="Z59" s="383" t="n"/>
      <c r="AA59" s="260" t="n"/>
      <c r="AB59" s="383" t="n"/>
      <c r="AC59" s="383" t="n"/>
    </row>
    <row r="60" ht="15" customHeight="1" s="72">
      <c r="U60" s="262" t="n"/>
      <c r="V60" s="262" t="n"/>
      <c r="W60" s="262" t="n"/>
      <c r="X60" s="383" t="n"/>
      <c r="Y60" s="383" t="n"/>
      <c r="Z60" s="383" t="n"/>
      <c r="AA60" s="260" t="n"/>
      <c r="AB60" s="383" t="n"/>
      <c r="AC60" s="383" t="n"/>
    </row>
    <row r="61" ht="15" customHeight="1" s="72">
      <c r="T61" s="389" t="n"/>
      <c r="Y61" s="383" t="n"/>
      <c r="Z61" s="383" t="n"/>
      <c r="AA61" s="260" t="n"/>
      <c r="AB61" s="383" t="n"/>
      <c r="AC61" s="383" t="n"/>
    </row>
    <row r="62" ht="15" customHeight="1" s="72">
      <c r="U62" s="262" t="n"/>
      <c r="V62" s="262" t="n"/>
      <c r="W62" s="262" t="n"/>
      <c r="X62" s="383" t="n"/>
      <c r="Y62" s="383" t="n"/>
      <c r="Z62" s="383" t="n"/>
      <c r="AA62" s="260" t="n"/>
      <c r="AB62" s="383" t="n"/>
      <c r="AC62" s="383" t="n"/>
    </row>
    <row r="63" ht="15" customHeight="1" s="72">
      <c r="U63" s="262" t="n"/>
      <c r="V63" s="262" t="n"/>
      <c r="W63" s="262" t="n"/>
      <c r="X63" s="383" t="n"/>
      <c r="Y63" s="383" t="n"/>
      <c r="Z63" s="383" t="n"/>
      <c r="AA63" s="260" t="n"/>
      <c r="AB63" s="383" t="n"/>
      <c r="AC63" s="383" t="n"/>
    </row>
    <row r="64" ht="15" customHeight="1" s="72">
      <c r="T64" s="389" t="n"/>
      <c r="U64" s="260" t="n"/>
      <c r="V64" s="260" t="n"/>
      <c r="Y64" s="383" t="n"/>
      <c r="Z64" s="383" t="n"/>
      <c r="AA64" s="260" t="n"/>
      <c r="AB64" s="383" t="n"/>
      <c r="AC64" s="383" t="n"/>
    </row>
    <row r="65" ht="16.5" customHeight="1" s="72">
      <c r="U65" s="396" t="n"/>
      <c r="V65" s="261" t="n"/>
      <c r="Y65" s="383" t="n"/>
      <c r="Z65" s="383" t="n"/>
      <c r="AA65" s="260" t="n"/>
      <c r="AB65" s="383" t="n"/>
      <c r="AC65" s="383" t="n"/>
    </row>
    <row r="66" ht="16.5" customHeight="1" s="72">
      <c r="U66" s="396" t="n"/>
      <c r="V66" s="396" t="n"/>
    </row>
    <row r="67" ht="15" customHeight="1" s="72">
      <c r="AA67" s="260" t="n"/>
      <c r="AB67" s="260" t="n"/>
    </row>
    <row r="68" ht="16.5" customHeight="1" s="72">
      <c r="X68" s="396" t="n"/>
      <c r="AA68" s="260" t="n"/>
      <c r="AB68" s="260" t="n"/>
      <c r="AC68" s="396" t="n"/>
      <c r="AD68" s="396" t="n"/>
      <c r="AE68" s="396" t="n"/>
      <c r="AF68" s="396" t="n"/>
      <c r="AG68" s="396" t="n"/>
      <c r="AH68" s="396" t="n"/>
      <c r="AI68" s="396" t="n"/>
      <c r="AJ68" s="396" t="n"/>
      <c r="AK68" s="396" t="n"/>
    </row>
    <row r="69" ht="16.5" customHeight="1" s="72">
      <c r="X69" s="263" t="n"/>
      <c r="AA69" s="260" t="n"/>
      <c r="AB69" s="260" t="n"/>
      <c r="AC69" s="396" t="n"/>
      <c r="AD69" s="396" t="n"/>
      <c r="AE69" s="396" t="n"/>
      <c r="AF69" s="396" t="n"/>
      <c r="AG69" s="396" t="n"/>
      <c r="AH69" s="396" t="n"/>
      <c r="AI69" s="396" t="n"/>
      <c r="AJ69" s="396" t="n"/>
      <c r="AK69" s="396" t="n"/>
    </row>
    <row r="70" ht="16.5" customHeight="1" s="72">
      <c r="X70" s="396" t="n"/>
      <c r="AA70" s="260" t="n"/>
      <c r="AB70" s="260" t="n"/>
      <c r="AC70" s="396" t="n"/>
      <c r="AD70" s="396" t="n"/>
      <c r="AE70" s="396" t="n"/>
      <c r="AF70" s="396" t="n"/>
      <c r="AG70" s="396" t="n"/>
      <c r="AH70" s="396" t="n"/>
      <c r="AI70" s="396" t="n"/>
      <c r="AJ70" s="396" t="n"/>
      <c r="AK70" s="396" t="n"/>
    </row>
    <row r="71" ht="16.5" customHeight="1" s="72">
      <c r="X71" s="396" t="n"/>
      <c r="AA71" s="260" t="n"/>
      <c r="AB71" s="260" t="n"/>
      <c r="AC71" s="396" t="n"/>
      <c r="AD71" s="396" t="n"/>
      <c r="AE71" s="396" t="n"/>
      <c r="AF71" s="396" t="n"/>
      <c r="AG71" s="396" t="n"/>
      <c r="AH71" s="396" t="n"/>
      <c r="AI71" s="396" t="n"/>
      <c r="AJ71" s="396" t="n"/>
      <c r="AK71" s="396" t="n"/>
    </row>
    <row r="72" ht="16.5" customHeight="1" s="72">
      <c r="X72" s="396" t="n"/>
      <c r="AA72" s="260" t="n"/>
      <c r="AB72" s="260" t="n"/>
      <c r="AC72" s="396" t="n"/>
      <c r="AD72" s="396" t="n"/>
      <c r="AE72" s="396" t="n"/>
      <c r="AF72" s="396" t="n"/>
      <c r="AG72" s="396" t="n"/>
      <c r="AH72" s="396" t="n"/>
      <c r="AI72" s="396" t="n"/>
      <c r="AJ72" s="396" t="n"/>
      <c r="AK72" s="396" t="n"/>
    </row>
    <row r="73" ht="16.5" customHeight="1" s="72">
      <c r="X73" s="396" t="n"/>
      <c r="AA73" s="260" t="n"/>
      <c r="AB73" s="260" t="n"/>
      <c r="AC73" s="396" t="n"/>
      <c r="AD73" s="396" t="n"/>
      <c r="AE73" s="396" t="n"/>
      <c r="AF73" s="396" t="n"/>
      <c r="AG73" s="396" t="n"/>
      <c r="AH73" s="396" t="n"/>
      <c r="AI73" s="396" t="n"/>
      <c r="AJ73" s="396" t="n"/>
      <c r="AK73" s="396" t="n"/>
    </row>
    <row r="74" ht="16.5" customHeight="1" s="72">
      <c r="X74" s="449" t="n"/>
      <c r="AA74" s="260" t="n"/>
      <c r="AB74" s="260" t="n"/>
      <c r="AC74" s="396" t="n"/>
      <c r="AD74" s="396" t="n"/>
      <c r="AE74" s="396" t="n"/>
      <c r="AF74" s="396" t="n"/>
      <c r="AG74" s="396" t="n"/>
      <c r="AH74" s="396" t="n"/>
      <c r="AI74" s="396" t="n"/>
      <c r="AJ74" s="396" t="n"/>
      <c r="AK74" s="396" t="n"/>
    </row>
    <row r="75" ht="15" customHeight="1" s="72">
      <c r="X75" s="265" t="n"/>
      <c r="AA75" s="260" t="n"/>
      <c r="AB75" s="260" t="n"/>
    </row>
    <row r="76" ht="15" customHeight="1" s="72">
      <c r="X76" s="265" t="n"/>
      <c r="AA76" s="260" t="n"/>
      <c r="AB76" s="260" t="n"/>
      <c r="AC76" s="406" t="n"/>
      <c r="AD76" s="406" t="n"/>
      <c r="AE76" s="406" t="n"/>
      <c r="AF76" s="406" t="n"/>
      <c r="AG76" s="406" t="n"/>
      <c r="AH76" s="406" t="n"/>
      <c r="AI76" s="406" t="n"/>
      <c r="AJ76" s="406" t="n"/>
      <c r="AK76" s="406" t="n"/>
    </row>
    <row r="77" ht="15" customHeight="1" s="72">
      <c r="X77" s="265" t="n"/>
      <c r="AA77" s="260" t="n"/>
      <c r="AB77" s="260" t="n"/>
      <c r="AC77" s="411" t="n"/>
      <c r="AD77" s="411" t="n"/>
      <c r="AE77" s="411" t="n"/>
      <c r="AF77" s="411" t="n"/>
      <c r="AG77" s="411" t="n"/>
      <c r="AH77" s="411" t="n"/>
      <c r="AI77" s="411" t="n"/>
      <c r="AJ77" s="411" t="n"/>
      <c r="AK77" s="411"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2022-11-30T12:27:50Z</dcterms:modified>
  <cp:lastModifiedBy>Felipe Franchi Pires</cp:lastModifiedBy>
  <cp:lastPrinted>2022-09-19T21:00:58Z</cp:lastPrinted>
</cp:coreProperties>
</file>