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0" activeTab="0" autoFilterDateGrouping="1"/>
  </bookViews>
  <sheets>
    <sheet name="OF RFE" sheetId="1" state="visible" r:id="rId1"/>
    <sheet name="BOBINAGEM C1" sheetId="2" state="visible" r:id="rId2"/>
    <sheet name="CONTROLE C1" sheetId="3" state="visible" r:id="rId3"/>
    <sheet name="BOBINAGEM C2" sheetId="4" state="visible" r:id="rId4"/>
    <sheet name="BOBINAGEM C3" sheetId="5" state="visible" r:id="rId5"/>
    <sheet name="BOBINAGEM C4" sheetId="6" state="visible" r:id="rId6"/>
    <sheet name="BOBINAGEM C5" sheetId="7" state="visible" r:id="rId7"/>
    <sheet name="CONTROLE C2" sheetId="8" state="visible" r:id="rId8"/>
    <sheet name="CONTROLE C3" sheetId="9" state="visible" r:id="rId9"/>
    <sheet name="CONTROLE C4" sheetId="10" state="visible" r:id="rId10"/>
    <sheet name="CONTROLE C5" sheetId="11" state="visible" r:id="rId11"/>
  </sheets>
  <externalReferences>
    <externalReference r:id="rId12"/>
    <externalReference r:id="rId13"/>
    <externalReference r:id="rId14"/>
    <externalReference r:id="rId15"/>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'CONTROLE C1'!$Y$18</definedName>
    <definedName name="df">'[1]Reator Monofásico'!$S$34</definedName>
    <definedName name="DFIO" localSheetId="1">'BOBINAGEM C1'!#REF!</definedName>
    <definedName name="DFIO">#REF!</definedName>
    <definedName name="DG">#REF!</definedName>
    <definedName name="di" localSheetId="2">'CONTROLE C1'!$D$18</definedName>
    <definedName name="di">#REF!</definedName>
    <definedName name="DL">#REF!</definedName>
    <definedName name="DLEST">#REF!</definedName>
    <definedName name="DM">#REF!</definedName>
    <definedName name="ds" localSheetId="2">'CONTROLE C1'!#REF!</definedName>
    <definedName name="DS">#REF!</definedName>
    <definedName name="e">#REF!</definedName>
    <definedName name="f">#REF!</definedName>
    <definedName name="F.V.ESP">'[2]Reator Monofásico'!$V$41:$V$57</definedName>
    <definedName name="FAX" localSheetId="1">'BOBINAGEM C1'!#REF!</definedName>
    <definedName name="FAX">#REF!</definedName>
    <definedName name="FIBRA">#REF!</definedName>
    <definedName name="Fios">'[3]Reator Monofásico'!$Z$8:$Z$32</definedName>
    <definedName name="FS">#REF!</definedName>
    <definedName name="FSEG" localSheetId="1">'BOBINAGEM C1'!#REF!</definedName>
    <definedName name="FSEG">#REF!</definedName>
    <definedName name="fsi">'CONTROLE C1'!#REF!</definedName>
    <definedName name="GGF">#REF!</definedName>
    <definedName name="HS" localSheetId="1">'BOBINAGEM C1'!#REF!</definedName>
    <definedName name="HS">#REF!</definedName>
    <definedName name="hsk">'[4]Reator Monofásico'!$T$27</definedName>
    <definedName name="ICMS">#REF!</definedName>
    <definedName name="IMP">#REF!</definedName>
    <definedName name="ISOL" localSheetId="1">'BOBINAGEM C1'!#REF!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 localSheetId="1">'BOBINAGEM C1'!#REF!</definedName>
    <definedName name="NB">#REF!</definedName>
    <definedName name="NIFF">#REF!</definedName>
    <definedName name="NISOL">#REF!</definedName>
    <definedName name="NR" localSheetId="1">'BOBINAGEM C1'!#REF!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 localSheetId="1">'BOBINAGEM C1'!#REF!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'OF RFE'!$B$2:$N$74</definedName>
    <definedName name="_xlnm.Print_Area" localSheetId="1">'BOBINAGEM C1'!$B$2:$N$94</definedName>
    <definedName name="_xlnm.Print_Area" localSheetId="2">'CONTROLE C1'!$B$2:$R$27</definedName>
  </definedNames>
  <calcPr calcId="181029" fullCalcOnLoad="1"/>
</workbook>
</file>

<file path=xl/styles.xml><?xml version="1.0" encoding="utf-8"?>
<styleSheet xmlns="http://schemas.openxmlformats.org/spreadsheetml/2006/main">
  <numFmts count="17">
    <numFmt numFmtId="164" formatCode="General_)"/>
    <numFmt numFmtId="165" formatCode="0.0"/>
    <numFmt numFmtId="166" formatCode="0.000"/>
    <numFmt numFmtId="167" formatCode="d/m/yy;@"/>
    <numFmt numFmtId="168" formatCode="00"/>
    <numFmt numFmtId="169" formatCode="&quot; Demão de&quot;\ 0"/>
    <numFmt numFmtId="170" formatCode="0\ &quot;mm&quot;"/>
    <numFmt numFmtId="171" formatCode="0&quot; mm&quot;"/>
    <numFmt numFmtId="172" formatCode="0_)"/>
    <numFmt numFmtId="173" formatCode="0.00&quot; kg&quot;"/>
    <numFmt numFmtId="174" formatCode="0&quot; peça(s)&quot;"/>
    <numFmt numFmtId="175" formatCode="0&quot; kg&quot;"/>
    <numFmt numFmtId="176" formatCode="0.0&quot; mm&quot;"/>
    <numFmt numFmtId="177" formatCode="0&quot; peças&quot;"/>
    <numFmt numFmtId="178" formatCode="dd/mm/yy;@"/>
    <numFmt numFmtId="179" formatCode="_(&quot;$&quot;* #,##0.00_);_(&quot;$&quot;* \(#,##0.00\);_(&quot;$&quot;* &quot;-&quot;??_);_(@_)"/>
    <numFmt numFmtId="180" formatCode="_(&quot;R$&quot;* #,##0.00_);_(&quot;R$&quot;* \(#,##0.00\);_(&quot;R$&quot;* &quot;-&quot;??_);_(@_)"/>
  </numFmts>
  <fonts count="59">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b val="1"/>
      <color theme="0"/>
      <sz val="11"/>
    </font>
    <font>
      <name val="Arial"/>
      <family val="2"/>
      <b val="1"/>
      <color theme="3"/>
      <sz val="10"/>
    </font>
    <font>
      <name val="Arial"/>
      <family val="2"/>
      <b val="1"/>
      <color theme="0"/>
      <sz val="10"/>
    </font>
    <font>
      <name val="Arial"/>
      <family val="2"/>
      <sz val="12"/>
    </font>
    <font>
      <name val="Arial"/>
      <family val="2"/>
      <color theme="1"/>
      <sz val="10"/>
    </font>
    <font>
      <name val="Arial"/>
      <family val="2"/>
      <sz val="9"/>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color theme="0"/>
      <sz val="10"/>
    </font>
    <font>
      <name val="Arial"/>
      <family val="2"/>
      <b val="1"/>
      <i val="1"/>
      <color theme="3"/>
      <sz val="12"/>
    </font>
    <font>
      <name val="Arial"/>
      <family val="2"/>
      <b val="1"/>
      <color rgb="FF002060"/>
      <sz val="12"/>
    </font>
    <font>
      <name val="Arial"/>
      <family val="2"/>
      <color rgb="FF002060"/>
      <sz val="10"/>
    </font>
    <font>
      <name val="Arial"/>
      <family val="2"/>
      <b val="1"/>
      <color rgb="FF002060"/>
      <sz val="10"/>
    </font>
    <font>
      <name val="Courier"/>
      <family val="3"/>
      <sz val="10"/>
    </font>
    <font>
      <name val="Arial"/>
      <family val="2"/>
      <b val="1"/>
      <sz val="10"/>
      <u val="single"/>
    </font>
    <font>
      <name val="Arial"/>
      <family val="2"/>
      <color indexed="12"/>
      <sz val="10"/>
    </font>
    <font>
      <name val="Arial"/>
      <family val="2"/>
      <b val="1"/>
      <i val="1"/>
      <sz val="10"/>
    </font>
    <font>
      <name val="Calibri"/>
      <family val="2"/>
      <b val="1"/>
      <color rgb="FF002060"/>
      <sz val="11"/>
      <scheme val="minor"/>
    </font>
    <font>
      <name val="Arial"/>
      <family val="2"/>
      <b val="1"/>
      <color theme="3" tint="-0.249977111117893"/>
      <sz val="12"/>
    </font>
    <font>
      <name val="Arial"/>
      <family val="2"/>
      <color theme="3" tint="-0.249977111117893"/>
      <sz val="12"/>
    </font>
    <font>
      <name val="Arial"/>
      <family val="2"/>
      <b val="1"/>
      <color theme="1"/>
      <sz val="12"/>
    </font>
    <font>
      <name val="Calibri"/>
      <family val="2"/>
      <b val="1"/>
      <color theme="1"/>
      <sz val="14"/>
    </font>
    <font>
      <name val="Arial"/>
      <family val="2"/>
      <b val="1"/>
      <color theme="0"/>
      <sz val="9"/>
    </font>
    <font>
      <name val="Arial"/>
      <family val="2"/>
      <sz val="13"/>
    </font>
    <font>
      <name val="Arial"/>
      <family val="2"/>
      <i val="1"/>
      <sz val="12"/>
    </font>
    <font>
      <name val="Arial"/>
      <family val="2"/>
      <b val="1"/>
      <i val="1"/>
      <sz val="12"/>
    </font>
    <font>
      <name val="Arial"/>
      <family val="2"/>
      <color theme="3"/>
      <sz val="12"/>
    </font>
    <font>
      <name val="Arial"/>
      <family val="2"/>
      <color theme="3"/>
      <sz val="10"/>
    </font>
    <font>
      <name val="Arial"/>
      <family val="2"/>
      <color theme="1"/>
      <sz val="12"/>
    </font>
    <font>
      <name val="Calibri"/>
      <family val="2"/>
      <color rgb="FF00FFFF"/>
      <sz val="11"/>
      <scheme val="minor"/>
    </font>
    <font>
      <name val="Courier New"/>
      <family val="2"/>
      <color indexed="8"/>
      <sz val="6"/>
    </font>
    <font>
      <name val="Cambria"/>
      <family val="2"/>
      <color theme="3"/>
      <sz val="18"/>
      <scheme val="major"/>
    </font>
    <font>
      <name val="Calibri"/>
      <family val="2"/>
      <color rgb="FF9C5700"/>
      <sz val="11"/>
      <scheme val="minor"/>
    </font>
    <font>
      <name val="Calibri"/>
      <family val="2"/>
      <sz val="8"/>
      <scheme val="minor"/>
    </font>
    <font>
      <name val="Calibri"/>
      <family val="2"/>
      <sz val="11"/>
      <scheme val="minor"/>
    </font>
    <font>
      <name val="Arial"/>
      <family val="2"/>
      <sz val="16"/>
    </font>
    <font>
      <name val="Arial"/>
      <family val="2"/>
      <b val="1"/>
      <color theme="3"/>
      <sz val="12"/>
    </font>
    <font>
      <name val="Arial"/>
      <family val="2"/>
      <b val="1"/>
      <color rgb="FFFF0000"/>
      <sz val="12"/>
    </font>
    <font>
      <name val="Arial"/>
      <family val="2"/>
      <color theme="1"/>
      <sz val="11"/>
    </font>
  </fonts>
  <fills count="44">
    <fill>
      <patternFill/>
    </fill>
    <fill>
      <patternFill patternType="gray125"/>
    </fill>
    <fill>
      <patternFill patternType="solid">
        <fgColor indexed="9"/>
        <bgColor indexed="64"/>
      </patternFill>
    </fill>
    <fill>
      <patternFill patternType="solid">
        <fgColor theme="0"/>
        <bgColor indexed="64"/>
      </patternFill>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6"/>
        <bgColor indexed="64"/>
      </patternFill>
    </fill>
    <fill>
      <patternFill patternType="solid">
        <fgColor theme="0" tint="-0.1499984740745262"/>
        <bgColor indexed="64"/>
      </patternFill>
    </fill>
    <fill>
      <patternFill patternType="solid">
        <fgColor rgb="FF7F0367"/>
        <bgColor indexed="64"/>
      </patternFill>
    </fill>
    <fill>
      <patternFill patternType="solid">
        <fgColor theme="3" tint="-0.249977111117893"/>
        <bgColor indexed="64"/>
      </patternFill>
    </fill>
    <fill>
      <patternFill patternType="solid">
        <fgColor rgb="FF30F030"/>
        <bgColor indexed="64"/>
      </patternFill>
    </fill>
    <fill>
      <patternFill patternType="solid">
        <fgColor rgb="FFFFFF00"/>
        <bgColor indexed="64"/>
      </patternFill>
    </fill>
    <fill>
      <patternFill patternType="solid">
        <fgColor rgb="FF004976"/>
        <bgColor indexed="64"/>
      </patternFill>
    </fill>
    <fill>
      <patternFill patternType="solid">
        <fgColor theme="8" tint="0.7999816888943144"/>
        <bgColor indexed="64"/>
      </patternFill>
    </fill>
  </fills>
  <borders count="54">
    <border>
      <left/>
      <right/>
      <top/>
      <bottom/>
      <diagonal/>
    </border>
    <border>
      <left/>
      <right/>
      <top/>
      <bottom style="thin">
        <color auto="1"/>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hair">
        <color indexed="64"/>
      </left>
      <right style="medium">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right style="hair">
        <color indexed="64"/>
      </right>
      <top style="thin">
        <color indexed="64"/>
      </top>
      <bottom style="medium">
        <color indexed="64"/>
      </bottom>
      <diagonal/>
    </border>
    <border>
      <left style="medium">
        <color indexed="64"/>
      </left>
      <right/>
      <top style="medium">
        <color indexed="64"/>
      </top>
      <bottom style="medium">
        <color indexed="64"/>
      </bottom>
      <diagonal/>
    </border>
    <border>
      <left style="hair">
        <color indexed="64"/>
      </left>
      <right style="medium">
        <color indexed="64"/>
      </right>
      <top style="hair">
        <color indexed="64"/>
      </top>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diagonal/>
    </border>
    <border>
      <left style="medium">
        <color indexed="64"/>
      </left>
      <right style="thin">
        <color indexed="64"/>
      </right>
      <top/>
      <bottom style="medium">
        <color indexed="64"/>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medium">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auto="1"/>
      </top>
      <bottom style="medium">
        <color auto="1"/>
      </bottom>
      <diagonal/>
    </border>
    <border>
      <left/>
      <right/>
      <top style="medium">
        <color auto="1"/>
      </top>
      <bottom/>
      <diagonal/>
    </border>
    <border>
      <left/>
      <right style="medium">
        <color indexed="64"/>
      </right>
      <top style="medium">
        <color auto="1"/>
      </top>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12"/>
    <xf numFmtId="0" fontId="13" fillId="0" borderId="13"/>
    <xf numFmtId="0" fontId="14" fillId="0" borderId="14"/>
    <xf numFmtId="0" fontId="14" fillId="0" borderId="0"/>
    <xf numFmtId="0" fontId="15" fillId="5" borderId="0"/>
    <xf numFmtId="0" fontId="16" fillId="6" borderId="0"/>
    <xf numFmtId="0" fontId="17" fillId="7" borderId="0"/>
    <xf numFmtId="0" fontId="18" fillId="8" borderId="15"/>
    <xf numFmtId="0" fontId="19" fillId="9" borderId="16"/>
    <xf numFmtId="0" fontId="20" fillId="9" borderId="15"/>
    <xf numFmtId="0" fontId="21" fillId="0" borderId="17"/>
    <xf numFmtId="0" fontId="22" fillId="10" borderId="18"/>
    <xf numFmtId="0" fontId="23" fillId="0" borderId="0"/>
    <xf numFmtId="0" fontId="1" fillId="11" borderId="19"/>
    <xf numFmtId="0" fontId="24" fillId="0" borderId="0"/>
    <xf numFmtId="0" fontId="2" fillId="0" borderId="20"/>
    <xf numFmtId="0" fontId="25" fillId="12" borderId="0"/>
    <xf numFmtId="0" fontId="1" fillId="13" borderId="0"/>
    <xf numFmtId="0" fontId="1" fillId="14" borderId="0"/>
    <xf numFmtId="0" fontId="25" fillId="15" borderId="0"/>
    <xf numFmtId="0" fontId="25" fillId="16" borderId="0"/>
    <xf numFmtId="0" fontId="1" fillId="17" borderId="0"/>
    <xf numFmtId="0" fontId="1" fillId="18" borderId="0"/>
    <xf numFmtId="0" fontId="25" fillId="19" borderId="0"/>
    <xf numFmtId="0" fontId="25" fillId="20" borderId="0"/>
    <xf numFmtId="0" fontId="1" fillId="21" borderId="0"/>
    <xf numFmtId="0" fontId="1" fillId="22" borderId="0"/>
    <xf numFmtId="0" fontId="25" fillId="23" borderId="0"/>
    <xf numFmtId="0" fontId="25" fillId="24" borderId="0"/>
    <xf numFmtId="0" fontId="1" fillId="25" borderId="0"/>
    <xf numFmtId="0" fontId="1" fillId="26" borderId="0"/>
    <xf numFmtId="0" fontId="25" fillId="27" borderId="0"/>
    <xf numFmtId="0" fontId="25" fillId="28" borderId="0"/>
    <xf numFmtId="0" fontId="1" fillId="29" borderId="0"/>
    <xf numFmtId="0" fontId="1" fillId="30" borderId="0"/>
    <xf numFmtId="0" fontId="25" fillId="31" borderId="0"/>
    <xf numFmtId="0" fontId="25" fillId="32" borderId="0"/>
    <xf numFmtId="0" fontId="1" fillId="33" borderId="0"/>
    <xf numFmtId="0" fontId="1" fillId="34" borderId="0"/>
    <xf numFmtId="0" fontId="25" fillId="35" borderId="0"/>
    <xf numFmtId="0" fontId="26" fillId="0" borderId="0"/>
    <xf numFmtId="0" fontId="3" fillId="0" borderId="0"/>
    <xf numFmtId="179" fontId="3" fillId="0" borderId="0"/>
    <xf numFmtId="9" fontId="3" fillId="0" borderId="0"/>
    <xf numFmtId="43" fontId="3" fillId="0" borderId="0"/>
    <xf numFmtId="164" fontId="33" fillId="0" borderId="0"/>
    <xf numFmtId="0" fontId="50" fillId="0" borderId="0"/>
    <xf numFmtId="180" fontId="1" fillId="0" borderId="0"/>
    <xf numFmtId="0" fontId="51" fillId="0" borderId="0"/>
    <xf numFmtId="0" fontId="52" fillId="7" borderId="0"/>
    <xf numFmtId="0" fontId="1" fillId="15" borderId="0"/>
    <xf numFmtId="0" fontId="1" fillId="19" borderId="0"/>
    <xf numFmtId="0" fontId="1" fillId="23" borderId="0"/>
    <xf numFmtId="0" fontId="1" fillId="27" borderId="0"/>
    <xf numFmtId="0" fontId="1" fillId="31" borderId="0"/>
    <xf numFmtId="0" fontId="1" fillId="35" borderId="0"/>
    <xf numFmtId="43" fontId="3" fillId="0" borderId="0"/>
    <xf numFmtId="180"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566">
    <xf numFmtId="0" fontId="0" fillId="0" borderId="0" pivotButton="0" quotePrefix="0" xfId="0"/>
    <xf numFmtId="164" fontId="3" fillId="0" borderId="0" pivotButton="0" quotePrefix="0" xfId="50"/>
    <xf numFmtId="164" fontId="10" fillId="0" borderId="0" pivotButton="0" quotePrefix="0" xfId="50"/>
    <xf numFmtId="164" fontId="3" fillId="2" borderId="0" applyAlignment="1" pivotButton="0" quotePrefix="0" xfId="50">
      <alignment vertical="center"/>
    </xf>
    <xf numFmtId="164" fontId="27" fillId="2" borderId="0" applyAlignment="1" pivotButton="0" quotePrefix="0" xfId="50">
      <alignment vertical="center"/>
    </xf>
    <xf numFmtId="165" fontId="38" fillId="3" borderId="10" applyAlignment="1" pivotButton="0" quotePrefix="0" xfId="50">
      <alignment horizontal="center" vertical="center"/>
    </xf>
    <xf numFmtId="166" fontId="39" fillId="3" borderId="10" applyAlignment="1" pivotButton="0" quotePrefix="0" xfId="50">
      <alignment horizontal="center" vertical="center"/>
    </xf>
    <xf numFmtId="164" fontId="40" fillId="37" borderId="10" applyAlignment="1" pivotButton="0" quotePrefix="0" xfId="50">
      <alignment horizontal="center" vertical="center"/>
    </xf>
    <xf numFmtId="164" fontId="41" fillId="37" borderId="10" applyAlignment="1" pivotButton="0" quotePrefix="0" xfId="50">
      <alignment horizontal="center" vertical="center"/>
    </xf>
    <xf numFmtId="164" fontId="8" fillId="2" borderId="0" applyAlignment="1" pivotButton="0" quotePrefix="0" xfId="50">
      <alignment vertical="center"/>
    </xf>
    <xf numFmtId="164" fontId="43" fillId="2" borderId="0" applyAlignment="1" pivotButton="0" quotePrefix="0" xfId="50">
      <alignment vertical="center"/>
    </xf>
    <xf numFmtId="164" fontId="33" fillId="3" borderId="0" pivotButton="0" quotePrefix="0" xfId="50"/>
    <xf numFmtId="164" fontId="28" fillId="3" borderId="23" applyAlignment="1" pivotButton="0" quotePrefix="0" xfId="50">
      <alignment vertical="center"/>
    </xf>
    <xf numFmtId="164" fontId="28" fillId="3" borderId="24" applyAlignment="1" pivotButton="0" quotePrefix="0" xfId="50">
      <alignment vertical="center"/>
    </xf>
    <xf numFmtId="164" fontId="3" fillId="3" borderId="24" applyAlignment="1" pivotButton="0" quotePrefix="0" xfId="50">
      <alignment vertical="center"/>
    </xf>
    <xf numFmtId="164" fontId="3" fillId="3" borderId="25" applyAlignment="1" pivotButton="0" quotePrefix="0" xfId="50">
      <alignment vertical="center"/>
    </xf>
    <xf numFmtId="167" fontId="3" fillId="3" borderId="11" applyAlignment="1" pivotButton="0" quotePrefix="0" xfId="50">
      <alignment horizontal="left" vertical="center"/>
    </xf>
    <xf numFmtId="0" fontId="7" fillId="3" borderId="27" applyAlignment="1" pivotButton="0" quotePrefix="0" xfId="50">
      <alignment horizontal="center" vertical="center"/>
    </xf>
    <xf numFmtId="2" fontId="7" fillId="3" borderId="28" applyAlignment="1" pivotButton="0" quotePrefix="0" xfId="50">
      <alignment horizontal="center" vertical="center"/>
    </xf>
    <xf numFmtId="0" fontId="28" fillId="3" borderId="28" applyAlignment="1" pivotButton="0" quotePrefix="0" xfId="50">
      <alignment horizontal="center" vertical="center"/>
    </xf>
    <xf numFmtId="0" fontId="3" fillId="3" borderId="28" applyAlignment="1" pivotButton="0" quotePrefix="0" xfId="50">
      <alignment horizontal="center" vertical="center"/>
    </xf>
    <xf numFmtId="1" fontId="3" fillId="3" borderId="29" applyAlignment="1" pivotButton="0" quotePrefix="0" xfId="50">
      <alignment horizontal="center" vertical="center"/>
    </xf>
    <xf numFmtId="0" fontId="3" fillId="3" borderId="30" applyAlignment="1" pivotButton="0" quotePrefix="0" xfId="50">
      <alignment horizontal="center" vertical="center"/>
    </xf>
    <xf numFmtId="0" fontId="7" fillId="3" borderId="31" applyAlignment="1" pivotButton="0" quotePrefix="0" xfId="50">
      <alignment horizontal="center" vertical="center"/>
    </xf>
    <xf numFmtId="2" fontId="7" fillId="3" borderId="32" applyAlignment="1" pivotButton="0" quotePrefix="0" xfId="50">
      <alignment horizontal="center" vertical="center"/>
    </xf>
    <xf numFmtId="0" fontId="28" fillId="3" borderId="32" applyAlignment="1" pivotButton="0" quotePrefix="0" xfId="50">
      <alignment horizontal="center" vertical="center"/>
    </xf>
    <xf numFmtId="0" fontId="3" fillId="3" borderId="32" applyAlignment="1" pivotButton="0" quotePrefix="0" xfId="50">
      <alignment horizontal="center" vertical="center"/>
    </xf>
    <xf numFmtId="1" fontId="3" fillId="3" borderId="33" applyAlignment="1" pivotButton="0" quotePrefix="0" xfId="50">
      <alignment horizontal="center" vertical="center"/>
    </xf>
    <xf numFmtId="0" fontId="3" fillId="3" borderId="34" applyAlignment="1" pivotButton="0" quotePrefix="0" xfId="50">
      <alignment horizontal="center" vertical="center"/>
    </xf>
    <xf numFmtId="168" fontId="28" fillId="3" borderId="35" applyAlignment="1" pivotButton="0" quotePrefix="0" xfId="50">
      <alignment horizontal="center" vertical="center"/>
    </xf>
    <xf numFmtId="168" fontId="28" fillId="3" borderId="36" applyAlignment="1" pivotButton="0" quotePrefix="0" xfId="50">
      <alignment horizontal="center" vertical="center"/>
    </xf>
    <xf numFmtId="0" fontId="3" fillId="3" borderId="37" applyAlignment="1" pivotButton="0" quotePrefix="0" xfId="50">
      <alignment horizontal="center" vertical="center"/>
    </xf>
    <xf numFmtId="0" fontId="3" fillId="3" borderId="8" applyAlignment="1" pivotButton="0" quotePrefix="0" xfId="50">
      <alignment horizontal="center" vertical="center"/>
    </xf>
    <xf numFmtId="0" fontId="3" fillId="3" borderId="38" applyAlignment="1" pivotButton="0" quotePrefix="0" xfId="50">
      <alignment horizontal="center" vertical="center"/>
    </xf>
    <xf numFmtId="0" fontId="7" fillId="3" borderId="39" applyAlignment="1" pivotButton="0" quotePrefix="0" xfId="50">
      <alignment horizontal="center" vertical="center"/>
    </xf>
    <xf numFmtId="2" fontId="7" fillId="3" borderId="40" applyAlignment="1" pivotButton="0" quotePrefix="0" xfId="50">
      <alignment horizontal="center" vertical="center"/>
    </xf>
    <xf numFmtId="0" fontId="28" fillId="3" borderId="40" applyAlignment="1" pivotButton="0" quotePrefix="0" xfId="50">
      <alignment horizontal="center" vertical="center"/>
    </xf>
    <xf numFmtId="1" fontId="3" fillId="3" borderId="0" applyAlignment="1" pivotButton="0" quotePrefix="0" xfId="50">
      <alignment horizontal="center" vertical="center"/>
    </xf>
    <xf numFmtId="0" fontId="7" fillId="3" borderId="42" applyAlignment="1" pivotButton="0" quotePrefix="0" xfId="50">
      <alignment horizontal="center" vertical="center"/>
    </xf>
    <xf numFmtId="2" fontId="7" fillId="3" borderId="43" applyAlignment="1" pivotButton="0" quotePrefix="0" xfId="50">
      <alignment horizontal="center" vertical="center"/>
    </xf>
    <xf numFmtId="0" fontId="28" fillId="3" borderId="43" applyAlignment="1" pivotButton="0" quotePrefix="0" xfId="50">
      <alignment horizontal="center" vertical="center"/>
    </xf>
    <xf numFmtId="164" fontId="44" fillId="3" borderId="4" applyAlignment="1" pivotButton="0" quotePrefix="0" xfId="50">
      <alignment horizontal="centerContinuous" vertical="center"/>
    </xf>
    <xf numFmtId="164" fontId="44" fillId="3" borderId="3" applyAlignment="1" pivotButton="0" quotePrefix="0" xfId="50">
      <alignment horizontal="centerContinuous" vertical="center"/>
    </xf>
    <xf numFmtId="164" fontId="45" fillId="3" borderId="3" applyAlignment="1" pivotButton="0" quotePrefix="0" xfId="50">
      <alignment horizontal="centerContinuous" vertical="center"/>
    </xf>
    <xf numFmtId="164" fontId="8" fillId="3" borderId="3" applyAlignment="1" pivotButton="0" quotePrefix="0" xfId="50">
      <alignment vertical="center" wrapText="1"/>
    </xf>
    <xf numFmtId="164" fontId="8"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7" applyAlignment="1" pivotButton="0" quotePrefix="0" xfId="50">
      <alignment vertical="center"/>
    </xf>
    <xf numFmtId="164" fontId="8" fillId="3" borderId="8" applyAlignment="1" pivotButton="0" quotePrefix="0" xfId="50">
      <alignment vertical="center"/>
    </xf>
    <xf numFmtId="164" fontId="8" fillId="3" borderId="8" applyAlignment="1" pivotButton="0" quotePrefix="0" xfId="50">
      <alignment horizontal="left" vertical="center"/>
    </xf>
    <xf numFmtId="1" fontId="31" fillId="3" borderId="44" applyAlignment="1" pivotButton="0" quotePrefix="0" xfId="50">
      <alignment horizontal="center" vertical="center"/>
    </xf>
    <xf numFmtId="0" fontId="31" fillId="3" borderId="43" applyAlignment="1" pivotButton="0" quotePrefix="0" xfId="50">
      <alignment horizontal="center" vertical="center"/>
    </xf>
    <xf numFmtId="1" fontId="31" fillId="3" borderId="33" applyAlignment="1" pivotButton="0" quotePrefix="0" xfId="50">
      <alignment horizontal="center" vertical="center"/>
    </xf>
    <xf numFmtId="0" fontId="31" fillId="3" borderId="32" applyAlignment="1" pivotButton="0" quotePrefix="0" xfId="50">
      <alignment horizontal="center" vertical="center"/>
    </xf>
    <xf numFmtId="1" fontId="31" fillId="3" borderId="41" applyAlignment="1" pivotButton="0" quotePrefix="0" xfId="50">
      <alignment horizontal="center" vertical="center"/>
    </xf>
    <xf numFmtId="0" fontId="31" fillId="3" borderId="40" applyAlignment="1" pivotButton="0" quotePrefix="0" xfId="50">
      <alignment horizontal="center" vertical="center"/>
    </xf>
    <xf numFmtId="164" fontId="28" fillId="0" borderId="0" pivotButton="0" quotePrefix="0" xfId="50"/>
    <xf numFmtId="1" fontId="32" fillId="3" borderId="0" applyAlignment="1" applyProtection="1" pivotButton="0" quotePrefix="0" xfId="0">
      <alignment horizontal="left" vertical="center"/>
      <protection locked="0" hidden="0"/>
    </xf>
    <xf numFmtId="164" fontId="3" fillId="39" borderId="9" applyAlignment="1" pivotButton="0" quotePrefix="0" xfId="50">
      <alignment vertical="center"/>
    </xf>
    <xf numFmtId="164" fontId="4" fillId="39" borderId="8"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47" fillId="39" borderId="5" applyAlignment="1" pivotButton="0" quotePrefix="0" xfId="50">
      <alignment vertical="center" wrapText="1"/>
    </xf>
    <xf numFmtId="164" fontId="47" fillId="39" borderId="3" applyAlignment="1" pivotButton="0" quotePrefix="0" xfId="50">
      <alignment vertical="center" wrapText="1"/>
    </xf>
    <xf numFmtId="1" fontId="28" fillId="3" borderId="44" applyAlignment="1" pivotButton="0" quotePrefix="0" xfId="50">
      <alignment horizontal="center" vertical="center"/>
    </xf>
    <xf numFmtId="1" fontId="28" fillId="3" borderId="33" applyAlignment="1" pivotButton="0" quotePrefix="0" xfId="50">
      <alignment horizontal="center" vertical="center"/>
    </xf>
    <xf numFmtId="1" fontId="28" fillId="3" borderId="41" applyAlignment="1" pivotButton="0" quotePrefix="0" xfId="50">
      <alignment horizontal="center" vertical="center"/>
    </xf>
    <xf numFmtId="164" fontId="27" fillId="2" borderId="0" applyAlignment="1" pivotButton="0" quotePrefix="0" xfId="50">
      <alignment vertical="center"/>
    </xf>
    <xf numFmtId="164" fontId="27" fillId="3" borderId="0" applyAlignment="1" pivotButton="0" quotePrefix="0" xfId="50">
      <alignment vertical="center"/>
    </xf>
    <xf numFmtId="0" fontId="0" fillId="0" borderId="0" applyAlignment="1" pivotButton="0" quotePrefix="0" xfId="0">
      <alignment horizontal="center" vertical="center"/>
    </xf>
    <xf numFmtId="164" fontId="3" fillId="2" borderId="8" applyAlignment="1" pivotButton="0" quotePrefix="0" xfId="50">
      <alignment horizontal="left" vertical="center"/>
    </xf>
    <xf numFmtId="164" fontId="3" fillId="2" borderId="0" applyAlignment="1" pivotButton="0" quotePrefix="0" xfId="50">
      <alignment horizontal="left" vertical="center"/>
    </xf>
    <xf numFmtId="0" fontId="0" fillId="0" borderId="0" pivotButton="0" quotePrefix="0" xfId="0"/>
    <xf numFmtId="0" fontId="49" fillId="0" borderId="0" pivotButton="0" quotePrefix="0" xfId="0"/>
    <xf numFmtId="0" fontId="3" fillId="3" borderId="0" applyAlignment="1" pivotButton="0" quotePrefix="0" xfId="0">
      <alignment horizontal="center" vertical="center"/>
    </xf>
    <xf numFmtId="1" fontId="32" fillId="3" borderId="0" applyAlignment="1" applyProtection="1" pivotButton="0" quotePrefix="0" xfId="0">
      <alignment horizontal="center" vertical="center"/>
      <protection locked="0" hidden="0"/>
    </xf>
    <xf numFmtId="0" fontId="0" fillId="3" borderId="0" applyAlignment="1" pivotButton="0" quotePrefix="0" xfId="0">
      <alignment vertical="center"/>
    </xf>
    <xf numFmtId="164" fontId="3" fillId="0" borderId="0" applyAlignment="1" pivotButton="0" quotePrefix="0" xfId="50">
      <alignment vertical="center"/>
    </xf>
    <xf numFmtId="0" fontId="0" fillId="0" borderId="0" applyAlignment="1" pivotButton="0" quotePrefix="0" xfId="0">
      <alignment vertical="center"/>
    </xf>
    <xf numFmtId="0" fontId="25" fillId="0" borderId="0" applyAlignment="1" pivotButton="0" quotePrefix="0" xfId="0">
      <alignment horizontal="center" vertical="center"/>
    </xf>
    <xf numFmtId="164" fontId="3" fillId="0" borderId="0" pivotButton="0" quotePrefix="0" xfId="50"/>
    <xf numFmtId="0" fontId="35" fillId="3" borderId="0" applyAlignment="1" applyProtection="1" pivotButton="0" quotePrefix="0" xfId="0">
      <alignment horizontal="center" vertical="center"/>
      <protection locked="0" hidden="0"/>
    </xf>
    <xf numFmtId="0" fontId="32" fillId="3" borderId="0" applyAlignment="1" pivotButton="0" quotePrefix="0" xfId="0">
      <alignment horizontal="center" vertical="center"/>
    </xf>
    <xf numFmtId="0" fontId="0" fillId="3" borderId="0" applyAlignment="1" pivotButton="0" quotePrefix="0" xfId="0">
      <alignment horizontal="center" vertical="center"/>
    </xf>
    <xf numFmtId="0" fontId="4" fillId="3" borderId="0" applyAlignment="1" pivotButton="0" quotePrefix="0" xfId="0">
      <alignment horizontal="center" vertical="center"/>
    </xf>
    <xf numFmtId="0" fontId="37" fillId="3" borderId="0" applyAlignment="1" pivotButton="0" quotePrefix="0" xfId="0">
      <alignment horizontal="left" vertical="center"/>
    </xf>
    <xf numFmtId="0" fontId="34" fillId="3" borderId="0" applyAlignment="1" applyProtection="1" pivotButton="0" quotePrefix="0" xfId="0">
      <alignment horizontal="center" vertical="center"/>
      <protection locked="0" hidden="0"/>
    </xf>
    <xf numFmtId="0" fontId="22" fillId="3" borderId="0" applyAlignment="1" pivotButton="0" quotePrefix="0" xfId="0">
      <alignment horizontal="left" vertical="center"/>
    </xf>
    <xf numFmtId="2" fontId="42" fillId="38" borderId="0" applyAlignment="1" pivotButton="0" quotePrefix="0" xfId="0">
      <alignment horizontal="left" vertical="center"/>
    </xf>
    <xf numFmtId="0" fontId="0" fillId="3" borderId="0" pivotButton="0" quotePrefix="0" xfId="0"/>
    <xf numFmtId="0" fontId="49" fillId="3" borderId="0" pivotButton="0" quotePrefix="0" xfId="0"/>
    <xf numFmtId="164" fontId="3" fillId="3" borderId="0" applyAlignment="1" pivotButton="0" quotePrefix="0" xfId="50">
      <alignment vertical="center"/>
    </xf>
    <xf numFmtId="0" fontId="25" fillId="3" borderId="0" applyAlignment="1" pivotButton="0" quotePrefix="0" xfId="0">
      <alignment horizontal="center" vertical="center"/>
    </xf>
    <xf numFmtId="164" fontId="3" fillId="3" borderId="0" pivotButton="0" quotePrefix="0" xfId="50"/>
    <xf numFmtId="2" fontId="42" fillId="3" borderId="0" applyAlignment="1" pivotButton="0" quotePrefix="0" xfId="0">
      <alignment horizontal="left" vertical="center"/>
    </xf>
    <xf numFmtId="164" fontId="3" fillId="3" borderId="0" pivotButton="0" quotePrefix="0" xfId="50"/>
    <xf numFmtId="0" fontId="9" fillId="3" borderId="0" applyAlignment="1" pivotButton="0" quotePrefix="0" xfId="0">
      <alignment horizontal="center" vertical="center"/>
    </xf>
    <xf numFmtId="164" fontId="3" fillId="0" borderId="2" applyAlignment="1" pivotButton="0" quotePrefix="0" xfId="50">
      <alignment vertical="center"/>
    </xf>
    <xf numFmtId="164" fontId="3" fillId="0" borderId="6" pivotButton="0" quotePrefix="0" xfId="50"/>
    <xf numFmtId="164" fontId="32" fillId="0" borderId="0" applyAlignment="1" pivotButton="0" quotePrefix="0" xfId="50">
      <alignment horizontal="left" vertical="center"/>
    </xf>
    <xf numFmtId="0" fontId="32" fillId="3" borderId="2" applyAlignment="1" pivotButton="0" quotePrefix="0" xfId="0">
      <alignment horizontal="left" vertical="center"/>
    </xf>
    <xf numFmtId="0" fontId="9" fillId="3" borderId="5" pivotButton="0" quotePrefix="0" xfId="0"/>
    <xf numFmtId="0" fontId="9" fillId="3" borderId="3" pivotButton="0" quotePrefix="0" xfId="0"/>
    <xf numFmtId="0" fontId="32" fillId="3" borderId="0" applyAlignment="1" pivotButton="0" quotePrefix="0" xfId="0">
      <alignment horizontal="left" vertical="center"/>
    </xf>
    <xf numFmtId="0" fontId="9" fillId="3" borderId="0" applyAlignment="1" pivotButton="0" quotePrefix="0" xfId="0">
      <alignment horizontal="left" vertical="center"/>
    </xf>
    <xf numFmtId="164" fontId="3" fillId="0" borderId="9" pivotButton="0" quotePrefix="0" xfId="50"/>
    <xf numFmtId="164" fontId="3" fillId="0" borderId="8" pivotButton="0" quotePrefix="0" xfId="50"/>
    <xf numFmtId="164" fontId="3" fillId="0" borderId="2" pivotButton="0" quotePrefix="0" xfId="50"/>
    <xf numFmtId="1" fontId="32" fillId="3" borderId="3" applyAlignment="1" applyProtection="1" pivotButton="0" quotePrefix="0" xfId="0">
      <alignment horizontal="left" vertical="center"/>
      <protection locked="0" hidden="0"/>
    </xf>
    <xf numFmtId="164" fontId="3" fillId="0" borderId="7" pivotButton="0" quotePrefix="0" xfId="50"/>
    <xf numFmtId="164" fontId="3" fillId="0" borderId="5" applyAlignment="1" pivotButton="0" quotePrefix="0" xfId="50">
      <alignment vertical="center"/>
    </xf>
    <xf numFmtId="164" fontId="3" fillId="0" borderId="3" applyAlignment="1" pivotButton="0" quotePrefix="0" xfId="50">
      <alignment vertical="center"/>
    </xf>
    <xf numFmtId="164" fontId="3" fillId="0" borderId="4" applyAlignment="1" pivotButton="0" quotePrefix="0" xfId="50">
      <alignment vertical="center"/>
    </xf>
    <xf numFmtId="0" fontId="3" fillId="3" borderId="0" applyAlignment="1" pivotButton="0" quotePrefix="0" xfId="0">
      <alignment horizontal="left" vertical="center"/>
    </xf>
    <xf numFmtId="164" fontId="3" fillId="0" borderId="0" applyAlignment="1" pivotButton="0" quotePrefix="0" xfId="50">
      <alignment horizontal="left" vertical="center"/>
    </xf>
    <xf numFmtId="0" fontId="3" fillId="3" borderId="0" applyAlignment="1" pivotButton="0" quotePrefix="0" xfId="0">
      <alignment horizontal="left" vertical="center" wrapText="1"/>
    </xf>
    <xf numFmtId="0" fontId="32" fillId="3" borderId="0" applyAlignment="1" applyProtection="1" pivotButton="0" quotePrefix="0" xfId="0">
      <alignment horizontal="left" vertical="center"/>
      <protection locked="0" hidden="0"/>
    </xf>
    <xf numFmtId="164" fontId="3" fillId="3" borderId="0" applyAlignment="1" pivotButton="0" quotePrefix="0" xfId="50">
      <alignment horizontal="left" vertical="center"/>
    </xf>
    <xf numFmtId="0" fontId="3" fillId="3" borderId="0" applyAlignment="1" applyProtection="1" pivotButton="0" quotePrefix="0" xfId="0">
      <alignment horizontal="left" vertical="center"/>
      <protection locked="0" hidden="0"/>
    </xf>
    <xf numFmtId="164" fontId="32" fillId="3" borderId="0" applyAlignment="1" pivotButton="0" quotePrefix="0" xfId="50">
      <alignment horizontal="left" vertical="center"/>
    </xf>
    <xf numFmtId="164" fontId="3" fillId="0" borderId="3" applyAlignment="1" pivotButton="0" quotePrefix="0" xfId="50">
      <alignment horizontal="left"/>
    </xf>
    <xf numFmtId="0" fontId="4" fillId="3" borderId="6" applyAlignment="1" pivotButton="0" quotePrefix="0" xfId="0">
      <alignment horizontal="left" vertical="center"/>
    </xf>
    <xf numFmtId="0" fontId="32" fillId="3" borderId="2" applyAlignment="1" applyProtection="1" pivotButton="0" quotePrefix="0" xfId="0">
      <alignment horizontal="left" vertical="center"/>
      <protection locked="0" hidden="0"/>
    </xf>
    <xf numFmtId="0" fontId="9" fillId="3" borderId="5" applyAlignment="1" pivotButton="0" quotePrefix="0" xfId="0">
      <alignment horizontal="left" vertical="center"/>
    </xf>
    <xf numFmtId="0" fontId="3" fillId="3" borderId="3" applyAlignment="1" pivotButton="0" quotePrefix="0" xfId="0">
      <alignment horizontal="left" vertical="center"/>
    </xf>
    <xf numFmtId="0" fontId="3" fillId="3" borderId="4" applyAlignment="1" pivotButton="0" quotePrefix="0" xfId="0">
      <alignment horizontal="left" vertical="center"/>
    </xf>
    <xf numFmtId="164" fontId="3" fillId="0" borderId="2" applyAlignment="1" pivotButton="0" quotePrefix="0" xfId="50">
      <alignment horizontal="left" vertical="center"/>
    </xf>
    <xf numFmtId="164" fontId="3" fillId="0" borderId="6" applyAlignment="1" pivotButton="0" quotePrefix="0" xfId="50">
      <alignment horizontal="left" vertical="center"/>
    </xf>
    <xf numFmtId="0" fontId="9" fillId="3" borderId="0" applyAlignment="1" pivotButton="0" quotePrefix="0" xfId="0">
      <alignment horizontal="left" vertical="center" wrapText="1"/>
    </xf>
    <xf numFmtId="164" fontId="3" fillId="3" borderId="0" applyAlignment="1" pivotButton="0" quotePrefix="0" xfId="50">
      <alignment horizontal="left" vertical="center" wrapText="1"/>
    </xf>
    <xf numFmtId="164" fontId="32" fillId="3" borderId="0" applyAlignment="1" pivotButton="0" quotePrefix="0" xfId="50">
      <alignment horizontal="left" vertical="center" wrapText="1"/>
    </xf>
    <xf numFmtId="164" fontId="3" fillId="3" borderId="6" applyAlignment="1" pivotButton="0" quotePrefix="0" xfId="50">
      <alignment horizontal="left" vertical="center" wrapText="1"/>
    </xf>
    <xf numFmtId="164" fontId="3" fillId="0" borderId="0" applyAlignment="1" pivotButton="0" quotePrefix="0" xfId="50">
      <alignment horizontal="left" vertical="center" wrapText="1"/>
    </xf>
    <xf numFmtId="164" fontId="3" fillId="0" borderId="0" applyAlignment="1" pivotButton="0" quotePrefix="0" xfId="50">
      <alignment horizontal="left" vertical="center"/>
    </xf>
    <xf numFmtId="0" fontId="3" fillId="3" borderId="6" applyAlignment="1" pivotButton="0" quotePrefix="0" xfId="0">
      <alignment horizontal="center" vertical="center" wrapText="1"/>
    </xf>
    <xf numFmtId="0" fontId="3" fillId="3" borderId="2" applyAlignment="1" pivotButton="0" quotePrefix="0" xfId="0">
      <alignment horizontal="center" vertical="center" wrapText="1"/>
    </xf>
    <xf numFmtId="0" fontId="32" fillId="3" borderId="6" applyAlignment="1" pivotButton="0" quotePrefix="0" xfId="0">
      <alignment horizontal="center" vertical="center" wrapText="1"/>
    </xf>
    <xf numFmtId="1" fontId="32" fillId="3" borderId="0" applyAlignment="1" pivotButton="0" quotePrefix="0" xfId="0">
      <alignment horizontal="left" vertical="center" wrapText="1"/>
    </xf>
    <xf numFmtId="0" fontId="4" fillId="3" borderId="0" applyAlignment="1" pivotButton="0" quotePrefix="0" xfId="0">
      <alignment horizontal="left" vertical="center" wrapText="1"/>
    </xf>
    <xf numFmtId="0" fontId="32" fillId="3" borderId="0" applyAlignment="1" pivotButton="0" quotePrefix="0" xfId="0">
      <alignment horizontal="left" vertical="center" wrapText="1"/>
    </xf>
    <xf numFmtId="2" fontId="32" fillId="3" borderId="0" applyAlignment="1" pivotButton="0" quotePrefix="0" xfId="0">
      <alignment horizontal="left" vertical="center" wrapText="1"/>
    </xf>
    <xf numFmtId="0" fontId="35" fillId="3" borderId="0" applyAlignment="1" applyProtection="1" pivotButton="0" quotePrefix="0" xfId="0">
      <alignment horizontal="left" vertical="center" wrapText="1"/>
      <protection locked="0" hidden="0"/>
    </xf>
    <xf numFmtId="0" fontId="3" fillId="3" borderId="9" applyAlignment="1" pivotButton="0" quotePrefix="0" xfId="0">
      <alignment horizontal="center" vertical="center"/>
    </xf>
    <xf numFmtId="0" fontId="9" fillId="3" borderId="8" applyAlignment="1" pivotButton="0" quotePrefix="0" xfId="0">
      <alignment horizontal="center" vertical="center"/>
    </xf>
    <xf numFmtId="0" fontId="3" fillId="3" borderId="8" applyAlignment="1" applyProtection="1" pivotButton="0" quotePrefix="0" xfId="0">
      <alignment horizontal="center" vertical="center"/>
      <protection locked="0" hidden="0"/>
    </xf>
    <xf numFmtId="0" fontId="35" fillId="3" borderId="8" applyAlignment="1" applyProtection="1" pivotButton="0" quotePrefix="0" xfId="0">
      <alignment horizontal="center" vertical="center"/>
      <protection locked="0" hidden="0"/>
    </xf>
    <xf numFmtId="0" fontId="3" fillId="3" borderId="8" applyAlignment="1" pivotButton="0" quotePrefix="0" xfId="0">
      <alignment horizontal="center"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0" fontId="3" fillId="3" borderId="5" applyAlignment="1" pivotButton="0" quotePrefix="0" xfId="0">
      <alignment horizontal="center" vertical="center"/>
    </xf>
    <xf numFmtId="0" fontId="36" fillId="3" borderId="3" applyAlignment="1" pivotButton="0" quotePrefix="0" xfId="0">
      <alignment horizontal="center" vertical="center"/>
    </xf>
    <xf numFmtId="0" fontId="3" fillId="3" borderId="3" applyAlignment="1" pivotButton="0" quotePrefix="0" xfId="0">
      <alignment horizontal="center" vertical="center"/>
    </xf>
    <xf numFmtId="0" fontId="3" fillId="3" borderId="3" applyAlignment="1" applyProtection="1" pivotButton="0" quotePrefix="0" xfId="0">
      <alignment horizontal="center" vertical="center"/>
      <protection locked="0" hidden="0"/>
    </xf>
    <xf numFmtId="0" fontId="3" fillId="3" borderId="4" applyAlignment="1" pivotButton="0" quotePrefix="0" xfId="0">
      <alignment horizontal="center" vertical="center"/>
    </xf>
    <xf numFmtId="164" fontId="3" fillId="3" borderId="0" applyAlignment="1" pivotButton="0" quotePrefix="0" xfId="50">
      <alignment horizontal="left" vertical="center"/>
    </xf>
    <xf numFmtId="1" fontId="32" fillId="41" borderId="0" applyAlignment="1" pivotButton="0" quotePrefix="0" xfId="0">
      <alignment horizontal="left" vertical="center" wrapText="1"/>
    </xf>
    <xf numFmtId="0" fontId="32" fillId="3" borderId="6" applyAlignment="1" pivotButton="0" quotePrefix="0" xfId="0">
      <alignment horizontal="left" vertical="center" wrapText="1"/>
    </xf>
    <xf numFmtId="0" fontId="28" fillId="4" borderId="9" pivotButton="0" quotePrefix="0" xfId="0"/>
    <xf numFmtId="0" fontId="28" fillId="4" borderId="8" pivotButton="0" quotePrefix="0" xfId="0"/>
    <xf numFmtId="0" fontId="7" fillId="4" borderId="9" applyAlignment="1" pivotButton="0" quotePrefix="0" xfId="0">
      <alignment horizontal="left" vertical="center"/>
    </xf>
    <xf numFmtId="0" fontId="28" fillId="4" borderId="2" pivotButton="0" quotePrefix="0" xfId="0"/>
    <xf numFmtId="0" fontId="28" fillId="4" borderId="0" pivotButton="0" quotePrefix="0" xfId="0"/>
    <xf numFmtId="0" fontId="7" fillId="4" borderId="2" applyAlignment="1" pivotButton="0" quotePrefix="0" xfId="0">
      <alignment horizontal="left" vertical="center"/>
    </xf>
    <xf numFmtId="0" fontId="28" fillId="4" borderId="5" applyAlignment="1" pivotButton="0" quotePrefix="0" xfId="0">
      <alignment vertical="center"/>
    </xf>
    <xf numFmtId="15" fontId="7" fillId="4" borderId="3" applyAlignment="1" pivotButton="0" quotePrefix="0" xfId="0">
      <alignment horizontal="center" vertical="center"/>
    </xf>
    <xf numFmtId="0" fontId="7" fillId="4" borderId="5" applyAlignment="1" pivotButton="0" quotePrefix="0" xfId="0">
      <alignment horizontal="center"/>
    </xf>
    <xf numFmtId="0" fontId="7" fillId="4" borderId="3" applyAlignment="1" pivotButton="0" quotePrefix="0" xfId="0">
      <alignment horizontal="center"/>
    </xf>
    <xf numFmtId="0" fontId="7" fillId="4" borderId="4" applyAlignment="1" pivotButton="0" quotePrefix="0" xfId="0">
      <alignment horizontal="center"/>
    </xf>
    <xf numFmtId="0" fontId="9" fillId="0" borderId="0" applyAlignment="1" pivotButton="0" quotePrefix="0" xfId="0">
      <alignment horizontal="left" vertical="center"/>
    </xf>
    <xf numFmtId="0" fontId="9" fillId="0" borderId="3" applyAlignment="1" pivotButton="0" quotePrefix="0" xfId="0">
      <alignment horizontal="left" vertical="center"/>
    </xf>
    <xf numFmtId="164" fontId="3" fillId="0" borderId="0" applyAlignment="1" pivotButton="0" quotePrefix="0" xfId="50">
      <alignment horizontal="left" vertical="center" wrapText="1"/>
    </xf>
    <xf numFmtId="1" fontId="32" fillId="3" borderId="0" applyAlignment="1" pivotButton="0" quotePrefix="0" xfId="50">
      <alignment horizontal="left" vertical="center"/>
    </xf>
    <xf numFmtId="170" fontId="32" fillId="3" borderId="0" applyAlignment="1" pivotButton="0" quotePrefix="0" xfId="50">
      <alignment horizontal="left" vertical="center"/>
    </xf>
    <xf numFmtId="164" fontId="32" fillId="41" borderId="0" applyAlignment="1" pivotButton="0" quotePrefix="0" xfId="50">
      <alignment horizontal="left" vertical="center"/>
    </xf>
    <xf numFmtId="0" fontId="7" fillId="3" borderId="9" applyAlignment="1" pivotButton="0" quotePrefix="0" xfId="0">
      <alignment horizontal="center" vertical="center"/>
    </xf>
    <xf numFmtId="0" fontId="9" fillId="3" borderId="7" applyAlignment="1" pivotButton="0" quotePrefix="0" xfId="0">
      <alignment horizontal="center" vertical="center"/>
    </xf>
    <xf numFmtId="0" fontId="9" fillId="3" borderId="6" applyAlignment="1" pivotButton="0" quotePrefix="0" xfId="0">
      <alignment horizontal="left" vertical="center" wrapText="1"/>
    </xf>
    <xf numFmtId="1" fontId="32" fillId="3" borderId="6" applyAlignment="1" pivotButton="0" quotePrefix="0" xfId="50">
      <alignment horizontal="left" vertical="center" wrapText="1"/>
    </xf>
    <xf numFmtId="164" fontId="4" fillId="3" borderId="0" applyAlignment="1" pivotButton="0" quotePrefix="0" xfId="50">
      <alignment horizontal="left" vertical="center" wrapText="1"/>
    </xf>
    <xf numFmtId="0" fontId="7" fillId="3" borderId="2" applyAlignment="1" pivotButton="0" quotePrefix="0" xfId="0">
      <alignment horizontal="center" vertical="center"/>
    </xf>
    <xf numFmtId="0" fontId="9" fillId="3" borderId="6" applyAlignment="1" pivotButton="0" quotePrefix="0" xfId="0">
      <alignment horizontal="center" vertical="center"/>
    </xf>
    <xf numFmtId="164" fontId="3" fillId="2" borderId="0" applyAlignment="1" pivotButton="0" quotePrefix="0" xfId="50">
      <alignment horizontal="left" vertical="center"/>
    </xf>
    <xf numFmtId="164" fontId="43" fillId="3" borderId="0" applyAlignment="1" pivotButton="0" quotePrefix="0" xfId="50">
      <alignment vertical="center"/>
    </xf>
    <xf numFmtId="164" fontId="8" fillId="3" borderId="0" applyAlignment="1" pivotButton="0" quotePrefix="0" xfId="50">
      <alignment vertical="center"/>
    </xf>
    <xf numFmtId="164" fontId="43" fillId="2" borderId="0" applyAlignment="1" pivotButton="0" quotePrefix="0" xfId="50">
      <alignment vertical="center"/>
    </xf>
    <xf numFmtId="164" fontId="8" fillId="2" borderId="0" applyAlignment="1" pivotButton="0" quotePrefix="0" xfId="50">
      <alignment vertical="center"/>
    </xf>
    <xf numFmtId="164" fontId="3" fillId="3" borderId="0" applyAlignment="1" pivotButton="0" quotePrefix="0" xfId="50">
      <alignment horizontal="center" vertical="center"/>
    </xf>
    <xf numFmtId="164" fontId="3" fillId="2" borderId="2" applyAlignment="1" pivotButton="0" quotePrefix="0" xfId="50">
      <alignment horizontal="left" vertical="center"/>
    </xf>
    <xf numFmtId="164" fontId="3" fillId="2" borderId="6" applyAlignment="1" pivotButton="0" quotePrefix="0" xfId="50">
      <alignment horizontal="left" vertical="center"/>
    </xf>
    <xf numFmtId="164" fontId="3" fillId="3" borderId="6"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1" fontId="3" fillId="2" borderId="0" applyAlignment="1" pivotButton="0" quotePrefix="0" xfId="50">
      <alignment horizontal="left" vertical="center"/>
    </xf>
    <xf numFmtId="1" fontId="32" fillId="2" borderId="0" applyAlignment="1" pivotButton="0" quotePrefix="0" xfId="50">
      <alignment horizontal="left" vertical="center"/>
    </xf>
    <xf numFmtId="0" fontId="32" fillId="3" borderId="1" applyAlignment="1" pivotButton="0" quotePrefix="0" xfId="0">
      <alignment horizontal="left" vertical="center"/>
    </xf>
    <xf numFmtId="171" fontId="32" fillId="2" borderId="0" applyAlignment="1" pivotButton="0" quotePrefix="0" xfId="50">
      <alignment horizontal="left" vertical="center"/>
    </xf>
    <xf numFmtId="0" fontId="9" fillId="0" borderId="1" applyAlignment="1" pivotButton="0" quotePrefix="0" xfId="0">
      <alignment horizontal="left" vertical="center"/>
    </xf>
    <xf numFmtId="0" fontId="28" fillId="4" borderId="9" applyAlignment="1" pivotButton="0" quotePrefix="0" xfId="0">
      <alignment horizontal="left" vertical="center"/>
    </xf>
    <xf numFmtId="0" fontId="28" fillId="4" borderId="2" applyAlignment="1" pivotButton="0" quotePrefix="0" xfId="0">
      <alignment horizontal="left" vertical="center"/>
    </xf>
    <xf numFmtId="0" fontId="3" fillId="3" borderId="2" applyAlignment="1" pivotButton="0" quotePrefix="0" xfId="0">
      <alignment horizontal="left" vertical="center"/>
    </xf>
    <xf numFmtId="0" fontId="9" fillId="0" borderId="6" applyAlignment="1" pivotButton="0" quotePrefix="0" xfId="0">
      <alignment horizontal="left" vertical="center"/>
    </xf>
    <xf numFmtId="164" fontId="3" fillId="3" borderId="2" applyAlignment="1" pivotButton="0" quotePrefix="0" xfId="50">
      <alignment horizontal="left" vertical="center"/>
    </xf>
    <xf numFmtId="164" fontId="31" fillId="2" borderId="6" applyAlignment="1" pivotButton="0" quotePrefix="0" xfId="50">
      <alignment horizontal="center" vertical="center"/>
    </xf>
    <xf numFmtId="0" fontId="32" fillId="3" borderId="6" applyAlignment="1" pivotButton="0" quotePrefix="0" xfId="0">
      <alignment horizontal="left" vertical="center"/>
    </xf>
    <xf numFmtId="0" fontId="9" fillId="0" borderId="45" applyAlignment="1" pivotButton="0" quotePrefix="0" xfId="0">
      <alignment horizontal="left" vertical="center"/>
    </xf>
    <xf numFmtId="164" fontId="3" fillId="2" borderId="5" applyAlignment="1" pivotButton="0" quotePrefix="0" xfId="50">
      <alignment horizontal="left" vertical="center"/>
    </xf>
    <xf numFmtId="172" fontId="31" fillId="2" borderId="3" applyAlignment="1" pivotButton="0" quotePrefix="0" xfId="50">
      <alignment horizontal="left" vertical="center"/>
    </xf>
    <xf numFmtId="0" fontId="7" fillId="4" borderId="0" applyAlignment="1" pivotButton="0" quotePrefix="0" xfId="0">
      <alignment vertical="center"/>
    </xf>
    <xf numFmtId="0" fontId="28" fillId="4" borderId="5" applyAlignment="1" pivotButton="0" quotePrefix="0" xfId="0">
      <alignment horizontal="left" vertical="center"/>
    </xf>
    <xf numFmtId="0" fontId="7" fillId="4" borderId="3" applyAlignment="1" pivotButton="0" quotePrefix="0" xfId="0">
      <alignment horizontal="left" vertical="center"/>
    </xf>
    <xf numFmtId="0" fontId="7" fillId="4" borderId="3" applyAlignment="1" pivotButton="0" quotePrefix="0" xfId="0">
      <alignment vertical="center"/>
    </xf>
    <xf numFmtId="0" fontId="7" fillId="4" borderId="2" applyAlignment="1" pivotButton="0" quotePrefix="0" xfId="0">
      <alignment vertical="center"/>
    </xf>
    <xf numFmtId="0" fontId="7" fillId="4" borderId="5" applyAlignment="1" pivotButton="0" quotePrefix="0" xfId="0">
      <alignment vertical="center"/>
    </xf>
    <xf numFmtId="0" fontId="7" fillId="4" borderId="4" applyAlignment="1" pivotButton="0" quotePrefix="0" xfId="0">
      <alignment vertical="center"/>
    </xf>
    <xf numFmtId="0" fontId="3" fillId="3" borderId="9" applyAlignment="1" pivotButton="0" quotePrefix="0" xfId="0">
      <alignment horizontal="left" vertical="center"/>
    </xf>
    <xf numFmtId="0" fontId="36" fillId="3" borderId="8" applyAlignment="1" pivotButton="0" quotePrefix="0" xfId="0">
      <alignment horizontal="left" vertical="center"/>
    </xf>
    <xf numFmtId="0" fontId="3" fillId="3" borderId="8" applyAlignment="1" pivotButton="0" quotePrefix="0" xfId="0">
      <alignment horizontal="left" vertical="center"/>
    </xf>
    <xf numFmtId="0" fontId="4" fillId="3" borderId="8" applyAlignment="1" pivotButton="0" quotePrefix="0" xfId="0">
      <alignment horizontal="left" vertical="center"/>
    </xf>
    <xf numFmtId="0" fontId="9" fillId="0" borderId="7" applyAlignment="1" pivotButton="0" quotePrefix="0" xfId="0">
      <alignment horizontal="left"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0" fontId="9" fillId="0" borderId="2" applyAlignment="1" pivotButton="0" quotePrefix="0" xfId="0">
      <alignment horizontal="left" vertical="center"/>
    </xf>
    <xf numFmtId="0" fontId="9" fillId="0" borderId="5" applyAlignment="1" pivotButton="0" quotePrefix="0" xfId="0">
      <alignment horizontal="left" vertical="center"/>
    </xf>
    <xf numFmtId="0" fontId="9" fillId="0" borderId="4" applyAlignment="1" pivotButton="0" quotePrefix="0" xfId="0">
      <alignment horizontal="left" vertical="center"/>
    </xf>
    <xf numFmtId="0" fontId="32" fillId="3" borderId="9" applyAlignment="1" pivotButton="0" quotePrefix="0" xfId="0">
      <alignment horizontal="left" vertical="center"/>
    </xf>
    <xf numFmtId="0" fontId="32" fillId="3" borderId="8" applyAlignment="1" pivotButton="0" quotePrefix="0" xfId="0">
      <alignment horizontal="left" vertical="center"/>
    </xf>
    <xf numFmtId="0" fontId="32" fillId="3" borderId="7" applyAlignment="1" pivotButton="0" quotePrefix="0" xfId="0">
      <alignment horizontal="left" vertical="center"/>
    </xf>
    <xf numFmtId="0" fontId="9" fillId="0" borderId="46" applyAlignment="1" pivotButton="0" quotePrefix="0" xfId="0">
      <alignment horizontal="left" vertical="center"/>
    </xf>
    <xf numFmtId="164" fontId="3" fillId="2" borderId="9" applyAlignment="1" pivotButton="0" quotePrefix="0" xfId="50">
      <alignment horizontal="left" vertical="center"/>
    </xf>
    <xf numFmtId="164" fontId="3" fillId="2" borderId="7" applyAlignment="1" pivotButton="0" quotePrefix="0" xfId="50">
      <alignment horizontal="left" vertical="center"/>
    </xf>
    <xf numFmtId="1" fontId="3" fillId="2" borderId="6" applyAlignment="1" pivotButton="0" quotePrefix="0" xfId="50">
      <alignment horizontal="left" vertical="center"/>
    </xf>
    <xf numFmtId="164" fontId="31" fillId="2" borderId="4" applyAlignment="1" pivotButton="0" quotePrefix="0" xfId="50">
      <alignment horizontal="left" vertical="center"/>
    </xf>
    <xf numFmtId="164" fontId="43" fillId="2" borderId="6" applyAlignment="1" pivotButton="0" quotePrefix="0" xfId="50">
      <alignment vertical="center"/>
    </xf>
    <xf numFmtId="0" fontId="3" fillId="3" borderId="5" applyAlignment="1" pivotButton="0" quotePrefix="0" xfId="0">
      <alignment horizontal="left" vertical="center"/>
    </xf>
    <xf numFmtId="164" fontId="27" fillId="2" borderId="6" applyAlignment="1" pivotButton="0" quotePrefix="0" xfId="50">
      <alignment vertical="center"/>
    </xf>
    <xf numFmtId="164" fontId="8" fillId="2" borderId="6" applyAlignment="1" pivotButton="0" quotePrefix="0" xfId="50">
      <alignment vertical="center"/>
    </xf>
    <xf numFmtId="164" fontId="27" fillId="2" borderId="2" applyAlignment="1" pivotButton="0" quotePrefix="0" xfId="50">
      <alignment vertical="center"/>
    </xf>
    <xf numFmtId="164" fontId="8" fillId="2" borderId="2" applyAlignment="1" pivotButton="0" quotePrefix="0" xfId="50">
      <alignment vertical="center"/>
    </xf>
    <xf numFmtId="164" fontId="31" fillId="2" borderId="11"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0" fontId="7" fillId="4" borderId="8" applyAlignment="1" pivotButton="0" quotePrefix="0" xfId="0">
      <alignment vertical="center"/>
    </xf>
    <xf numFmtId="164" fontId="3" fillId="2" borderId="21" applyAlignment="1" pivotButton="0" quotePrefix="0" xfId="50">
      <alignment horizontal="center" vertical="center"/>
    </xf>
    <xf numFmtId="164" fontId="3" fillId="3" borderId="2" applyAlignment="1" pivotButton="0" quotePrefix="0" xfId="50">
      <alignment vertical="center"/>
    </xf>
    <xf numFmtId="164" fontId="3" fillId="3" borderId="5" applyAlignment="1" pivotButton="0" quotePrefix="0" xfId="50">
      <alignment vertical="center"/>
    </xf>
    <xf numFmtId="164" fontId="3" fillId="3" borderId="9" applyAlignment="1" pivotButton="0" quotePrefix="0" xfId="50">
      <alignment vertical="center"/>
    </xf>
    <xf numFmtId="0" fontId="32" fillId="0" borderId="0" applyAlignment="1" pivotButton="0" quotePrefix="0" xfId="50">
      <alignment horizontal="lef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2" fontId="3" fillId="3" borderId="0" applyAlignment="1" pivotButton="0" quotePrefix="0" xfId="50">
      <alignment horizontal="center" vertical="center"/>
    </xf>
    <xf numFmtId="2" fontId="3" fillId="3" borderId="0" applyAlignment="1" pivotButton="0" quotePrefix="0" xfId="50">
      <alignment horizontal="left" vertical="center"/>
    </xf>
    <xf numFmtId="2" fontId="3" fillId="3" borderId="6" applyAlignment="1" pivotButton="0" quotePrefix="0" xfId="50">
      <alignment horizontal="left"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11" pivotButton="0" quotePrefix="0" xfId="50"/>
    <xf numFmtId="164" fontId="33" fillId="3" borderId="21" pivotButton="0" quotePrefix="0" xfId="50"/>
    <xf numFmtId="0" fontId="3" fillId="3" borderId="0" pivotButton="0" quotePrefix="0" xfId="1"/>
    <xf numFmtId="0" fontId="0" fillId="3" borderId="0" applyAlignment="1" pivotButton="0" quotePrefix="0" xfId="0">
      <alignment horizontal="left" vertical="center"/>
    </xf>
    <xf numFmtId="0" fontId="0" fillId="3" borderId="0" applyAlignment="1" pivotButton="0" quotePrefix="1" xfId="0">
      <alignment horizontal="left" vertical="center"/>
    </xf>
    <xf numFmtId="0" fontId="54" fillId="3" borderId="0" applyAlignment="1" pivotButton="0" quotePrefix="0" xfId="0">
      <alignment horizontal="left" vertical="center"/>
    </xf>
    <xf numFmtId="0" fontId="37" fillId="3" borderId="0" applyAlignment="1" pivotButton="0" quotePrefix="0" xfId="0">
      <alignment horizontal="center" vertical="center"/>
    </xf>
    <xf numFmtId="164" fontId="5" fillId="3" borderId="0" applyAlignment="1" pivotButton="0" quotePrefix="0" xfId="50">
      <alignment horizontal="center" vertical="center"/>
    </xf>
    <xf numFmtId="0" fontId="6" fillId="3" borderId="0" applyAlignment="1" pivotButton="0" quotePrefix="0" xfId="3">
      <alignment horizontal="center"/>
    </xf>
    <xf numFmtId="164" fontId="33" fillId="3" borderId="0" pivotButton="0" quotePrefix="0" xfId="50"/>
    <xf numFmtId="173" fontId="32" fillId="3" borderId="0" applyAlignment="1" applyProtection="1" pivotButton="0" quotePrefix="0" xfId="0">
      <alignment horizontal="left" vertical="center"/>
      <protection locked="0" hidden="0"/>
    </xf>
    <xf numFmtId="164" fontId="32" fillId="3" borderId="10"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 fontId="3" fillId="3" borderId="0" applyAlignment="1" pivotButton="0" quotePrefix="0" xfId="50">
      <alignment horizontal="left" vertical="center"/>
    </xf>
    <xf numFmtId="172" fontId="31" fillId="3" borderId="3" applyAlignment="1" pivotButton="0" quotePrefix="0" xfId="50">
      <alignment horizontal="left" vertical="center"/>
    </xf>
    <xf numFmtId="164" fontId="3" fillId="2" borderId="22" applyAlignment="1" pivotButton="0" quotePrefix="0" xfId="50">
      <alignment horizontal="center" vertical="center"/>
    </xf>
    <xf numFmtId="2" fontId="3" fillId="3" borderId="0" applyAlignment="1" pivotButton="0" quotePrefix="0" xfId="50">
      <alignment horizontal="left" vertical="center"/>
    </xf>
    <xf numFmtId="164" fontId="31" fillId="2" borderId="3" applyAlignment="1" pivotButton="0" quotePrefix="0" xfId="50">
      <alignment horizontal="left"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55" fillId="3" borderId="0" applyAlignment="1" pivotButton="0" quotePrefix="0" xfId="50">
      <alignment horizontal="center" vertical="center"/>
    </xf>
    <xf numFmtId="164" fontId="55" fillId="3" borderId="2" applyAlignment="1" pivotButton="0" quotePrefix="0" xfId="50">
      <alignment horizontal="center" vertical="center"/>
    </xf>
    <xf numFmtId="164" fontId="55" fillId="3" borderId="6" applyAlignment="1" pivotButton="0" quotePrefix="0" xfId="50">
      <alignment horizontal="center" vertical="center"/>
    </xf>
    <xf numFmtId="174" fontId="32" fillId="3" borderId="0" applyAlignment="1" pivotButton="0" quotePrefix="0" xfId="50">
      <alignment horizontal="left" vertical="center"/>
    </xf>
    <xf numFmtId="171" fontId="32" fillId="3" borderId="0" applyAlignment="1" applyProtection="1" pivotButton="0" quotePrefix="0" xfId="0">
      <alignment horizontal="left" vertical="center"/>
      <protection locked="0" hidden="0"/>
    </xf>
    <xf numFmtId="0" fontId="7" fillId="3" borderId="3" applyAlignment="1" pivotButton="0" quotePrefix="0" xfId="0">
      <alignment horizontal="right"/>
    </xf>
    <xf numFmtId="1" fontId="7" fillId="3" borderId="4" applyAlignment="1" pivotButton="0" quotePrefix="0" xfId="0">
      <alignment horizontal="left"/>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8" fontId="31" fillId="3" borderId="36" applyAlignment="1" pivotButton="0" quotePrefix="0" xfId="50">
      <alignment horizontal="center" vertical="center"/>
    </xf>
    <xf numFmtId="164" fontId="7" fillId="42" borderId="7" applyAlignment="1" pivotButton="0" quotePrefix="0" xfId="0">
      <alignment horizontal="left" vertical="center"/>
    </xf>
    <xf numFmtId="164" fontId="3" fillId="0" borderId="5" pivotButton="0" quotePrefix="0" xfId="50"/>
    <xf numFmtId="164" fontId="3" fillId="0" borderId="3" pivotButton="0" quotePrefix="0" xfId="50"/>
    <xf numFmtId="164" fontId="3" fillId="0" borderId="4" pivotButton="0" quotePrefix="0" xfId="50"/>
    <xf numFmtId="0" fontId="3" fillId="3" borderId="9" applyAlignment="1" pivotButton="0" quotePrefix="0" xfId="0">
      <alignment horizontal="left" vertical="center" wrapText="1"/>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64" fontId="3" fillId="0" borderId="7" applyAlignment="1" pivotButton="0" quotePrefix="0" xfId="50">
      <alignment horizontal="left" vertical="center" wrapText="1"/>
    </xf>
    <xf numFmtId="1" fontId="32" fillId="3" borderId="5" applyAlignment="1" pivotButton="0" quotePrefix="0" xfId="50">
      <alignment horizontal="left" vertical="center"/>
    </xf>
    <xf numFmtId="0" fontId="32" fillId="3" borderId="3" applyAlignment="1" applyProtection="1" pivotButton="0" quotePrefix="0" xfId="0">
      <alignment horizontal="left" vertical="center"/>
      <protection locked="0" hidden="0"/>
    </xf>
    <xf numFmtId="171" fontId="32" fillId="3" borderId="3" applyAlignment="1" applyProtection="1" pivotButton="0" quotePrefix="0" xfId="0">
      <alignment horizontal="left" vertical="center"/>
      <protection locked="0" hidden="0"/>
    </xf>
    <xf numFmtId="171" fontId="32" fillId="3" borderId="4" applyAlignment="1" applyProtection="1" pivotButton="0" quotePrefix="0" xfId="0">
      <alignment horizontal="left" vertical="center"/>
      <protection locked="0" hidden="0"/>
    </xf>
    <xf numFmtId="164" fontId="32" fillId="3" borderId="8" applyAlignment="1" pivotButton="0" quotePrefix="0" xfId="50">
      <alignment horizontal="left" vertical="center" wrapText="1"/>
    </xf>
    <xf numFmtId="0" fontId="32" fillId="3" borderId="5"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9" fillId="3" borderId="8" applyAlignment="1" pivotButton="0" quotePrefix="0" xfId="0">
      <alignment horizontal="left" vertical="center" wrapText="1"/>
    </xf>
    <xf numFmtId="0" fontId="7" fillId="4" borderId="5" applyAlignment="1" pivotButton="0" quotePrefix="0" xfId="0">
      <alignment horizontal="left"/>
    </xf>
    <xf numFmtId="49" fontId="7" fillId="4" borderId="4" applyAlignment="1" pivotButton="0" quotePrefix="0" xfId="0">
      <alignment horizontal="left" vertical="center"/>
    </xf>
    <xf numFmtId="175" fontId="32" fillId="3" borderId="0" applyAlignment="1" applyProtection="1" pivotButton="0" quotePrefix="0" xfId="0">
      <alignment horizontal="left" vertical="center"/>
      <protection locked="0" hidden="0"/>
    </xf>
    <xf numFmtId="176" fontId="32" fillId="3" borderId="0" applyAlignment="1" applyProtection="1" pivotButton="0" quotePrefix="0" xfId="0">
      <alignment horizontal="left" vertical="center"/>
      <protection locked="0" hidden="0"/>
    </xf>
    <xf numFmtId="164" fontId="43" fillId="2" borderId="8" applyAlignment="1" pivotButton="0" quotePrefix="0" xfId="50">
      <alignment vertical="center"/>
    </xf>
    <xf numFmtId="0" fontId="9" fillId="3" borderId="8" applyAlignment="1" pivotButton="0" quotePrefix="0" xfId="0">
      <alignment horizontal="left" vertical="center"/>
    </xf>
    <xf numFmtId="0" fontId="3" fillId="3" borderId="7" applyAlignment="1" pivotButton="0" quotePrefix="0" xfId="0">
      <alignment horizontal="left" vertical="center"/>
    </xf>
    <xf numFmtId="164" fontId="32" fillId="3" borderId="5" applyAlignment="1" pivotButton="0" quotePrefix="0" xfId="50">
      <alignment horizontal="left" vertical="center"/>
    </xf>
    <xf numFmtId="0" fontId="32" fillId="0" borderId="3" applyAlignment="1" pivotButton="0" quotePrefix="0" xfId="0">
      <alignment horizontal="left" vertical="center"/>
    </xf>
    <xf numFmtId="164" fontId="32" fillId="3" borderId="3" applyAlignment="1" pivotButton="0" quotePrefix="0" xfId="50">
      <alignment horizontal="left" vertical="center"/>
    </xf>
    <xf numFmtId="0" fontId="32" fillId="3" borderId="3" applyAlignment="1" pivotButton="0" quotePrefix="0" xfId="0">
      <alignment horizontal="left" vertical="center"/>
    </xf>
    <xf numFmtId="177" fontId="32" fillId="3" borderId="4" applyAlignment="1" applyProtection="1" pivotButton="0" quotePrefix="0" xfId="0">
      <alignment horizontal="left" vertical="center"/>
      <protection locked="0" hidden="0"/>
    </xf>
    <xf numFmtId="164" fontId="27" fillId="3" borderId="0" applyAlignment="1" pivotButton="0" quotePrefix="0" xfId="50">
      <alignment horizontal="left" vertical="center"/>
    </xf>
    <xf numFmtId="164" fontId="27" fillId="3" borderId="49" applyAlignment="1" pivotButton="0" quotePrefix="0" xfId="50">
      <alignment horizontal="left" vertical="center"/>
    </xf>
    <xf numFmtId="0" fontId="58" fillId="3" borderId="49" applyAlignment="1" pivotButton="0" quotePrefix="0" xfId="0">
      <alignment horizontal="left" vertical="center"/>
    </xf>
    <xf numFmtId="0" fontId="58" fillId="3" borderId="0" applyAlignment="1" pivotButton="0" quotePrefix="0" xfId="0">
      <alignment horizontal="left" vertical="center"/>
    </xf>
    <xf numFmtId="0" fontId="27" fillId="3" borderId="0" applyAlignment="1" pivotButton="0" quotePrefix="0" xfId="0">
      <alignment horizontal="left" vertical="center"/>
    </xf>
    <xf numFmtId="164" fontId="27" fillId="3" borderId="49" applyAlignment="1" pivotButton="0" quotePrefix="0" xfId="50">
      <alignment horizontal="left" vertical="center" wrapText="1"/>
    </xf>
    <xf numFmtId="164" fontId="27" fillId="3" borderId="0" applyAlignment="1" pivotButton="0" quotePrefix="0" xfId="50">
      <alignment horizontal="left" vertical="center" wrapText="1"/>
    </xf>
    <xf numFmtId="0" fontId="7" fillId="4" borderId="26" applyAlignment="1" pivotButton="0" quotePrefix="0" xfId="0">
      <alignment horizontal="center" vertical="center"/>
    </xf>
    <xf numFmtId="0" fontId="9" fillId="0" borderId="11" applyAlignment="1" pivotButton="0" quotePrefix="0" xfId="0">
      <alignment horizontal="center" vertical="center"/>
    </xf>
    <xf numFmtId="0" fontId="9" fillId="0" borderId="21" applyAlignment="1" pivotButton="0" quotePrefix="0" xfId="0">
      <alignment horizontal="center" vertical="center"/>
    </xf>
    <xf numFmtId="0" fontId="7" fillId="4" borderId="3" applyAlignment="1" pivotButton="0" quotePrefix="0" xfId="0">
      <alignment horizontal="center"/>
    </xf>
    <xf numFmtId="0" fontId="4" fillId="3" borderId="0" applyAlignment="1" pivotButton="0" quotePrefix="0" xfId="0">
      <alignment horizontal="center" vertical="center" wrapText="1"/>
    </xf>
    <xf numFmtId="0" fontId="7" fillId="4" borderId="9" applyAlignment="1" pivotButton="0" quotePrefix="0" xfId="0">
      <alignment horizontal="center" vertical="center"/>
    </xf>
    <xf numFmtId="0" fontId="7" fillId="4" borderId="7" applyAlignment="1" pivotButton="0" quotePrefix="0" xfId="0">
      <alignment horizontal="center" vertical="center"/>
    </xf>
    <xf numFmtId="0" fontId="7" fillId="4" borderId="5" applyAlignment="1" pivotButton="0" quotePrefix="0" xfId="0">
      <alignment horizontal="center" vertical="center"/>
    </xf>
    <xf numFmtId="0" fontId="7" fillId="4" borderId="4" applyAlignment="1" pivotButton="0" quotePrefix="0" xfId="0">
      <alignment horizontal="center" vertical="center"/>
    </xf>
    <xf numFmtId="0" fontId="7" fillId="4" borderId="8" applyAlignment="1" pivotButton="0" quotePrefix="0" xfId="0">
      <alignment horizontal="center" vertical="center"/>
    </xf>
    <xf numFmtId="0" fontId="7" fillId="4" borderId="3" applyAlignment="1" pivotButton="0" quotePrefix="0" xfId="0">
      <alignment horizontal="center" vertical="center"/>
    </xf>
    <xf numFmtId="164" fontId="3" fillId="0" borderId="0" applyAlignment="1" pivotButton="0" quotePrefix="0" xfId="50">
      <alignment horizontal="center" vertical="center"/>
    </xf>
    <xf numFmtId="0" fontId="0" fillId="0" borderId="0" applyAlignment="1" pivotButton="0" quotePrefix="0" xfId="0">
      <alignment horizontal="center" vertical="center"/>
    </xf>
    <xf numFmtId="14" fontId="7" fillId="4" borderId="2" applyAlignment="1" pivotButton="0" quotePrefix="0" xfId="0">
      <alignment horizontal="center"/>
    </xf>
    <xf numFmtId="14" fontId="7" fillId="4" borderId="0" applyAlignment="1" pivotButton="0" quotePrefix="0" xfId="0">
      <alignment horizontal="center"/>
    </xf>
    <xf numFmtId="14" fontId="7" fillId="4" borderId="6" applyAlignment="1" pivotButton="0" quotePrefix="0" xfId="0">
      <alignment horizontal="center"/>
    </xf>
    <xf numFmtId="0" fontId="7" fillId="4" borderId="0" applyAlignment="1" pivotButton="0" quotePrefix="0" xfId="0">
      <alignment horizontal="center"/>
    </xf>
    <xf numFmtId="0" fontId="7" fillId="4" borderId="6" applyAlignment="1" pivotButton="0" quotePrefix="0" xfId="0">
      <alignment horizontal="center"/>
    </xf>
    <xf numFmtId="0" fontId="57" fillId="3" borderId="2" applyAlignment="1" pivotButton="0" quotePrefix="0" xfId="0">
      <alignment horizontal="center" vertical="center"/>
    </xf>
    <xf numFmtId="0" fontId="57" fillId="3" borderId="0" applyAlignment="1" pivotButton="0" quotePrefix="0" xfId="0">
      <alignment horizontal="center" vertical="center"/>
    </xf>
    <xf numFmtId="0" fontId="57" fillId="3" borderId="6" applyAlignment="1" pivotButton="0" quotePrefix="0" xfId="0">
      <alignment horizontal="center" vertical="center"/>
    </xf>
    <xf numFmtId="0" fontId="32" fillId="36" borderId="26" applyAlignment="1" pivotButton="0" quotePrefix="0" xfId="0">
      <alignment horizontal="center" vertical="center"/>
    </xf>
    <xf numFmtId="0" fontId="32" fillId="36" borderId="11" applyAlignment="1" pivotButton="0" quotePrefix="0" xfId="0">
      <alignment horizontal="center" vertical="center"/>
    </xf>
    <xf numFmtId="0" fontId="32" fillId="36" borderId="21" applyAlignment="1" pivotButton="0" quotePrefix="0" xfId="0">
      <alignment horizontal="center" vertical="center"/>
    </xf>
    <xf numFmtId="164" fontId="7" fillId="3" borderId="0" applyAlignment="1" pivotButton="0" quotePrefix="0" xfId="50">
      <alignment horizontal="center" vertical="center" wrapText="1"/>
    </xf>
    <xf numFmtId="0" fontId="7" fillId="4" borderId="0" applyAlignment="1" pivotButton="0" quotePrefix="0" xfId="0">
      <alignment horizontal="center" vertical="center"/>
    </xf>
    <xf numFmtId="0" fontId="7" fillId="4" borderId="6" applyAlignment="1" pivotButton="0" quotePrefix="0" xfId="0">
      <alignment horizontal="center" vertical="center"/>
    </xf>
    <xf numFmtId="14" fontId="7" fillId="4" borderId="2" applyAlignment="1" pivotButton="0" quotePrefix="0" xfId="0">
      <alignment horizontal="center" vertical="center"/>
    </xf>
    <xf numFmtId="14" fontId="7" fillId="4" borderId="0" applyAlignment="1" pivotButton="0" quotePrefix="0" xfId="0">
      <alignment horizontal="center" vertical="center"/>
    </xf>
    <xf numFmtId="14" fontId="7" fillId="4" borderId="6" applyAlignment="1" pivotButton="0" quotePrefix="0" xfId="0">
      <alignment horizontal="center" vertical="center"/>
    </xf>
    <xf numFmtId="0" fontId="32" fillId="36" borderId="5" applyAlignment="1" pivotButton="0" quotePrefix="0" xfId="0">
      <alignment horizontal="center" vertical="center"/>
    </xf>
    <xf numFmtId="0" fontId="32" fillId="36" borderId="3" applyAlignment="1" pivotButton="0" quotePrefix="0" xfId="0">
      <alignment horizontal="center" vertical="center"/>
    </xf>
    <xf numFmtId="0" fontId="32" fillId="36" borderId="4" applyAlignment="1" pivotButton="0" quotePrefix="0" xfId="0">
      <alignment horizontal="center" vertical="center"/>
    </xf>
    <xf numFmtId="0" fontId="32" fillId="43" borderId="10" applyAlignment="1" pivotButton="0" quotePrefix="0" xfId="0">
      <alignment horizontal="center" vertical="center"/>
    </xf>
    <xf numFmtId="164" fontId="32" fillId="43" borderId="10" applyAlignment="1" pivotButton="0" quotePrefix="0" xfId="50">
      <alignment horizontal="center" vertical="center"/>
    </xf>
    <xf numFmtId="0" fontId="9" fillId="0" borderId="48" applyAlignment="1" pivotButton="0" quotePrefix="0" xfId="0">
      <alignment horizontal="center" vertical="center"/>
    </xf>
    <xf numFmtId="0" fontId="9" fillId="0" borderId="47" applyAlignment="1" pivotButton="0" quotePrefix="0" xfId="0">
      <alignment horizontal="center"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29" fillId="3" borderId="0" applyAlignment="1" pivotButton="0" quotePrefix="0" xfId="50">
      <alignment horizontal="left" vertical="center" wrapText="1"/>
    </xf>
    <xf numFmtId="0" fontId="48" fillId="3" borderId="0" applyAlignment="1" pivotButton="0" quotePrefix="0" xfId="0">
      <alignment vertical="center" wrapText="1"/>
    </xf>
    <xf numFmtId="0" fontId="6" fillId="3" borderId="9" applyAlignment="1" pivotButton="0" quotePrefix="0" xfId="50">
      <alignment horizontal="center" vertical="center" textRotation="90"/>
    </xf>
    <xf numFmtId="164" fontId="6" fillId="3" borderId="2" applyAlignment="1" pivotButton="0" quotePrefix="0" xfId="50">
      <alignment horizontal="center" vertical="center" textRotation="90"/>
    </xf>
    <xf numFmtId="178" fontId="3" fillId="3" borderId="26" applyAlignment="1" pivotButton="0" quotePrefix="0" xfId="50">
      <alignment horizontal="right" vertical="center"/>
    </xf>
    <xf numFmtId="164" fontId="3" fillId="0" borderId="11" applyAlignment="1" pivotButton="0" quotePrefix="0" xfId="50">
      <alignment vertical="center"/>
    </xf>
    <xf numFmtId="164" fontId="3" fillId="2" borderId="11" applyAlignment="1" pivotButton="0" quotePrefix="0" xfId="50">
      <alignment horizontal="right" vertical="center"/>
    </xf>
    <xf numFmtId="164" fontId="3" fillId="0" borderId="21" applyAlignment="1" pivotButton="0" quotePrefix="0" xfId="50">
      <alignment vertical="center"/>
    </xf>
    <xf numFmtId="164" fontId="8" fillId="3" borderId="0" applyAlignment="1" pivotButton="0" quotePrefix="0" xfId="50">
      <alignment vertical="center" wrapText="1"/>
    </xf>
    <xf numFmtId="164" fontId="56" fillId="3" borderId="3" applyAlignment="1" pivotButton="0" quotePrefix="0" xfId="50">
      <alignment horizontal="left" vertical="center" wrapText="1"/>
    </xf>
    <xf numFmtId="14" fontId="8" fillId="3" borderId="3" applyAlignment="1" pivotButton="0" quotePrefix="0" xfId="50">
      <alignment horizontal="center" vertical="center"/>
    </xf>
    <xf numFmtId="14" fontId="8" fillId="3" borderId="4" applyAlignment="1" pivotButton="0" quotePrefix="0" xfId="50">
      <alignment horizontal="center" vertical="center"/>
    </xf>
    <xf numFmtId="164" fontId="33" fillId="3" borderId="26" applyAlignment="1" pivotButton="0" quotePrefix="0" xfId="50">
      <alignment horizontal="center"/>
    </xf>
    <xf numFmtId="164" fontId="33" fillId="3" borderId="11" applyAlignment="1" pivotButton="0" quotePrefix="0" xfId="50">
      <alignment horizontal="center"/>
    </xf>
    <xf numFmtId="0" fontId="7" fillId="40" borderId="0" applyAlignment="1" pivotButton="0" quotePrefix="0" xfId="0">
      <alignment horizontal="left" vertical="center"/>
    </xf>
    <xf numFmtId="49" fontId="7" fillId="4" borderId="3" applyAlignment="1" pivotButton="0" quotePrefix="0" xfId="0">
      <alignment horizontal="left"/>
    </xf>
    <xf numFmtId="49" fontId="7" fillId="4" borderId="4" applyAlignment="1" pivotButton="0" quotePrefix="0" xfId="0">
      <alignment horizontal="left"/>
    </xf>
    <xf numFmtId="0" fontId="7" fillId="42" borderId="6" applyAlignment="1" applyProtection="1" pivotButton="0" quotePrefix="0" xfId="0">
      <alignment horizontal="left" vertical="center"/>
      <protection locked="0" hidden="0"/>
    </xf>
    <xf numFmtId="0" fontId="7" fillId="4" borderId="8" applyAlignment="1" pivotButton="0" quotePrefix="0" xfId="0">
      <alignment horizontal="left"/>
    </xf>
    <xf numFmtId="0" fontId="7" fillId="4" borderId="7" applyAlignment="1" pivotButton="0" quotePrefix="0" xfId="0">
      <alignment horizontal="left"/>
    </xf>
    <xf numFmtId="0" fontId="7" fillId="4" borderId="6" applyAlignment="1" pivotButton="0" quotePrefix="0" xfId="0">
      <alignment horizontal="left"/>
    </xf>
    <xf numFmtId="164" fontId="3" fillId="0" borderId="0" pivotButton="0" quotePrefix="0" xfId="50"/>
    <xf numFmtId="164" fontId="3" fillId="3" borderId="0" pivotButton="0" quotePrefix="0" xfId="50"/>
    <xf numFmtId="164" fontId="27" fillId="3" borderId="0" applyAlignment="1" pivotButton="0" quotePrefix="0" xfId="50">
      <alignment horizontal="left" vertical="center"/>
    </xf>
    <xf numFmtId="164" fontId="3" fillId="3" borderId="0" applyAlignment="1" pivotButton="0" quotePrefix="0" xfId="50">
      <alignment vertical="center"/>
    </xf>
    <xf numFmtId="164" fontId="3" fillId="2" borderId="0" applyAlignment="1" pivotButton="0" quotePrefix="0" xfId="50">
      <alignment vertical="center"/>
    </xf>
    <xf numFmtId="0" fontId="0" fillId="0" borderId="8" pivotButton="0" quotePrefix="0" xfId="0"/>
    <xf numFmtId="0" fontId="7" fillId="4" borderId="48" applyAlignment="1" pivotButton="0" quotePrefix="0" xfId="0">
      <alignment horizontal="center" vertical="center"/>
    </xf>
    <xf numFmtId="0" fontId="0" fillId="0" borderId="7" pivotButton="0" quotePrefix="0" xfId="0"/>
    <xf numFmtId="164" fontId="27" fillId="3" borderId="49" applyAlignment="1" pivotButton="0" quotePrefix="0" xfId="50">
      <alignment horizontal="left" vertical="center" wrapText="1"/>
    </xf>
    <xf numFmtId="164" fontId="27" fillId="3" borderId="49" applyAlignment="1" pivotButton="0" quotePrefix="0" xfId="50">
      <alignment horizontal="left" vertical="center"/>
    </xf>
    <xf numFmtId="164" fontId="3" fillId="3" borderId="0" applyAlignment="1" pivotButton="0" quotePrefix="0" xfId="50">
      <alignment horizontal="left" vertical="center"/>
    </xf>
    <xf numFmtId="0" fontId="0" fillId="0" borderId="6" pivotButton="0" quotePrefix="0" xfId="0"/>
    <xf numFmtId="14" fontId="7" fillId="4" borderId="22" applyAlignment="1" pivotButton="0" quotePrefix="0" xfId="0">
      <alignment horizontal="center"/>
    </xf>
    <xf numFmtId="164" fontId="43" fillId="2" borderId="0" applyAlignment="1" pivotButton="0" quotePrefix="0" xfId="50">
      <alignment vertical="center"/>
    </xf>
    <xf numFmtId="164" fontId="28" fillId="0" borderId="0" pivotButton="0" quotePrefix="0" xfId="50"/>
    <xf numFmtId="0" fontId="0" fillId="0" borderId="3" pivotButton="0" quotePrefix="0" xfId="0"/>
    <xf numFmtId="0" fontId="0" fillId="0" borderId="4" pivotButton="0" quotePrefix="0" xfId="0"/>
    <xf numFmtId="164" fontId="3" fillId="0" borderId="2" applyAlignment="1" pivotButton="0" quotePrefix="0" xfId="50">
      <alignment horizontal="left" vertical="center"/>
    </xf>
    <xf numFmtId="164" fontId="3" fillId="0" borderId="0" applyAlignment="1" pivotButton="0" quotePrefix="0" xfId="50">
      <alignment horizontal="left" vertical="center"/>
    </xf>
    <xf numFmtId="164" fontId="43" fillId="3" borderId="0" applyAlignment="1" pivotButton="0" quotePrefix="0" xfId="50">
      <alignment vertical="center"/>
    </xf>
    <xf numFmtId="164" fontId="3" fillId="0" borderId="6" applyAlignment="1" pivotButton="0" quotePrefix="0" xfId="50">
      <alignment horizontal="left" vertical="center"/>
    </xf>
    <xf numFmtId="164" fontId="32" fillId="0" borderId="0" applyAlignment="1" pivotButton="0" quotePrefix="0" xfId="50">
      <alignment horizontal="left" vertical="center"/>
    </xf>
    <xf numFmtId="174" fontId="32" fillId="3" borderId="0" applyAlignment="1" pivotButton="0" quotePrefix="0" xfId="50">
      <alignment horizontal="left" vertical="center"/>
    </xf>
    <xf numFmtId="175" fontId="32" fillId="3" borderId="0" applyAlignment="1" applyProtection="1" pivotButton="0" quotePrefix="0" xfId="0">
      <alignment horizontal="left" vertical="center"/>
      <protection locked="0" hidden="0"/>
    </xf>
    <xf numFmtId="0" fontId="7" fillId="4" borderId="10" applyAlignment="1" pivotButton="0" quotePrefix="0" xfId="0">
      <alignment horizontal="center" vertical="center"/>
    </xf>
    <xf numFmtId="0" fontId="0" fillId="0" borderId="50" pivotButton="0" quotePrefix="0" xfId="0"/>
    <xf numFmtId="0" fontId="0" fillId="0" borderId="21" pivotButton="0" quotePrefix="0" xfId="0"/>
    <xf numFmtId="164" fontId="27" fillId="3" borderId="0" applyAlignment="1" pivotButton="0" quotePrefix="0" xfId="50">
      <alignment vertical="center"/>
    </xf>
    <xf numFmtId="164" fontId="27" fillId="2" borderId="0" applyAlignment="1" pivotButton="0" quotePrefix="0" xfId="50">
      <alignment vertical="center"/>
    </xf>
    <xf numFmtId="164" fontId="3" fillId="0" borderId="9" pivotButton="0" quotePrefix="0" xfId="50"/>
    <xf numFmtId="164" fontId="3" fillId="0" borderId="8" pivotButton="0" quotePrefix="0" xfId="50"/>
    <xf numFmtId="164" fontId="3" fillId="0" borderId="7" pivotButton="0" quotePrefix="0" xfId="50"/>
    <xf numFmtId="164" fontId="8" fillId="3" borderId="0" applyAlignment="1" pivotButton="0" quotePrefix="0" xfId="50">
      <alignment vertical="center"/>
    </xf>
    <xf numFmtId="164" fontId="8" fillId="2" borderId="0" applyAlignment="1" pivotButton="0" quotePrefix="0" xfId="50">
      <alignment vertical="center"/>
    </xf>
    <xf numFmtId="164" fontId="3" fillId="0" borderId="0" applyAlignment="1" pivotButton="0" quotePrefix="0" xfId="50">
      <alignment vertical="center"/>
    </xf>
    <xf numFmtId="164" fontId="3" fillId="0" borderId="2" pivotButton="0" quotePrefix="0" xfId="50"/>
    <xf numFmtId="164" fontId="3" fillId="0" borderId="0" applyAlignment="1" pivotButton="0" quotePrefix="0" xfId="50">
      <alignment horizontal="left" vertical="center" wrapText="1"/>
    </xf>
    <xf numFmtId="164" fontId="3" fillId="3" borderId="0" applyAlignment="1" pivotButton="0" quotePrefix="0" xfId="50">
      <alignment horizontal="left" vertical="center" wrapText="1"/>
    </xf>
    <xf numFmtId="164" fontId="3" fillId="0" borderId="6" pivotButton="0" quotePrefix="0" xfId="50"/>
    <xf numFmtId="170" fontId="32" fillId="3" borderId="0" applyAlignment="1" pivotButton="0" quotePrefix="0" xfId="50">
      <alignment horizontal="left" vertical="center"/>
    </xf>
    <xf numFmtId="164" fontId="32" fillId="3" borderId="0" applyAlignment="1" pivotButton="0" quotePrefix="0" xfId="50">
      <alignment horizontal="left" vertical="center"/>
    </xf>
    <xf numFmtId="164" fontId="27" fillId="3" borderId="0" applyAlignment="1" pivotButton="0" quotePrefix="0" xfId="50">
      <alignment horizontal="left" vertical="center" wrapText="1"/>
    </xf>
    <xf numFmtId="164" fontId="32" fillId="41" borderId="0" applyAlignment="1" pivotButton="0" quotePrefix="0" xfId="50">
      <alignment horizontal="left" vertical="center"/>
    </xf>
    <xf numFmtId="164" fontId="3" fillId="0" borderId="0" applyAlignment="1" pivotButton="0" quotePrefix="0" xfId="50">
      <alignment horizontal="center" vertical="center"/>
    </xf>
    <xf numFmtId="164" fontId="3" fillId="0" borderId="5" applyAlignment="1" pivotButton="0" quotePrefix="0" xfId="50">
      <alignment vertical="center"/>
    </xf>
    <xf numFmtId="164" fontId="3" fillId="0" borderId="3" applyAlignment="1" pivotButton="0" quotePrefix="0" xfId="50">
      <alignment horizontal="left"/>
    </xf>
    <xf numFmtId="164" fontId="3" fillId="0" borderId="4" applyAlignment="1" pivotButton="0" quotePrefix="0" xfId="50">
      <alignment vertical="center"/>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71" fontId="32" fillId="3" borderId="3" applyAlignment="1" applyProtection="1" pivotButton="0" quotePrefix="0" xfId="0">
      <alignment horizontal="left" vertical="center"/>
      <protection locked="0" hidden="0"/>
    </xf>
    <xf numFmtId="164" fontId="3" fillId="0" borderId="3" pivotButton="0" quotePrefix="0" xfId="50"/>
    <xf numFmtId="164" fontId="3" fillId="0" borderId="4" pivotButton="0" quotePrefix="0" xfId="50"/>
    <xf numFmtId="0" fontId="0" fillId="0" borderId="5" pivotButton="0" quotePrefix="0" xfId="0"/>
    <xf numFmtId="164" fontId="3" fillId="3" borderId="6" applyAlignment="1" pivotButton="0" quotePrefix="0" xfId="50">
      <alignment horizontal="left" vertical="center" wrapText="1"/>
    </xf>
    <xf numFmtId="164" fontId="3" fillId="0" borderId="2" applyAlignment="1" pivotButton="0" quotePrefix="0" xfId="50">
      <alignment vertical="center"/>
    </xf>
    <xf numFmtId="164" fontId="32" fillId="3" borderId="8" applyAlignment="1" pivotButton="0" quotePrefix="0" xfId="50">
      <alignment horizontal="left" vertical="center" wrapText="1"/>
    </xf>
    <xf numFmtId="164" fontId="3" fillId="0" borderId="7" applyAlignment="1" pivotButton="0" quotePrefix="0" xfId="50">
      <alignment horizontal="left" vertical="center" wrapText="1"/>
    </xf>
    <xf numFmtId="171" fontId="32" fillId="3" borderId="4"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7" fillId="4" borderId="21" applyAlignment="1" pivotButton="0" quotePrefix="0" xfId="0">
      <alignment horizontal="center" vertical="center"/>
    </xf>
    <xf numFmtId="164" fontId="32" fillId="3" borderId="0" applyAlignment="1" pivotButton="0" quotePrefix="0" xfId="50">
      <alignment horizontal="left" vertical="center" wrapText="1"/>
    </xf>
    <xf numFmtId="171" fontId="32" fillId="3" borderId="0" applyAlignment="1" applyProtection="1" pivotButton="0" quotePrefix="0" xfId="0">
      <alignment horizontal="left" vertical="center"/>
      <protection locked="0" hidden="0"/>
    </xf>
    <xf numFmtId="164" fontId="10" fillId="0" borderId="0" pivotButton="0" quotePrefix="0" xfId="50"/>
    <xf numFmtId="164" fontId="3" fillId="0" borderId="3" applyAlignment="1" pivotButton="0" quotePrefix="0" xfId="50">
      <alignment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164" fontId="4" fillId="3" borderId="0" applyAlignment="1" pivotButton="0" quotePrefix="0" xfId="50">
      <alignment horizontal="left" vertical="center" wrapText="1"/>
    </xf>
    <xf numFmtId="0" fontId="57" fillId="3" borderId="22" applyAlignment="1" pivotButton="0" quotePrefix="0" xfId="0">
      <alignment horizontal="center" vertical="center"/>
    </xf>
    <xf numFmtId="176" fontId="32" fillId="3" borderId="0" applyAlignment="1" applyProtection="1" pivotButton="0" quotePrefix="0" xfId="0">
      <alignment horizontal="left" vertical="center"/>
      <protection locked="0" hidden="0"/>
    </xf>
    <xf numFmtId="164" fontId="3" fillId="0" borderId="5" pivotButton="0" quotePrefix="0" xfId="50"/>
    <xf numFmtId="164" fontId="5" fillId="3" borderId="0" applyAlignment="1" pivotButton="0" quotePrefix="0" xfId="50">
      <alignment horizontal="center" vertical="center"/>
    </xf>
    <xf numFmtId="164" fontId="3" fillId="2" borderId="0" applyAlignment="1" pivotButton="0" quotePrefix="0" xfId="50">
      <alignment horizontal="left" vertical="center"/>
    </xf>
    <xf numFmtId="164" fontId="7" fillId="42" borderId="7" applyAlignment="1" pivotButton="0" quotePrefix="0" xfId="0">
      <alignment horizontal="left" vertical="center"/>
    </xf>
    <xf numFmtId="164" fontId="7" fillId="3" borderId="0" applyAlignment="1" pivotButton="0" quotePrefix="0" xfId="50">
      <alignment horizontal="center" vertical="center" wrapText="1"/>
    </xf>
    <xf numFmtId="14" fontId="7" fillId="4" borderId="22" applyAlignment="1" pivotButton="0" quotePrefix="0" xfId="0">
      <alignment horizontal="center" vertical="center"/>
    </xf>
    <xf numFmtId="164" fontId="43" fillId="2" borderId="8" applyAlignment="1" pivotButton="0" quotePrefix="0" xfId="50">
      <alignment vertical="center"/>
    </xf>
    <xf numFmtId="164" fontId="43" fillId="2" borderId="6" applyAlignment="1" pivotButton="0" quotePrefix="0" xfId="50">
      <alignment vertical="center"/>
    </xf>
    <xf numFmtId="164" fontId="32" fillId="3" borderId="5" applyAlignment="1" pivotButton="0" quotePrefix="0" xfId="50">
      <alignment horizontal="left" vertical="center"/>
    </xf>
    <xf numFmtId="164" fontId="32" fillId="3" borderId="3" applyAlignment="1" pivotButton="0" quotePrefix="0" xfId="50">
      <alignment horizontal="left" vertical="center"/>
    </xf>
    <xf numFmtId="177" fontId="32" fillId="3" borderId="4" applyAlignment="1" applyProtection="1" pivotButton="0" quotePrefix="0" xfId="0">
      <alignment horizontal="left" vertical="center"/>
      <protection locked="0" hidden="0"/>
    </xf>
    <xf numFmtId="173" fontId="32" fillId="3" borderId="0" applyAlignment="1" applyProtection="1" pivotButton="0" quotePrefix="0" xfId="0">
      <alignment horizontal="left" vertical="center"/>
      <protection locked="0" hidden="0"/>
    </xf>
    <xf numFmtId="164" fontId="3" fillId="2" borderId="9" applyAlignment="1" pivotButton="0" quotePrefix="0" xfId="50">
      <alignment horizontal="left" vertical="center"/>
    </xf>
    <xf numFmtId="164" fontId="3" fillId="2" borderId="8" applyAlignment="1" pivotButton="0" quotePrefix="0" xfId="50">
      <alignment horizontal="left" vertical="center"/>
    </xf>
    <xf numFmtId="164" fontId="3" fillId="2" borderId="7" applyAlignment="1" pivotButton="0" quotePrefix="0" xfId="50">
      <alignment horizontal="left" vertical="center"/>
    </xf>
    <xf numFmtId="164" fontId="3" fillId="2" borderId="2" applyAlignment="1" pivotButton="0" quotePrefix="0" xfId="50">
      <alignment horizontal="left" vertical="center"/>
    </xf>
    <xf numFmtId="164" fontId="27" fillId="2" borderId="6" applyAlignment="1" pivotButton="0" quotePrefix="0" xfId="50">
      <alignment vertical="center"/>
    </xf>
    <xf numFmtId="171" fontId="32" fillId="2" borderId="0" applyAlignment="1" pivotButton="0" quotePrefix="0" xfId="50">
      <alignment horizontal="left" vertical="center"/>
    </xf>
    <xf numFmtId="164" fontId="8" fillId="2" borderId="6" applyAlignment="1" pivotButton="0" quotePrefix="0" xfId="50">
      <alignment vertical="center"/>
    </xf>
    <xf numFmtId="164" fontId="3" fillId="2" borderId="6" applyAlignment="1" pivotButton="0" quotePrefix="0" xfId="50">
      <alignment horizontal="left" vertical="center"/>
    </xf>
    <xf numFmtId="164" fontId="27" fillId="2" borderId="2" applyAlignment="1" pivotButton="0" quotePrefix="0" xfId="50">
      <alignment vertical="center"/>
    </xf>
    <xf numFmtId="164" fontId="8" fillId="2" borderId="2" applyAlignment="1" pivotButton="0" quotePrefix="0" xfId="50">
      <alignment vertical="center"/>
    </xf>
    <xf numFmtId="164" fontId="3" fillId="2" borderId="5"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0" fontId="7" fillId="4" borderId="47" applyAlignment="1" pivotButton="0" quotePrefix="0" xfId="0">
      <alignment horizontal="center" vertical="center"/>
    </xf>
    <xf numFmtId="0" fontId="32" fillId="36" borderId="10" applyAlignment="1" pivotButton="0" quotePrefix="0" xfId="0">
      <alignment horizontal="center" vertical="center"/>
    </xf>
    <xf numFmtId="0" fontId="32" fillId="36" borderId="51" applyAlignment="1" pivotButton="0" quotePrefix="0" xfId="0">
      <alignment horizontal="center" vertical="center"/>
    </xf>
    <xf numFmtId="0" fontId="0" fillId="0" borderId="11" pivotButton="0" quotePrefix="0" xfId="0"/>
    <xf numFmtId="0" fontId="0" fillId="0" borderId="51" pivotButton="0" quotePrefix="0" xfId="0"/>
    <xf numFmtId="164" fontId="3" fillId="3" borderId="2" applyAlignment="1" pivotButton="0" quotePrefix="0" xfId="50">
      <alignment vertical="center"/>
    </xf>
    <xf numFmtId="164" fontId="3" fillId="2" borderId="21" applyAlignment="1" pivotButton="0" quotePrefix="0" xfId="50">
      <alignment horizontal="center" vertical="center"/>
    </xf>
    <xf numFmtId="164" fontId="31" fillId="2" borderId="11" applyAlignment="1" pivotButton="0" quotePrefix="0" xfId="50">
      <alignment horizontal="center" vertical="center"/>
    </xf>
    <xf numFmtId="164" fontId="32" fillId="3" borderId="10"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164" fontId="3" fillId="3" borderId="0" applyAlignment="1" pivotButton="0" quotePrefix="0" xfId="50">
      <alignment horizontal="center" vertical="center"/>
    </xf>
    <xf numFmtId="164" fontId="31" fillId="2" borderId="6" applyAlignment="1" pivotButton="0" quotePrefix="0" xfId="50">
      <alignment horizontal="center" vertical="center"/>
    </xf>
    <xf numFmtId="164" fontId="55" fillId="3" borderId="2" applyAlignment="1" pivotButton="0" quotePrefix="0" xfId="50">
      <alignment horizontal="center" vertical="center"/>
    </xf>
    <xf numFmtId="164" fontId="55" fillId="3" borderId="0" applyAlignment="1" pivotButton="0" quotePrefix="0" xfId="50">
      <alignment horizontal="center" vertical="center"/>
    </xf>
    <xf numFmtId="164" fontId="55" fillId="3" borderId="6" applyAlignment="1" pivotButton="0" quotePrefix="0" xfId="50">
      <alignment horizontal="center" vertical="center"/>
    </xf>
    <xf numFmtId="164" fontId="3" fillId="2" borderId="22" applyAlignment="1" pivotButton="0" quotePrefix="0" xfId="50">
      <alignment horizontal="center" vertical="center"/>
    </xf>
    <xf numFmtId="164" fontId="3" fillId="3" borderId="5" applyAlignment="1" pivotButton="0" quotePrefix="0" xfId="50">
      <alignment vertical="center"/>
    </xf>
    <xf numFmtId="164" fontId="31" fillId="2" borderId="4" applyAlignment="1" pivotButton="0" quotePrefix="0" xfId="50">
      <alignment horizontal="left" vertical="center"/>
    </xf>
    <xf numFmtId="164" fontId="3" fillId="3" borderId="9" applyAlignment="1" pivotButton="0" quotePrefix="0" xfId="50">
      <alignmen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164" fontId="3" fillId="3" borderId="2" applyAlignment="1" pivotButton="0" quotePrefix="0" xfId="50">
      <alignment horizontal="left" vertical="center"/>
    </xf>
    <xf numFmtId="164" fontId="3" fillId="3" borderId="6" applyAlignment="1" pivotButton="0" quotePrefix="0" xfId="50">
      <alignment horizontal="left" vertical="center"/>
    </xf>
    <xf numFmtId="0" fontId="9" fillId="0" borderId="10" applyAlignment="1" pivotButton="0" quotePrefix="0" xfId="0">
      <alignment horizontal="center" vertical="center"/>
    </xf>
    <xf numFmtId="0" fontId="0" fillId="0" borderId="47" pivotButton="0" quotePrefix="0" xfId="0"/>
    <xf numFmtId="164" fontId="32" fillId="43" borderId="10" applyAlignment="1" pivotButton="0" quotePrefix="0" xfId="50">
      <alignment horizontal="center" vertical="center"/>
    </xf>
    <xf numFmtId="164" fontId="3" fillId="2" borderId="10" applyAlignment="1" pivotButton="0" quotePrefix="0" xfId="50">
      <alignment horizontal="center" vertical="center"/>
    </xf>
    <xf numFmtId="0" fontId="32" fillId="36" borderId="47" applyAlignment="1" pivotButton="0" quotePrefix="0" xfId="0">
      <alignment horizontal="center" vertical="center"/>
    </xf>
    <xf numFmtId="164" fontId="3" fillId="2" borderId="48" applyAlignment="1" pivotButton="0" quotePrefix="0" xfId="50">
      <alignment horizontal="center" vertical="center"/>
    </xf>
    <xf numFmtId="164" fontId="31" fillId="2" borderId="3" applyAlignment="1" pivotButton="0" quotePrefix="0" xfId="50">
      <alignment horizontal="left" vertical="center"/>
    </xf>
    <xf numFmtId="164" fontId="3" fillId="2" borderId="47"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64" fontId="41" fillId="37" borderId="10" applyAlignment="1" pivotButton="0" quotePrefix="0" xfId="50">
      <alignment horizontal="center" vertical="center"/>
    </xf>
    <xf numFmtId="164" fontId="40" fillId="37" borderId="10" applyAlignment="1" pivotButton="0" quotePrefix="0" xfId="50">
      <alignment horizontal="center" vertical="center"/>
    </xf>
    <xf numFmtId="165" fontId="38" fillId="3" borderId="10" applyAlignment="1" pivotButton="0" quotePrefix="0" xfId="50">
      <alignment horizontal="center"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0" pivotButton="0" quotePrefix="0" xfId="50"/>
    <xf numFmtId="164" fontId="3" fillId="39" borderId="9" applyAlignment="1" pivotButton="0" quotePrefix="0" xfId="50">
      <alignment vertical="center"/>
    </xf>
    <xf numFmtId="164" fontId="4" fillId="39" borderId="8" applyAlignment="1" pivotButton="0" quotePrefix="0" xfId="50">
      <alignment vertical="center"/>
    </xf>
    <xf numFmtId="164" fontId="8" fillId="3" borderId="8" applyAlignment="1" pivotButton="0" quotePrefix="0" xfId="50">
      <alignment horizontal="left" vertical="center"/>
    </xf>
    <xf numFmtId="164" fontId="8" fillId="3" borderId="8" applyAlignment="1" pivotButton="0" quotePrefix="0" xfId="50">
      <alignment vertical="center"/>
    </xf>
    <xf numFmtId="164" fontId="8" fillId="3" borderId="7"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29" fillId="3" borderId="0" applyAlignment="1" pivotButton="0" quotePrefix="0" xfId="50">
      <alignment horizontal="left" vertical="center" wrapText="1"/>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0" applyAlignment="1" pivotButton="0" quotePrefix="0" xfId="50">
      <alignment horizontal="left" vertical="center"/>
    </xf>
    <xf numFmtId="164" fontId="47" fillId="39" borderId="5" applyAlignment="1" pivotButton="0" quotePrefix="0" xfId="50">
      <alignment vertical="center" wrapText="1"/>
    </xf>
    <xf numFmtId="164" fontId="47" fillId="39" borderId="3" applyAlignment="1" pivotButton="0" quotePrefix="0" xfId="50">
      <alignment vertical="center" wrapText="1"/>
    </xf>
    <xf numFmtId="164" fontId="56" fillId="3" borderId="3" applyAlignment="1" pivotButton="0" quotePrefix="0" xfId="50">
      <alignment horizontal="left" vertical="center" wrapText="1"/>
    </xf>
    <xf numFmtId="164" fontId="8" fillId="3" borderId="3" applyAlignment="1" pivotButton="0" quotePrefix="0" xfId="50">
      <alignment vertical="center" wrapText="1"/>
    </xf>
    <xf numFmtId="164" fontId="45" fillId="3" borderId="3" applyAlignment="1" pivotButton="0" quotePrefix="0" xfId="50">
      <alignment horizontal="centerContinuous" vertical="center"/>
    </xf>
    <xf numFmtId="164" fontId="44" fillId="3" borderId="3" applyAlignment="1" pivotButton="0" quotePrefix="0" xfId="50">
      <alignment horizontal="centerContinuous" vertical="center"/>
    </xf>
    <xf numFmtId="164" fontId="44" fillId="3" borderId="4" applyAlignment="1" pivotButton="0" quotePrefix="0" xfId="50">
      <alignment horizontal="centerContinuous" vertical="center"/>
    </xf>
    <xf numFmtId="164" fontId="6" fillId="3" borderId="2" applyAlignment="1" pivotButton="0" quotePrefix="0" xfId="50">
      <alignment horizontal="center" vertical="center" textRotation="90"/>
    </xf>
    <xf numFmtId="168" fontId="31" fillId="3" borderId="36" applyAlignment="1" pivotButton="0" quotePrefix="0" xfId="50">
      <alignment horizontal="center" vertical="center"/>
    </xf>
    <xf numFmtId="168" fontId="28" fillId="3" borderId="36" applyAlignment="1" pivotButton="0" quotePrefix="0" xfId="50">
      <alignment horizontal="center" vertical="center"/>
    </xf>
    <xf numFmtId="168" fontId="28" fillId="3" borderId="35" applyAlignment="1" pivotButton="0" quotePrefix="0" xfId="50">
      <alignment horizontal="center" vertical="center"/>
    </xf>
    <xf numFmtId="0" fontId="0" fillId="0" borderId="2" pivotButton="0" quotePrefix="0" xfId="0"/>
    <xf numFmtId="178" fontId="3" fillId="3" borderId="26" applyAlignment="1" pivotButton="0" quotePrefix="0" xfId="50">
      <alignment horizontal="right" vertical="center"/>
    </xf>
    <xf numFmtId="167" fontId="3" fillId="3" borderId="11" applyAlignment="1" pivotButton="0" quotePrefix="0" xfId="50">
      <alignment horizontal="left" vertical="center"/>
    </xf>
    <xf numFmtId="164" fontId="3" fillId="2" borderId="51" applyAlignment="1" pivotButton="0" quotePrefix="0" xfId="50">
      <alignment horizontal="right" vertical="center"/>
    </xf>
    <xf numFmtId="164" fontId="3" fillId="3" borderId="25" applyAlignment="1" pivotButton="0" quotePrefix="0" xfId="50">
      <alignment vertical="center"/>
    </xf>
    <xf numFmtId="164" fontId="3" fillId="3" borderId="24" applyAlignment="1" pivotButton="0" quotePrefix="0" xfId="50">
      <alignment vertical="center"/>
    </xf>
    <xf numFmtId="164" fontId="28" fillId="3" borderId="24" applyAlignment="1" pivotButton="0" quotePrefix="0" xfId="50">
      <alignment vertical="center"/>
    </xf>
    <xf numFmtId="164" fontId="28" fillId="3" borderId="23" applyAlignment="1" pivotButton="0" quotePrefix="0" xfId="50">
      <alignment vertical="center"/>
    </xf>
    <xf numFmtId="164" fontId="33" fillId="3" borderId="26" applyAlignment="1" pivotButton="0" quotePrefix="0" xfId="50">
      <alignment horizontal="center"/>
    </xf>
    <xf numFmtId="164" fontId="33" fillId="3" borderId="11" pivotButton="0" quotePrefix="0" xfId="50"/>
    <xf numFmtId="164" fontId="33" fillId="3" borderId="21" pivotButton="0" quotePrefix="0" xfId="5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4">
    <dxf>
      <font>
        <color theme="0"/>
      </font>
    </dxf>
    <dxf>
      <font>
        <color theme="0"/>
      </font>
    </dxf>
    <dxf>
      <font>
        <color theme="0"/>
      </font>
    </dxf>
    <dxf>
      <font>
        <color theme="0"/>
      </font>
    </dxf>
    <dxf>
      <font>
        <color theme="0"/>
      </font>
    </dxf>
    <dxf>
      <font>
        <color theme="0"/>
      </font>
    </dxf>
    <dxf>
      <font>
        <b val="1"/>
      </font>
      <fill>
        <patternFill>
          <bgColor rgb="FFFFFF00"/>
        </patternFill>
      </fill>
    </dxf>
    <dxf>
      <font>
        <b val="1"/>
      </font>
      <fill>
        <patternFill>
          <bgColor rgb="FFFFFF00"/>
        </patternFill>
      </fill>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externalLink" Target="/xl/externalLinks/externalLink1.xml" Id="rId12" /><Relationship Type="http://schemas.openxmlformats.org/officeDocument/2006/relationships/externalLink" Target="/xl/externalLinks/externalLink2.xml" Id="rId13" /><Relationship Type="http://schemas.openxmlformats.org/officeDocument/2006/relationships/externalLink" Target="/xl/externalLinks/externalLink3.xml" Id="rId14" /><Relationship Type="http://schemas.openxmlformats.org/officeDocument/2006/relationships/externalLink" Target="/xl/externalLinks/externalLink4.xml" Id="rId15" /><Relationship Type="http://schemas.openxmlformats.org/officeDocument/2006/relationships/styles" Target="styles.xml" Id="rId16" /><Relationship Type="http://schemas.openxmlformats.org/officeDocument/2006/relationships/theme" Target="theme/theme1.xml" Id="rId17"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_rels/drawing2.xml.rels><Relationships xmlns="http://schemas.openxmlformats.org/package/2006/relationships"><Relationship Type="http://schemas.openxmlformats.org/officeDocument/2006/relationships/image" Target="/xl/media/image3.png" Id="rId1" /><Relationship Type="http://schemas.openxmlformats.org/officeDocument/2006/relationships/image" Target="/xl/media/image4.png" Id="rId2" /><Relationship Type="http://schemas.openxmlformats.org/officeDocument/2006/relationships/image" Target="/xl/media/image5.png" Id="rId3" /><Relationship Type="http://schemas.openxmlformats.org/officeDocument/2006/relationships/image" Target="/xl/media/image6.png" Id="rId4" /><Relationship Type="http://schemas.openxmlformats.org/officeDocument/2006/relationships/image" Target="/xl/media/image7.png" Id="rId5" /><Relationship Type="http://schemas.openxmlformats.org/officeDocument/2006/relationships/image" Target="/xl/media/image8.png" Id="rId6" /></Relationships>
</file>

<file path=xl/drawings/_rels/drawing3.xml.rels><Relationships xmlns="http://schemas.openxmlformats.org/package/2006/relationships"><Relationship Type="http://schemas.openxmlformats.org/officeDocument/2006/relationships/image" Target="/xl/media/image9.png" Id="rId1"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1</col>
      <colOff>85725</colOff>
      <row>1</row>
      <rowOff>76200</rowOff>
    </from>
    <ext cx="1378324" cy="537881"/>
    <pic>
      <nvPicPr>
        <cNvPr id="5" name="u244_img" descr="BREENERGY - Brazilian Energy Efficiency"/>
        <cNvPicPr>
          <a:picLocks noChangeAspect="1" noChangeArrowheads="1"/>
        </cNvPicPr>
      </nvPicPr>
      <blipFill rotWithShape="1">
        <a:blip r:embed="rId1"/>
        <a:srcRect r="33152" b="16326"/>
        <a:stretch>
          <a:fillRect/>
        </a:stretch>
      </blipFill>
      <spPr bwMode="auto">
        <a:xfrm>
          <a:off x="695325" y="276225"/>
          <a:ext cx="1378324" cy="537881"/>
        </a:xfrm>
        <a:prstGeom prst="rect">
          <avLst/>
        </a:prstGeom>
        <a:noFill/>
        <a:ln>
          <a:prstDash val="solid"/>
        </a:ln>
      </spPr>
    </pic>
    <clientData/>
  </oneCellAnchor>
  <oneCellAnchor>
    <from>
      <col>11</col>
      <colOff>0</colOff>
      <row>32</row>
      <rowOff>0</rowOff>
    </from>
    <ext cx="1533525" cy="819150"/>
    <pic>
      <nvPicPr>
        <cNvPr id="2" name="Imagem 5"/>
        <cNvPicPr>
          <a:picLocks noChangeAspect="1" noChangeArrowheads="1"/>
        </cNvPicPr>
      </nvPicPr>
      <blipFill>
        <a:blip r:embed="rId2"/>
        <a:srcRect/>
        <a:stretch>
          <a:fillRect/>
        </a:stretch>
      </blipFill>
      <spPr bwMode="auto">
        <a:xfrm>
          <a:off x="8429625" y="7286625"/>
          <a:ext cx="1533525" cy="819150"/>
        </a:xfrm>
        <a:prstGeom prst="rect">
          <avLst/>
        </a:prstGeom>
        <a:noFill/>
        <a:ln>
          <a:noFill/>
          <a:prstDash val="solid"/>
        </a:ln>
      </spPr>
    </pic>
    <clientData/>
  </one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4</col>
      <colOff>0</colOff>
      <row>95</row>
      <rowOff>0</rowOff>
    </from>
    <to>
      <col>8</col>
      <colOff>285190</colOff>
      <row>108</row>
      <rowOff>142315</rowOff>
    </to>
    <pic>
      <nvPicPr>
        <cNvPr id="13" name="Imagem 12"/>
        <cNvPicPr>
          <a:picLocks noChangeAspect="1" noChangeArrowheads="1"/>
        </cNvPicPr>
      </nvPicPr>
      <blipFill>
        <a:blip r:embed="rId5"/>
        <a:srcRect/>
        <a:stretch>
          <a:fillRect/>
        </a:stretch>
      </blipFill>
      <spPr bwMode="auto">
        <a:xfrm>
          <a:off x="3000375" y="16678275"/>
          <a:ext cx="2971240" cy="2904564"/>
        </a:xfrm>
        <a:prstGeom prst="rect">
          <avLst/>
        </a:prstGeom>
        <a:noFill/>
        <a:ln>
          <a:prstDash val="solid"/>
        </a:ln>
      </spPr>
    </pic>
    <clientData/>
  </twoCellAnchor>
  <twoCellAnchor editAs="oneCell">
    <from>
      <col>11</col>
      <colOff>28575</colOff>
      <row>67</row>
      <rowOff>28575</rowOff>
    </from>
    <to>
      <col>13</col>
      <colOff>1020042</colOff>
      <row>81</row>
      <rowOff>12703</rowOff>
    </to>
    <pic>
      <nvPicPr>
        <cNvPr id="2" name="Imagem 1"/>
        <cNvPicPr>
          <a:picLocks noChangeAspect="1"/>
        </cNvPicPr>
      </nvPicPr>
      <blipFill>
        <a:blip r:embed="rId6"/>
        <a:stretch>
          <a:fillRect/>
        </a:stretch>
      </blipFill>
      <spPr>
        <a:xfrm>
          <a:off x="7839075" y="14125575"/>
          <a:ext cx="3086967" cy="2784478"/>
        </a:xfrm>
        <a:prstGeom prst="rect">
          <avLst/>
        </a:prstGeom>
        <a:ln>
          <a:prstDash val="solid"/>
        </a:ln>
      </spPr>
    </pic>
    <clientData/>
  </twoCellAnchor>
  <oneCellAnchor>
    <from>
      <col>1</col>
      <colOff>51766</colOff>
      <row>1</row>
      <rowOff>67503</rowOff>
    </from>
    <ext cx="1378324" cy="537881"/>
    <pic>
      <nvPicPr>
        <cNvPr id="7" name="u244_img" descr="BREENERGY - Brazilian Energy Efficiency"/>
        <cNvPicPr>
          <a:picLocks noChangeAspect="1" noChangeArrowheads="1"/>
        </cNvPicPr>
      </nvPicPr>
      <blipFill rotWithShape="1">
        <a:blip r:embed="rId1"/>
        <a:srcRect r="33152" b="16326"/>
        <a:stretch>
          <a:fillRect/>
        </a:stretch>
      </blipFill>
      <spPr bwMode="auto">
        <a:xfrm>
          <a:off x="889966" y="267528"/>
          <a:ext cx="1378324" cy="537881"/>
        </a:xfrm>
        <a:prstGeom prst="rect">
          <avLst/>
        </a:prstGeom>
        <a:noFill/>
        <a:ln>
          <a:prstDash val="solid"/>
        </a:ln>
      </spPr>
    </pic>
    <clientData/>
  </oneCellAnchor>
  <oneCellAnchor>
    <from>
      <col>4</col>
      <colOff>0</colOff>
      <row>110</row>
      <rowOff>114300</rowOff>
    </from>
    <ext cx="3184071" cy="2933700"/>
    <pic>
      <nvPicPr>
        <cNvPr id="14" name="Imagem 13"/>
        <cNvPicPr>
          <a:picLocks noChangeAspect="1"/>
        </cNvPicPr>
      </nvPicPr>
      <blipFill>
        <a:blip r:embed="rId2"/>
        <a:srcRect/>
        <a:stretch>
          <a:fillRect/>
        </a:stretch>
      </blipFill>
      <spPr bwMode="auto">
        <a:xfrm>
          <a:off x="3000375" y="19973925"/>
          <a:ext cx="3184071" cy="2933700"/>
        </a:xfrm>
        <a:prstGeom prst="rect">
          <avLst/>
        </a:prstGeom>
        <a:noFill/>
        <a:ln>
          <a:noFill/>
          <a:prstDash val="solid"/>
        </a:ln>
      </spPr>
    </pic>
    <clientData/>
  </oneCellAnchor>
  <oneCellAnchor>
    <from>
      <col>9</col>
      <colOff>142875</colOff>
      <row>95</row>
      <rowOff>0</rowOff>
    </from>
    <ext cx="2779940" cy="2876550"/>
    <pic>
      <nvPicPr>
        <cNvPr id="15" name="Imagem 2"/>
        <cNvPicPr>
          <a:picLocks noChangeAspect="1"/>
        </cNvPicPr>
      </nvPicPr>
      <blipFill>
        <a:blip r:embed="rId3"/>
        <a:srcRect/>
        <a:stretch>
          <a:fillRect/>
        </a:stretch>
      </blipFill>
      <spPr bwMode="auto">
        <a:xfrm>
          <a:off x="6524625" y="16678275"/>
          <a:ext cx="2779940" cy="2876550"/>
        </a:xfrm>
        <a:prstGeom prst="rect">
          <avLst/>
        </a:prstGeom>
        <a:noFill/>
        <a:ln>
          <a:noFill/>
          <a:prstDash val="solid"/>
        </a:ln>
      </spPr>
    </pic>
    <clientData/>
  </oneCellAnchor>
  <oneCellAnchor>
    <from>
      <col>9</col>
      <colOff>142875</colOff>
      <row>110</row>
      <rowOff>125506</rowOff>
    </from>
    <ext cx="2779940" cy="2876550"/>
    <pic>
      <nvPicPr>
        <cNvPr id="16" name="Imagem 2"/>
        <cNvPicPr>
          <a:picLocks noChangeAspect="1"/>
        </cNvPicPr>
      </nvPicPr>
      <blipFill>
        <a:blip r:embed="rId4"/>
        <a:srcRect/>
        <a:stretch>
          <a:fillRect/>
        </a:stretch>
      </blipFill>
      <spPr bwMode="auto">
        <a:xfrm>
          <a:off x="6524625" y="19985131"/>
          <a:ext cx="2779940" cy="2876550"/>
        </a:xfrm>
        <a:prstGeom prst="rect">
          <avLst/>
        </a:prstGeom>
        <a:noFill/>
        <a:ln>
          <a:noFill/>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336179</colOff>
      <row>1</row>
      <rowOff>67236</rowOff>
    </from>
    <ext cx="1378324" cy="537881"/>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336179" y="67236"/>
          <a:ext cx="1378324" cy="537881"/>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sheet1.xml><?xml version="1.0" encoding="utf-8"?>
<worksheet xmlns:r="http://schemas.openxmlformats.org/officeDocument/2006/relationships" xmlns="http://schemas.openxmlformats.org/spreadsheetml/2006/main">
  <sheetPr codeName="Planilha3">
    <tabColor theme="9" tint="-0.249977111117893"/>
    <outlinePr summaryBelow="1" summaryRight="1"/>
    <pageSetUpPr fitToPage="1"/>
  </sheetPr>
  <dimension ref="B2:AV133"/>
  <sheetViews>
    <sheetView showGridLines="0" tabSelected="1" view="pageBreakPreview" zoomScaleNormal="100" zoomScaleSheetLayoutView="100" zoomScalePageLayoutView="55" workbookViewId="0">
      <selection activeCell="N8" sqref="N8"/>
    </sheetView>
  </sheetViews>
  <sheetFormatPr baseColWidth="8" defaultColWidth="9.140625" defaultRowHeight="14.25"/>
  <cols>
    <col width="9.140625" customWidth="1" style="388" min="1" max="1"/>
    <col width="9.28515625" customWidth="1" style="388" min="2" max="2"/>
    <col width="14.28515625" customWidth="1" style="388" min="3" max="3"/>
    <col width="9.140625" customWidth="1" style="388" min="4" max="4"/>
    <col width="15.5703125" customWidth="1" style="388" min="5" max="5"/>
    <col width="9.5703125" customWidth="1" style="388" min="6" max="7"/>
    <col width="9.140625" customWidth="1" style="388" min="8" max="8"/>
    <col width="17" bestFit="1" customWidth="1" style="388" min="9" max="9"/>
    <col width="9.140625" customWidth="1" style="388" min="10" max="10"/>
    <col width="14.5703125" customWidth="1" style="388" min="11" max="11"/>
    <col width="11.42578125" bestFit="1" customWidth="1" style="388" min="12" max="12"/>
    <col width="11.85546875" bestFit="1" customWidth="1" style="388" min="13" max="13"/>
    <col width="8.42578125" customWidth="1" style="388" min="14" max="14"/>
    <col width="9.28515625" customWidth="1" style="389" min="15" max="15"/>
    <col width="22.28515625" customWidth="1" style="390" min="16"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9.140625" customWidth="1" style="259" min="35" max="35"/>
    <col width="12.5703125" customWidth="1" style="392" min="36" max="36"/>
    <col width="9.28515625" customWidth="1" style="389" min="37" max="42"/>
    <col width="9.28515625" customWidth="1" style="388" min="43" max="43"/>
    <col width="9.140625" customWidth="1" style="388" min="44" max="46"/>
    <col width="9.140625" customWidth="1" style="388" min="47" max="47"/>
    <col width="9.140625" customWidth="1" style="388" min="48" max="16384"/>
  </cols>
  <sheetData>
    <row r="1" ht="15" customHeight="1" s="72" thickBot="1"/>
    <row r="2" ht="15" customHeight="1" s="72">
      <c r="B2" s="157" t="n"/>
      <c r="C2" s="158" t="n"/>
      <c r="D2" s="337" t="inlineStr">
        <is>
          <t>Ordem de Fabricação</t>
        </is>
      </c>
      <c r="E2" s="393" t="n"/>
      <c r="F2" s="393" t="n"/>
      <c r="G2" s="393" t="n"/>
      <c r="H2" s="394" t="inlineStr">
        <is>
          <t>Emitido</t>
        </is>
      </c>
      <c r="I2" s="393" t="n"/>
      <c r="J2" s="393" t="n"/>
      <c r="K2" s="395" t="n"/>
      <c r="L2" s="159" t="inlineStr">
        <is>
          <t>OF</t>
        </is>
      </c>
      <c r="M2" s="385" t="inlineStr">
        <is>
          <t>53446</t>
        </is>
      </c>
      <c r="N2" s="386" t="n"/>
      <c r="O2" s="89" t="n"/>
      <c r="P2" s="396" t="inlineStr">
        <is>
          <t xml:space="preserve">Peso cruzeta: </t>
        </is>
      </c>
      <c r="Q2" s="397" t="n">
        <v>27.16379274114</v>
      </c>
      <c r="R2" s="398" t="n"/>
      <c r="S2" s="398" t="n"/>
      <c r="T2" s="398" t="n"/>
      <c r="U2" s="398" t="n"/>
      <c r="V2" s="398" t="n"/>
      <c r="W2" s="398" t="n"/>
      <c r="X2" s="398" t="n"/>
      <c r="Y2" s="398" t="n"/>
      <c r="AK2" s="89" t="n"/>
      <c r="AL2" s="89" t="n"/>
      <c r="AM2" s="89" t="n"/>
      <c r="AN2" s="89" t="n"/>
      <c r="AO2" s="89" t="n"/>
      <c r="AP2" s="89" t="n"/>
    </row>
    <row r="3" ht="16.5" customHeight="1" s="72">
      <c r="B3" s="160" t="n"/>
      <c r="C3" s="161" t="n"/>
      <c r="D3" s="345" t="inlineStr">
        <is>
          <t>RFE</t>
        </is>
      </c>
      <c r="G3" s="399" t="n"/>
      <c r="H3" s="400">
        <f>TODAY()</f>
        <v/>
      </c>
      <c r="K3" s="399" t="n"/>
      <c r="L3" s="162" t="inlineStr">
        <is>
          <t>Cód</t>
        </is>
      </c>
      <c r="M3" s="381" t="inlineStr">
        <is>
          <t>RT39010153</t>
        </is>
      </c>
      <c r="N3" s="387" t="n"/>
      <c r="O3" s="90" t="n"/>
      <c r="P3" s="396" t="inlineStr">
        <is>
          <t xml:space="preserve">Peso fibra + resina: </t>
        </is>
      </c>
      <c r="Q3" s="397" t="n">
        <v>279.8943143254269</v>
      </c>
      <c r="R3" s="398" t="n"/>
      <c r="S3" s="398" t="n"/>
      <c r="T3" s="398" t="n"/>
      <c r="U3" s="398" t="n"/>
      <c r="V3" s="398" t="n"/>
      <c r="W3" s="260" t="n"/>
      <c r="X3" s="398" t="n"/>
      <c r="Y3" s="398" t="n"/>
      <c r="AJ3" s="401" t="n"/>
      <c r="AK3" s="90" t="n"/>
      <c r="AL3" s="90" t="n"/>
      <c r="AM3" s="90" t="n"/>
      <c r="AN3" s="90" t="n"/>
      <c r="AO3" s="90" t="n"/>
      <c r="AP3" s="90" t="n"/>
      <c r="AQ3" s="73" t="n"/>
      <c r="AT3" s="402" t="n"/>
    </row>
    <row r="4" ht="17.25" customHeight="1" s="72" thickBot="1">
      <c r="B4" s="163" t="n"/>
      <c r="C4" s="164" t="n"/>
      <c r="D4" s="331" t="n"/>
      <c r="E4" s="403" t="n"/>
      <c r="F4" s="403" t="n"/>
      <c r="G4" s="403" t="n"/>
      <c r="H4" s="165" t="n"/>
      <c r="I4" s="331" t="n"/>
      <c r="J4" s="331" t="n"/>
      <c r="K4" s="167" t="n"/>
      <c r="L4" s="309" t="inlineStr">
        <is>
          <t>Revisão</t>
        </is>
      </c>
      <c r="M4" s="383" t="inlineStr">
        <is>
          <t>00</t>
        </is>
      </c>
      <c r="N4" s="404" t="n"/>
      <c r="O4" s="90" t="n"/>
      <c r="P4" s="397" t="inlineStr">
        <is>
          <t xml:space="preserve">Peso fios: </t>
        </is>
      </c>
      <c r="Q4" s="397" t="n">
        <v>160.224955315</v>
      </c>
      <c r="R4" s="398" t="n"/>
      <c r="S4" s="398" t="n"/>
      <c r="T4" s="398" t="n"/>
      <c r="U4" s="398" t="n"/>
      <c r="V4" s="398" t="n"/>
      <c r="W4" s="260" t="n"/>
      <c r="X4" s="398" t="n"/>
      <c r="Y4" s="398" t="n"/>
      <c r="AJ4" s="401" t="n"/>
      <c r="AK4" s="90" t="n"/>
      <c r="AL4" s="90" t="n"/>
      <c r="AM4" s="90" t="n"/>
      <c r="AN4" s="90" t="n"/>
      <c r="AO4" s="90" t="n"/>
      <c r="AP4" s="90" t="n"/>
      <c r="AQ4" s="73" t="n"/>
    </row>
    <row r="5" ht="17.25" customHeight="1" s="72">
      <c r="B5" s="405" t="n"/>
      <c r="C5" s="406" t="n"/>
      <c r="D5" s="113" t="n"/>
      <c r="E5" s="113" t="n"/>
      <c r="F5" s="113" t="n"/>
      <c r="G5" s="113" t="n"/>
      <c r="H5" s="113" t="n"/>
      <c r="I5" s="113" t="n"/>
      <c r="J5" s="113" t="n"/>
      <c r="K5" s="113" t="n"/>
      <c r="L5" s="113" t="n"/>
      <c r="M5" s="113" t="n"/>
      <c r="N5" s="121" t="n"/>
      <c r="O5" s="74" t="n"/>
      <c r="P5" s="396" t="inlineStr">
        <is>
          <t xml:space="preserve">Peso espacadores: </t>
        </is>
      </c>
      <c r="Q5" s="323" t="n">
        <v>11.39331103575</v>
      </c>
      <c r="R5" s="260" t="n"/>
      <c r="S5" s="260" t="n"/>
      <c r="T5" s="260" t="n"/>
      <c r="U5" s="260" t="n"/>
      <c r="V5" s="260" t="n"/>
      <c r="W5" s="260" t="n"/>
      <c r="X5" s="398" t="n"/>
      <c r="Y5" s="398" t="n"/>
      <c r="AJ5" s="401" t="n"/>
      <c r="AK5" s="74" t="n"/>
      <c r="AL5" s="74" t="n"/>
      <c r="AM5" s="74" t="n"/>
      <c r="AN5" s="74" t="n"/>
      <c r="AO5" s="74" t="n"/>
      <c r="AP5" s="74" t="n"/>
      <c r="AQ5" s="74" t="n"/>
    </row>
    <row r="6" ht="16.5" customHeight="1" s="72">
      <c r="B6" s="122" t="n"/>
      <c r="C6" s="104" t="inlineStr">
        <is>
          <t>Código PI:</t>
        </is>
      </c>
      <c r="D6" s="171" t="inlineStr">
        <is>
          <t>53446</t>
        </is>
      </c>
      <c r="F6" s="104" t="inlineStr">
        <is>
          <t>Item:</t>
        </is>
      </c>
      <c r="G6" s="171" t="inlineStr">
        <is>
          <t>1</t>
        </is>
      </c>
      <c r="I6" s="113" t="n"/>
      <c r="J6" s="113" t="n"/>
      <c r="K6" s="113" t="n"/>
      <c r="L6" s="113" t="n"/>
      <c r="M6" s="113" t="n"/>
      <c r="N6" s="121" t="n"/>
      <c r="O6" s="74" t="n"/>
      <c r="P6" s="396" t="inlineStr">
        <is>
          <t xml:space="preserve">Peso aneis: </t>
        </is>
      </c>
      <c r="Q6" s="397" t="n">
        <v>4.069030231125001</v>
      </c>
      <c r="R6" s="407" t="n"/>
      <c r="S6" s="398" t="n"/>
      <c r="T6" s="398" t="n"/>
      <c r="U6" s="398" t="n"/>
      <c r="V6" s="398" t="n"/>
      <c r="W6" s="260" t="n"/>
      <c r="X6" s="398" t="n"/>
      <c r="Y6" s="398" t="n"/>
      <c r="AJ6" s="401" t="n"/>
      <c r="AK6" s="74" t="n"/>
      <c r="AL6" s="74" t="n"/>
      <c r="AM6" s="74" t="n"/>
      <c r="AN6" s="74" t="n"/>
      <c r="AO6" s="74" t="n"/>
      <c r="AP6" s="74" t="n"/>
      <c r="AQ6" s="74" t="n"/>
    </row>
    <row r="7" ht="16.5" customHeight="1" s="72">
      <c r="B7" s="122" t="n"/>
      <c r="C7" s="116" t="n"/>
      <c r="D7" s="113" t="n"/>
      <c r="E7" s="113" t="n"/>
      <c r="F7" s="113" t="n"/>
      <c r="G7" s="113" t="n"/>
      <c r="H7" s="113" t="n"/>
      <c r="I7" s="113" t="n"/>
      <c r="J7" s="113" t="n"/>
      <c r="K7" s="113" t="n"/>
      <c r="L7" s="113" t="n"/>
      <c r="M7" s="113" t="n"/>
      <c r="N7" s="121" t="n"/>
      <c r="O7" s="75" t="n"/>
      <c r="P7" s="396" t="inlineStr">
        <is>
          <t>Peso coroa:</t>
        </is>
      </c>
      <c r="Q7" s="397" t="n">
        <v>21.87394236259048</v>
      </c>
      <c r="R7" s="407" t="n"/>
      <c r="S7" s="398" t="n"/>
      <c r="T7" s="398" t="n"/>
      <c r="U7" s="398" t="n"/>
      <c r="V7" s="398" t="n"/>
      <c r="W7" s="260" t="n"/>
      <c r="X7" s="398" t="n"/>
      <c r="Y7" s="398" t="n"/>
      <c r="AJ7" s="401" t="n"/>
      <c r="AK7" s="75" t="n"/>
      <c r="AL7" s="75" t="n"/>
      <c r="AM7" s="75" t="n"/>
      <c r="AN7" s="75" t="n"/>
      <c r="AO7" s="75" t="n"/>
      <c r="AP7" s="75" t="n"/>
      <c r="AQ7" s="75" t="n"/>
    </row>
    <row r="8" ht="16.5" customHeight="1" s="72">
      <c r="B8" s="405" t="n"/>
      <c r="C8" s="104" t="inlineStr">
        <is>
          <t>Cliente</t>
        </is>
      </c>
      <c r="D8" s="168" t="n"/>
      <c r="E8" s="128" t="inlineStr">
        <is>
          <t>Número de Série</t>
        </is>
      </c>
      <c r="F8" s="104" t="n"/>
      <c r="G8" s="113" t="inlineStr">
        <is>
          <t>Tipo</t>
        </is>
      </c>
      <c r="H8" s="168" t="n"/>
      <c r="I8" s="113" t="inlineStr">
        <is>
          <t>Quantidade</t>
        </is>
      </c>
      <c r="J8" s="113" t="n"/>
      <c r="K8" s="113" t="inlineStr">
        <is>
          <t>Peso</t>
        </is>
      </c>
      <c r="L8" s="406" t="n"/>
      <c r="M8" s="406" t="n"/>
      <c r="N8" s="408" t="n"/>
      <c r="O8" s="74" t="n"/>
      <c r="P8" s="397" t="inlineStr">
        <is>
          <t>Peso madeira:</t>
        </is>
      </c>
      <c r="Q8" s="397" t="n">
        <v>19.585766092992</v>
      </c>
      <c r="R8" s="260" t="n"/>
      <c r="S8" s="260" t="n"/>
      <c r="T8" s="260" t="n"/>
      <c r="U8" s="260" t="n"/>
      <c r="V8" s="260" t="n"/>
      <c r="W8" s="260" t="n"/>
      <c r="X8" s="260" t="n"/>
      <c r="Y8" s="260" t="n"/>
      <c r="Z8" s="260" t="n"/>
      <c r="AA8" s="260" t="n"/>
      <c r="AB8" s="260" t="n"/>
      <c r="AC8" s="260" t="n"/>
      <c r="AD8" s="260" t="n"/>
      <c r="AE8" s="260" t="n"/>
      <c r="AF8" s="260" t="n"/>
      <c r="AJ8" s="401" t="n"/>
      <c r="AK8" s="74" t="n"/>
      <c r="AL8" s="74" t="n"/>
      <c r="AM8" s="74" t="n"/>
      <c r="AN8" s="74" t="n"/>
      <c r="AO8" s="74" t="n"/>
      <c r="AP8" s="74" t="n"/>
      <c r="AQ8" s="74" t="n"/>
    </row>
    <row r="9" ht="16.5" customHeight="1" s="72">
      <c r="B9" s="405" t="n"/>
      <c r="C9" s="171" t="inlineStr">
        <is>
          <t>GERDAU</t>
        </is>
      </c>
      <c r="D9" s="103" t="n"/>
      <c r="E9" s="171">
        <f>M2&amp;"-"&amp;G6&amp;"01"</f>
        <v/>
      </c>
      <c r="F9" s="103" t="n"/>
      <c r="G9" s="409" t="inlineStr">
        <is>
          <t>RFH-2,29MH-560A</t>
        </is>
      </c>
      <c r="H9" s="103" t="n"/>
      <c r="I9" s="410" t="inlineStr">
        <is>
          <t>3</t>
        </is>
      </c>
      <c r="J9" s="116" t="n"/>
      <c r="K9" s="411" t="n">
        <v>550.6053473578982</v>
      </c>
      <c r="L9" s="406" t="n"/>
      <c r="M9" s="406" t="n"/>
      <c r="N9" s="408" t="n"/>
      <c r="O9" s="83" t="n"/>
      <c r="P9" s="396" t="inlineStr">
        <is>
          <t xml:space="preserve">Peso metalon: </t>
        </is>
      </c>
      <c r="Q9" s="323" t="n">
        <v>6.233993625599999</v>
      </c>
      <c r="R9" s="261" t="n"/>
      <c r="S9" s="398" t="n"/>
      <c r="T9" s="398" t="n"/>
      <c r="U9" s="398" t="n"/>
      <c r="V9" s="398" t="n"/>
      <c r="W9" s="260" t="n"/>
      <c r="X9" s="398" t="n"/>
      <c r="Y9" s="398" t="n"/>
      <c r="AJ9" s="401" t="n"/>
      <c r="AK9" s="83" t="n"/>
      <c r="AL9" s="83" t="n"/>
      <c r="AM9" s="83" t="n"/>
      <c r="AN9" s="83" t="n"/>
      <c r="AO9" s="83" t="n"/>
      <c r="AP9" s="83" t="n"/>
      <c r="AQ9" s="340" t="n"/>
    </row>
    <row r="10" ht="15.75" customHeight="1" s="72" thickBot="1">
      <c r="B10" s="123" t="n"/>
      <c r="C10" s="108" t="n"/>
      <c r="D10" s="169" t="n"/>
      <c r="E10" s="124" t="n"/>
      <c r="F10" s="124" t="n"/>
      <c r="G10" s="169" t="n"/>
      <c r="H10" s="124" t="n"/>
      <c r="I10" s="124" t="n"/>
      <c r="J10" s="124" t="n"/>
      <c r="K10" s="124" t="n"/>
      <c r="L10" s="124" t="n"/>
      <c r="M10" s="124" t="n"/>
      <c r="N10" s="125" t="n"/>
      <c r="O10" s="76" t="n"/>
      <c r="P10" s="396" t="inlineStr">
        <is>
          <t xml:space="preserve">Peso embalagem: </t>
        </is>
      </c>
      <c r="Q10" s="397" t="n">
        <v>12.251512832</v>
      </c>
      <c r="R10" s="261" t="n"/>
      <c r="S10" s="398" t="n"/>
      <c r="T10" s="398" t="n"/>
      <c r="U10" s="398" t="n"/>
      <c r="V10" s="398" t="n"/>
      <c r="W10" s="260" t="n"/>
      <c r="X10" s="398" t="n"/>
      <c r="Y10" s="398" t="n"/>
      <c r="AK10" s="76" t="n"/>
      <c r="AL10" s="76" t="n"/>
      <c r="AM10" s="76" t="n"/>
      <c r="AN10" s="76" t="n"/>
      <c r="AO10" s="76" t="n"/>
      <c r="AP10" s="76" t="n"/>
      <c r="AQ10" s="76" t="n"/>
    </row>
    <row r="11" ht="17.25" customHeight="1" s="72" thickBot="1">
      <c r="B11" s="412" t="inlineStr">
        <is>
          <t>Aspectos Construtivos</t>
        </is>
      </c>
      <c r="C11" s="413" t="n"/>
      <c r="D11" s="413" t="n"/>
      <c r="E11" s="413" t="n"/>
      <c r="F11" s="413" t="n"/>
      <c r="G11" s="413" t="n"/>
      <c r="H11" s="413" t="n"/>
      <c r="I11" s="413" t="n"/>
      <c r="J11" s="413" t="n"/>
      <c r="K11" s="413" t="n"/>
      <c r="L11" s="413" t="n"/>
      <c r="M11" s="413" t="n"/>
      <c r="N11" s="414" t="n"/>
      <c r="O11" s="75" t="n"/>
      <c r="P11" s="396" t="inlineStr">
        <is>
          <t xml:space="preserve">Peso reator: </t>
        </is>
      </c>
      <c r="Q11" s="397" t="n">
        <v>550.6053473578982</v>
      </c>
      <c r="R11" s="260" t="n"/>
      <c r="S11" s="260" t="n"/>
      <c r="T11" s="260" t="n"/>
      <c r="U11" s="260" t="n"/>
      <c r="V11" s="260" t="n"/>
      <c r="W11" s="260" t="n"/>
      <c r="X11" s="415" t="n"/>
      <c r="Y11" s="415" t="n"/>
      <c r="Z11" s="415" t="n"/>
      <c r="AA11" s="415" t="n"/>
      <c r="AB11" s="415" t="n"/>
      <c r="AC11" s="415" t="n"/>
      <c r="AD11" s="415" t="n"/>
      <c r="AE11" s="415" t="n"/>
      <c r="AJ11" s="416" t="n"/>
      <c r="AK11" s="75" t="n"/>
      <c r="AL11" s="75" t="n"/>
      <c r="AM11" s="75" t="n"/>
      <c r="AN11" s="75" t="n"/>
      <c r="AO11" s="75" t="n"/>
      <c r="AP11" s="75" t="n"/>
      <c r="AQ11" s="75" t="n"/>
    </row>
    <row r="12" ht="28.5" customHeight="1" s="72">
      <c r="B12" s="417" t="n"/>
      <c r="C12" s="418" t="n"/>
      <c r="D12" s="418" t="n"/>
      <c r="E12" s="418" t="n"/>
      <c r="F12" s="418" t="n"/>
      <c r="G12" s="418" t="n"/>
      <c r="H12" s="418" t="n"/>
      <c r="I12" s="418" t="n"/>
      <c r="J12" s="418" t="n"/>
      <c r="K12" s="418" t="n"/>
      <c r="L12" s="418" t="n"/>
      <c r="M12" s="418" t="n"/>
      <c r="N12" s="419" t="n"/>
      <c r="O12" s="391" t="n"/>
      <c r="P12" s="396" t="inlineStr">
        <is>
          <t xml:space="preserve">Peso reator + gabarito: </t>
        </is>
      </c>
      <c r="Q12" s="323" t="n">
        <v>638.5435510383767</v>
      </c>
      <c r="R12" s="261" t="n"/>
      <c r="S12" s="398" t="n"/>
      <c r="T12" s="398" t="n"/>
      <c r="X12" s="420" t="n"/>
      <c r="Y12" s="420" t="n"/>
      <c r="Z12" s="420" t="n"/>
      <c r="AA12" s="420" t="n"/>
      <c r="AB12" s="420" t="n"/>
      <c r="AC12" s="420" t="n"/>
      <c r="AD12" s="420" t="n"/>
      <c r="AE12" s="420" t="n"/>
      <c r="AJ12" s="421" t="n"/>
      <c r="AK12" s="391" t="n"/>
      <c r="AL12" s="391" t="n"/>
      <c r="AM12" s="391" t="n"/>
      <c r="AN12" s="391" t="n"/>
      <c r="AO12" s="391" t="n"/>
      <c r="AP12" s="391" t="n"/>
      <c r="AQ12" s="422" t="n"/>
    </row>
    <row r="13" ht="25.5" customHeight="1" s="72">
      <c r="B13" s="423" t="n"/>
      <c r="C13" s="424" t="inlineStr">
        <is>
          <t>Diâmetro externo</t>
        </is>
      </c>
      <c r="D13" s="104" t="n"/>
      <c r="E13" s="115" t="inlineStr">
        <is>
          <t>Diâmetro interno</t>
        </is>
      </c>
      <c r="F13" s="168" t="n"/>
      <c r="G13" s="406" t="inlineStr">
        <is>
          <t xml:space="preserve">Altura </t>
        </is>
      </c>
      <c r="H13" s="406" t="n"/>
      <c r="I13" s="406" t="inlineStr">
        <is>
          <t>Desenho</t>
        </is>
      </c>
      <c r="J13" s="406" t="n"/>
      <c r="K13" s="425" t="inlineStr">
        <is>
          <t>Desenho cruzeta</t>
        </is>
      </c>
      <c r="L13" s="406" t="n"/>
      <c r="M13" s="406" t="inlineStr">
        <is>
          <t>Olhal</t>
        </is>
      </c>
      <c r="N13" s="426" t="n"/>
      <c r="O13" s="76" t="n"/>
      <c r="P13" s="397" t="inlineStr">
        <is>
          <t xml:space="preserve">Peso bruto: </t>
        </is>
      </c>
      <c r="Q13" s="397" t="n">
        <v>619.142546208888</v>
      </c>
      <c r="R13" s="261" t="n"/>
      <c r="S13" s="398" t="n"/>
      <c r="T13" s="398" t="n"/>
      <c r="U13" s="398" t="n"/>
      <c r="V13" s="398" t="n"/>
      <c r="W13" s="260" t="n"/>
      <c r="X13" s="398" t="n"/>
      <c r="Y13" s="398" t="n"/>
      <c r="AJ13" s="421" t="n"/>
      <c r="AK13" s="76" t="n"/>
      <c r="AL13" s="76" t="n"/>
      <c r="AM13" s="76" t="n"/>
      <c r="AN13" s="76" t="n"/>
      <c r="AO13" s="76" t="n"/>
      <c r="AP13" s="76" t="n"/>
      <c r="AQ13" s="78" t="n"/>
    </row>
    <row r="14" ht="15" customHeight="1" s="72">
      <c r="B14" s="423" t="n"/>
      <c r="C14" s="171" t="inlineStr">
        <is>
          <t>1231.6</t>
        </is>
      </c>
      <c r="D14" s="116" t="n"/>
      <c r="E14" s="427" t="inlineStr">
        <is>
          <t>950</t>
        </is>
      </c>
      <c r="F14" s="428" t="n"/>
      <c r="G14" s="171" t="n">
        <v>571.6</v>
      </c>
      <c r="H14" s="428" t="n"/>
      <c r="I14" s="171">
        <f>M2&amp;"-"&amp;G6&amp;"01"</f>
        <v/>
      </c>
      <c r="J14" s="428" t="n"/>
      <c r="K14" s="171">
        <f>M2&amp;"-"&amp;G6&amp;"02"</f>
        <v/>
      </c>
      <c r="L14" s="406" t="n"/>
      <c r="M14" s="409" t="inlineStr">
        <is>
          <t>Não</t>
        </is>
      </c>
      <c r="N14" s="426" t="n"/>
      <c r="O14" s="92" t="n"/>
      <c r="R14" s="260" t="n"/>
      <c r="S14" s="260" t="n"/>
      <c r="T14" s="260" t="n"/>
      <c r="U14" s="260" t="n"/>
      <c r="V14" s="260" t="n"/>
      <c r="W14" s="260" t="n"/>
      <c r="X14" s="260" t="n"/>
      <c r="AJ14" s="421" t="n"/>
      <c r="AK14" s="92" t="n"/>
      <c r="AL14" s="92" t="n"/>
      <c r="AM14" s="92" t="n"/>
      <c r="AN14" s="92" t="n"/>
      <c r="AO14" s="92" t="n"/>
      <c r="AP14" s="92" t="n"/>
      <c r="AQ14" s="79" t="n"/>
    </row>
    <row r="15" ht="15" customHeight="1" s="72">
      <c r="B15" s="423" t="n"/>
      <c r="C15" s="406" t="n"/>
      <c r="D15" s="406" t="n"/>
      <c r="E15" s="406" t="n"/>
      <c r="F15" s="406" t="n"/>
      <c r="G15" s="406" t="n"/>
      <c r="H15" s="406" t="n"/>
      <c r="I15" s="406" t="n"/>
      <c r="J15" s="406" t="n"/>
      <c r="K15" s="406" t="n"/>
      <c r="L15" s="406" t="n"/>
      <c r="M15" s="406" t="n"/>
      <c r="N15" s="426" t="n"/>
      <c r="O15" s="92" t="n"/>
      <c r="P15" s="429" t="n"/>
      <c r="Q15" s="324" t="n"/>
      <c r="R15" s="398" t="n"/>
      <c r="S15" s="260" t="n"/>
      <c r="T15" s="398" t="n"/>
      <c r="U15" s="398" t="n"/>
      <c r="AJ15" s="421" t="n"/>
      <c r="AK15" s="92" t="n"/>
      <c r="AL15" s="92" t="n"/>
      <c r="AM15" s="92" t="n"/>
      <c r="AN15" s="92" t="n"/>
      <c r="AO15" s="92" t="n"/>
      <c r="AP15" s="92" t="n"/>
      <c r="AQ15" s="79" t="n"/>
    </row>
    <row r="16" ht="25.5" customHeight="1" s="72">
      <c r="B16" s="423" t="n"/>
      <c r="C16" s="398" t="inlineStr">
        <is>
          <t>Tubo</t>
        </is>
      </c>
      <c r="D16" s="104" t="n"/>
      <c r="E16" s="104" t="inlineStr">
        <is>
          <t>N° Braços</t>
        </is>
      </c>
      <c r="F16" s="406" t="n"/>
      <c r="G16" s="398" t="inlineStr">
        <is>
          <t>Cód sapata</t>
        </is>
      </c>
      <c r="H16" s="406" t="n"/>
      <c r="I16" s="398" t="inlineStr">
        <is>
          <t>Cód pedestal</t>
        </is>
      </c>
      <c r="J16" s="398" t="n"/>
      <c r="K16" s="398" t="inlineStr">
        <is>
          <t>Cód cruzeta</t>
        </is>
      </c>
      <c r="L16" s="406" t="n"/>
      <c r="M16" s="424" t="inlineStr">
        <is>
          <t>Núm de cilindros</t>
        </is>
      </c>
      <c r="N16" s="426" t="n"/>
      <c r="O16" s="391" t="n"/>
      <c r="R16" s="261" t="n"/>
      <c r="S16" s="398" t="n"/>
      <c r="T16" s="398" t="n"/>
      <c r="U16" s="398" t="n"/>
      <c r="V16" s="398" t="n"/>
      <c r="W16" s="260" t="n"/>
      <c r="X16" s="398" t="n"/>
      <c r="Y16" s="398" t="n"/>
      <c r="AK16" s="391" t="n"/>
      <c r="AL16" s="391" t="n"/>
      <c r="AM16" s="391" t="n"/>
      <c r="AN16" s="391" t="n"/>
      <c r="AO16" s="391" t="n"/>
      <c r="AP16" s="391" t="n"/>
      <c r="AQ16" s="422" t="n"/>
    </row>
    <row r="17" ht="15" customHeight="1" s="72">
      <c r="B17" s="423" t="n"/>
      <c r="C17" s="171" t="inlineStr">
        <is>
          <t>Não</t>
        </is>
      </c>
      <c r="D17" s="103" t="n"/>
      <c r="E17" s="57" t="inlineStr">
        <is>
          <t>6</t>
        </is>
      </c>
      <c r="F17" s="406" t="n"/>
      <c r="G17" s="430" t="inlineStr">
        <is>
          <t>BUSCAR</t>
        </is>
      </c>
      <c r="H17" s="406" t="n"/>
      <c r="I17" s="430" t="inlineStr">
        <is>
          <t>BUSCAR</t>
        </is>
      </c>
      <c r="J17" s="428" t="n"/>
      <c r="K17" s="430" t="inlineStr">
        <is>
          <t>BUSCAR</t>
        </is>
      </c>
      <c r="L17" s="406" t="n"/>
      <c r="M17" s="409" t="n">
        <v>5</v>
      </c>
      <c r="N17" s="426" t="n"/>
      <c r="O17" s="83" t="n"/>
      <c r="R17" s="260" t="n"/>
      <c r="S17" s="260" t="n"/>
      <c r="T17" s="398" t="n"/>
      <c r="U17" s="398" t="n"/>
      <c r="V17" s="398" t="n"/>
      <c r="W17" s="260" t="n"/>
      <c r="X17" s="398" t="n"/>
      <c r="Y17" s="398" t="n"/>
      <c r="AK17" s="83" t="n"/>
      <c r="AL17" s="83" t="n"/>
      <c r="AM17" s="83" t="n"/>
      <c r="AN17" s="83" t="n"/>
      <c r="AO17" s="83" t="n"/>
      <c r="AP17" s="83" t="n"/>
      <c r="AQ17" s="340" t="n"/>
      <c r="AU17" s="431" t="n"/>
    </row>
    <row r="18" ht="15" customHeight="1" s="72">
      <c r="B18" s="423" t="n"/>
      <c r="C18" s="406" t="n"/>
      <c r="D18" s="406" t="n"/>
      <c r="E18" s="406" t="n"/>
      <c r="F18" s="406" t="n"/>
      <c r="G18" s="406" t="n"/>
      <c r="H18" s="406" t="n"/>
      <c r="I18" s="406" t="n"/>
      <c r="J18" s="406" t="n"/>
      <c r="K18" s="406" t="n"/>
      <c r="L18" s="406" t="n"/>
      <c r="M18" s="406" t="n"/>
      <c r="N18" s="426" t="n"/>
      <c r="O18" s="83" t="n"/>
      <c r="P18" s="429" t="n"/>
      <c r="Q18" s="324" t="n"/>
      <c r="R18" s="261" t="n"/>
      <c r="S18" s="398" t="n"/>
      <c r="T18" s="398" t="n"/>
      <c r="U18" s="398" t="n"/>
      <c r="V18" s="398" t="n"/>
      <c r="W18" s="260" t="n"/>
      <c r="X18" s="398" t="n"/>
      <c r="Y18" s="398" t="n"/>
      <c r="AK18" s="83" t="n"/>
      <c r="AL18" s="83" t="n"/>
      <c r="AM18" s="83" t="n"/>
      <c r="AN18" s="83" t="n"/>
      <c r="AO18" s="83" t="n"/>
      <c r="AP18" s="83" t="n"/>
      <c r="AQ18" s="340" t="n"/>
    </row>
    <row r="19" ht="25.5" customHeight="1" s="72">
      <c r="B19" s="423" t="n"/>
      <c r="C19" s="406" t="inlineStr">
        <is>
          <t xml:space="preserve">Tela </t>
        </is>
      </c>
      <c r="D19" s="406" t="n"/>
      <c r="E19" s="118" t="inlineStr">
        <is>
          <t>Cor</t>
        </is>
      </c>
      <c r="F19" s="398" t="n"/>
      <c r="G19" s="118" t="inlineStr">
        <is>
          <t>Pintar logo</t>
        </is>
      </c>
      <c r="H19" s="104" t="n"/>
      <c r="I19" s="118" t="inlineStr">
        <is>
          <t>Placa do reator</t>
        </is>
      </c>
      <c r="J19" s="118" t="n"/>
      <c r="K19" s="398" t="inlineStr">
        <is>
          <t>Isoladores</t>
        </is>
      </c>
      <c r="L19" s="406" t="n"/>
      <c r="M19" s="424" t="inlineStr">
        <is>
          <t>Núm de espaçadores</t>
        </is>
      </c>
      <c r="N19" s="426" t="n"/>
      <c r="O19" s="391" t="n"/>
      <c r="R19" s="261" t="n"/>
      <c r="S19" s="398" t="n"/>
      <c r="T19" s="398" t="n"/>
      <c r="U19" s="398" t="n"/>
      <c r="V19" s="398" t="n"/>
      <c r="W19" s="260" t="n"/>
      <c r="X19" s="398" t="n"/>
      <c r="Y19" s="398" t="n"/>
      <c r="AK19" s="391" t="n"/>
      <c r="AL19" s="391" t="n"/>
      <c r="AM19" s="391" t="n"/>
      <c r="AN19" s="391" t="n"/>
      <c r="AO19" s="391" t="n"/>
      <c r="AP19" s="391" t="n"/>
      <c r="AQ19" s="422" t="n"/>
    </row>
    <row r="20" ht="15" customHeight="1" s="72">
      <c r="B20" s="423" t="n"/>
      <c r="C20" s="171" t="inlineStr">
        <is>
          <t>Sim</t>
        </is>
      </c>
      <c r="D20" s="406" t="n"/>
      <c r="E20" s="116" t="inlineStr">
        <is>
          <t>Munsell N6.5</t>
        </is>
      </c>
      <c r="F20" s="428" t="n"/>
      <c r="G20" s="409" t="inlineStr">
        <is>
          <t>Sim</t>
        </is>
      </c>
      <c r="H20" s="103" t="n"/>
      <c r="I20" s="103" t="inlineStr">
        <is>
          <t>Inox</t>
        </is>
      </c>
      <c r="J20" s="103" t="n"/>
      <c r="K20" s="430">
        <f>R18</f>
        <v/>
      </c>
      <c r="L20" s="406" t="n"/>
      <c r="M20" s="171" t="n">
        <v>114</v>
      </c>
      <c r="N20" s="426" t="n"/>
      <c r="O20" s="83" t="n"/>
      <c r="R20" s="260" t="n"/>
      <c r="S20" s="260" t="n"/>
      <c r="T20" s="260" t="n"/>
      <c r="U20" s="398" t="n"/>
      <c r="V20" s="398" t="n"/>
      <c r="W20" s="260" t="n"/>
      <c r="X20" s="398" t="n"/>
      <c r="Y20" s="398" t="n"/>
      <c r="AK20" s="83" t="n"/>
      <c r="AL20" s="83" t="n"/>
      <c r="AM20" s="83" t="n"/>
      <c r="AN20" s="83" t="n"/>
      <c r="AO20" s="83" t="n"/>
      <c r="AP20" s="83" t="n"/>
      <c r="AQ20" s="340" t="n"/>
    </row>
    <row r="21" ht="15.75" customHeight="1" s="72" thickBot="1">
      <c r="B21" s="432" t="n"/>
      <c r="C21" s="433" t="n"/>
      <c r="D21" s="433" t="n"/>
      <c r="E21" s="433" t="n"/>
      <c r="F21" s="433" t="n"/>
      <c r="G21" s="433" t="n"/>
      <c r="H21" s="433" t="n"/>
      <c r="I21" s="433" t="n"/>
      <c r="J21" s="433" t="n"/>
      <c r="K21" s="433" t="n"/>
      <c r="L21" s="433" t="n"/>
      <c r="M21" s="433" t="n"/>
      <c r="N21" s="434" t="n"/>
      <c r="O21" s="389" t="n"/>
      <c r="P21" s="429" t="n"/>
      <c r="Q21" s="324" t="n"/>
      <c r="R21" s="261" t="n"/>
      <c r="S21" s="398" t="n"/>
      <c r="T21" s="398" t="n"/>
      <c r="U21" s="398" t="n"/>
      <c r="V21" s="398" t="n"/>
      <c r="W21" s="260" t="n"/>
      <c r="X21" s="398" t="n"/>
      <c r="Y21" s="398" t="n"/>
      <c r="AK21" s="389" t="n"/>
      <c r="AL21" s="389" t="n"/>
      <c r="AM21" s="389" t="n"/>
      <c r="AN21" s="389" t="n"/>
      <c r="AO21" s="389" t="n"/>
      <c r="AP21" s="389" t="n"/>
      <c r="AQ21" s="388" t="n"/>
    </row>
    <row r="22" ht="15.75" customHeight="1" s="72" thickBot="1">
      <c r="B22" s="412" t="inlineStr">
        <is>
          <t>Gabarito</t>
        </is>
      </c>
      <c r="C22" s="413" t="n"/>
      <c r="D22" s="413" t="n"/>
      <c r="E22" s="413" t="n"/>
      <c r="F22" s="413" t="n"/>
      <c r="G22" s="413" t="n"/>
      <c r="H22" s="413" t="n"/>
      <c r="I22" s="413" t="n"/>
      <c r="J22" s="413" t="n"/>
      <c r="K22" s="413" t="n"/>
      <c r="L22" s="413" t="n"/>
      <c r="M22" s="413" t="n"/>
      <c r="N22" s="414" t="n"/>
      <c r="O22" s="389" t="n"/>
      <c r="R22" s="260" t="n"/>
      <c r="S22" s="260" t="n"/>
      <c r="T22" s="260" t="n"/>
      <c r="U22" s="398" t="n"/>
      <c r="V22" s="398" t="n"/>
      <c r="W22" s="260" t="n"/>
      <c r="X22" s="398" t="n"/>
      <c r="Y22" s="398" t="n"/>
      <c r="AK22" s="389" t="n"/>
      <c r="AL22" s="389" t="n"/>
      <c r="AM22" s="389" t="n"/>
      <c r="AN22" s="389" t="n"/>
      <c r="AO22" s="389" t="n"/>
      <c r="AP22" s="389" t="n"/>
      <c r="AQ22" s="388" t="n"/>
    </row>
    <row r="23" ht="15.75" customHeight="1" s="72" thickBot="1">
      <c r="B23" s="174" t="n"/>
      <c r="C23" s="143" t="n"/>
      <c r="D23" s="143" t="n"/>
      <c r="E23" s="143" t="n"/>
      <c r="F23" s="143" t="n"/>
      <c r="G23" s="143" t="n"/>
      <c r="H23" s="143" t="n"/>
      <c r="I23" s="143" t="n"/>
      <c r="J23" s="143" t="n"/>
      <c r="K23" s="143" t="n"/>
      <c r="L23" s="143" t="n"/>
      <c r="M23" s="143" t="n"/>
      <c r="N23" s="175" t="n"/>
      <c r="O23" s="391" t="n"/>
      <c r="Q23" s="324" t="n"/>
      <c r="R23" s="261" t="n"/>
      <c r="S23" s="398" t="n"/>
      <c r="T23" s="398" t="n"/>
      <c r="U23" s="398" t="n"/>
      <c r="V23" s="398" t="n"/>
      <c r="W23" s="260" t="n"/>
      <c r="X23" s="398" t="n"/>
      <c r="Y23" s="398" t="n"/>
      <c r="AK23" s="391" t="n"/>
      <c r="AL23" s="391" t="n"/>
      <c r="AM23" s="391" t="n"/>
      <c r="AN23" s="391" t="n"/>
      <c r="AO23" s="391" t="n"/>
      <c r="AP23" s="391" t="n"/>
      <c r="AQ23" s="422" t="n"/>
    </row>
    <row r="24" ht="25.5" customHeight="1" s="72">
      <c r="B24" s="423" t="n"/>
      <c r="C24" s="296" t="inlineStr">
        <is>
          <t>Qtd madeira</t>
        </is>
      </c>
      <c r="D24" s="435" t="n"/>
      <c r="E24" s="436" t="inlineStr">
        <is>
          <t>Comp madeira</t>
        </is>
      </c>
      <c r="F24" s="435" t="n"/>
      <c r="G24" s="437" t="inlineStr">
        <is>
          <t>Largura madeira</t>
        </is>
      </c>
      <c r="H24" s="435" t="n"/>
      <c r="I24" s="437" t="inlineStr">
        <is>
          <t>Altura madeira</t>
        </is>
      </c>
      <c r="J24" s="418" t="n"/>
      <c r="K24" s="419" t="n"/>
      <c r="L24" s="412" t="inlineStr">
        <is>
          <t>Madeira</t>
        </is>
      </c>
      <c r="M24" s="395" t="n"/>
      <c r="N24" s="176" t="n"/>
      <c r="O24" s="391" t="n"/>
      <c r="R24" s="261" t="n"/>
      <c r="S24" s="398" t="n"/>
      <c r="T24" s="398" t="n"/>
      <c r="U24" s="398" t="n"/>
      <c r="V24" s="398" t="n"/>
      <c r="W24" s="260" t="n"/>
      <c r="X24" s="398" t="n"/>
      <c r="Y24" s="398" t="n"/>
      <c r="AK24" s="391" t="n"/>
      <c r="AL24" s="391" t="n"/>
      <c r="AM24" s="391" t="n"/>
      <c r="AN24" s="391" t="n"/>
      <c r="AO24" s="391" t="n"/>
      <c r="AP24" s="391" t="n"/>
      <c r="AQ24" s="422" t="n"/>
    </row>
    <row r="25" ht="15.75" customHeight="1" s="72" thickBot="1">
      <c r="B25" s="423" t="n"/>
      <c r="C25" s="301" t="n">
        <v>99.48083333333334</v>
      </c>
      <c r="D25" s="302" t="n"/>
      <c r="E25" s="438" t="n">
        <v>571.6</v>
      </c>
      <c r="F25" s="302" t="n"/>
      <c r="G25" s="438" t="n">
        <v>30</v>
      </c>
      <c r="H25" s="302" t="n"/>
      <c r="I25" s="438" t="n">
        <v>30</v>
      </c>
      <c r="J25" s="439" t="n"/>
      <c r="K25" s="440" t="n"/>
      <c r="L25" s="441" t="n"/>
      <c r="M25" s="404" t="n"/>
      <c r="N25" s="442" t="n"/>
      <c r="O25" s="391" t="n"/>
      <c r="R25" s="260" t="n"/>
      <c r="S25" s="260" t="n"/>
      <c r="T25" s="260" t="n"/>
      <c r="U25" s="260" t="n"/>
      <c r="V25" s="398" t="n"/>
      <c r="W25" s="260" t="n"/>
      <c r="X25" s="398" t="n"/>
      <c r="Y25" s="398" t="n"/>
      <c r="AK25" s="391" t="n"/>
      <c r="AL25" s="391" t="n"/>
      <c r="AM25" s="391" t="n"/>
      <c r="AN25" s="391" t="n"/>
      <c r="AO25" s="391" t="n"/>
      <c r="AP25" s="391" t="n"/>
      <c r="AQ25" s="422" t="n"/>
    </row>
    <row r="26" ht="15.75" customHeight="1" s="72" thickBot="1">
      <c r="B26" s="443" t="n"/>
      <c r="C26" s="406" t="n"/>
      <c r="D26" s="425" t="n"/>
      <c r="E26" s="406" t="n"/>
      <c r="F26" s="406" t="n"/>
      <c r="G26" s="406" t="n"/>
      <c r="H26" s="406" t="n"/>
      <c r="I26" s="406" t="n"/>
      <c r="J26" s="406" t="n"/>
      <c r="K26" s="406" t="n"/>
      <c r="L26" s="406" t="n"/>
      <c r="M26" s="406" t="n"/>
      <c r="N26" s="442" t="n"/>
      <c r="O26" s="391" t="n"/>
      <c r="P26" s="429" t="n"/>
      <c r="Q26" s="324" t="n"/>
      <c r="R26" s="261" t="n"/>
      <c r="S26" s="398" t="n"/>
      <c r="T26" s="398" t="n"/>
      <c r="U26" s="398" t="n"/>
      <c r="V26" s="398" t="n"/>
      <c r="W26" s="260" t="n"/>
      <c r="X26" s="398" t="n"/>
      <c r="Y26" s="398" t="n"/>
      <c r="AK26" s="391" t="n"/>
      <c r="AL26" s="391" t="n"/>
      <c r="AM26" s="391" t="n"/>
      <c r="AN26" s="391" t="n"/>
      <c r="AO26" s="391" t="n"/>
      <c r="AP26" s="391" t="n"/>
      <c r="AQ26" s="422" t="n"/>
    </row>
    <row r="27" ht="25.5" customHeight="1" s="72">
      <c r="B27" s="443" t="n"/>
      <c r="C27" s="296" t="inlineStr">
        <is>
          <t>Qtd metalon</t>
        </is>
      </c>
      <c r="D27" s="435" t="n"/>
      <c r="E27" s="436" t="inlineStr">
        <is>
          <t>Comp metalon (T)</t>
        </is>
      </c>
      <c r="F27" s="435" t="n"/>
      <c r="G27" s="437" t="inlineStr">
        <is>
          <t>Largura metalon</t>
        </is>
      </c>
      <c r="H27" s="435" t="n"/>
      <c r="I27" s="437" t="inlineStr">
        <is>
          <t>Altura metalon</t>
        </is>
      </c>
      <c r="J27" s="444" t="n"/>
      <c r="K27" s="445" t="inlineStr">
        <is>
          <t>Distância entre furos (E)</t>
        </is>
      </c>
      <c r="L27" s="412" t="inlineStr">
        <is>
          <t>Metalon</t>
        </is>
      </c>
      <c r="M27" s="395" t="n"/>
      <c r="N27" s="176" t="n"/>
      <c r="O27" s="391" t="n"/>
      <c r="R27" s="261" t="n"/>
      <c r="S27" s="398" t="n"/>
      <c r="T27" s="398" t="n"/>
      <c r="U27" s="398" t="n"/>
      <c r="V27" s="398" t="n"/>
      <c r="W27" s="260" t="n"/>
      <c r="X27" s="398" t="n"/>
      <c r="Y27" s="398" t="n"/>
      <c r="AK27" s="391" t="n"/>
      <c r="AL27" s="391" t="n"/>
      <c r="AM27" s="391" t="n"/>
      <c r="AN27" s="391" t="n"/>
      <c r="AO27" s="391" t="n"/>
      <c r="AP27" s="391" t="n"/>
      <c r="AQ27" s="422" t="n"/>
    </row>
    <row r="28" ht="15.75" customHeight="1" s="72" thickBot="1">
      <c r="B28" s="443" t="n"/>
      <c r="C28" s="306" t="n">
        <v>6</v>
      </c>
      <c r="D28" s="302" t="n"/>
      <c r="E28" s="438" t="n">
        <v>571.6</v>
      </c>
      <c r="F28" s="302" t="n"/>
      <c r="G28" s="438" t="n">
        <v>50</v>
      </c>
      <c r="H28" s="302" t="n"/>
      <c r="I28" s="438" t="n">
        <v>20</v>
      </c>
      <c r="J28" s="302" t="n"/>
      <c r="K28" s="446" t="n">
        <v>495.4</v>
      </c>
      <c r="L28" s="441" t="n"/>
      <c r="M28" s="404" t="n"/>
      <c r="N28" s="156" t="n"/>
      <c r="O28" s="391" t="n"/>
      <c r="R28" s="260" t="n"/>
      <c r="S28" s="260" t="n"/>
      <c r="T28" s="260" t="n"/>
      <c r="U28" s="398" t="n"/>
      <c r="V28" s="398" t="n"/>
      <c r="W28" s="260" t="n"/>
      <c r="X28" s="398" t="n"/>
      <c r="Y28" s="398" t="n"/>
      <c r="AK28" s="391" t="n"/>
      <c r="AL28" s="391" t="n"/>
      <c r="AM28" s="391" t="n"/>
      <c r="AN28" s="391" t="n"/>
      <c r="AO28" s="391" t="n"/>
      <c r="AP28" s="391" t="n"/>
      <c r="AQ28" s="422" t="n"/>
    </row>
    <row r="29" ht="15.75" customHeight="1" s="72" thickBot="1">
      <c r="B29" s="443" t="n"/>
      <c r="C29" s="425" t="n"/>
      <c r="D29" s="425" t="n"/>
      <c r="E29" s="425" t="n"/>
      <c r="F29" s="128" t="n"/>
      <c r="G29" s="406" t="n"/>
      <c r="H29" s="406" t="n"/>
      <c r="I29" s="406" t="n"/>
      <c r="J29" s="406" t="n"/>
      <c r="K29" s="406" t="n"/>
      <c r="L29" s="128" t="n"/>
      <c r="M29" s="406" t="n"/>
      <c r="N29" s="442" t="n"/>
      <c r="O29" s="391" t="n"/>
      <c r="P29" s="429" t="n"/>
      <c r="Q29" s="324" t="n"/>
      <c r="R29" s="261" t="n"/>
      <c r="S29" s="398" t="n"/>
      <c r="T29" s="398" t="n"/>
      <c r="U29" s="398" t="n"/>
      <c r="V29" s="398" t="n"/>
      <c r="W29" s="260" t="n"/>
      <c r="X29" s="398" t="n"/>
      <c r="Y29" s="398" t="n"/>
      <c r="AK29" s="391" t="n"/>
      <c r="AL29" s="391" t="n"/>
      <c r="AM29" s="391" t="n"/>
      <c r="AN29" s="391" t="n"/>
      <c r="AO29" s="391" t="n"/>
      <c r="AP29" s="391" t="n"/>
      <c r="AQ29" s="422" t="n"/>
    </row>
    <row r="30" ht="25.5" customHeight="1" s="72">
      <c r="B30" s="443" t="n"/>
      <c r="C30" s="447" t="inlineStr">
        <is>
          <t>Dist entre anéis</t>
        </is>
      </c>
      <c r="D30" s="308" t="n"/>
      <c r="E30" s="436" t="inlineStr">
        <is>
          <t>Qtd anéis</t>
        </is>
      </c>
      <c r="F30" s="308" t="n"/>
      <c r="G30" s="437" t="inlineStr">
        <is>
          <t>Perfil anel</t>
        </is>
      </c>
      <c r="H30" s="435" t="n"/>
      <c r="I30" s="437" t="inlineStr">
        <is>
          <t>Diâmetro interno anel</t>
        </is>
      </c>
      <c r="J30" s="444" t="n"/>
      <c r="K30" s="445" t="n"/>
      <c r="L30" s="448" t="inlineStr">
        <is>
          <t>Anéis</t>
        </is>
      </c>
      <c r="M30" s="395" t="n"/>
      <c r="N30" s="442" t="n"/>
      <c r="O30" s="83" t="n"/>
      <c r="R30" s="261" t="n"/>
      <c r="S30" s="398" t="n"/>
      <c r="T30" s="398" t="n"/>
      <c r="U30" s="398" t="n"/>
      <c r="V30" s="398" t="n"/>
      <c r="W30" s="260" t="n"/>
      <c r="X30" s="398" t="n"/>
      <c r="Y30" s="398" t="n"/>
      <c r="AK30" s="83" t="n"/>
      <c r="AL30" s="83" t="n"/>
      <c r="AM30" s="83" t="n"/>
      <c r="AN30" s="83" t="n"/>
      <c r="AO30" s="83" t="n"/>
      <c r="AP30" s="83" t="n"/>
      <c r="AQ30" s="340" t="n"/>
    </row>
    <row r="31" ht="15" customHeight="1" s="72" thickBot="1">
      <c r="B31" s="443" t="n"/>
      <c r="C31" s="306" t="n">
        <v>300</v>
      </c>
      <c r="D31" s="302" t="n"/>
      <c r="E31" s="302" t="n">
        <v>3</v>
      </c>
      <c r="F31" s="302" t="n"/>
      <c r="G31" s="438" t="n">
        <v>7.5</v>
      </c>
      <c r="H31" s="302" t="n"/>
      <c r="I31" s="438" t="n">
        <v>844</v>
      </c>
      <c r="J31" s="302" t="n"/>
      <c r="K31" s="446" t="n"/>
      <c r="L31" s="403" t="n"/>
      <c r="M31" s="404" t="n"/>
      <c r="N31" s="442" t="n"/>
      <c r="O31" s="81" t="n"/>
      <c r="R31" s="260" t="n"/>
      <c r="AK31" s="81" t="n"/>
      <c r="AL31" s="81" t="n"/>
      <c r="AM31" s="81" t="n"/>
      <c r="AN31" s="81" t="n"/>
      <c r="AO31" s="81" t="n"/>
      <c r="AP31" s="81" t="n"/>
      <c r="AQ31" s="81" t="n"/>
    </row>
    <row r="32" ht="15" customHeight="1" s="72">
      <c r="B32" s="443" t="n"/>
      <c r="C32" s="425" t="n"/>
      <c r="D32" s="425" t="n"/>
      <c r="E32" s="425" t="n"/>
      <c r="F32" s="128" t="n"/>
      <c r="G32" s="406" t="n"/>
      <c r="H32" s="406" t="n"/>
      <c r="I32" s="406" t="n"/>
      <c r="J32" s="406" t="n"/>
      <c r="K32" s="406" t="n"/>
      <c r="L32" s="128" t="n"/>
      <c r="M32" s="406" t="n"/>
      <c r="N32" s="442" t="n"/>
      <c r="O32" s="74" t="n"/>
      <c r="P32" s="429" t="n"/>
      <c r="Q32" s="324" t="n"/>
      <c r="R32" s="261" t="n"/>
      <c r="S32" s="398" t="n"/>
      <c r="T32" s="398" t="n"/>
      <c r="U32" s="398" t="n"/>
      <c r="V32" s="398" t="n"/>
      <c r="W32" s="260" t="n"/>
      <c r="X32" s="398" t="n"/>
      <c r="Y32" s="398" t="n"/>
      <c r="AK32" s="74" t="n"/>
      <c r="AL32" s="74" t="n"/>
      <c r="AM32" s="74" t="n"/>
      <c r="AN32" s="74" t="n"/>
      <c r="AO32" s="74" t="n"/>
      <c r="AP32" s="74" t="n"/>
      <c r="AQ32" s="74" t="n"/>
    </row>
    <row r="33" ht="25.5" customHeight="1" s="72">
      <c r="B33" s="443" t="n"/>
      <c r="C33" s="425" t="inlineStr">
        <is>
          <t>Altura Cruzeta</t>
        </is>
      </c>
      <c r="D33" s="406" t="n"/>
      <c r="E33" s="424" t="inlineStr">
        <is>
          <t>Diâmetro de fundação (mm):</t>
        </is>
      </c>
      <c r="F33" s="449" t="n"/>
      <c r="G33" s="424" t="inlineStr">
        <is>
          <t>Fazer casca</t>
        </is>
      </c>
      <c r="H33" s="406" t="n"/>
      <c r="I33" s="424" t="inlineStr">
        <is>
          <t>Peso total 
(Reator + Gabarito)</t>
        </is>
      </c>
      <c r="J33" s="406" t="n"/>
      <c r="K33" s="406" t="n"/>
      <c r="L33" s="406" t="n"/>
      <c r="M33" s="424" t="n"/>
      <c r="N33" s="177" t="n"/>
      <c r="O33" s="82" t="n"/>
      <c r="R33" s="261" t="n"/>
      <c r="S33" s="398" t="n"/>
      <c r="T33" s="398" t="n"/>
      <c r="U33" s="398" t="n"/>
      <c r="V33" s="398" t="n"/>
      <c r="W33" s="260" t="n"/>
      <c r="X33" s="398" t="n"/>
      <c r="Y33" s="398" t="n"/>
      <c r="AK33" s="82" t="n"/>
      <c r="AL33" s="82" t="n"/>
      <c r="AM33" s="82" t="n"/>
      <c r="AN33" s="82" t="n"/>
      <c r="AO33" s="82" t="n"/>
      <c r="AP33" s="82" t="n"/>
      <c r="AQ33" s="82" t="n"/>
    </row>
    <row r="34" ht="25.5" customHeight="1" s="72">
      <c r="B34" s="443" t="n"/>
      <c r="C34" s="449" t="inlineStr">
        <is>
          <t xml:space="preserve">76.2 </t>
        </is>
      </c>
      <c r="D34" s="449" t="n"/>
      <c r="E34" s="450" t="n">
        <v>800</v>
      </c>
      <c r="F34" s="449" t="n"/>
      <c r="G34" s="449">
        <f>IF(C17="Não","Sim","Não")</f>
        <v/>
      </c>
      <c r="H34" s="425" t="n"/>
      <c r="I34" s="411" t="n">
        <v>638.5435510383767</v>
      </c>
      <c r="J34" s="425" t="n"/>
      <c r="K34" s="425" t="n"/>
      <c r="L34" s="425" t="n"/>
      <c r="M34" s="425" t="n"/>
      <c r="N34" s="177" t="n"/>
      <c r="O34" s="82" t="n"/>
      <c r="R34" s="260" t="n"/>
      <c r="S34" s="260" t="n"/>
      <c r="T34" s="260" t="n"/>
      <c r="U34" s="260" t="n"/>
      <c r="V34" s="260" t="n"/>
      <c r="W34" s="260" t="n"/>
      <c r="X34" s="260" t="n"/>
      <c r="Y34" s="398" t="n"/>
      <c r="AK34" s="82" t="n"/>
      <c r="AL34" s="82" t="n"/>
      <c r="AM34" s="82" t="n"/>
      <c r="AN34" s="82" t="n"/>
      <c r="AO34" s="82" t="n"/>
      <c r="AP34" s="82" t="n"/>
      <c r="AQ34" s="82" t="n"/>
    </row>
    <row r="35" ht="15.75" customFormat="1" customHeight="1" s="451" thickBot="1">
      <c r="B35" s="432" t="n"/>
      <c r="C35" s="452" t="n"/>
      <c r="D35" s="452" t="n"/>
      <c r="E35" s="452" t="n"/>
      <c r="F35" s="452" t="n"/>
      <c r="G35" s="452" t="n"/>
      <c r="H35" s="452" t="n"/>
      <c r="I35" s="452" t="n"/>
      <c r="J35" s="452" t="n"/>
      <c r="K35" s="452" t="n"/>
      <c r="L35" s="452" t="n"/>
      <c r="M35" s="452" t="n"/>
      <c r="N35" s="434" t="n"/>
      <c r="O35" s="74" t="n"/>
      <c r="P35" s="429" t="n"/>
      <c r="Q35" s="324" t="n"/>
      <c r="R35" s="261" t="n"/>
      <c r="S35" s="398" t="n"/>
      <c r="T35" s="398" t="n"/>
      <c r="U35" s="398" t="n"/>
      <c r="V35" s="398" t="n"/>
      <c r="W35" s="260" t="n"/>
      <c r="X35" s="398" t="n"/>
      <c r="Y35" s="398" t="n"/>
      <c r="Z35" s="391" t="n"/>
      <c r="AA35" s="391" t="n"/>
      <c r="AB35" s="391" t="n"/>
      <c r="AC35" s="391" t="n"/>
      <c r="AD35" s="391" t="n"/>
      <c r="AE35" s="391" t="n"/>
      <c r="AF35" s="391" t="n"/>
      <c r="AG35" s="391" t="n"/>
      <c r="AH35" s="259" t="n"/>
      <c r="AI35" s="259" t="n"/>
      <c r="AJ35" s="392" t="n"/>
      <c r="AK35" s="74" t="n"/>
      <c r="AL35" s="74" t="n"/>
      <c r="AM35" s="74" t="n"/>
      <c r="AN35" s="74" t="n"/>
      <c r="AO35" s="74" t="n"/>
      <c r="AP35" s="74" t="n"/>
      <c r="AQ35" s="74" t="n"/>
    </row>
    <row r="36" ht="15.75" customHeight="1" s="72" thickBot="1">
      <c r="B36" s="412" t="inlineStr">
        <is>
          <t>Embalagem</t>
        </is>
      </c>
      <c r="C36" s="413" t="n"/>
      <c r="D36" s="413" t="n"/>
      <c r="E36" s="413" t="n"/>
      <c r="F36" s="413" t="n"/>
      <c r="G36" s="413" t="n"/>
      <c r="H36" s="413" t="n"/>
      <c r="I36" s="413" t="n"/>
      <c r="J36" s="413" t="n"/>
      <c r="K36" s="413" t="n"/>
      <c r="L36" s="413" t="n"/>
      <c r="M36" s="413" t="n"/>
      <c r="N36" s="414" t="n"/>
      <c r="O36" s="83" t="n"/>
      <c r="R36" s="260" t="n"/>
      <c r="S36" s="260" t="n"/>
      <c r="T36" s="260" t="n"/>
      <c r="U36" s="260" t="n"/>
      <c r="V36" s="260" t="n"/>
      <c r="W36" s="260" t="n"/>
      <c r="X36" s="260" t="n"/>
      <c r="Y36" s="260" t="n"/>
      <c r="Z36" s="260" t="n"/>
      <c r="AA36" s="260" t="n"/>
      <c r="AB36" s="260" t="n"/>
      <c r="AK36" s="83" t="n"/>
      <c r="AL36" s="83" t="n"/>
      <c r="AM36" s="83" t="n"/>
      <c r="AN36" s="83" t="n"/>
      <c r="AO36" s="83" t="n"/>
      <c r="AP36" s="83" t="n"/>
      <c r="AQ36" s="340" t="n"/>
    </row>
    <row r="37" ht="15" customHeight="1" s="72">
      <c r="B37" s="142" t="n"/>
      <c r="C37" s="143" t="n"/>
      <c r="D37" s="144" t="n"/>
      <c r="E37" s="145" t="n"/>
      <c r="F37" s="145" t="n"/>
      <c r="G37" s="144" t="n"/>
      <c r="H37" s="144" t="n"/>
      <c r="I37" s="144" t="n"/>
      <c r="J37" s="144" t="n"/>
      <c r="K37" s="144" t="n"/>
      <c r="L37" s="146" t="n"/>
      <c r="M37" s="453" t="n"/>
      <c r="N37" s="454" t="n"/>
      <c r="O37" s="83" t="n"/>
      <c r="Q37" s="324" t="n"/>
      <c r="R37" s="261" t="n"/>
      <c r="S37" s="398" t="n"/>
      <c r="T37" s="398" t="n"/>
      <c r="U37" s="398" t="n"/>
      <c r="V37" s="398" t="n"/>
      <c r="W37" s="260" t="n"/>
      <c r="X37" s="398" t="n"/>
      <c r="Y37" s="398" t="n"/>
      <c r="AK37" s="83" t="n"/>
      <c r="AL37" s="83" t="n"/>
      <c r="AM37" s="83" t="n"/>
      <c r="AN37" s="83" t="n"/>
      <c r="AO37" s="83" t="n"/>
      <c r="AP37" s="83" t="n"/>
      <c r="AQ37" s="83" t="n"/>
    </row>
    <row r="38" ht="38.25" customHeight="1" s="72">
      <c r="B38" s="423" t="n"/>
      <c r="C38" s="455" t="inlineStr">
        <is>
          <t xml:space="preserve">Nº de embalagens </t>
        </is>
      </c>
      <c r="D38" s="406" t="n"/>
      <c r="E38" s="138" t="inlineStr">
        <is>
          <t>Posição</t>
        </is>
      </c>
      <c r="F38" s="406" t="n"/>
      <c r="G38" s="138" t="inlineStr">
        <is>
          <t>Peso bruto</t>
        </is>
      </c>
      <c r="H38" s="411" t="n">
        <v>619.142546208888</v>
      </c>
      <c r="I38" s="138" t="n"/>
      <c r="J38" s="138" t="n"/>
      <c r="K38" s="388" t="n"/>
      <c r="L38" s="388" t="n"/>
      <c r="M38" s="388" t="n"/>
      <c r="N38" s="134" t="n"/>
      <c r="O38" s="83" t="n"/>
      <c r="R38" s="261" t="n"/>
      <c r="S38" s="398" t="n"/>
      <c r="T38" s="398" t="n"/>
      <c r="U38" s="398" t="n"/>
      <c r="V38" s="398" t="n"/>
      <c r="W38" s="260" t="n"/>
      <c r="X38" s="398" t="n"/>
      <c r="Y38" s="398" t="n"/>
      <c r="AK38" s="83" t="n"/>
      <c r="AL38" s="83" t="n"/>
      <c r="AM38" s="83" t="n"/>
      <c r="AN38" s="83" t="n"/>
      <c r="AO38" s="83" t="n"/>
      <c r="AP38" s="83" t="n"/>
      <c r="AQ38" s="83" t="n"/>
    </row>
    <row r="39" ht="15" customHeight="1" s="72">
      <c r="B39" s="423" t="n"/>
      <c r="C39" s="139" t="n">
        <v>1</v>
      </c>
      <c r="D39" s="406" t="n"/>
      <c r="E39" s="139" t="inlineStr">
        <is>
          <t>Vertical</t>
        </is>
      </c>
      <c r="F39" s="138" t="n"/>
      <c r="G39" s="140" t="n"/>
      <c r="H39" s="138" t="n"/>
      <c r="I39" s="138" t="n"/>
      <c r="J39" s="138" t="n"/>
      <c r="K39" s="388" t="n"/>
      <c r="L39" s="388" t="n"/>
      <c r="M39" s="388" t="n"/>
      <c r="N39" s="134" t="n"/>
      <c r="O39" s="83" t="n"/>
      <c r="R39" s="260" t="n"/>
      <c r="S39" s="398" t="n"/>
      <c r="T39" s="398" t="n"/>
      <c r="U39" s="398" t="n"/>
      <c r="V39" s="398" t="n"/>
      <c r="W39" s="260" t="n"/>
      <c r="X39" s="398" t="n"/>
      <c r="Y39" s="398" t="n"/>
      <c r="AK39" s="83" t="n"/>
      <c r="AL39" s="83" t="n"/>
      <c r="AM39" s="83" t="n"/>
      <c r="AN39" s="83" t="n"/>
      <c r="AO39" s="83" t="n"/>
      <c r="AP39" s="83" t="n"/>
      <c r="AQ39" s="83" t="n"/>
    </row>
    <row r="40" ht="15" customHeight="1" s="72">
      <c r="B40" s="423" t="n"/>
      <c r="C40" s="455" t="n"/>
      <c r="D40" s="406" t="n"/>
      <c r="E40" s="138" t="n"/>
      <c r="F40" s="138" t="n"/>
      <c r="G40" s="140" t="n"/>
      <c r="H40" s="138" t="n"/>
      <c r="I40" s="138" t="n"/>
      <c r="J40" s="138" t="n"/>
      <c r="K40" s="388" t="n"/>
      <c r="L40" s="388" t="n"/>
      <c r="M40" s="388" t="n"/>
      <c r="N40" s="134" t="n"/>
      <c r="O40" s="83" t="n"/>
      <c r="P40" s="429" t="n"/>
      <c r="Q40" s="324" t="n"/>
      <c r="R40" s="261" t="n"/>
      <c r="S40" s="398" t="n"/>
      <c r="T40" s="398" t="n"/>
      <c r="U40" s="398" t="n"/>
      <c r="V40" s="398" t="n"/>
      <c r="W40" s="260" t="n"/>
      <c r="X40" s="398" t="n"/>
      <c r="Y40" s="398" t="n"/>
      <c r="AK40" s="83" t="n"/>
      <c r="AL40" s="83" t="n"/>
      <c r="AM40" s="83" t="n"/>
      <c r="AN40" s="83" t="n"/>
      <c r="AO40" s="83" t="n"/>
      <c r="AP40" s="83" t="n"/>
      <c r="AQ40" s="83" t="n"/>
    </row>
    <row r="41" ht="15" customHeight="1" s="72">
      <c r="B41" s="423" t="n"/>
      <c r="C41" s="138" t="inlineStr">
        <is>
          <t>Comp:</t>
        </is>
      </c>
      <c r="D41" s="137" t="n">
        <v>1431</v>
      </c>
      <c r="E41" s="138" t="inlineStr">
        <is>
          <t>cm</t>
        </is>
      </c>
      <c r="F41" s="406" t="n"/>
      <c r="G41" s="406" t="n"/>
      <c r="H41" s="406" t="n"/>
      <c r="I41" s="138" t="n"/>
      <c r="J41" s="138" t="n"/>
      <c r="K41" s="138" t="n"/>
      <c r="L41" s="137" t="n"/>
      <c r="M41" s="138" t="n"/>
      <c r="N41" s="134" t="n"/>
      <c r="O41" s="83" t="n"/>
      <c r="R41" s="261" t="n"/>
      <c r="S41" s="398" t="n"/>
      <c r="T41" s="398" t="n"/>
      <c r="U41" s="398" t="n"/>
      <c r="V41" s="398" t="n"/>
      <c r="W41" s="260" t="n"/>
      <c r="X41" s="398" t="n"/>
      <c r="Y41" s="398" t="n"/>
      <c r="AK41" s="83" t="n"/>
      <c r="AL41" s="83" t="n"/>
      <c r="AM41" s="83" t="n"/>
      <c r="AN41" s="83" t="n"/>
      <c r="AO41" s="83" t="n"/>
      <c r="AP41" s="83" t="n"/>
      <c r="AQ41" s="83" t="n"/>
    </row>
    <row r="42" ht="15" customHeight="1" s="72">
      <c r="B42" s="423" t="n"/>
      <c r="C42" s="138" t="inlineStr">
        <is>
          <t>Larg:</t>
        </is>
      </c>
      <c r="D42" s="137" t="n">
        <v>1431</v>
      </c>
      <c r="E42" s="138" t="inlineStr">
        <is>
          <t>cm</t>
        </is>
      </c>
      <c r="F42" s="406" t="n"/>
      <c r="G42" s="406" t="n"/>
      <c r="H42" s="406" t="n"/>
      <c r="I42" s="138" t="n"/>
      <c r="J42" s="138" t="n"/>
      <c r="K42" s="141" t="n"/>
      <c r="L42" s="139" t="n"/>
      <c r="M42" s="141" t="n"/>
      <c r="N42" s="136" t="n"/>
      <c r="O42" s="83" t="n"/>
      <c r="R42" s="260" t="n"/>
      <c r="S42" s="260" t="n"/>
      <c r="T42" s="260" t="n"/>
      <c r="U42" s="260" t="n"/>
      <c r="V42" s="260" t="n"/>
      <c r="W42" s="260" t="n"/>
      <c r="X42" s="398" t="n"/>
      <c r="Y42" s="398" t="n"/>
      <c r="AK42" s="83" t="n"/>
      <c r="AL42" s="83" t="n"/>
      <c r="AM42" s="83" t="n"/>
      <c r="AN42" s="83" t="n"/>
      <c r="AO42" s="83" t="n"/>
      <c r="AP42" s="83" t="n"/>
      <c r="AQ42" s="83" t="n"/>
    </row>
    <row r="43" ht="15" customHeight="1" s="72">
      <c r="B43" s="135" t="n"/>
      <c r="C43" s="138" t="inlineStr">
        <is>
          <t>Alt:</t>
        </is>
      </c>
      <c r="D43" s="137" t="n">
        <v>619</v>
      </c>
      <c r="E43" s="138" t="inlineStr">
        <is>
          <t>cm</t>
        </is>
      </c>
      <c r="F43" s="406" t="n"/>
      <c r="G43" s="406" t="n"/>
      <c r="H43" s="406" t="n"/>
      <c r="I43" s="138" t="n"/>
      <c r="J43" s="138" t="n"/>
      <c r="K43" s="332" t="inlineStr">
        <is>
          <t>Cód embalagem:</t>
        </is>
      </c>
      <c r="M43" s="155" t="inlineStr">
        <is>
          <t>BUSCAR</t>
        </is>
      </c>
      <c r="N43" s="136" t="n"/>
      <c r="O43" s="83" t="n"/>
      <c r="P43" s="429" t="n"/>
      <c r="Q43" s="324" t="n"/>
      <c r="R43" s="261" t="n"/>
      <c r="S43" s="398" t="n"/>
      <c r="T43" s="398" t="n"/>
      <c r="U43" s="398" t="n"/>
      <c r="V43" s="398" t="n"/>
      <c r="W43" s="260" t="n"/>
      <c r="X43" s="398" t="n"/>
      <c r="Y43" s="398" t="n"/>
      <c r="AK43" s="83" t="n"/>
      <c r="AL43" s="83" t="n"/>
      <c r="AM43" s="83" t="n"/>
      <c r="AN43" s="83" t="n"/>
      <c r="AO43" s="83" t="n"/>
      <c r="AP43" s="83" t="n"/>
      <c r="AQ43" s="83" t="n"/>
    </row>
    <row r="44" ht="15.75" customHeight="1" s="72" thickBot="1">
      <c r="B44" s="149" t="n"/>
      <c r="C44" s="150" t="n"/>
      <c r="D44" s="151" t="n"/>
      <c r="E44" s="151" t="n"/>
      <c r="F44" s="152" t="n"/>
      <c r="G44" s="151" t="n"/>
      <c r="H44" s="151" t="n"/>
      <c r="I44" s="151" t="n"/>
      <c r="J44" s="151" t="n"/>
      <c r="K44" s="151" t="n"/>
      <c r="L44" s="151" t="n"/>
      <c r="M44" s="151" t="n"/>
      <c r="N44" s="153" t="n"/>
      <c r="O44" s="83" t="n"/>
      <c r="T44" s="398" t="n"/>
      <c r="U44" s="398" t="n"/>
      <c r="V44" s="398" t="n"/>
      <c r="W44" s="260" t="n"/>
      <c r="X44" s="398" t="n"/>
      <c r="Y44" s="398" t="n"/>
      <c r="AK44" s="83" t="n"/>
      <c r="AL44" s="83" t="n"/>
      <c r="AM44" s="83" t="n"/>
      <c r="AN44" s="83" t="n"/>
      <c r="AO44" s="83" t="n"/>
      <c r="AP44" s="83" t="n"/>
      <c r="AQ44" s="83" t="n"/>
    </row>
    <row r="45" ht="15.75" customHeight="1" s="72" thickBot="1">
      <c r="B45" s="412" t="inlineStr">
        <is>
          <t>Observações</t>
        </is>
      </c>
      <c r="C45" s="413" t="n"/>
      <c r="D45" s="413" t="n"/>
      <c r="E45" s="413" t="n"/>
      <c r="F45" s="413" t="n"/>
      <c r="G45" s="413" t="n"/>
      <c r="H45" s="413" t="n"/>
      <c r="I45" s="413" t="n"/>
      <c r="J45" s="413" t="n"/>
      <c r="K45" s="413" t="n"/>
      <c r="L45" s="413" t="n"/>
      <c r="M45" s="413" t="n"/>
      <c r="N45" s="414" t="n"/>
      <c r="O45" s="83" t="n"/>
      <c r="R45" s="260" t="n"/>
      <c r="S45" s="260" t="n"/>
      <c r="T45" s="398" t="n"/>
      <c r="U45" s="398" t="n"/>
      <c r="V45" s="398" t="n"/>
      <c r="W45" s="260" t="n"/>
      <c r="X45" s="398" t="n"/>
      <c r="Y45" s="398" t="n"/>
      <c r="AK45" s="83" t="n"/>
      <c r="AL45" s="83" t="n"/>
      <c r="AM45" s="83" t="n"/>
      <c r="AN45" s="83" t="n"/>
      <c r="AO45" s="83" t="n"/>
      <c r="AP45" s="83" t="n"/>
      <c r="AQ45" s="83" t="n"/>
    </row>
    <row r="46" ht="15" customHeight="1" s="72">
      <c r="B46" s="179" t="n"/>
      <c r="C46" s="96" t="n"/>
      <c r="D46" s="96" t="n"/>
      <c r="E46" s="96" t="n"/>
      <c r="F46" s="96" t="n"/>
      <c r="G46" s="96" t="n"/>
      <c r="H46" s="96" t="n"/>
      <c r="I46" s="96" t="n"/>
      <c r="J46" s="96" t="n"/>
      <c r="K46" s="96" t="n"/>
      <c r="L46" s="96" t="n"/>
      <c r="M46" s="96" t="n"/>
      <c r="N46" s="180" t="n"/>
      <c r="O46" s="83" t="n"/>
      <c r="P46" s="429" t="n"/>
      <c r="Q46" s="324" t="n"/>
      <c r="R46" s="261" t="n"/>
      <c r="S46" s="398" t="n"/>
      <c r="T46" s="398" t="n"/>
      <c r="U46" s="398" t="n"/>
      <c r="V46" s="398" t="n"/>
      <c r="W46" s="260" t="n"/>
      <c r="X46" s="398" t="n"/>
      <c r="Y46" s="398" t="n"/>
      <c r="AK46" s="83" t="n"/>
      <c r="AL46" s="83" t="n"/>
      <c r="AM46" s="83" t="n"/>
      <c r="AN46" s="83" t="n"/>
      <c r="AO46" s="83" t="n"/>
      <c r="AP46" s="83" t="n"/>
      <c r="AQ46" s="83" t="n"/>
    </row>
    <row r="47" ht="15.75" customHeight="1" s="72">
      <c r="B47" s="456" t="inlineStr">
        <is>
          <t>Rodar fio no sentido contrário.</t>
        </is>
      </c>
      <c r="N47" s="399" t="n"/>
      <c r="O47" s="83" t="n"/>
      <c r="R47" s="261" t="n"/>
      <c r="S47" s="398" t="n"/>
      <c r="T47" s="398" t="n"/>
      <c r="U47" s="398" t="n"/>
      <c r="V47" s="398" t="n"/>
      <c r="W47" s="260" t="n"/>
      <c r="X47" s="398" t="n"/>
      <c r="Y47" s="398" t="n"/>
      <c r="AK47" s="83" t="n"/>
      <c r="AL47" s="83" t="n"/>
      <c r="AM47" s="83" t="n"/>
      <c r="AN47" s="83" t="n"/>
      <c r="AO47" s="83" t="n"/>
      <c r="AP47" s="83" t="n"/>
      <c r="AQ47" s="83" t="n"/>
    </row>
    <row r="48" ht="15.75" customHeight="1" s="72">
      <c r="B48" s="456" t="n"/>
      <c r="N48" s="399" t="n"/>
      <c r="O48" s="83" t="n"/>
      <c r="R48" s="262" t="n"/>
      <c r="S48" s="262" t="n"/>
      <c r="T48" s="398" t="n"/>
      <c r="U48" s="398" t="n"/>
      <c r="V48" s="398" t="n"/>
      <c r="W48" s="260" t="n"/>
      <c r="X48" s="398" t="n"/>
      <c r="Y48" s="398" t="n"/>
      <c r="AK48" s="83" t="n"/>
      <c r="AL48" s="83" t="n"/>
      <c r="AM48" s="83" t="n"/>
      <c r="AN48" s="83" t="n"/>
      <c r="AO48" s="83" t="n"/>
      <c r="AP48" s="83" t="n"/>
      <c r="AQ48" s="83" t="n"/>
    </row>
    <row r="49" ht="15.75" customHeight="1" s="72">
      <c r="B49" s="456" t="inlineStr">
        <is>
          <t>Realizar elevação de temperatura.</t>
        </is>
      </c>
      <c r="N49" s="399" t="n"/>
      <c r="O49" s="83" t="n"/>
      <c r="P49" s="429" t="n"/>
      <c r="Q49" s="325" t="n"/>
      <c r="R49" s="262" t="n"/>
      <c r="S49" s="262" t="n"/>
      <c r="T49" s="398" t="n"/>
      <c r="U49" s="398" t="n"/>
      <c r="V49" s="398" t="n"/>
      <c r="W49" s="260" t="n"/>
      <c r="X49" s="398" t="n"/>
      <c r="Y49" s="398" t="n"/>
      <c r="AK49" s="83" t="n"/>
      <c r="AL49" s="83" t="n"/>
      <c r="AM49" s="83" t="n"/>
      <c r="AN49" s="83" t="n"/>
      <c r="AO49" s="83" t="n"/>
      <c r="AP49" s="83" t="n"/>
      <c r="AQ49" s="83" t="n"/>
    </row>
    <row r="50" ht="15.75" customHeight="1" s="72">
      <c r="B50" s="456" t="n"/>
      <c r="N50" s="399" t="n"/>
      <c r="O50" s="83" t="n"/>
      <c r="Q50" s="325" t="n"/>
      <c r="R50" s="398" t="n"/>
      <c r="S50" s="262" t="n"/>
      <c r="T50" s="398" t="n"/>
      <c r="U50" s="398" t="n"/>
      <c r="V50" s="398" t="n"/>
      <c r="W50" s="260" t="n"/>
      <c r="X50" s="398" t="n"/>
      <c r="Y50" s="398" t="n"/>
      <c r="AK50" s="83" t="n"/>
      <c r="AL50" s="83" t="n"/>
      <c r="AM50" s="83" t="n"/>
      <c r="AN50" s="83" t="n"/>
      <c r="AO50" s="83" t="n"/>
      <c r="AP50" s="83" t="n"/>
      <c r="AQ50" s="83" t="n"/>
    </row>
    <row r="51" ht="15.75" customHeight="1" s="72">
      <c r="B51" s="456" t="n"/>
      <c r="N51" s="399" t="n"/>
      <c r="O51" s="83" t="n"/>
      <c r="Q51" s="325" t="n"/>
      <c r="R51" s="262" t="n"/>
      <c r="S51" s="262" t="n"/>
      <c r="T51" s="398" t="n"/>
      <c r="U51" s="398" t="n"/>
      <c r="V51" s="398" t="n"/>
      <c r="W51" s="260" t="n"/>
      <c r="X51" s="398" t="n"/>
      <c r="Y51" s="398" t="n"/>
      <c r="AK51" s="83" t="n"/>
      <c r="AL51" s="83" t="n"/>
      <c r="AM51" s="83" t="n"/>
      <c r="AN51" s="83" t="n"/>
      <c r="AO51" s="83" t="n"/>
      <c r="AP51" s="83" t="n"/>
      <c r="AQ51" s="83" t="n"/>
    </row>
    <row r="52" ht="15.75" customHeight="1" s="72">
      <c r="B52" s="456" t="n"/>
      <c r="N52" s="399" t="n"/>
      <c r="O52" s="83" t="n"/>
      <c r="Q52" s="325" t="n"/>
      <c r="R52" s="398" t="n"/>
      <c r="S52" s="398" t="n"/>
      <c r="T52" s="398" t="n"/>
      <c r="U52" s="398" t="n"/>
      <c r="V52" s="398" t="n"/>
      <c r="W52" s="260" t="n"/>
      <c r="X52" s="398" t="n"/>
      <c r="Y52" s="398" t="n"/>
      <c r="AK52" s="83" t="n"/>
      <c r="AL52" s="83" t="n"/>
      <c r="AM52" s="83" t="n"/>
      <c r="AN52" s="83" t="n"/>
      <c r="AO52" s="83" t="n"/>
      <c r="AP52" s="83" t="n"/>
      <c r="AQ52" s="83" t="n"/>
    </row>
    <row r="53" ht="15.75" customHeight="1" s="72">
      <c r="B53" s="456" t="n"/>
      <c r="N53" s="399" t="n"/>
      <c r="O53" s="83" t="n"/>
      <c r="R53" s="262" t="n"/>
      <c r="S53" s="262" t="n"/>
      <c r="T53" s="398" t="n"/>
      <c r="U53" s="398" t="n"/>
      <c r="V53" s="398" t="n"/>
      <c r="W53" s="260" t="n"/>
      <c r="X53" s="398" t="n"/>
      <c r="Y53" s="398" t="n"/>
      <c r="AK53" s="83" t="n"/>
      <c r="AL53" s="83" t="n"/>
      <c r="AM53" s="83" t="n"/>
      <c r="AN53" s="83" t="n"/>
      <c r="AO53" s="83" t="n"/>
      <c r="AP53" s="83" t="n"/>
      <c r="AQ53" s="83" t="n"/>
    </row>
    <row r="54" ht="15.75" customHeight="1" s="72">
      <c r="B54" s="456" t="n"/>
      <c r="N54" s="399" t="n"/>
      <c r="O54" s="84" t="n"/>
      <c r="Q54" s="325" t="n"/>
      <c r="R54" s="262" t="n"/>
      <c r="S54" s="262" t="n"/>
      <c r="T54" s="398" t="n"/>
      <c r="U54" s="398" t="n"/>
      <c r="V54" s="398" t="n"/>
      <c r="W54" s="260" t="n"/>
      <c r="X54" s="398" t="n"/>
      <c r="Y54" s="398" t="n"/>
      <c r="AK54" s="84" t="n"/>
      <c r="AL54" s="84" t="n"/>
      <c r="AM54" s="84" t="n"/>
      <c r="AN54" s="84" t="n"/>
      <c r="AO54" s="84" t="n"/>
      <c r="AP54" s="84" t="n"/>
      <c r="AQ54" s="84" t="n"/>
    </row>
    <row r="55" ht="15.75" customHeight="1" s="72">
      <c r="B55" s="456" t="n"/>
      <c r="N55" s="399" t="n"/>
      <c r="O55" s="85" t="n"/>
      <c r="Q55" s="325" t="n"/>
      <c r="R55" s="262" t="n"/>
      <c r="S55" s="118" t="n"/>
      <c r="T55" s="113" t="n"/>
      <c r="U55" s="113" t="n"/>
      <c r="V55" s="113" t="n"/>
      <c r="W55" s="260" t="n"/>
      <c r="X55" s="398" t="n"/>
      <c r="Y55" s="398" t="n"/>
      <c r="AK55" s="85" t="n"/>
      <c r="AL55" s="85" t="n"/>
      <c r="AM55" s="85" t="n"/>
      <c r="AN55" s="85" t="n"/>
      <c r="AO55" s="85" t="n"/>
      <c r="AP55" s="85" t="n"/>
      <c r="AQ55" s="85" t="n"/>
    </row>
    <row r="56" ht="15.75" customHeight="1" s="72">
      <c r="B56" s="456" t="n"/>
      <c r="N56" s="399" t="n"/>
      <c r="O56" s="86" t="n"/>
      <c r="P56" s="429" t="n"/>
      <c r="R56" s="262" t="n"/>
      <c r="S56" s="262" t="n"/>
      <c r="T56" s="398" t="n"/>
      <c r="U56" s="398" t="n"/>
      <c r="V56" s="398" t="n"/>
      <c r="W56" s="260" t="n"/>
      <c r="X56" s="398" t="n"/>
      <c r="Y56" s="398" t="n"/>
      <c r="AK56" s="86" t="n"/>
      <c r="AL56" s="86" t="n"/>
      <c r="AM56" s="86" t="n"/>
      <c r="AN56" s="86" t="n"/>
      <c r="AO56" s="86" t="n"/>
      <c r="AP56" s="86" t="n"/>
      <c r="AQ56" s="86" t="n"/>
    </row>
    <row r="57" ht="15.75" customHeight="1" s="72">
      <c r="B57" s="456" t="n"/>
      <c r="N57" s="399" t="n"/>
      <c r="O57" s="87" t="n"/>
      <c r="Q57" s="325" t="n"/>
      <c r="R57" s="262" t="n"/>
      <c r="S57" s="262" t="n"/>
      <c r="T57" s="398" t="n"/>
      <c r="U57" s="398" t="n"/>
      <c r="V57" s="398" t="n"/>
      <c r="W57" s="260" t="n"/>
      <c r="X57" s="398" t="n"/>
      <c r="Y57" s="398" t="n"/>
      <c r="AK57" s="87" t="n"/>
      <c r="AL57" s="87" t="n"/>
      <c r="AM57" s="87" t="n"/>
      <c r="AN57" s="87" t="n"/>
      <c r="AO57" s="87" t="n"/>
      <c r="AP57" s="87" t="n"/>
      <c r="AQ57" s="87" t="n"/>
    </row>
    <row r="58" ht="15.75" customHeight="1" s="72">
      <c r="B58" s="456" t="n"/>
      <c r="N58" s="399" t="n"/>
      <c r="O58" s="86" t="n"/>
      <c r="Q58" s="325" t="n"/>
      <c r="R58" s="262" t="n"/>
      <c r="S58" s="262" t="n"/>
      <c r="T58" s="398" t="n"/>
      <c r="U58" s="398" t="n"/>
      <c r="V58" s="398" t="n"/>
      <c r="W58" s="260" t="n"/>
      <c r="X58" s="398" t="n"/>
      <c r="Y58" s="398" t="n"/>
      <c r="AK58" s="86" t="n"/>
      <c r="AL58" s="86" t="n"/>
      <c r="AM58" s="86" t="n"/>
      <c r="AN58" s="86" t="n"/>
      <c r="AO58" s="86" t="n"/>
      <c r="AP58" s="86" t="n"/>
      <c r="AQ58" s="86" t="n"/>
    </row>
    <row r="59" ht="15.75" customHeight="1" s="72">
      <c r="B59" s="456" t="n"/>
      <c r="N59" s="399" t="n"/>
      <c r="O59" s="86" t="n"/>
      <c r="P59" s="429" t="n"/>
      <c r="Q59" s="324" t="n"/>
      <c r="R59" s="262" t="n"/>
      <c r="S59" s="262" t="n"/>
      <c r="T59" s="398" t="n"/>
      <c r="U59" s="398" t="n"/>
      <c r="V59" s="398" t="n"/>
      <c r="W59" s="260" t="n"/>
      <c r="X59" s="398" t="n"/>
      <c r="Y59" s="398" t="n"/>
      <c r="AK59" s="86" t="n"/>
      <c r="AL59" s="86" t="n"/>
      <c r="AM59" s="86" t="n"/>
      <c r="AN59" s="86" t="n"/>
      <c r="AO59" s="86" t="n"/>
      <c r="AP59" s="86" t="n"/>
      <c r="AQ59" s="86" t="n"/>
    </row>
    <row r="60" ht="15.75" customHeight="1" s="72">
      <c r="B60" s="456" t="n"/>
      <c r="N60" s="399" t="n"/>
      <c r="O60" s="94" t="n"/>
      <c r="Q60" s="325" t="n"/>
      <c r="R60" s="262" t="n"/>
      <c r="S60" s="262" t="n"/>
      <c r="T60" s="398" t="n"/>
      <c r="U60" s="398" t="n"/>
      <c r="V60" s="398" t="n"/>
      <c r="W60" s="260" t="n"/>
      <c r="X60" s="398" t="n"/>
      <c r="Y60" s="398" t="n"/>
      <c r="AK60" s="94" t="n"/>
      <c r="AL60" s="94" t="n"/>
      <c r="AM60" s="94" t="n"/>
      <c r="AN60" s="94" t="n"/>
      <c r="AO60" s="94" t="n"/>
      <c r="AP60" s="94" t="n"/>
      <c r="AQ60" s="88" t="n"/>
    </row>
    <row r="61" ht="15.75" customHeight="1" s="72">
      <c r="B61" s="456" t="n"/>
      <c r="N61" s="399" t="n"/>
      <c r="Q61" s="325" t="n"/>
      <c r="U61" s="398" t="n"/>
      <c r="V61" s="398" t="n"/>
      <c r="W61" s="260" t="n"/>
      <c r="X61" s="398" t="n"/>
      <c r="Y61" s="398" t="n"/>
    </row>
    <row r="62" ht="15.75" customHeight="1" s="72">
      <c r="B62" s="456" t="n"/>
      <c r="N62" s="399" t="n"/>
      <c r="P62" s="429" t="n"/>
      <c r="R62" s="262" t="n"/>
      <c r="S62" s="262" t="n"/>
      <c r="T62" s="398" t="n"/>
      <c r="U62" s="398" t="n"/>
      <c r="V62" s="398" t="n"/>
      <c r="W62" s="260" t="n"/>
      <c r="X62" s="398" t="n"/>
      <c r="Y62" s="398" t="n"/>
    </row>
    <row r="63" ht="15.75" customHeight="1" s="72">
      <c r="B63" s="456" t="n"/>
      <c r="N63" s="399" t="n"/>
      <c r="Q63" s="325" t="n"/>
      <c r="R63" s="262" t="n"/>
      <c r="S63" s="262" t="n"/>
      <c r="T63" s="398" t="n"/>
      <c r="U63" s="398" t="n"/>
      <c r="V63" s="398" t="n"/>
      <c r="W63" s="260" t="n"/>
      <c r="X63" s="398" t="n"/>
      <c r="Y63" s="398" t="n"/>
    </row>
    <row r="64" ht="15.75" customHeight="1" s="72">
      <c r="B64" s="456" t="n"/>
      <c r="N64" s="399" t="n"/>
      <c r="Q64" s="325" t="n"/>
      <c r="R64" s="260" t="n"/>
      <c r="U64" s="398" t="n"/>
      <c r="V64" s="398" t="n"/>
      <c r="W64" s="260" t="n"/>
      <c r="X64" s="398" t="n"/>
      <c r="Y64" s="398" t="n"/>
    </row>
    <row r="65" ht="15.75" customHeight="1" s="72">
      <c r="B65" s="456" t="n"/>
      <c r="N65" s="399" t="n"/>
      <c r="P65" s="429" t="n"/>
      <c r="Q65" s="324" t="n"/>
      <c r="R65" s="261" t="n"/>
      <c r="U65" s="398" t="n"/>
      <c r="V65" s="398" t="n"/>
      <c r="W65" s="260" t="n"/>
      <c r="X65" s="398" t="n"/>
      <c r="Y65" s="398" t="n"/>
    </row>
    <row r="66" ht="16.5" customHeight="1" s="72">
      <c r="B66" s="456" t="n"/>
      <c r="N66" s="399" t="n"/>
      <c r="R66" s="407" t="n"/>
    </row>
    <row r="67" ht="15.75" customHeight="1" s="72">
      <c r="B67" s="456" t="n"/>
      <c r="N67" s="399" t="n"/>
      <c r="W67" s="260" t="n"/>
      <c r="X67" s="260" t="n"/>
    </row>
    <row r="68" ht="16.5" customHeight="1" s="72">
      <c r="B68" s="456" t="n"/>
      <c r="N68" s="399" t="n"/>
      <c r="T68" s="407" t="n"/>
      <c r="W68" s="260" t="n"/>
      <c r="X68" s="260" t="n"/>
      <c r="Y68" s="407" t="n"/>
      <c r="Z68" s="407" t="n"/>
      <c r="AA68" s="407" t="n"/>
      <c r="AB68" s="407" t="n"/>
      <c r="AC68" s="407" t="n"/>
      <c r="AD68" s="407" t="n"/>
      <c r="AE68" s="407" t="n"/>
      <c r="AF68" s="407" t="n"/>
      <c r="AG68" s="407" t="n"/>
    </row>
    <row r="69" ht="17.25" customHeight="1" s="72" thickBot="1">
      <c r="B69" s="101" t="n"/>
      <c r="C69" s="102" t="n"/>
      <c r="D69" s="102" t="n"/>
      <c r="E69" s="102" t="n"/>
      <c r="F69" s="102" t="n"/>
      <c r="G69" s="102" t="n"/>
      <c r="H69" s="102" t="n"/>
      <c r="I69" s="102" t="n"/>
      <c r="J69" s="102" t="n"/>
      <c r="K69" s="102" t="n"/>
      <c r="L69" s="102" t="n"/>
      <c r="M69" s="286" t="inlineStr">
        <is>
          <t>H/H=</t>
        </is>
      </c>
      <c r="N69" s="287">
        <f>T92</f>
        <v/>
      </c>
      <c r="T69" s="263" t="n"/>
      <c r="W69" s="260" t="n"/>
      <c r="X69" s="260" t="n"/>
      <c r="Y69" s="407" t="n"/>
      <c r="Z69" s="407" t="n"/>
      <c r="AA69" s="407" t="n"/>
      <c r="AB69" s="407" t="n"/>
      <c r="AC69" s="407" t="n"/>
      <c r="AD69" s="407" t="n"/>
      <c r="AE69" s="407" t="n"/>
      <c r="AF69" s="407" t="n"/>
      <c r="AG69" s="407" t="n"/>
    </row>
    <row r="70" ht="17.25" customHeight="1" s="72" thickBot="1">
      <c r="B70" s="412" t="inlineStr">
        <is>
          <t>Coroa de perfil - Híbrido</t>
        </is>
      </c>
      <c r="C70" s="413" t="n"/>
      <c r="D70" s="413" t="n"/>
      <c r="E70" s="413" t="n"/>
      <c r="F70" s="413" t="n"/>
      <c r="G70" s="413" t="n"/>
      <c r="H70" s="413" t="n"/>
      <c r="I70" s="413" t="n"/>
      <c r="J70" s="413" t="n"/>
      <c r="K70" s="413" t="n"/>
      <c r="L70" s="413" t="n"/>
      <c r="M70" s="413" t="n"/>
      <c r="N70" s="414" t="n"/>
      <c r="T70" s="407" t="n"/>
      <c r="W70" s="260" t="n"/>
      <c r="X70" s="260" t="n"/>
      <c r="Y70" s="407" t="n"/>
      <c r="Z70" s="407" t="n"/>
      <c r="AA70" s="407" t="n"/>
      <c r="AB70" s="407" t="n"/>
      <c r="AC70" s="407" t="n"/>
      <c r="AD70" s="407" t="n"/>
      <c r="AE70" s="407" t="n"/>
      <c r="AF70" s="407" t="n"/>
      <c r="AG70" s="407" t="n"/>
    </row>
    <row r="71" ht="16.5" customHeight="1" s="72">
      <c r="B71" s="417" t="n"/>
      <c r="C71" s="418" t="n"/>
      <c r="D71" s="418" t="n"/>
      <c r="E71" s="418" t="n"/>
      <c r="F71" s="418" t="n"/>
      <c r="G71" s="418" t="n"/>
      <c r="H71" s="418" t="n"/>
      <c r="I71" s="418" t="n"/>
      <c r="J71" s="418" t="n"/>
      <c r="K71" s="418" t="n"/>
      <c r="L71" s="418" t="n"/>
      <c r="M71" s="418" t="n"/>
      <c r="N71" s="419" t="n"/>
      <c r="T71" s="407" t="n"/>
      <c r="W71" s="260" t="n"/>
      <c r="X71" s="260" t="n"/>
      <c r="Y71" s="407" t="n"/>
      <c r="Z71" s="407" t="n"/>
      <c r="AA71" s="407" t="n"/>
      <c r="AB71" s="407" t="n"/>
      <c r="AC71" s="407" t="n"/>
      <c r="AD71" s="407" t="n"/>
      <c r="AE71" s="407" t="n"/>
      <c r="AF71" s="407" t="n"/>
      <c r="AG71" s="407" t="n"/>
    </row>
    <row r="72" ht="16.5" customHeight="1" s="72">
      <c r="B72" s="423" t="n"/>
      <c r="C72" s="115" t="inlineStr">
        <is>
          <t>Perfil</t>
        </is>
      </c>
      <c r="D72" s="115" t="n"/>
      <c r="E72" s="115" t="inlineStr">
        <is>
          <t>Diâmetro interno</t>
        </is>
      </c>
      <c r="F72" s="115" t="n"/>
      <c r="G72" s="115" t="inlineStr">
        <is>
          <t>Calço</t>
        </is>
      </c>
      <c r="H72" s="115" t="n"/>
      <c r="I72" s="115" t="inlineStr">
        <is>
          <t>Colunas</t>
        </is>
      </c>
      <c r="J72" s="115" t="n"/>
      <c r="K72" s="115" t="inlineStr">
        <is>
          <t>Espiras</t>
        </is>
      </c>
      <c r="L72" s="115" t="n"/>
      <c r="M72" s="115" t="inlineStr">
        <is>
          <t>N° Braços</t>
        </is>
      </c>
      <c r="N72" s="426" t="n"/>
      <c r="T72" s="407" t="n"/>
      <c r="W72" s="260" t="n"/>
      <c r="X72" s="260" t="n"/>
      <c r="Y72" s="407" t="n"/>
      <c r="Z72" s="407" t="n"/>
      <c r="AA72" s="407" t="n"/>
      <c r="AB72" s="407" t="n"/>
      <c r="AC72" s="407" t="n"/>
      <c r="AD72" s="407" t="n"/>
      <c r="AE72" s="407" t="n"/>
      <c r="AF72" s="407" t="n"/>
      <c r="AG72" s="407" t="n"/>
    </row>
    <row r="73" ht="16.5" customHeight="1" s="72">
      <c r="B73" s="423" t="n"/>
      <c r="C73" s="450" t="n">
        <v>13</v>
      </c>
      <c r="D73" s="139" t="n"/>
      <c r="E73" s="450" t="inlineStr">
        <is>
          <t>1300</t>
        </is>
      </c>
      <c r="F73" s="139" t="n"/>
      <c r="G73" s="457" t="n">
        <v>5.5</v>
      </c>
      <c r="H73" s="139" t="n"/>
      <c r="I73" s="137" t="n">
        <v>18</v>
      </c>
      <c r="J73" s="137" t="n"/>
      <c r="K73" s="140" t="n">
        <v>7.00302</v>
      </c>
      <c r="L73" s="137" t="n"/>
      <c r="M73" s="137" t="n">
        <v>6</v>
      </c>
      <c r="N73" s="426" t="n"/>
      <c r="T73" s="407" t="n"/>
      <c r="W73" s="260" t="n"/>
      <c r="X73" s="260" t="n"/>
      <c r="Y73" s="407" t="n"/>
      <c r="Z73" s="407" t="n"/>
      <c r="AA73" s="407" t="n"/>
      <c r="AB73" s="407" t="n"/>
      <c r="AC73" s="407" t="n"/>
      <c r="AD73" s="407" t="n"/>
      <c r="AE73" s="407" t="n"/>
      <c r="AF73" s="407" t="n"/>
      <c r="AG73" s="407" t="n"/>
    </row>
    <row r="74" ht="17.25" customHeight="1" s="72" thickBot="1">
      <c r="B74" s="458" t="n"/>
      <c r="C74" s="439" t="n"/>
      <c r="D74" s="439" t="n"/>
      <c r="E74" s="439" t="n"/>
      <c r="F74" s="439" t="n"/>
      <c r="G74" s="439" t="n"/>
      <c r="H74" s="439" t="n"/>
      <c r="I74" s="439" t="n"/>
      <c r="J74" s="439" t="n"/>
      <c r="K74" s="439" t="n"/>
      <c r="L74" s="439" t="n"/>
      <c r="M74" s="439" t="n"/>
      <c r="N74" s="440" t="n"/>
      <c r="T74" s="459" t="n"/>
      <c r="W74" s="260" t="n"/>
      <c r="X74" s="260" t="n"/>
      <c r="Y74" s="407" t="n"/>
      <c r="Z74" s="407" t="n"/>
      <c r="AA74" s="407" t="n"/>
      <c r="AB74" s="407" t="n"/>
      <c r="AC74" s="407" t="n"/>
      <c r="AD74" s="407" t="n"/>
      <c r="AE74" s="407" t="n"/>
      <c r="AF74" s="407" t="n"/>
      <c r="AG74" s="407" t="n"/>
    </row>
    <row r="75" ht="15" customHeight="1" s="72">
      <c r="T75" s="265" t="n"/>
      <c r="W75" s="260" t="n"/>
      <c r="X75" s="260" t="n"/>
    </row>
    <row r="76" ht="15" customHeight="1" s="72">
      <c r="T76" s="265" t="n"/>
      <c r="W76" s="260" t="n"/>
      <c r="X76" s="260" t="n"/>
      <c r="Y76" s="415" t="n"/>
      <c r="Z76" s="415" t="n"/>
      <c r="AA76" s="415" t="n"/>
      <c r="AB76" s="415" t="n"/>
      <c r="AC76" s="415" t="n"/>
      <c r="AD76" s="415" t="n"/>
      <c r="AE76" s="415" t="n"/>
      <c r="AF76" s="415" t="n"/>
      <c r="AG76" s="415" t="n"/>
    </row>
    <row r="77" ht="15" customHeight="1" s="72">
      <c r="T77" s="265" t="n"/>
      <c r="W77" s="260" t="n"/>
      <c r="X77" s="260" t="n"/>
      <c r="Y77" s="420" t="n"/>
      <c r="Z77" s="420" t="n"/>
      <c r="AA77" s="420" t="n"/>
      <c r="AB77" s="420" t="n"/>
      <c r="AC77" s="420" t="n"/>
      <c r="AD77" s="420" t="n"/>
      <c r="AE77" s="420" t="n"/>
      <c r="AF77" s="420" t="n"/>
      <c r="AG77" s="420" t="n"/>
    </row>
    <row r="78" ht="15" customHeight="1" s="72">
      <c r="T78" s="265" t="n"/>
      <c r="W78" s="260" t="n"/>
      <c r="X78" s="260" t="n"/>
    </row>
    <row r="79" ht="15" customHeight="1" s="72">
      <c r="T79" s="265" t="n"/>
      <c r="W79" s="260" t="n"/>
      <c r="X79" s="260" t="n"/>
    </row>
    <row r="80" ht="15" customHeight="1" s="72">
      <c r="T80" s="265" t="n"/>
      <c r="W80" s="260" t="n"/>
      <c r="X80" s="260" t="n"/>
    </row>
    <row r="81" ht="15" customHeight="1" s="72">
      <c r="T81" s="265" t="n"/>
      <c r="W81" s="260" t="n"/>
      <c r="X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sheetData>
  <mergeCells count="53">
    <mergeCell ref="B61:N61"/>
    <mergeCell ref="B70:N70"/>
    <mergeCell ref="B62:N62"/>
    <mergeCell ref="B63:N63"/>
    <mergeCell ref="B65:N65"/>
    <mergeCell ref="B67:N67"/>
    <mergeCell ref="B66:N66"/>
    <mergeCell ref="B64:N64"/>
    <mergeCell ref="B68:N68"/>
    <mergeCell ref="B56:N56"/>
    <mergeCell ref="B57:N57"/>
    <mergeCell ref="B58:N58"/>
    <mergeCell ref="B59:N59"/>
    <mergeCell ref="B60:N60"/>
    <mergeCell ref="B51:N51"/>
    <mergeCell ref="B52:N52"/>
    <mergeCell ref="B53:N53"/>
    <mergeCell ref="B54:N54"/>
    <mergeCell ref="B55:N55"/>
    <mergeCell ref="P18:P19"/>
    <mergeCell ref="B47:N47"/>
    <mergeCell ref="B48:N48"/>
    <mergeCell ref="B49:N49"/>
    <mergeCell ref="B50:N50"/>
    <mergeCell ref="D2:G2"/>
    <mergeCell ref="AU17:AV17"/>
    <mergeCell ref="M4:N4"/>
    <mergeCell ref="H2:K2"/>
    <mergeCell ref="H3:K3"/>
    <mergeCell ref="D3:G3"/>
    <mergeCell ref="P15:P16"/>
    <mergeCell ref="B36:N36"/>
    <mergeCell ref="B45:N45"/>
    <mergeCell ref="B22:N22"/>
    <mergeCell ref="D4:G4"/>
    <mergeCell ref="B11:N11"/>
    <mergeCell ref="K43:L43"/>
    <mergeCell ref="L27:M28"/>
    <mergeCell ref="L30:M31"/>
    <mergeCell ref="L24:M25"/>
    <mergeCell ref="P21:P24"/>
    <mergeCell ref="P26:P27"/>
    <mergeCell ref="P29:P30"/>
    <mergeCell ref="P32:P33"/>
    <mergeCell ref="P35:P38"/>
    <mergeCell ref="P40:P41"/>
    <mergeCell ref="P62:P63"/>
    <mergeCell ref="P65:P133"/>
    <mergeCell ref="P43:P44"/>
    <mergeCell ref="P46:P47"/>
    <mergeCell ref="P49:P54"/>
    <mergeCell ref="P56:P57"/>
    <mergeCell ref="P59:P60"/>
  </mergeCells>
  <conditionalFormatting sqref="O21:O27 B26:B28 J27 D26 E24 C24 B34:D34 N24:N34 L29 B33:C33 B29:F30 B32:F32 B31 AK21:AQ27 L32 F34:H34 J34:M34">
    <cfRule type="expression" priority="37" dxfId="0">
      <formula>#REF!=1</formula>
    </cfRule>
  </conditionalFormatting>
  <conditionalFormatting sqref="E27 C27">
    <cfRule type="expression" priority="17" dxfId="0">
      <formula>#REF!=1</formula>
    </cfRule>
  </conditionalFormatting>
  <conditionalFormatting sqref="W8:AC8">
    <cfRule type="expression" priority="9" dxfId="0">
      <formula>#REF!=1</formula>
    </cfRule>
  </conditionalFormatting>
  <conditionalFormatting sqref="T50:U50 R52:T52 Q53">
    <cfRule type="expression" priority="8" dxfId="0">
      <formula>#REF!=1</formula>
    </cfRule>
  </conditionalFormatting>
  <conditionalFormatting sqref="C72:M72">
    <cfRule type="expression" priority="6" dxfId="0">
      <formula>#REF!=1</formula>
    </cfRule>
  </conditionalFormatting>
  <conditionalFormatting sqref="J30">
    <cfRule type="expression" priority="5" dxfId="0">
      <formula>#REF!=1</formula>
    </cfRule>
  </conditionalFormatting>
  <conditionalFormatting sqref="B47:N47">
    <cfRule type="cellIs" priority="3" operator="notEqual" dxfId="6">
      <formula>0</formula>
    </cfRule>
  </conditionalFormatting>
  <conditionalFormatting sqref="B48:N68">
    <cfRule type="cellIs" priority="1" operator="notEqual" dxfId="6">
      <formula>0</formula>
    </cfRule>
  </conditionalFormatting>
  <dataValidations disablePrompts="1" count="2">
    <dataValidation sqref="M37 KK31 UG31 AEC31 ANY31 AXU31 BHQ31 BRM31 CBI31 CLE31 CVA31 DEW31 DOS31 DYO31 EIK31 ESG31 FCC31 FLY31 FVU31 GFQ31 GPM31 GZI31 HJE31 HTA31 ICW31 IMS31 IWO31 JGK31 JQG31 KAC31 KJY31 KTU31 LDQ31 LNM31 LXI31 MHE31 MRA31 NAW31 NKS31 NUO31 OEK31 OOG31 OYC31 PHY31 PRU31 QBQ31 QLM31 QVI31 RFE31 RPA31 RYW31 SIS31 SSO31 TCK31 TMG31 TWC31 UFY31 UPU31 UZQ31 VJM31 VTI31 WDE31 WNA31 WWW31 M65594 KK65567 UG65567 AEC65567 ANY65567 AXU65567 BHQ65567 BRM65567 CBI65567 CLE65567 CVA65567 DEW65567 DOS65567 DYO65567 EIK65567 ESG65567 FCC65567 FLY65567 FVU65567 GFQ65567 GPM65567 GZI65567 HJE65567 HTA65567 ICW65567 IMS65567 IWO65567 JGK65567 JQG65567 KAC65567 KJY65567 KTU65567 LDQ65567 LNM65567 LXI65567 MHE65567 MRA65567 NAW65567 NKS65567 NUO65567 OEK65567 OOG65567 OYC65567 PHY65567 PRU65567 QBQ65567 QLM65567 QVI65567 RFE65567 RPA65567 RYW65567 SIS65567 SSO65567 TCK65567 TMG65567 TWC65567 UFY65567 UPU65567 UZQ65567 VJM65567 VTI65567 WDE65567 WNA65567 WWW65567 M131130 KK131103 UG131103 AEC131103 ANY131103 AXU131103 BHQ131103 BRM131103 CBI131103 CLE131103 CVA131103 DEW131103 DOS131103 DYO131103 EIK131103 ESG131103 FCC131103 FLY131103 FVU131103 GFQ131103 GPM131103 GZI131103 HJE131103 HTA131103 ICW131103 IMS131103 IWO131103 JGK131103 JQG131103 KAC131103 KJY131103 KTU131103 LDQ131103 LNM131103 LXI131103 MHE131103 MRA131103 NAW131103 NKS131103 NUO131103 OEK131103 OOG131103 OYC131103 PHY131103 PRU131103 QBQ131103 QLM131103 QVI131103 RFE131103 RPA131103 RYW131103 SIS131103 SSO131103 TCK131103 TMG131103 TWC131103 UFY131103 UPU131103 UZQ131103 VJM131103 VTI131103 WDE131103 WNA131103 WWW131103 M196666 KK196639 UG196639 AEC196639 ANY196639 AXU196639 BHQ196639 BRM196639 CBI196639 CLE196639 CVA196639 DEW196639 DOS196639 DYO196639 EIK196639 ESG196639 FCC196639 FLY196639 FVU196639 GFQ196639 GPM196639 GZI196639 HJE196639 HTA196639 ICW196639 IMS196639 IWO196639 JGK196639 JQG196639 KAC196639 KJY196639 KTU196639 LDQ196639 LNM196639 LXI196639 MHE196639 MRA196639 NAW196639 NKS196639 NUO196639 OEK196639 OOG196639 OYC196639 PHY196639 PRU196639 QBQ196639 QLM196639 QVI196639 RFE196639 RPA196639 RYW196639 SIS196639 SSO196639 TCK196639 TMG196639 TWC196639 UFY196639 UPU196639 UZQ196639 VJM196639 VTI196639 WDE196639 WNA196639 WWW196639 M262202 KK262175 UG262175 AEC262175 ANY262175 AXU262175 BHQ262175 BRM262175 CBI262175 CLE262175 CVA262175 DEW262175 DOS262175 DYO262175 EIK262175 ESG262175 FCC262175 FLY262175 FVU262175 GFQ262175 GPM262175 GZI262175 HJE262175 HTA262175 ICW262175 IMS262175 IWO262175 JGK262175 JQG262175 KAC262175 KJY262175 KTU262175 LDQ262175 LNM262175 LXI262175 MHE262175 MRA262175 NAW262175 NKS262175 NUO262175 OEK262175 OOG262175 OYC262175 PHY262175 PRU262175 QBQ262175 QLM262175 QVI262175 RFE262175 RPA262175 RYW262175 SIS262175 SSO262175 TCK262175 TMG262175 TWC262175 UFY262175 UPU262175 UZQ262175 VJM262175 VTI262175 WDE262175 WNA262175 WWW262175 M327738 KK327711 UG327711 AEC327711 ANY327711 AXU327711 BHQ327711 BRM327711 CBI327711 CLE327711 CVA327711 DEW327711 DOS327711 DYO327711 EIK327711 ESG327711 FCC327711 FLY327711 FVU327711 GFQ327711 GPM327711 GZI327711 HJE327711 HTA327711 ICW327711 IMS327711 IWO327711 JGK327711 JQG327711 KAC327711 KJY327711 KTU327711 LDQ327711 LNM327711 LXI327711 MHE327711 MRA327711 NAW327711 NKS327711 NUO327711 OEK327711 OOG327711 OYC327711 PHY327711 PRU327711 QBQ327711 QLM327711 QVI327711 RFE327711 RPA327711 RYW327711 SIS327711 SSO327711 TCK327711 TMG327711 TWC327711 UFY327711 UPU327711 UZQ327711 VJM327711 VTI327711 WDE327711 WNA327711 WWW327711 M393274 KK393247 UG393247 AEC393247 ANY393247 AXU393247 BHQ393247 BRM393247 CBI393247 CLE393247 CVA393247 DEW393247 DOS393247 DYO393247 EIK393247 ESG393247 FCC393247 FLY393247 FVU393247 GFQ393247 GPM393247 GZI393247 HJE393247 HTA393247 ICW393247 IMS393247 IWO393247 JGK393247 JQG393247 KAC393247 KJY393247 KTU393247 LDQ393247 LNM393247 LXI393247 MHE393247 MRA393247 NAW393247 NKS393247 NUO393247 OEK393247 OOG393247 OYC393247 PHY393247 PRU393247 QBQ393247 QLM393247 QVI393247 RFE393247 RPA393247 RYW393247 SIS393247 SSO393247 TCK393247 TMG393247 TWC393247 UFY393247 UPU393247 UZQ393247 VJM393247 VTI393247 WDE393247 WNA393247 WWW393247 M458810 KK458783 UG458783 AEC458783 ANY458783 AXU458783 BHQ458783 BRM458783 CBI458783 CLE458783 CVA458783 DEW458783 DOS458783 DYO458783 EIK458783 ESG458783 FCC458783 FLY458783 FVU458783 GFQ458783 GPM458783 GZI458783 HJE458783 HTA458783 ICW458783 IMS458783 IWO458783 JGK458783 JQG458783 KAC458783 KJY458783 KTU458783 LDQ458783 LNM458783 LXI458783 MHE458783 MRA458783 NAW458783 NKS458783 NUO458783 OEK458783 OOG458783 OYC458783 PHY458783 PRU458783 QBQ458783 QLM458783 QVI458783 RFE458783 RPA458783 RYW458783 SIS458783 SSO458783 TCK458783 TMG458783 TWC458783 UFY458783 UPU458783 UZQ458783 VJM458783 VTI458783 WDE458783 WNA458783 WWW458783 M524346 KK524319 UG524319 AEC524319 ANY524319 AXU524319 BHQ524319 BRM524319 CBI524319 CLE524319 CVA524319 DEW524319 DOS524319 DYO524319 EIK524319 ESG524319 FCC524319 FLY524319 FVU524319 GFQ524319 GPM524319 GZI524319 HJE524319 HTA524319 ICW524319 IMS524319 IWO524319 JGK524319 JQG524319 KAC524319 KJY524319 KTU524319 LDQ524319 LNM524319 LXI524319 MHE524319 MRA524319 NAW524319 NKS524319 NUO524319 OEK524319 OOG524319 OYC524319 PHY524319 PRU524319 QBQ524319 QLM524319 QVI524319 RFE524319 RPA524319 RYW524319 SIS524319 SSO524319 TCK524319 TMG524319 TWC524319 UFY524319 UPU524319 UZQ524319 VJM524319 VTI524319 WDE524319 WNA524319 WWW524319 M589882 KK589855 UG589855 AEC589855 ANY589855 AXU589855 BHQ589855 BRM589855 CBI589855 CLE589855 CVA589855 DEW589855 DOS589855 DYO589855 EIK589855 ESG589855 FCC589855 FLY589855 FVU589855 GFQ589855 GPM589855 GZI589855 HJE589855 HTA589855 ICW589855 IMS589855 IWO589855 JGK589855 JQG589855 KAC589855 KJY589855 KTU589855 LDQ589855 LNM589855 LXI589855 MHE589855 MRA589855 NAW589855 NKS589855 NUO589855 OEK589855 OOG589855 OYC589855 PHY589855 PRU589855 QBQ589855 QLM589855 QVI589855 RFE589855 RPA589855 RYW589855 SIS589855 SSO589855 TCK589855 TMG589855 TWC589855 UFY589855 UPU589855 UZQ589855 VJM589855 VTI589855 WDE589855 WNA589855 WWW589855 M655418 KK655391 UG655391 AEC655391 ANY655391 AXU655391 BHQ655391 BRM655391 CBI655391 CLE655391 CVA655391 DEW655391 DOS655391 DYO655391 EIK655391 ESG655391 FCC655391 FLY655391 FVU655391 GFQ655391 GPM655391 GZI655391 HJE655391 HTA655391 ICW655391 IMS655391 IWO655391 JGK655391 JQG655391 KAC655391 KJY655391 KTU655391 LDQ655391 LNM655391 LXI655391 MHE655391 MRA655391 NAW655391 NKS655391 NUO655391 OEK655391 OOG655391 OYC655391 PHY655391 PRU655391 QBQ655391 QLM655391 QVI655391 RFE655391 RPA655391 RYW655391 SIS655391 SSO655391 TCK655391 TMG655391 TWC655391 UFY655391 UPU655391 UZQ655391 VJM655391 VTI655391 WDE655391 WNA655391 WWW655391 M720954 KK720927 UG720927 AEC720927 ANY720927 AXU720927 BHQ720927 BRM720927 CBI720927 CLE720927 CVA720927 DEW720927 DOS720927 DYO720927 EIK720927 ESG720927 FCC720927 FLY720927 FVU720927 GFQ720927 GPM720927 GZI720927 HJE720927 HTA720927 ICW720927 IMS720927 IWO720927 JGK720927 JQG720927 KAC720927 KJY720927 KTU720927 LDQ720927 LNM720927 LXI720927 MHE720927 MRA720927 NAW720927 NKS720927 NUO720927 OEK720927 OOG720927 OYC720927 PHY720927 PRU720927 QBQ720927 QLM720927 QVI720927 RFE720927 RPA720927 RYW720927 SIS720927 SSO720927 TCK720927 TMG720927 TWC720927 UFY720927 UPU720927 UZQ720927 VJM720927 VTI720927 WDE720927 WNA720927 WWW720927 M786490 KK786463 UG786463 AEC786463 ANY786463 AXU786463 BHQ786463 BRM786463 CBI786463 CLE786463 CVA786463 DEW786463 DOS786463 DYO786463 EIK786463 ESG786463 FCC786463 FLY786463 FVU786463 GFQ786463 GPM786463 GZI786463 HJE786463 HTA786463 ICW786463 IMS786463 IWO786463 JGK786463 JQG786463 KAC786463 KJY786463 KTU786463 LDQ786463 LNM786463 LXI786463 MHE786463 MRA786463 NAW786463 NKS786463 NUO786463 OEK786463 OOG786463 OYC786463 PHY786463 PRU786463 QBQ786463 QLM786463 QVI786463 RFE786463 RPA786463 RYW786463 SIS786463 SSO786463 TCK786463 TMG786463 TWC786463 UFY786463 UPU786463 UZQ786463 VJM786463 VTI786463 WDE786463 WNA786463 WWW786463 M852026 KK851999 UG851999 AEC851999 ANY851999 AXU851999 BHQ851999 BRM851999 CBI851999 CLE851999 CVA851999 DEW851999 DOS851999 DYO851999 EIK851999 ESG851999 FCC851999 FLY851999 FVU851999 GFQ851999 GPM851999 GZI851999 HJE851999 HTA851999 ICW851999 IMS851999 IWO851999 JGK851999 JQG851999 KAC851999 KJY851999 KTU851999 LDQ851999 LNM851999 LXI851999 MHE851999 MRA851999 NAW851999 NKS851999 NUO851999 OEK851999 OOG851999 OYC851999 PHY851999 PRU851999 QBQ851999 QLM851999 QVI851999 RFE851999 RPA851999 RYW851999 SIS851999 SSO851999 TCK851999 TMG851999 TWC851999 UFY851999 UPU851999 UZQ851999 VJM851999 VTI851999 WDE851999 WNA851999 WWW851999 M917562 KK917535 UG917535 AEC917535 ANY917535 AXU917535 BHQ917535 BRM917535 CBI917535 CLE917535 CVA917535 DEW917535 DOS917535 DYO917535 EIK917535 ESG917535 FCC917535 FLY917535 FVU917535 GFQ917535 GPM917535 GZI917535 HJE917535 HTA917535 ICW917535 IMS917535 IWO917535 JGK917535 JQG917535 KAC917535 KJY917535 KTU917535 LDQ917535 LNM917535 LXI917535 MHE917535 MRA917535 NAW917535 NKS917535 NUO917535 OEK917535 OOG917535 OYC917535 PHY917535 PRU917535 QBQ917535 QLM917535 QVI917535 RFE917535 RPA917535 RYW917535 SIS917535 SSO917535 TCK917535 TMG917535 TWC917535 UFY917535 UPU917535 UZQ917535 VJM917535 VTI917535 WDE917535 WNA917535 WWW917535 M983098 KK983071 UG983071 AEC983071 ANY983071 AXU983071 BHQ983071 BRM983071 CBI983071 CLE983071 CVA983071 DEW983071 DOS983071 DYO983071 EIK983071 ESG983071 FCC983071 FLY983071 FVU983071 GFQ983071 GPM983071 GZI983071 HJE983071 HTA983071 ICW983071 IMS983071 IWO983071 JGK983071 JQG983071 KAC983071 KJY983071 KTU983071 LDQ983071 LNM983071 LXI983071 MHE983071 MRA983071 NAW983071 NKS983071 NUO983071 OEK983071 OOG983071 OYC983071 PHY983071 PRU983071 QBQ983071 QLM983071 QVI983071 RFE983071 RPA983071 RYW983071 SIS983071 SSO983071 TCK983071 TMG983071 TWC983071 UFY983071 UPU983071 UZQ983071 VJM983071 VTI983071 WDE983071 WNA983071 WWW983071" showErrorMessage="1" showInputMessage="1" allowBlank="1" type="list">
      <formula1>$AW$4:$AW$5</formula1>
    </dataValidation>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9"/>
  <drawing r:id="rId1"/>
</worksheet>
</file>

<file path=xl/worksheets/sheet10.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GERDAU</t>
        </is>
      </c>
      <c r="H3" s="538" t="inlineStr">
        <is>
          <t>53446</t>
        </is>
      </c>
      <c r="K3" s="539" t="inlineStr">
        <is>
          <t>3</t>
        </is>
      </c>
      <c r="L3" s="540" t="n"/>
      <c r="M3" s="541" t="inlineStr">
        <is>
          <t>RFH-2,29MH-560A</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4</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53446-101, Cilindro 4</t>
        </is>
      </c>
      <c r="H5" s="552" t="inlineStr">
        <is>
          <t>53446-102, Cilindro 4</t>
        </is>
      </c>
      <c r="I5" s="552" t="inlineStr">
        <is>
          <t>53446-103, Cilindro 4</t>
        </is>
      </c>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949.1799999999999</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304.902</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3606.0241</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53446-101, Cilindro 4</t>
        </is>
      </c>
      <c r="H9" s="552" t="inlineStr">
        <is>
          <t>53446-102, Cilindro 4</t>
        </is>
      </c>
      <c r="I9" s="552" t="inlineStr">
        <is>
          <t>53446-103, Cilindro 4</t>
        </is>
      </c>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303.57294</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3627.29453</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53446-101, Cilindro 4</t>
        </is>
      </c>
      <c r="H12" s="552" t="inlineStr">
        <is>
          <t>53446-102, Cilindro 4</t>
        </is>
      </c>
      <c r="I12" s="552" t="inlineStr">
        <is>
          <t>53446-103, Cilindro 4</t>
        </is>
      </c>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303.57294</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3648.56495</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1.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GERDAU</t>
        </is>
      </c>
      <c r="H3" s="538" t="inlineStr">
        <is>
          <t>53446</t>
        </is>
      </c>
      <c r="K3" s="539" t="inlineStr">
        <is>
          <t>3</t>
        </is>
      </c>
      <c r="L3" s="540" t="n"/>
      <c r="M3" s="541" t="inlineStr">
        <is>
          <t>RFH-2,29MH-560A</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5</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53446-101, Cilindro 5</t>
        </is>
      </c>
      <c r="H5" s="552" t="inlineStr">
        <is>
          <t>53446-102, Cilindro 5</t>
        </is>
      </c>
      <c r="I5" s="552" t="inlineStr">
        <is>
          <t>53446-103, Cilindro 5</t>
        </is>
      </c>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949.1799999999999</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302.24388</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3801.74273</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53446-101, Cilindro 5</t>
        </is>
      </c>
      <c r="H9" s="552" t="inlineStr">
        <is>
          <t>53446-102, Cilindro 5</t>
        </is>
      </c>
      <c r="I9" s="552" t="inlineStr">
        <is>
          <t>53446-103, Cilindro 5</t>
        </is>
      </c>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303.57294</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3823.01315</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53446-101, Cilindro 5</t>
        </is>
      </c>
      <c r="H12" s="552" t="inlineStr">
        <is>
          <t>53446-102, Cilindro 5</t>
        </is>
      </c>
      <c r="I12" s="552" t="inlineStr">
        <is>
          <t>53446-103, Cilindro 5</t>
        </is>
      </c>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304.902</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3844.28358</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53446-101, Cilindro 5</t>
        </is>
      </c>
      <c r="H15" s="552" t="inlineStr">
        <is>
          <t>53446-102, Cilindro 5</t>
        </is>
      </c>
      <c r="I15" s="552" t="inlineStr">
        <is>
          <t>53446-103, Cilindro 5</t>
        </is>
      </c>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307.48194</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3865.554</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2.xml><?xml version="1.0" encoding="utf-8"?>
<worksheet xmlns:r="http://schemas.openxmlformats.org/officeDocument/2006/relationships" xmlns="http://schemas.openxmlformats.org/spreadsheetml/2006/main">
  <sheetPr codeName="Planilha4" transitionEvaluation="1">
    <tabColor rgb="FF006092"/>
    <outlinePr summaryBelow="1" summaryRight="1"/>
    <pageSetUpPr/>
  </sheetPr>
  <dimension ref="A2:AK149"/>
  <sheetViews>
    <sheetView showGridLines="0" view="pageBreakPreview" zoomScaleNormal="100" zoomScaleSheetLayoutView="100" workbookViewId="0">
      <selection activeCell="M6" sqref="M6"/>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53446</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1</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GERDAU</t>
        </is>
      </c>
      <c r="D7" s="317" t="n"/>
      <c r="E7" s="467" t="inlineStr">
        <is>
          <t>RFH-2,29MH-560A</t>
        </is>
      </c>
      <c r="F7" s="319" t="n"/>
      <c r="G7" s="468" t="inlineStr">
        <is>
          <t>3</t>
        </is>
      </c>
      <c r="H7" s="103" t="n"/>
      <c r="I7" s="171" t="n">
        <v>30</v>
      </c>
      <c r="J7" s="401" t="n"/>
      <c r="K7" s="469" t="n">
        <v>28.15866241</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9</t>
        </is>
      </c>
      <c r="D12" s="421" t="n"/>
      <c r="E12" s="248" t="inlineStr">
        <is>
          <t>3.15</t>
        </is>
      </c>
      <c r="F12" s="421" t="n"/>
      <c r="G12" s="428" t="inlineStr">
        <is>
          <t>2</t>
        </is>
      </c>
      <c r="H12" s="421" t="n"/>
      <c r="I12" s="409" t="inlineStr">
        <is>
          <t>Teonex</t>
        </is>
      </c>
      <c r="J12" s="421" t="n"/>
      <c r="K12" s="428" t="inlineStr">
        <is>
          <t>RTR/RR</t>
        </is>
      </c>
      <c r="L12" s="421" t="n"/>
      <c r="M12" s="475" t="n">
        <v>55.25</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Diametro do gabarito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918</v>
      </c>
      <c r="G15" s="460" t="n"/>
      <c r="H15" s="460" t="n"/>
      <c r="I15" s="460" t="n"/>
      <c r="J15" s="460" t="n"/>
      <c r="K15" s="475" t="inlineStr">
        <is>
          <t>3.15</t>
        </is>
      </c>
      <c r="L15" s="460" t="n"/>
      <c r="M15" s="475" t="inlineStr">
        <is>
          <t>2.906</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49</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0</v>
      </c>
      <c r="J21" s="495" t="n">
        <v>49</v>
      </c>
      <c r="K21" s="496" t="n">
        <v>0</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v>2</v>
      </c>
      <c r="I22" s="494" t="n">
        <v>1</v>
      </c>
      <c r="J22" s="495" t="n">
        <v>49</v>
      </c>
      <c r="K22" s="496" t="n">
        <v>1</v>
      </c>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2</v>
      </c>
      <c r="M23" s="504" t="n">
        <v>0</v>
      </c>
      <c r="N23" s="505" t="n">
        <v>2</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308.7</v>
      </c>
      <c r="G24" s="253">
        <f>F24*(1+($C$131/100))</f>
        <v/>
      </c>
      <c r="H24" s="493" t="n"/>
      <c r="I24" s="494" t="n"/>
      <c r="J24" s="495" t="n"/>
      <c r="K24" s="496" t="n"/>
      <c r="L24" s="503" t="n">
        <v>2</v>
      </c>
      <c r="M24" s="504" t="n">
        <v>1</v>
      </c>
      <c r="N24" s="505" t="n">
        <v>3</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1</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3016.87143</v>
      </c>
      <c r="G26" s="253">
        <f>F26*(1+($C$131/100))</f>
        <v/>
      </c>
      <c r="H26" s="506" t="n"/>
      <c r="I26" s="494" t="n"/>
      <c r="J26" s="495" t="n"/>
      <c r="K26" s="496" t="n"/>
      <c r="L26" s="503" t="n">
        <v>1</v>
      </c>
      <c r="M26" s="504" t="n">
        <v>3</v>
      </c>
      <c r="N26" s="505" t="n">
        <v>1</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1</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48.166</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2</v>
      </c>
      <c r="J32" s="495" t="n">
        <v>48</v>
      </c>
      <c r="K32" s="494" t="n">
        <v>3</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v>2</v>
      </c>
      <c r="I33" s="494" t="n">
        <v>3</v>
      </c>
      <c r="J33" s="495" t="n">
        <v>48</v>
      </c>
      <c r="K33" s="494" t="n">
        <v>4</v>
      </c>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303.4458</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3034.01183</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47.5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4</v>
      </c>
      <c r="J43" s="495" t="n">
        <v>47</v>
      </c>
      <c r="K43" s="494" t="n">
        <v>1</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v>2</v>
      </c>
      <c r="I44" s="494" t="n">
        <v>5</v>
      </c>
      <c r="J44" s="495" t="n">
        <v>47</v>
      </c>
      <c r="K44" s="494" t="n">
        <v>2</v>
      </c>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299.25</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3051.15223</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47</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0</v>
      </c>
      <c r="J54" s="495" t="n">
        <v>47</v>
      </c>
      <c r="K54" s="494" t="n">
        <v>0</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v>2</v>
      </c>
      <c r="I55" s="494" t="n">
        <v>1</v>
      </c>
      <c r="J55" s="495" t="n">
        <v>47</v>
      </c>
      <c r="K55" s="494" t="n">
        <v>1</v>
      </c>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296.1</v>
      </c>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3068.29264</v>
      </c>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conditionalFormatting sqref="W8:AC8">
    <cfRule type="expression" priority="3" dxfId="0">
      <formula>#REF!=1</formula>
    </cfRule>
  </conditionalFormatting>
  <conditionalFormatting sqref="T50:U50">
    <cfRule type="expression" priority="2" dxfId="0">
      <formula>#REF!=1</formula>
    </cfRule>
  </conditionalFormatting>
  <conditionalFormatting sqref="Q52:T52">
    <cfRule type="expression" priority="1" dxfId="0">
      <formula>#REF!=1</formula>
    </cfRule>
  </conditionalFormatting>
  <dataValidations disablePrompts="1" count="1">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5"/>
  <drawing r:id="rId1"/>
</worksheet>
</file>

<file path=xl/worksheets/sheet3.xml><?xml version="1.0" encoding="utf-8"?>
<worksheet xmlns:r="http://schemas.openxmlformats.org/officeDocument/2006/relationships" xmlns="http://schemas.openxmlformats.org/spreadsheetml/2006/main">
  <sheetPr codeName="Planilha5">
    <tabColor rgb="FF00B050"/>
    <outlinePr summaryBelow="1" summaryRight="1"/>
    <pageSetUpPr/>
  </sheetPr>
  <dimension ref="B2:AN132"/>
  <sheetViews>
    <sheetView view="pageBreakPreview" zoomScaleNormal="100" zoomScaleSheetLayoutView="100" workbookViewId="0">
      <selection activeCell="V24" sqref="V24"/>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GERDAU</t>
        </is>
      </c>
      <c r="H3" s="538" t="inlineStr">
        <is>
          <t>53446</t>
        </is>
      </c>
      <c r="K3" s="539" t="inlineStr">
        <is>
          <t>3</t>
        </is>
      </c>
      <c r="L3" s="540" t="n"/>
      <c r="M3" s="541" t="inlineStr">
        <is>
          <t>RFH-2,29MH-560A</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1</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53446-101, Cilindro 1</t>
        </is>
      </c>
      <c r="H5" s="552" t="inlineStr">
        <is>
          <t>53446-102, Cilindro 1</t>
        </is>
      </c>
      <c r="I5" s="552" t="inlineStr">
        <is>
          <t>53446-103, Cilindro 1</t>
        </is>
      </c>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948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308.7</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3016.87143</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53446-101, Cilindro 1</t>
        </is>
      </c>
      <c r="H9" s="552" t="inlineStr">
        <is>
          <t>53446-102, Cilindro 1</t>
        </is>
      </c>
      <c r="I9" s="552" t="inlineStr">
        <is>
          <t>53446-103, Cilindro 1</t>
        </is>
      </c>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303.4458</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3034.01183</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53446-101, Cilindro 1</t>
        </is>
      </c>
      <c r="H12" s="552" t="inlineStr">
        <is>
          <t>53446-102, Cilindro 1</t>
        </is>
      </c>
      <c r="I12" s="552" t="inlineStr">
        <is>
          <t>53446-103, Cilindro 1</t>
        </is>
      </c>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299.25</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3051.15223</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53446-101, Cilindro 1</t>
        </is>
      </c>
      <c r="H15" s="552" t="inlineStr">
        <is>
          <t>53446-102, Cilindro 1</t>
        </is>
      </c>
      <c r="I15" s="552" t="inlineStr">
        <is>
          <t>53446-103, Cilindro 1</t>
        </is>
      </c>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296.1</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3068.29264</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conditionalFormatting sqref="AA8:AG8">
    <cfRule type="expression" priority="3" dxfId="0">
      <formula>#REF!=1</formula>
    </cfRule>
  </conditionalFormatting>
  <conditionalFormatting sqref="X50:Y50">
    <cfRule type="expression" priority="2" dxfId="0">
      <formula>#REF!=1</formula>
    </cfRule>
  </conditionalFormatting>
  <conditionalFormatting sqref="U52:X52">
    <cfRule type="expression" priority="1" dxfId="0">
      <formula>#REF!=1</formula>
    </cfRule>
  </conditionalFormatting>
  <dataValidations count="1">
    <dataValidation sqref="V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landscape" paperSize="9" scale="78"/>
  <drawing r:id="rId1"/>
</worksheet>
</file>

<file path=xl/worksheets/sheet4.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53446</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2</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GERDAU</t>
        </is>
      </c>
      <c r="D7" s="317" t="n"/>
      <c r="E7" s="467" t="inlineStr">
        <is>
          <t>RFH-2,29MH-560A</t>
        </is>
      </c>
      <c r="F7" s="319" t="n"/>
      <c r="G7" s="468" t="inlineStr">
        <is>
          <t>3</t>
        </is>
      </c>
      <c r="H7" s="103" t="n"/>
      <c r="I7" s="171" t="n">
        <v>24</v>
      </c>
      <c r="J7" s="401" t="n"/>
      <c r="K7" s="469" t="n">
        <v>25.138374975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8</t>
        </is>
      </c>
      <c r="D12" s="421" t="n"/>
      <c r="E12" s="248" t="inlineStr">
        <is>
          <t>3.508</t>
        </is>
      </c>
      <c r="F12" s="421" t="n"/>
      <c r="G12" s="428" t="inlineStr">
        <is>
          <t>2</t>
        </is>
      </c>
      <c r="H12" s="421" t="n"/>
      <c r="I12" s="409" t="inlineStr">
        <is>
          <t>Teonex</t>
        </is>
      </c>
      <c r="J12" s="421" t="n"/>
      <c r="K12" s="428" t="inlineStr">
        <is>
          <t>RR/RR</t>
        </is>
      </c>
      <c r="L12" s="421" t="n"/>
      <c r="M12" s="475" t="n">
        <v>57.87709999999998</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950.8200000000001</v>
      </c>
      <c r="G15" s="460" t="n"/>
      <c r="H15" s="460" t="n"/>
      <c r="I15" s="460" t="n"/>
      <c r="J15" s="460" t="n"/>
      <c r="K15" s="475" t="inlineStr">
        <is>
          <t>3.508</t>
        </is>
      </c>
      <c r="L15" s="460" t="n"/>
      <c r="M15" s="475" t="inlineStr">
        <is>
          <t>3.264</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43.66</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2</v>
      </c>
      <c r="J21" s="495" t="n">
        <v>43</v>
      </c>
      <c r="K21" s="496" t="n">
        <v>0</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v>2</v>
      </c>
      <c r="I22" s="494" t="n">
        <v>3</v>
      </c>
      <c r="J22" s="495" t="n">
        <v>43</v>
      </c>
      <c r="K22" s="496" t="n">
        <v>1</v>
      </c>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3</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306.31856</v>
      </c>
      <c r="G24" s="253">
        <f>F24*(1+($C$131/100))</f>
        <v/>
      </c>
      <c r="H24" s="493" t="n"/>
      <c r="I24" s="494" t="n"/>
      <c r="J24" s="495" t="n"/>
      <c r="K24" s="496" t="n"/>
      <c r="L24" s="503" t="n">
        <v>1</v>
      </c>
      <c r="M24" s="504" t="n">
        <v>1</v>
      </c>
      <c r="N24" s="505" t="n">
        <v>1</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3218.95085</v>
      </c>
      <c r="G26" s="253">
        <f>F26*(1+($C$131/100))</f>
        <v/>
      </c>
      <c r="H26" s="506" t="n"/>
      <c r="I26" s="494" t="n"/>
      <c r="J26" s="495" t="n"/>
      <c r="K26" s="496" t="n"/>
      <c r="L26" s="503" t="n">
        <v>1</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2</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43.16</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4</v>
      </c>
      <c r="J32" s="495" t="n">
        <v>43</v>
      </c>
      <c r="K32" s="494" t="n">
        <v>5</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v>2</v>
      </c>
      <c r="I33" s="494" t="n">
        <v>5</v>
      </c>
      <c r="J33" s="495" t="n">
        <v>43</v>
      </c>
      <c r="K33" s="494" t="n">
        <v>0</v>
      </c>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302.81056</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3238.03928</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42.83</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42</v>
      </c>
      <c r="K43" s="494" t="n">
        <v>5</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v>2</v>
      </c>
      <c r="I44" s="494" t="n">
        <v>1</v>
      </c>
      <c r="J44" s="495" t="n">
        <v>42</v>
      </c>
      <c r="K44" s="494" t="n">
        <v>0</v>
      </c>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300.49528</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3257.1277</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5.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53446</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3</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GERDAU</t>
        </is>
      </c>
      <c r="D7" s="317" t="n"/>
      <c r="E7" s="467" t="inlineStr">
        <is>
          <t>RFH-2,29MH-560A</t>
        </is>
      </c>
      <c r="F7" s="319" t="n"/>
      <c r="G7" s="468" t="inlineStr">
        <is>
          <t>3</t>
        </is>
      </c>
      <c r="H7" s="103" t="n"/>
      <c r="I7" s="171" t="n">
        <v>30</v>
      </c>
      <c r="J7" s="401" t="n"/>
      <c r="K7" s="469" t="n">
        <v>31.03661905999999</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7</t>
        </is>
      </c>
      <c r="D12" s="421" t="n"/>
      <c r="E12" s="248" t="inlineStr">
        <is>
          <t>3.909</t>
        </is>
      </c>
      <c r="F12" s="421" t="n"/>
      <c r="G12" s="428" t="inlineStr">
        <is>
          <t>2</t>
        </is>
      </c>
      <c r="H12" s="421" t="n"/>
      <c r="I12" s="409" t="inlineStr">
        <is>
          <t>Teonex</t>
        </is>
      </c>
      <c r="J12" s="421" t="n"/>
      <c r="K12" s="428" t="inlineStr">
        <is>
          <t>RR/RR</t>
        </is>
      </c>
      <c r="L12" s="421" t="n"/>
      <c r="M12" s="475" t="n">
        <v>59.97499999999999</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950.8200000000001</v>
      </c>
      <c r="G15" s="460" t="n"/>
      <c r="H15" s="460" t="n"/>
      <c r="I15" s="460" t="n"/>
      <c r="J15" s="460" t="n"/>
      <c r="K15" s="475" t="inlineStr">
        <is>
          <t>3.909</t>
        </is>
      </c>
      <c r="L15" s="460" t="n"/>
      <c r="M15" s="475" t="inlineStr">
        <is>
          <t>3.665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40.83</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2</v>
      </c>
      <c r="J21" s="495" t="n">
        <v>40</v>
      </c>
      <c r="K21" s="496" t="n">
        <v>1</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v>2</v>
      </c>
      <c r="I22" s="494" t="n">
        <v>3</v>
      </c>
      <c r="J22" s="495" t="n">
        <v>40</v>
      </c>
      <c r="K22" s="496" t="n">
        <v>2</v>
      </c>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319.20894</v>
      </c>
      <c r="G24" s="253">
        <f>F24*(1+($C$131/100))</f>
        <v/>
      </c>
      <c r="H24" s="493" t="n"/>
      <c r="I24" s="494" t="n"/>
      <c r="J24" s="495" t="n"/>
      <c r="K24" s="496" t="n"/>
      <c r="L24" s="503" t="n">
        <v>1</v>
      </c>
      <c r="M24" s="504" t="n">
        <v>1</v>
      </c>
      <c r="N24" s="505" t="n">
        <v>2</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3</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3410.30548</v>
      </c>
      <c r="G26" s="253">
        <f>F26*(1+($C$131/100))</f>
        <v/>
      </c>
      <c r="H26" s="506" t="n"/>
      <c r="I26" s="494" t="n"/>
      <c r="J26" s="495" t="n"/>
      <c r="K26" s="496" t="n"/>
      <c r="L26" s="503" t="n">
        <v>1</v>
      </c>
      <c r="M26" s="504" t="n">
        <v>3</v>
      </c>
      <c r="N26" s="505" t="n">
        <v>1</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40.5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4</v>
      </c>
      <c r="J32" s="495" t="n">
        <v>40</v>
      </c>
      <c r="K32" s="494" t="n">
        <v>1</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v>2</v>
      </c>
      <c r="I33" s="494" t="n">
        <v>5</v>
      </c>
      <c r="J33" s="495" t="n">
        <v>40</v>
      </c>
      <c r="K33" s="494" t="n">
        <v>2</v>
      </c>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316.629</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3431.5759</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40.33</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40</v>
      </c>
      <c r="K43" s="494" t="n">
        <v>2</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v>2</v>
      </c>
      <c r="I44" s="494" t="n">
        <v>1</v>
      </c>
      <c r="J44" s="495" t="n">
        <v>40</v>
      </c>
      <c r="K44" s="494" t="n">
        <v>3</v>
      </c>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315.29994</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3452.84633</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6.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53446</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4</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GERDAU</t>
        </is>
      </c>
      <c r="D7" s="317" t="n"/>
      <c r="E7" s="467" t="inlineStr">
        <is>
          <t>RFH-2,29MH-560A</t>
        </is>
      </c>
      <c r="F7" s="319" t="n"/>
      <c r="G7" s="468" t="inlineStr">
        <is>
          <t>3</t>
        </is>
      </c>
      <c r="H7" s="103" t="n"/>
      <c r="I7" s="171" t="n">
        <v>30</v>
      </c>
      <c r="J7" s="401" t="n"/>
      <c r="K7" s="469" t="n">
        <v>31.46404047999999</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7</t>
        </is>
      </c>
      <c r="D12" s="421" t="n"/>
      <c r="E12" s="248" t="inlineStr">
        <is>
          <t>3.909</t>
        </is>
      </c>
      <c r="F12" s="421" t="n"/>
      <c r="G12" s="428" t="inlineStr">
        <is>
          <t>2</t>
        </is>
      </c>
      <c r="H12" s="421" t="n"/>
      <c r="I12" s="409" t="inlineStr">
        <is>
          <t>Teonex</t>
        </is>
      </c>
      <c r="J12" s="421" t="n"/>
      <c r="K12" s="428" t="inlineStr">
        <is>
          <t>RR/RR</t>
        </is>
      </c>
      <c r="L12" s="421" t="n"/>
      <c r="M12" s="475" t="n">
        <v>61.54999999999998</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950.8200000000001</v>
      </c>
      <c r="G15" s="460" t="n"/>
      <c r="H15" s="460" t="n"/>
      <c r="I15" s="460" t="n"/>
      <c r="J15" s="460" t="n"/>
      <c r="K15" s="475" t="inlineStr">
        <is>
          <t>3.909</t>
        </is>
      </c>
      <c r="L15" s="460" t="n"/>
      <c r="M15" s="475" t="inlineStr">
        <is>
          <t>3.665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39</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2</v>
      </c>
      <c r="J21" s="495" t="n">
        <v>39</v>
      </c>
      <c r="K21" s="496" t="n">
        <v>2</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v>2</v>
      </c>
      <c r="I22" s="494" t="n">
        <v>3</v>
      </c>
      <c r="J22" s="495" t="n">
        <v>39</v>
      </c>
      <c r="K22" s="496" t="n">
        <v>3</v>
      </c>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1</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304.902</v>
      </c>
      <c r="G24" s="253">
        <f>F24*(1+($C$131/100))</f>
        <v/>
      </c>
      <c r="H24" s="493" t="n"/>
      <c r="I24" s="494" t="n"/>
      <c r="J24" s="495" t="n"/>
      <c r="K24" s="496" t="n"/>
      <c r="L24" s="503" t="n">
        <v>1</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1</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3606.0241</v>
      </c>
      <c r="G26" s="253">
        <f>F26*(1+($C$131/100))</f>
        <v/>
      </c>
      <c r="H26" s="506" t="n"/>
      <c r="I26" s="494" t="n"/>
      <c r="J26" s="495" t="n"/>
      <c r="K26" s="496" t="n"/>
      <c r="L26" s="503" t="n">
        <v>1</v>
      </c>
      <c r="M26" s="504" t="n">
        <v>3</v>
      </c>
      <c r="N26" s="505" t="n">
        <v>2</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1</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1</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38.83</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4</v>
      </c>
      <c r="J32" s="495" t="n">
        <v>38</v>
      </c>
      <c r="K32" s="494" t="n">
        <v>3</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v>2</v>
      </c>
      <c r="I33" s="494" t="n">
        <v>5</v>
      </c>
      <c r="J33" s="495" t="n">
        <v>38</v>
      </c>
      <c r="K33" s="494" t="n">
        <v>4</v>
      </c>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303.57294</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3627.29453</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38.83</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38</v>
      </c>
      <c r="K43" s="494" t="n">
        <v>5</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v>2</v>
      </c>
      <c r="I44" s="494" t="n">
        <v>1</v>
      </c>
      <c r="J44" s="495" t="n">
        <v>38</v>
      </c>
      <c r="K44" s="494" t="n">
        <v>0</v>
      </c>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303.57294</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3648.56495</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7.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53446</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5</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GERDAU</t>
        </is>
      </c>
      <c r="D7" s="317" t="n"/>
      <c r="E7" s="467" t="inlineStr">
        <is>
          <t>RFH-2,29MH-560A</t>
        </is>
      </c>
      <c r="F7" s="319" t="n"/>
      <c r="G7" s="468" t="inlineStr">
        <is>
          <t>3</t>
        </is>
      </c>
      <c r="H7" s="103" t="n"/>
      <c r="I7" s="171" t="n">
        <v>0</v>
      </c>
      <c r="J7" s="401" t="n"/>
      <c r="K7" s="469" t="n">
        <v>44.42725839</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7</t>
        </is>
      </c>
      <c r="D12" s="421" t="n"/>
      <c r="E12" s="248" t="inlineStr">
        <is>
          <t>3.909</t>
        </is>
      </c>
      <c r="F12" s="421" t="n"/>
      <c r="G12" s="428" t="inlineStr">
        <is>
          <t>2</t>
        </is>
      </c>
      <c r="H12" s="421" t="n"/>
      <c r="I12" s="409" t="inlineStr">
        <is>
          <t>Teonex</t>
        </is>
      </c>
      <c r="J12" s="421" t="n"/>
      <c r="K12" s="428" t="inlineStr">
        <is>
          <t>RR/RTR</t>
        </is>
      </c>
      <c r="L12" s="421" t="n"/>
      <c r="M12" s="475" t="n">
        <v>56.44072</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950.8200000000001</v>
      </c>
      <c r="G15" s="460" t="n"/>
      <c r="H15" s="460" t="n"/>
      <c r="I15" s="460" t="n"/>
      <c r="J15" s="460" t="n"/>
      <c r="K15" s="475" t="inlineStr">
        <is>
          <t>3.909</t>
        </is>
      </c>
      <c r="L15" s="460" t="n"/>
      <c r="M15" s="475" t="inlineStr">
        <is>
          <t>3.665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38.66</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2</v>
      </c>
      <c r="J21" s="495" t="n">
        <v>38</v>
      </c>
      <c r="K21" s="496" t="n">
        <v>0</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v>2</v>
      </c>
      <c r="I22" s="494" t="n">
        <v>3</v>
      </c>
      <c r="J22" s="495" t="n">
        <v>38</v>
      </c>
      <c r="K22" s="496" t="n">
        <v>1</v>
      </c>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2</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302.24388</v>
      </c>
      <c r="G24" s="253">
        <f>F24*(1+($C$131/100))</f>
        <v/>
      </c>
      <c r="H24" s="493" t="n"/>
      <c r="I24" s="494" t="n"/>
      <c r="J24" s="495" t="n"/>
      <c r="K24" s="496" t="n"/>
      <c r="L24" s="503" t="n">
        <v>1</v>
      </c>
      <c r="M24" s="504" t="n">
        <v>1</v>
      </c>
      <c r="N24" s="505" t="n">
        <v>2</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2</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3801.74273</v>
      </c>
      <c r="G26" s="253">
        <f>F26*(1+($C$131/100))</f>
        <v/>
      </c>
      <c r="H26" s="506" t="n"/>
      <c r="I26" s="494" t="n"/>
      <c r="J26" s="495" t="n"/>
      <c r="K26" s="496" t="n"/>
      <c r="L26" s="503" t="n">
        <v>2</v>
      </c>
      <c r="M26" s="504" t="n">
        <v>3</v>
      </c>
      <c r="N26" s="505" t="n">
        <v>1</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2</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1</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38.83</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4</v>
      </c>
      <c r="J32" s="495" t="n">
        <v>38</v>
      </c>
      <c r="K32" s="494" t="n">
        <v>3</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v>2</v>
      </c>
      <c r="I33" s="494" t="n">
        <v>5</v>
      </c>
      <c r="J33" s="495" t="n">
        <v>38</v>
      </c>
      <c r="K33" s="494" t="n">
        <v>4</v>
      </c>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303.57294</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3823.01315</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39</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39</v>
      </c>
      <c r="K43" s="494" t="n">
        <v>0</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v>2</v>
      </c>
      <c r="I44" s="494" t="n">
        <v>1</v>
      </c>
      <c r="J44" s="495" t="n">
        <v>39</v>
      </c>
      <c r="K44" s="494" t="n">
        <v>1</v>
      </c>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304.902</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3844.28358</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39.33</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2</v>
      </c>
      <c r="J54" s="495" t="n">
        <v>39</v>
      </c>
      <c r="K54" s="494" t="n">
        <v>4</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v>2</v>
      </c>
      <c r="I55" s="494" t="n">
        <v>3</v>
      </c>
      <c r="J55" s="495" t="n">
        <v>39</v>
      </c>
      <c r="K55" s="494" t="n">
        <v>5</v>
      </c>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307.48194</v>
      </c>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3865.554</v>
      </c>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8.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GERDAU</t>
        </is>
      </c>
      <c r="H3" s="538" t="inlineStr">
        <is>
          <t>53446</t>
        </is>
      </c>
      <c r="K3" s="539" t="inlineStr">
        <is>
          <t>3</t>
        </is>
      </c>
      <c r="L3" s="540" t="n"/>
      <c r="M3" s="541" t="inlineStr">
        <is>
          <t>RFH-2,29MH-560A</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2</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53446-101, Cilindro 2</t>
        </is>
      </c>
      <c r="H5" s="552" t="inlineStr">
        <is>
          <t>53446-102, Cilindro 2</t>
        </is>
      </c>
      <c r="I5" s="552" t="inlineStr">
        <is>
          <t>53446-103, Cilindro 2</t>
        </is>
      </c>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949.1799999999999</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306.31856</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3218.95085</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53446-101, Cilindro 2</t>
        </is>
      </c>
      <c r="H9" s="552" t="inlineStr">
        <is>
          <t>53446-102, Cilindro 2</t>
        </is>
      </c>
      <c r="I9" s="552" t="inlineStr">
        <is>
          <t>53446-103, Cilindro 2</t>
        </is>
      </c>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302.81056</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3238.03928</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53446-101, Cilindro 2</t>
        </is>
      </c>
      <c r="H12" s="552" t="inlineStr">
        <is>
          <t>53446-102, Cilindro 2</t>
        </is>
      </c>
      <c r="I12" s="552" t="inlineStr">
        <is>
          <t>53446-103, Cilindro 2</t>
        </is>
      </c>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300.49528</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3257.1277</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9.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GERDAU</t>
        </is>
      </c>
      <c r="H3" s="538" t="inlineStr">
        <is>
          <t>53446</t>
        </is>
      </c>
      <c r="K3" s="539" t="inlineStr">
        <is>
          <t>3</t>
        </is>
      </c>
      <c r="L3" s="540" t="n"/>
      <c r="M3" s="541" t="inlineStr">
        <is>
          <t>RFH-2,29MH-560A</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3</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53446-101, Cilindro 3</t>
        </is>
      </c>
      <c r="H5" s="552" t="inlineStr">
        <is>
          <t>53446-102, Cilindro 3</t>
        </is>
      </c>
      <c r="I5" s="552" t="inlineStr">
        <is>
          <t>53446-103, Cilindro 3</t>
        </is>
      </c>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949.1799999999999</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319.20894</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3410.30548</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53446-101, Cilindro 3</t>
        </is>
      </c>
      <c r="H9" s="552" t="inlineStr">
        <is>
          <t>53446-102, Cilindro 3</t>
        </is>
      </c>
      <c r="I9" s="552" t="inlineStr">
        <is>
          <t>53446-103, Cilindro 3</t>
        </is>
      </c>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316.629</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3431.5759</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53446-101, Cilindro 3</t>
        </is>
      </c>
      <c r="H12" s="552" t="inlineStr">
        <is>
          <t>53446-102, Cilindro 3</t>
        </is>
      </c>
      <c r="I12" s="552" t="inlineStr">
        <is>
          <t>53446-103, Cilindro 3</t>
        </is>
      </c>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315.29994</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3452.84633</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2022-12-09T12:17:41Z</dcterms:modified>
  <cp:lastModifiedBy>Felipe Franchi Pires</cp:lastModifiedBy>
  <cp:lastPrinted>2022-09-19T21:00:58Z</cp:lastPrinted>
</cp:coreProperties>
</file>