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BOBINAGEM C3" sheetId="5" state="visible" r:id="rId5"/>
    <sheet name="BOBINAGEM C4" sheetId="6" state="visible" r:id="rId6"/>
    <sheet name="BOBINAGEM C5" sheetId="7" state="visible" r:id="rId7"/>
    <sheet name="BOBINAGEM C6" sheetId="8" state="visible" r:id="rId8"/>
    <sheet name="CONTROLE C2" sheetId="9" state="visible" r:id="rId9"/>
    <sheet name="CONTROLE C3" sheetId="10" state="visible" r:id="rId10"/>
    <sheet name="CONTROLE C4" sheetId="11" state="visible" r:id="rId11"/>
    <sheet name="CONTROLE C5" sheetId="12" state="visible" r:id="rId12"/>
    <sheet name="CONTROLE C6" sheetId="13" state="visible" r:id="rId13"/>
  </sheets>
  <externalReferences>
    <externalReference r:id="rId14"/>
    <externalReference r:id="rId15"/>
    <externalReference r:id="rId16"/>
    <externalReference r:id="rId17"/>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externalLink" Target="/xl/externalLinks/externalLink1.xml" Id="rId14" /><Relationship Type="http://schemas.openxmlformats.org/officeDocument/2006/relationships/externalLink" Target="/xl/externalLinks/externalLink2.xml" Id="rId15" /><Relationship Type="http://schemas.openxmlformats.org/officeDocument/2006/relationships/externalLink" Target="/xl/externalLinks/externalLink3.xml" Id="rId16" /><Relationship Type="http://schemas.openxmlformats.org/officeDocument/2006/relationships/externalLink" Target="/xl/externalLinks/externalLink4.xml" Id="rId17" /><Relationship Type="http://schemas.openxmlformats.org/officeDocument/2006/relationships/styles" Target="styles.xml" Id="rId18" /><Relationship Type="http://schemas.openxmlformats.org/officeDocument/2006/relationships/theme" Target="theme/theme1.xml" Id="rId19"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None</t>
        </is>
      </c>
      <c r="N2" s="386" t="n"/>
      <c r="O2" s="89" t="n"/>
      <c r="P2" s="396" t="inlineStr">
        <is>
          <t xml:space="preserve">Peso cruzeta: </t>
        </is>
      </c>
      <c r="Q2" s="397" t="n">
        <v>46.76888901474</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889.3000006509099</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956.6230423125</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203.3567617172</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None</t>
        </is>
      </c>
      <c r="F6" s="104" t="inlineStr">
        <is>
          <t>Item:</t>
        </is>
      </c>
      <c r="G6" s="171" t="inlineStr">
        <is>
          <t>1</t>
        </is>
      </c>
      <c r="I6" s="113" t="n"/>
      <c r="J6" s="113" t="n"/>
      <c r="K6" s="113" t="n"/>
      <c r="L6" s="113" t="n"/>
      <c r="M6" s="113" t="n"/>
      <c r="N6" s="121" t="n"/>
      <c r="O6" s="74" t="n"/>
      <c r="P6" s="396" t="inlineStr">
        <is>
          <t xml:space="preserve">Peso aneis: </t>
        </is>
      </c>
      <c r="Q6" s="397" t="n">
        <v>12.96646742475</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90.30334575041999</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Inphase India</t>
        </is>
      </c>
      <c r="D9" s="103" t="n"/>
      <c r="E9" s="171">
        <f>M2&amp;"-"&amp;G6&amp;"01"</f>
        <v/>
      </c>
      <c r="F9" s="103" t="n"/>
      <c r="G9" s="409" t="inlineStr">
        <is>
          <t>None</t>
        </is>
      </c>
      <c r="H9" s="103" t="n"/>
      <c r="I9" s="410" t="inlineStr">
        <is>
          <t>1</t>
        </is>
      </c>
      <c r="J9" s="116" t="n"/>
      <c r="K9" s="411" t="n">
        <v>2096.04869369535</v>
      </c>
      <c r="L9" s="406" t="n"/>
      <c r="M9" s="406" t="n"/>
      <c r="N9" s="408" t="n"/>
      <c r="O9" s="83" t="n"/>
      <c r="P9" s="396" t="inlineStr">
        <is>
          <t xml:space="preserve">Peso metalon: </t>
        </is>
      </c>
      <c r="Q9" s="323" t="n">
        <v>24.2717289984</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38.35494435391999</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2096.04869369535</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2445.949259455812</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2347.844001854197</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1861.6</t>
        </is>
      </c>
      <c r="D14" s="116" t="n"/>
      <c r="E14" s="427" t="inlineStr">
        <is>
          <t>1500</t>
        </is>
      </c>
      <c r="F14" s="428" t="n"/>
      <c r="G14" s="171" t="n">
        <v>1376.5</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8</t>
        </is>
      </c>
      <c r="F17" s="406" t="n"/>
      <c r="G17" s="430" t="inlineStr">
        <is>
          <t>BUSCAR</t>
        </is>
      </c>
      <c r="H17" s="406" t="n"/>
      <c r="I17" s="430" t="inlineStr">
        <is>
          <t>BUSCAR</t>
        </is>
      </c>
      <c r="J17" s="428" t="n"/>
      <c r="K17" s="430" t="inlineStr">
        <is>
          <t>BUSCAR</t>
        </is>
      </c>
      <c r="L17" s="406" t="n"/>
      <c r="M17" s="409" t="n">
        <v>6</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608</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157.075</v>
      </c>
      <c r="D25" s="302" t="n"/>
      <c r="E25" s="438" t="n">
        <v>1376.5</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8</v>
      </c>
      <c r="D28" s="302" t="n"/>
      <c r="E28" s="438" t="n">
        <v>1376.5</v>
      </c>
      <c r="F28" s="302" t="n"/>
      <c r="G28" s="438" t="n">
        <v>50</v>
      </c>
      <c r="H28" s="302" t="n"/>
      <c r="I28" s="438" t="n">
        <v>20</v>
      </c>
      <c r="J28" s="302" t="n"/>
      <c r="K28" s="446" t="n">
        <v>1300.3</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6</v>
      </c>
      <c r="F31" s="302" t="n"/>
      <c r="G31" s="438" t="n">
        <v>7.5</v>
      </c>
      <c r="H31" s="302" t="n"/>
      <c r="I31" s="438" t="n">
        <v>1394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1350</v>
      </c>
      <c r="F34" s="449" t="n"/>
      <c r="G34" s="449">
        <f>IF(C17="Não","Sim","Não")</f>
        <v/>
      </c>
      <c r="H34" s="425" t="n"/>
      <c r="I34" s="411" t="n">
        <v>2445.949259455812</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2347.844001854197</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2061</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2061</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1424</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10.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3</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3</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902.433</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5154.26011</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3</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897.171</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5173.34853</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3</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892.7859999999999</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5192.43696</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1.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4</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4</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990.9315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5351.77225</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4</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986.04525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5373.04268</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4</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982.62487</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5394.3131</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2.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5</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5</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963.07987</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5553.6484</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5</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961.614</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5574.91883</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5</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960.63675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5596.18925</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3.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6</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6</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1116.99375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5758.35198</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6</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1117.53862</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5782.07103</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6</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1120.263</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5805.79009</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6</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1124.07713</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5829.50914</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India</t>
        </is>
      </c>
      <c r="D7" s="317" t="n"/>
      <c r="E7" s="467" t="inlineStr">
        <is>
          <t>None</t>
        </is>
      </c>
      <c r="F7" s="319" t="n"/>
      <c r="G7" s="468" t="inlineStr">
        <is>
          <t>1</t>
        </is>
      </c>
      <c r="H7" s="103" t="n"/>
      <c r="I7" s="171" t="n">
        <v>120</v>
      </c>
      <c r="J7" s="401" t="n"/>
      <c r="K7" s="469" t="n">
        <v>134.7639043125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9</t>
        </is>
      </c>
      <c r="D12" s="421" t="n"/>
      <c r="E12" s="248" t="inlineStr">
        <is>
          <t>3.15</t>
        </is>
      </c>
      <c r="F12" s="421" t="n"/>
      <c r="G12" s="428" t="inlineStr">
        <is>
          <t>1</t>
        </is>
      </c>
      <c r="H12" s="421" t="n"/>
      <c r="I12" s="409" t="inlineStr">
        <is>
          <t>Teonex</t>
        </is>
      </c>
      <c r="J12" s="421" t="n"/>
      <c r="K12" s="428" t="inlineStr">
        <is>
          <t>RTR/RR</t>
        </is>
      </c>
      <c r="L12" s="421" t="n"/>
      <c r="M12" s="475" t="n">
        <v>145.6531249999999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1467</v>
      </c>
      <c r="G15" s="460" t="n"/>
      <c r="H15" s="460" t="n"/>
      <c r="I15" s="460" t="n"/>
      <c r="J15" s="460" t="n"/>
      <c r="K15" s="475" t="inlineStr">
        <is>
          <t>3.15</t>
        </is>
      </c>
      <c r="L15" s="460" t="n"/>
      <c r="M15" s="475" t="inlineStr">
        <is>
          <t>2.906</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296.125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296</v>
      </c>
      <c r="K21" s="496" t="n">
        <v>1</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932.79375</v>
      </c>
      <c r="G24" s="253">
        <f>F24*(1+($C$131/100))</f>
        <v/>
      </c>
      <c r="H24" s="493" t="n"/>
      <c r="I24" s="494" t="n"/>
      <c r="J24" s="495" t="n"/>
      <c r="K24" s="496" t="n"/>
      <c r="L24" s="503" t="n">
        <v>1</v>
      </c>
      <c r="M24" s="504" t="n">
        <v>1</v>
      </c>
      <c r="N24" s="505" t="n">
        <v>3</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4751.03057</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0</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0</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293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293</v>
      </c>
      <c r="K32" s="494" t="n">
        <v>1</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922.95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4768.17097</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290.25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290</v>
      </c>
      <c r="K43" s="494" t="n">
        <v>4</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914.2875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4785.31138</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287.75</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3</v>
      </c>
      <c r="J54" s="495" t="n">
        <v>287</v>
      </c>
      <c r="K54" s="494" t="n">
        <v>1</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906.4125</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4802.45178</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1497</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932.79375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4751.03057</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922.95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4768.17097</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914.2875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4785.31138</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1</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906.4125</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4802.45178</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2</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India</t>
        </is>
      </c>
      <c r="D7" s="317" t="n"/>
      <c r="E7" s="467" t="inlineStr">
        <is>
          <t>None</t>
        </is>
      </c>
      <c r="F7" s="319" t="n"/>
      <c r="G7" s="468" t="inlineStr">
        <is>
          <t>1</t>
        </is>
      </c>
      <c r="H7" s="103" t="n"/>
      <c r="I7" s="171" t="n">
        <v>112</v>
      </c>
      <c r="J7" s="401" t="n"/>
      <c r="K7" s="469" t="n">
        <v>122.7250286875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t>
        </is>
      </c>
      <c r="D12" s="421" t="n"/>
      <c r="E12" s="248" t="inlineStr">
        <is>
          <t>3.508</t>
        </is>
      </c>
      <c r="F12" s="421" t="n"/>
      <c r="G12" s="428" t="inlineStr">
        <is>
          <t>1</t>
        </is>
      </c>
      <c r="H12" s="421" t="n"/>
      <c r="I12" s="409" t="inlineStr">
        <is>
          <t>Teonex</t>
        </is>
      </c>
      <c r="J12" s="421" t="n"/>
      <c r="K12" s="428" t="inlineStr">
        <is>
          <t>RR/RR</t>
        </is>
      </c>
      <c r="L12" s="421" t="n"/>
      <c r="M12" s="475" t="n">
        <v>150.5749999999999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1501.2</v>
      </c>
      <c r="G15" s="460" t="n"/>
      <c r="H15" s="460" t="n"/>
      <c r="I15" s="460" t="n"/>
      <c r="J15" s="460" t="n"/>
      <c r="K15" s="475" t="inlineStr">
        <is>
          <t>3.508</t>
        </is>
      </c>
      <c r="L15" s="460" t="n"/>
      <c r="M15" s="475" t="inlineStr">
        <is>
          <t>3.264</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276.375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276</v>
      </c>
      <c r="K21" s="496" t="n">
        <v>7</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969.5235</v>
      </c>
      <c r="G24" s="253">
        <f>F24*(1+($C$131/100))</f>
        <v/>
      </c>
      <c r="H24" s="493" t="n"/>
      <c r="I24" s="494" t="n"/>
      <c r="J24" s="495" t="n"/>
      <c r="K24" s="496" t="n"/>
      <c r="L24" s="503" t="n">
        <v>0</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4959.26752</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1</v>
      </c>
      <c r="M29" s="504" t="n">
        <v>6</v>
      </c>
      <c r="N29" s="505" t="n">
        <v>1</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0</v>
      </c>
      <c r="M30" s="504" t="n">
        <v>7</v>
      </c>
      <c r="N30" s="505" t="n">
        <v>1</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274</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274</v>
      </c>
      <c r="K32" s="494" t="n">
        <v>5</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961.192</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4978.35595</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272</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6</v>
      </c>
      <c r="J43" s="495" t="n">
        <v>272</v>
      </c>
      <c r="K43" s="494" t="n">
        <v>6</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954.176</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4997.44437</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3</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India</t>
        </is>
      </c>
      <c r="D7" s="317" t="n"/>
      <c r="E7" s="467" t="inlineStr">
        <is>
          <t>None</t>
        </is>
      </c>
      <c r="F7" s="319" t="n"/>
      <c r="G7" s="468" t="inlineStr">
        <is>
          <t>1</t>
        </is>
      </c>
      <c r="H7" s="103" t="n"/>
      <c r="I7" s="171" t="n">
        <v>104</v>
      </c>
      <c r="J7" s="401" t="n"/>
      <c r="K7" s="469" t="n">
        <v>119.03512575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t>
        </is>
      </c>
      <c r="D12" s="421" t="n"/>
      <c r="E12" s="248" t="inlineStr">
        <is>
          <t>3.508</t>
        </is>
      </c>
      <c r="F12" s="421" t="n"/>
      <c r="G12" s="428" t="inlineStr">
        <is>
          <t>1</t>
        </is>
      </c>
      <c r="H12" s="421" t="n"/>
      <c r="I12" s="409" t="inlineStr">
        <is>
          <t>Teonex</t>
        </is>
      </c>
      <c r="J12" s="421" t="n"/>
      <c r="K12" s="428" t="inlineStr">
        <is>
          <t>RR/RR</t>
        </is>
      </c>
      <c r="L12" s="421" t="n"/>
      <c r="M12" s="475" t="n">
        <v>154.9062499999999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1501.2</v>
      </c>
      <c r="G15" s="460" t="n"/>
      <c r="H15" s="460" t="n"/>
      <c r="I15" s="460" t="n"/>
      <c r="J15" s="460" t="n"/>
      <c r="K15" s="475" t="inlineStr">
        <is>
          <t>3.508</t>
        </is>
      </c>
      <c r="L15" s="460" t="n"/>
      <c r="M15" s="475" t="inlineStr">
        <is>
          <t>3.264</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257.25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7</v>
      </c>
      <c r="J21" s="495" t="n">
        <v>257</v>
      </c>
      <c r="K21" s="496" t="n">
        <v>1</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902.433</v>
      </c>
      <c r="G24" s="253">
        <f>F24*(1+($C$131/100))</f>
        <v/>
      </c>
      <c r="H24" s="493" t="n"/>
      <c r="I24" s="494" t="n"/>
      <c r="J24" s="495" t="n"/>
      <c r="K24" s="496" t="n"/>
      <c r="L24" s="503" t="n">
        <v>1</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5154.26011</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0</v>
      </c>
      <c r="M29" s="504" t="n">
        <v>6</v>
      </c>
      <c r="N29" s="505" t="n">
        <v>1</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1</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255.75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0</v>
      </c>
      <c r="J32" s="495" t="n">
        <v>255</v>
      </c>
      <c r="K32" s="494" t="n">
        <v>6</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897.171</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5173.34853</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254.5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1</v>
      </c>
      <c r="J43" s="495" t="n">
        <v>254</v>
      </c>
      <c r="K43" s="494" t="n">
        <v>5</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892.7859999999999</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5192.43696</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6.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4</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India</t>
        </is>
      </c>
      <c r="D7" s="317" t="n"/>
      <c r="E7" s="467" t="inlineStr">
        <is>
          <t>None</t>
        </is>
      </c>
      <c r="F7" s="319" t="n"/>
      <c r="G7" s="468" t="inlineStr">
        <is>
          <t>1</t>
        </is>
      </c>
      <c r="H7" s="103" t="n"/>
      <c r="I7" s="171" t="n">
        <v>136</v>
      </c>
      <c r="J7" s="401" t="n"/>
      <c r="K7" s="469" t="n">
        <v>151.4119569375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3.909</t>
        </is>
      </c>
      <c r="F12" s="421" t="n"/>
      <c r="G12" s="428" t="inlineStr">
        <is>
          <t>1</t>
        </is>
      </c>
      <c r="H12" s="421" t="n"/>
      <c r="I12" s="409" t="inlineStr">
        <is>
          <t>Teonex</t>
        </is>
      </c>
      <c r="J12" s="421" t="n"/>
      <c r="K12" s="428" t="inlineStr">
        <is>
          <t>RR/RR</t>
        </is>
      </c>
      <c r="L12" s="421" t="n"/>
      <c r="M12" s="475" t="n">
        <v>158.8437499999999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1501.2</v>
      </c>
      <c r="G15" s="460" t="n"/>
      <c r="H15" s="460" t="n"/>
      <c r="I15" s="460" t="n"/>
      <c r="J15" s="460" t="n"/>
      <c r="K15" s="475" t="inlineStr">
        <is>
          <t>3.909</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253.5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2</v>
      </c>
      <c r="J21" s="495" t="n">
        <v>253</v>
      </c>
      <c r="K21" s="496" t="n">
        <v>6</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990.9315</v>
      </c>
      <c r="G24" s="253">
        <f>F24*(1+($C$131/100))</f>
        <v/>
      </c>
      <c r="H24" s="493" t="n"/>
      <c r="I24" s="494" t="n"/>
      <c r="J24" s="495" t="n"/>
      <c r="K24" s="496" t="n"/>
      <c r="L24" s="503" t="n">
        <v>0</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5351.77225</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0</v>
      </c>
      <c r="M29" s="504" t="n">
        <v>6</v>
      </c>
      <c r="N29" s="505" t="n">
        <v>1</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0</v>
      </c>
      <c r="M30" s="504" t="n">
        <v>7</v>
      </c>
      <c r="N30" s="505" t="n">
        <v>1</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252.25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3</v>
      </c>
      <c r="J32" s="495" t="n">
        <v>252</v>
      </c>
      <c r="K32" s="494" t="n">
        <v>5</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986.04525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5373.04268</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251.375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4</v>
      </c>
      <c r="J43" s="495" t="n">
        <v>251</v>
      </c>
      <c r="K43" s="494" t="n">
        <v>7</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982.62487</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5394.3131</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7.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5</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India</t>
        </is>
      </c>
      <c r="D7" s="317" t="n"/>
      <c r="E7" s="467" t="inlineStr">
        <is>
          <t>None</t>
        </is>
      </c>
      <c r="F7" s="319" t="n"/>
      <c r="G7" s="468" t="inlineStr">
        <is>
          <t>1</t>
        </is>
      </c>
      <c r="H7" s="103" t="n"/>
      <c r="I7" s="171" t="n">
        <v>136</v>
      </c>
      <c r="J7" s="401" t="n"/>
      <c r="K7" s="469" t="n">
        <v>153.17335875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3.909</t>
        </is>
      </c>
      <c r="F12" s="421" t="n"/>
      <c r="G12" s="428" t="inlineStr">
        <is>
          <t>1</t>
        </is>
      </c>
      <c r="H12" s="421" t="n"/>
      <c r="I12" s="409" t="inlineStr">
        <is>
          <t>Teonex</t>
        </is>
      </c>
      <c r="J12" s="421" t="n"/>
      <c r="K12" s="428" t="inlineStr">
        <is>
          <t>RR/RR</t>
        </is>
      </c>
      <c r="L12" s="421" t="n"/>
      <c r="M12" s="475" t="n">
        <v>127.2882499999999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1501.2</v>
      </c>
      <c r="G15" s="460" t="n"/>
      <c r="H15" s="460" t="n"/>
      <c r="I15" s="460" t="n"/>
      <c r="J15" s="460" t="n"/>
      <c r="K15" s="475" t="inlineStr">
        <is>
          <t>3.909</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246.375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5</v>
      </c>
      <c r="J21" s="495" t="n">
        <v>246</v>
      </c>
      <c r="K21" s="496" t="n">
        <v>0</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963.07987</v>
      </c>
      <c r="G24" s="253">
        <f>F24*(1+($C$131/100))</f>
        <v/>
      </c>
      <c r="H24" s="493" t="n"/>
      <c r="I24" s="494" t="n"/>
      <c r="J24" s="495" t="n"/>
      <c r="K24" s="496" t="n"/>
      <c r="L24" s="503" t="n">
        <v>0</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5553.6484</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1</v>
      </c>
      <c r="M29" s="504" t="n">
        <v>6</v>
      </c>
      <c r="N29" s="505" t="n">
        <v>1</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1</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246</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6</v>
      </c>
      <c r="J32" s="495" t="n">
        <v>246</v>
      </c>
      <c r="K32" s="494" t="n">
        <v>6</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961.614</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5574.91883</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245.75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7</v>
      </c>
      <c r="J43" s="495" t="n">
        <v>245</v>
      </c>
      <c r="K43" s="494" t="n">
        <v>5</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960.63675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5596.18925</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8.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6</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India</t>
        </is>
      </c>
      <c r="D7" s="317" t="n"/>
      <c r="E7" s="467" t="inlineStr">
        <is>
          <t>None</t>
        </is>
      </c>
      <c r="F7" s="319" t="n"/>
      <c r="G7" s="468" t="inlineStr">
        <is>
          <t>1</t>
        </is>
      </c>
      <c r="H7" s="103" t="n"/>
      <c r="I7" s="171" t="n">
        <v>0</v>
      </c>
      <c r="J7" s="401" t="n"/>
      <c r="K7" s="469" t="n">
        <v>275.513667875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6</t>
        </is>
      </c>
      <c r="D12" s="421" t="n"/>
      <c r="E12" s="248" t="inlineStr">
        <is>
          <t>4.359</t>
        </is>
      </c>
      <c r="F12" s="421" t="n"/>
      <c r="G12" s="428" t="inlineStr">
        <is>
          <t>1</t>
        </is>
      </c>
      <c r="H12" s="421" t="n"/>
      <c r="I12" s="409" t="inlineStr">
        <is>
          <t>Teonex</t>
        </is>
      </c>
      <c r="J12" s="421" t="n"/>
      <c r="K12" s="428" t="inlineStr">
        <is>
          <t>RR/RTR</t>
        </is>
      </c>
      <c r="L12" s="421" t="n"/>
      <c r="M12" s="475" t="n">
        <v>131.454</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1501.2</v>
      </c>
      <c r="G15" s="460" t="n"/>
      <c r="H15" s="460" t="n"/>
      <c r="I15" s="460" t="n"/>
      <c r="J15" s="460" t="n"/>
      <c r="K15" s="475" t="inlineStr">
        <is>
          <t>4.359</t>
        </is>
      </c>
      <c r="L15" s="460" t="n"/>
      <c r="M15" s="475" t="inlineStr">
        <is>
          <t>4.115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256.25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256</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1116.99375</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3</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5758.35198</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0</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0</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256.375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256</v>
      </c>
      <c r="K32" s="494" t="n">
        <v>4</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1117.53862</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5782.07103</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257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257</v>
      </c>
      <c r="K43" s="494" t="n">
        <v>2</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1120.263</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5805.79009</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257.875</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3</v>
      </c>
      <c r="J54" s="495" t="n">
        <v>257</v>
      </c>
      <c r="K54" s="494" t="n">
        <v>2</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1124.07713</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5829.50914</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9.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2</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2</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969.5235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4959.26752</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2</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961.192</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4978.35595</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2</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954.176</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4997.44437</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