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CONTROLE C2" sheetId="7" state="visible" r:id="rId7"/>
    <sheet name="CONTROLE C3" sheetId="8" state="visible" r:id="rId8"/>
    <sheet name="CONTROLE C4" sheetId="9" state="visible" r:id="rId9"/>
  </sheets>
  <externalReferences>
    <externalReference r:id="rId10"/>
    <externalReference r:id="rId11"/>
    <externalReference r:id="rId12"/>
    <externalReference r:id="rId13"/>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externalLink" Target="/xl/externalLinks/externalLink1.xml" Id="rId10" /><Relationship Type="http://schemas.openxmlformats.org/officeDocument/2006/relationships/externalLink" Target="/xl/externalLinks/externalLink2.xml" Id="rId11" /><Relationship Type="http://schemas.openxmlformats.org/officeDocument/2006/relationships/externalLink" Target="/xl/externalLinks/externalLink3.xml" Id="rId12" /><Relationship Type="http://schemas.openxmlformats.org/officeDocument/2006/relationships/externalLink" Target="/xl/externalLinks/externalLink4.xml" Id="rId13" /><Relationship Type="http://schemas.openxmlformats.org/officeDocument/2006/relationships/styles" Target="styles.xml" Id="rId14" /><Relationship Type="http://schemas.openxmlformats.org/officeDocument/2006/relationships/theme" Target="theme/theme1.xml" Id="rId15"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30.38863145274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479.989569934827</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575.8873346570999</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112.435039431225</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10.33279089975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71.08594393032001</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Inphase India</t>
        </is>
      </c>
      <c r="D9" s="103" t="n"/>
      <c r="E9" s="171">
        <f>M2&amp;"-"&amp;G6&amp;"01"</f>
        <v/>
      </c>
      <c r="F9" s="103" t="n"/>
      <c r="G9" s="409" t="inlineStr">
        <is>
          <t>None</t>
        </is>
      </c>
      <c r="H9" s="103" t="n"/>
      <c r="I9" s="410" t="inlineStr">
        <is>
          <t>1</t>
        </is>
      </c>
      <c r="J9" s="116" t="n"/>
      <c r="K9" s="411" t="n">
        <v>1198.700575475892</v>
      </c>
      <c r="L9" s="406" t="n"/>
      <c r="M9" s="406" t="n"/>
      <c r="N9" s="408" t="n"/>
      <c r="O9" s="83" t="n"/>
      <c r="P9" s="396" t="inlineStr">
        <is>
          <t xml:space="preserve">Peso metalon: </t>
        </is>
      </c>
      <c r="Q9" s="323" t="n">
        <v>17.912321856</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26.47732186455999</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1198.700575475892</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1427.834795378159</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1347.695687074497</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1437.3</t>
        </is>
      </c>
      <c r="D14" s="116" t="n"/>
      <c r="E14" s="427" t="inlineStr">
        <is>
          <t>1200</t>
        </is>
      </c>
      <c r="F14" s="428" t="n"/>
      <c r="G14" s="171" t="n">
        <v>1356.9</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4</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342</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125.66</v>
      </c>
      <c r="D25" s="302" t="n"/>
      <c r="E25" s="438" t="n">
        <v>1356.9</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1356.9</v>
      </c>
      <c r="F28" s="302" t="n"/>
      <c r="G28" s="438" t="n">
        <v>50</v>
      </c>
      <c r="H28" s="302" t="n"/>
      <c r="I28" s="438" t="n">
        <v>20</v>
      </c>
      <c r="J28" s="302" t="n"/>
      <c r="K28" s="446" t="n">
        <v>1280.7</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6</v>
      </c>
      <c r="F31" s="302" t="n"/>
      <c r="G31" s="438" t="n">
        <v>7.5</v>
      </c>
      <c r="H31" s="302" t="n"/>
      <c r="I31" s="438" t="n">
        <v>1094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1050</v>
      </c>
      <c r="F34" s="449" t="n"/>
      <c r="G34" s="449">
        <f>IF(C17="Não","Sim","Não")</f>
        <v/>
      </c>
      <c r="H34" s="425" t="n"/>
      <c r="I34" s="411" t="n">
        <v>1427.834795378159</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1347.695687074497</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1637</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1637</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1404</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126</v>
      </c>
      <c r="J7" s="401" t="n"/>
      <c r="K7" s="469" t="n">
        <v>139.281353</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RTR/RR</t>
        </is>
      </c>
      <c r="L12" s="421" t="n"/>
      <c r="M12" s="475" t="n">
        <v>60.26400000000001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1167</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309</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309</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1083.972</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3810.80215</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304.5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304</v>
      </c>
      <c r="K32" s="494" t="n">
        <v>4</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1068.186</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3829.89058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300.5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300</v>
      </c>
      <c r="K43" s="494" t="n">
        <v>5</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1054.154</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3848.979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297</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297</v>
      </c>
      <c r="K54" s="494" t="n">
        <v>3</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1041.876</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3868.06743</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1197</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1083.972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3810.80215</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1068.186</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3829.89058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1054.154</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3848.979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1041.876</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3868.06743</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102</v>
      </c>
      <c r="J7" s="401" t="n"/>
      <c r="K7" s="469" t="n">
        <v>112.736692105045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7.5</t>
        </is>
      </c>
      <c r="D12" s="421" t="n"/>
      <c r="E12" s="248" t="inlineStr">
        <is>
          <t>3.709</t>
        </is>
      </c>
      <c r="F12" s="421" t="n"/>
      <c r="G12" s="428" t="inlineStr">
        <is>
          <t>1</t>
        </is>
      </c>
      <c r="H12" s="421" t="n"/>
      <c r="I12" s="409" t="inlineStr">
        <is>
          <t>Teonex</t>
        </is>
      </c>
      <c r="J12" s="421" t="n"/>
      <c r="K12" s="428" t="inlineStr">
        <is>
          <t>RR/RR</t>
        </is>
      </c>
      <c r="L12" s="421" t="n"/>
      <c r="M12" s="475" t="n">
        <v>68.15700000000004</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1201.2</v>
      </c>
      <c r="G15" s="460" t="n"/>
      <c r="H15" s="460" t="n"/>
      <c r="I15" s="460" t="n"/>
      <c r="J15" s="460" t="n"/>
      <c r="K15" s="475" t="inlineStr">
        <is>
          <t>3.709</t>
        </is>
      </c>
      <c r="L15" s="460" t="n"/>
      <c r="M15" s="475" t="inlineStr">
        <is>
          <t>3.465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279.66667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279</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1037.28367</v>
      </c>
      <c r="G24" s="253">
        <f>F24*(1+($C$131/100))</f>
        <v/>
      </c>
      <c r="H24" s="493" t="n"/>
      <c r="I24" s="494" t="n"/>
      <c r="J24" s="495" t="n"/>
      <c r="K24" s="496" t="n"/>
      <c r="L24" s="503" t="n">
        <v>0</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4026.14609</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277.16667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277</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1028.01117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4046.32823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275.16667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275</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1020.59317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4066.51038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114</v>
      </c>
      <c r="J7" s="401" t="n"/>
      <c r="K7" s="469" t="n">
        <v>125.983479079755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75.173</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1201.2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267.16667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267</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1044.3545</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4225.84567</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265.66667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265</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1038.491</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4247.1161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264.66667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264</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1034.582</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4268.38652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0</v>
      </c>
      <c r="J7" s="401" t="n"/>
      <c r="K7" s="469" t="n">
        <v>197.8858104723</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6.5</t>
        </is>
      </c>
      <c r="D12" s="421" t="n"/>
      <c r="E12" s="248" t="inlineStr">
        <is>
          <t>4.134</t>
        </is>
      </c>
      <c r="F12" s="421" t="n"/>
      <c r="G12" s="428" t="inlineStr">
        <is>
          <t>1</t>
        </is>
      </c>
      <c r="H12" s="421" t="n"/>
      <c r="I12" s="409" t="inlineStr">
        <is>
          <t>Teonex</t>
        </is>
      </c>
      <c r="J12" s="421" t="n"/>
      <c r="K12" s="428" t="inlineStr">
        <is>
          <t>RR/RTR</t>
        </is>
      </c>
      <c r="L12" s="421" t="n"/>
      <c r="M12" s="475" t="n">
        <v>81.31200000000001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1201.2</v>
      </c>
      <c r="G15" s="460" t="n"/>
      <c r="H15" s="460" t="n"/>
      <c r="I15" s="460" t="n"/>
      <c r="J15" s="460" t="n"/>
      <c r="K15" s="475" t="inlineStr">
        <is>
          <t>4.134</t>
        </is>
      </c>
      <c r="L15" s="460" t="n"/>
      <c r="M15" s="475" t="inlineStr">
        <is>
          <t>3.89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266.33333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266</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1101.022</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4429.13554</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2</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266</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266</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1099.644</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4451.63028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266.33333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266</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1101.022</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4474.12502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267.16667</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1</v>
      </c>
      <c r="J54" s="495" t="n">
        <v>267</v>
      </c>
      <c r="K54" s="494" t="n">
        <v>2</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1104.467</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4496.61976</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1198.8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1037.28367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4026.14609</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1028.01117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4046.32823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1020.59317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4066.51038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8.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1198.8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1044.3545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4225.84567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1038.491</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4247.1161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1034.582</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4268.38652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1198.8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1101.022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4429.13554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1099.644</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4451.63028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1101.022</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4474.12502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4</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1104.467</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4496.61976</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