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21.34591405434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80.06458430937177</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149.94492539083</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5.684351833125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39.41940347241601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RIMA</t>
        </is>
      </c>
      <c r="D9" s="103" t="n"/>
      <c r="E9" s="171">
        <f>M2&amp;"-"&amp;G6&amp;"01"</f>
        <v/>
      </c>
      <c r="F9" s="103" t="n"/>
      <c r="G9" s="409" t="inlineStr">
        <is>
          <t>None</t>
        </is>
      </c>
      <c r="H9" s="103" t="n"/>
      <c r="I9" s="410" t="inlineStr">
        <is>
          <t>1</t>
        </is>
      </c>
      <c r="J9" s="116" t="n"/>
      <c r="K9" s="411" t="n">
        <v>251.3554237545417</v>
      </c>
      <c r="L9" s="406" t="n"/>
      <c r="M9" s="406" t="n"/>
      <c r="N9" s="408" t="n"/>
      <c r="O9" s="83" t="n"/>
      <c r="P9" s="396" t="inlineStr">
        <is>
          <t xml:space="preserve">Peso metalon: </t>
        </is>
      </c>
      <c r="Q9" s="323" t="n">
        <v>14.8994232192</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11.8698587436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251.3554237545417</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342.494462507211</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289.5478107479559</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860.5</t>
        </is>
      </c>
      <c r="D14" s="116" t="n"/>
      <c r="E14" s="427" t="inlineStr">
        <is>
          <t>800</t>
        </is>
      </c>
      <c r="F14" s="428" t="n"/>
      <c r="G14" s="171" t="n">
        <v>1154.3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83.77333333333334</v>
      </c>
      <c r="D25" s="302" t="n"/>
      <c r="E25" s="438" t="n">
        <v>1154.3</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1154.3</v>
      </c>
      <c r="F28" s="302" t="n"/>
      <c r="G28" s="438" t="n">
        <v>50</v>
      </c>
      <c r="H28" s="302" t="n"/>
      <c r="I28" s="438" t="n">
        <v>20</v>
      </c>
      <c r="J28" s="302" t="n"/>
      <c r="K28" s="446" t="n">
        <v>1078.1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694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650</v>
      </c>
      <c r="F34" s="449" t="n"/>
      <c r="G34" s="449">
        <f>IF(C17="Não","Sim","Não")</f>
        <v/>
      </c>
      <c r="H34" s="425" t="n"/>
      <c r="I34" s="411" t="n">
        <v>342.494462507211</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289.5478107479559</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1060</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1060</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1201</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1</t>
        </is>
      </c>
      <c r="H7" s="103" t="n"/>
      <c r="I7" s="171" t="n">
        <v>0</v>
      </c>
      <c r="J7" s="401" t="n"/>
      <c r="K7" s="469" t="n">
        <v>149.94492539083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3</t>
        </is>
      </c>
      <c r="H12" s="421" t="n"/>
      <c r="I12" s="409" t="inlineStr">
        <is>
          <t>Teonex</t>
        </is>
      </c>
      <c r="J12" s="421" t="n"/>
      <c r="K12" s="428" t="inlineStr">
        <is>
          <t>RTR/RTR</t>
        </is>
      </c>
      <c r="L12" s="421" t="n"/>
      <c r="M12" s="475" t="n">
        <v>50.01099999999997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767</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55.33333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55</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55</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55</v>
      </c>
      <c r="K23" s="496" t="n">
        <v>3</v>
      </c>
      <c r="L23" s="503" t="n">
        <v>3</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901.878</v>
      </c>
      <c r="G24" s="253">
        <f>F24*(1+($C$131/100))</f>
        <v/>
      </c>
      <c r="H24" s="493" t="n"/>
      <c r="I24" s="494" t="n"/>
      <c r="J24" s="495" t="n"/>
      <c r="K24" s="496" t="n"/>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2566.26022</v>
      </c>
      <c r="G26" s="253">
        <f>F26*(1+($C$131/100))</f>
        <v/>
      </c>
      <c r="H26" s="506" t="n"/>
      <c r="I26" s="494" t="n"/>
      <c r="J26" s="495" t="n"/>
      <c r="K26" s="496" t="n"/>
      <c r="L26" s="503" t="n">
        <v>2</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53.66667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53</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53</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53</v>
      </c>
      <c r="K34" s="494" t="n">
        <v>3</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874.713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2595.82334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52.66667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52</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52</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52</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858.414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2625.38646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52.16667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52</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4</v>
      </c>
      <c r="J55" s="495" t="n">
        <v>52</v>
      </c>
      <c r="K55" s="494" t="n">
        <v>5</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5</v>
      </c>
      <c r="J56" s="495" t="n">
        <v>52</v>
      </c>
      <c r="K56" s="494" t="n">
        <v>0</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850.2645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2654.94957</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52.16667</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0</v>
      </c>
      <c r="J65" s="495" t="n">
        <v>52</v>
      </c>
      <c r="K65" s="494" t="n">
        <v>1</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v>2</v>
      </c>
      <c r="I66" s="494" t="n">
        <v>1</v>
      </c>
      <c r="J66" s="495" t="n">
        <v>52</v>
      </c>
      <c r="K66" s="494" t="n">
        <v>2</v>
      </c>
      <c r="L66" s="441" t="n"/>
      <c r="M66" s="404" t="n"/>
      <c r="N66" s="515" t="n"/>
      <c r="Q66" s="407" t="n"/>
      <c r="R66" s="407" t="n"/>
    </row>
    <row r="67" ht="15.75" customHeight="1" s="72" thickBot="1">
      <c r="A67" s="392" t="n"/>
      <c r="B67" s="488" t="n"/>
      <c r="C67" s="460" t="n"/>
      <c r="D67" s="460" t="n"/>
      <c r="E67" s="460" t="n"/>
      <c r="F67" s="460" t="n"/>
      <c r="G67" s="477" t="n"/>
      <c r="H67" s="493" t="n">
        <v>3</v>
      </c>
      <c r="I67" s="494" t="n">
        <v>2</v>
      </c>
      <c r="J67" s="495" t="n">
        <v>52</v>
      </c>
      <c r="K67" s="494" t="n">
        <v>3</v>
      </c>
      <c r="L67" s="518" t="inlineStr">
        <is>
          <t>Orientação</t>
        </is>
      </c>
      <c r="M67" s="403" t="n"/>
      <c r="N67" s="404" t="n"/>
      <c r="W67" s="260" t="n"/>
      <c r="X67" s="260" t="n"/>
    </row>
    <row r="68" ht="16.5" customHeight="1" s="72">
      <c r="A68" s="392" t="n"/>
      <c r="B68" s="488" t="n"/>
      <c r="C68" s="398">
        <f>C57</f>
        <v/>
      </c>
      <c r="D68" s="398" t="n"/>
      <c r="E68" s="277">
        <f>F68*(1-($C$131/100))</f>
        <v/>
      </c>
      <c r="F68" s="274" t="n">
        <v>850.2645</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2684.51269</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797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901.878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2566.26022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874.713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2595.82334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858.414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2625.38646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850.2645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2654.94957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850.2645</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2684.51269</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