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
      <color rgb="000070C0"/>
      <sz val="13"/>
    </font>
    <font>
      <name val="Calibri"/>
      <family val="2"/>
      <b val="1"/>
      <color theme="1"/>
      <sz val="14"/>
      <scheme val="minor"/>
    </font>
    <font>
      <color rgb="00B4C6E7"/>
      <sz val="13"/>
    </font>
    <font>
      <color rgb="FFB4C6E7"/>
      <sz val="13"/>
    </font>
    <font>
      <color rgb="002F5496"/>
      <sz val="13"/>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81">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xf numFmtId="0" fontId="14" fillId="0" borderId="0" pivotButton="0" quotePrefix="0" xfId="0"/>
    <xf numFmtId="0" fontId="14" fillId="11" borderId="41" applyAlignment="1" pivotButton="0" quotePrefix="0" xfId="1">
      <alignment horizontal="left" vertical="center"/>
    </xf>
    <xf numFmtId="0" fontId="15" fillId="0" borderId="0" applyAlignment="1" pivotButton="0" quotePrefix="0" xfId="0">
      <alignment horizontal="center"/>
    </xf>
    <xf numFmtId="0" fontId="0" fillId="12" borderId="41" pivotButton="0" quotePrefix="0" xfId="0"/>
    <xf numFmtId="0" fontId="1" fillId="12" borderId="41" applyAlignment="1" pivotButton="0" quotePrefix="0" xfId="0">
      <alignment horizontal="center"/>
    </xf>
    <xf numFmtId="0" fontId="0" fillId="0" borderId="41" pivotButton="0" quotePrefix="0" xfId="0"/>
    <xf numFmtId="0" fontId="16" fillId="0" borderId="0" pivotButton="0" quotePrefix="0" xfId="0"/>
    <xf numFmtId="0" fontId="17" fillId="0" borderId="0" pivotButton="0" quotePrefix="0" xfId="0"/>
    <xf numFmtId="0" fontId="18" fillId="0" borderId="0" pivotButton="0" quotePrefix="0" xfId="0"/>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0.xml><?xml version="1.0" encoding="utf-8"?>
<chartSpace xmlns:a="http://schemas.openxmlformats.org/drawingml/2006/main" xmlns="http://schemas.openxmlformats.org/drawingml/2006/chart">
  <chart>
    <title>
      <tx>
        <rich>
          <a:bodyPr/>
          <a:p>
            <a:pPr>
              <a:defRPr/>
            </a:pPr>
            <a:r>
              <a:t>Severity/Impact Wise Defect Distribution</a:t>
            </a:r>
          </a:p>
        </rich>
      </tx>
    </title>
    <plotArea>
      <pieChart>
        <varyColors val="1"/>
        <ser>
          <idx val="0"/>
          <order val="0"/>
          <tx>
            <strRef>
              <f>'Trying'!B82</f>
            </strRef>
          </tx>
          <spPr>
            <a:ln>
              <a:prstDash val="solid"/>
            </a:ln>
          </spPr>
          <cat>
            <numRef>
              <f>'Trying'!$C$81:$E$81</f>
            </numRef>
          </cat>
          <val>
            <numRef>
              <f>'Trying'!$C$82:$E$82</f>
            </numRef>
          </val>
        </ser>
        <dLbls>
          <dLblPos val="outEnd"/>
          <showLegendKey val="0"/>
          <showVal val="0"/>
          <showCatName val="1"/>
          <showSerName val="0"/>
          <showPercent val="1"/>
          <showLeaderLines val="1"/>
        </dLbls>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'Trying'!C4</f>
            </strRef>
          </tx>
          <spPr>
            <a:ln>
              <a:prstDash val="solid"/>
            </a:ln>
          </spPr>
          <cat>
            <numRef>
              <f>'Trying'!$B$5:$B$31</f>
            </numRef>
          </cat>
          <val>
            <numRef>
              <f>'Trying'!$C$5:$C$31</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'Trying'!B37</f>
            </strRef>
          </tx>
          <spPr>
            <a:ln>
              <a:prstDash val="solid"/>
            </a:ln>
          </spPr>
          <cat>
            <numRef>
              <f>'Trying'!$C$36:$F$36</f>
            </numRef>
          </cat>
          <val>
            <numRef>
              <f>'Trying'!$C$37:$F$37</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'Trying'!B52</f>
            </strRef>
          </tx>
          <spPr>
            <a:ln>
              <a:prstDash val="solid"/>
            </a:ln>
          </spPr>
          <cat>
            <numRef>
              <f>'Trying'!$C$51:$D$51</f>
            </numRef>
          </cat>
          <val>
            <numRef>
              <f>'Trying'!$C$52:$D$52</f>
            </numRef>
          </val>
        </ser>
        <dLbls>
          <showLegendKey val="0"/>
          <showVal val="1"/>
          <showCatName val="0"/>
          <showSerName val="0"/>
        </dLbls>
        <gapWidth val="150"/>
        <axId val="10"/>
        <axId val="100"/>
      </barChart>
      <catAx>
        <axId val="10"/>
        <scaling>
          <orientation val="minMax"/>
        </scaling>
        <axPos val="l"/>
        <title>
          <tx>
            <rich>
              <a:bodyPr/>
              <a:p>
                <a:pPr>
                  <a:defRPr/>
                </a:pPr>
                <a:r>
                  <a:t>Conformance Level</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Severity/Impact Wise Defect Distribution</a:t>
            </a:r>
          </a:p>
        </rich>
      </tx>
    </title>
    <plotArea>
      <pieChart>
        <varyColors val="1"/>
        <ser>
          <idx val="0"/>
          <order val="0"/>
          <tx>
            <strRef>
              <f>'Trying'!B67</f>
            </strRef>
          </tx>
          <spPr>
            <a:ln>
              <a:prstDash val="solid"/>
            </a:ln>
          </spPr>
          <cat>
            <numRef>
              <f>'Trying'!$C$66:$I$66</f>
            </numRef>
          </cat>
          <val>
            <numRef>
              <f>'Trying'!$C$67:$I$67</f>
            </numRef>
          </val>
        </ser>
        <dLbls>
          <dLblPos val="outEnd"/>
          <showLegendKey val="0"/>
          <showVal val="0"/>
          <showCatName val="1"/>
          <showSerName val="0"/>
          <showPercent val="1"/>
          <showLeaderLines val="1"/>
        </dLbls>
        <firstSliceAng val="0"/>
      </pieChart>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 Type="http://schemas.openxmlformats.org/officeDocument/2006/relationships/chart" Target="/xl/charts/chart9.xml" Id="rId4" /><Relationship Type="http://schemas.openxmlformats.org/officeDocument/2006/relationships/chart" Target="/xl/charts/chart10.xml" Id="rId5"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8</row>
      <rowOff>0</rowOff>
    </from>
    <ext cx="9000000" cy="324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32</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47</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oneCellAnchor>
    <from>
      <col>10</col>
      <colOff>0</colOff>
      <row>62</row>
      <rowOff>0</rowOff>
    </from>
    <ext cx="5760000" cy="3600000"/>
    <graphicFrame>
      <nvGraphicFramePr>
        <cNvPr id="4" name="Chart 4"/>
        <cNvGraphicFramePr/>
      </nvGraphicFramePr>
      <xfrm/>
      <a:graphic>
        <a:graphicData uri="http://schemas.openxmlformats.org/drawingml/2006/chart">
          <c:chart r:id="rId4"/>
        </a:graphicData>
      </a:graphic>
    </graphicFrame>
    <clientData/>
  </oneCellAnchor>
  <oneCellAnchor>
    <from>
      <col>7</col>
      <colOff>0</colOff>
      <row>83</row>
      <rowOff>0</rowOff>
    </from>
    <ext cx="5760000" cy="3600000"/>
    <graphicFrame>
      <nvGraphicFramePr>
        <cNvPr id="5" name="Chart 5"/>
        <cNvGraphicFramePr/>
      </nvGraphicFramePr>
      <xfrm/>
      <a:graphic>
        <a:graphicData uri="http://schemas.openxmlformats.org/drawingml/2006/chart">
          <c:chart r:id="rId5"/>
        </a:graphicData>
      </a:graphic>
    </graphicFrame>
    <clientData/>
  </oneCellAnchor>
</wsDr>
</file>

<file path=xl/tables/table1.xml><?xml version="1.0" encoding="utf-8"?>
<table xmlns="http://schemas.openxmlformats.org/spreadsheetml/2006/main" id="1" name="WCAG_Counts" displayName="WCAG_Counts" ref="B4:C31" headerRowCount="1">
  <autoFilter ref="B4:C31"/>
  <tableColumns count="2">
    <tableColumn id="2" name="WCAG_SC"/>
    <tableColumn id="3" name="No_of_occurence"/>
  </tableColumns>
  <tableStyleInfo name="TableStyleMedium9" showFirstColumn="0" showLastColumn="0" showRowStripes="1" showColumnStripes="0"/>
</table>
</file>

<file path=xl/tables/table2.xml><?xml version="1.0" encoding="utf-8"?>
<table xmlns="http://schemas.openxmlformats.org/spreadsheetml/2006/main" id="2" name="DefectCountTable" displayName="DefectCountTable" ref="B36:F37" headerRowCount="1">
  <autoFilter ref="B36:F37"/>
  <tableColumns count="5">
    <tableColumn id="2" name=""/>
    <tableColumn id="3" name="Critical"/>
    <tableColumn id="4" name="High"/>
    <tableColumn id="5" name="Medium"/>
    <tableColumn id="6" name="Low"/>
  </tableColumns>
  <tableStyleInfo name="TableStyleMedium9" showFirstColumn="0" showLastColumn="0" showRowStripes="1" showColumnStripes="0"/>
</table>
</file>

<file path=xl/tables/table3.xml><?xml version="1.0" encoding="utf-8"?>
<table xmlns="http://schemas.openxmlformats.org/spreadsheetml/2006/main" id="3" name="ConformanceCountTable" displayName="ConformanceCountTable" ref="B51:D52" headerRowCount="1">
  <autoFilter ref="B51:D52"/>
  <tableColumns count="3">
    <tableColumn id="2" name="Conformance Level"/>
    <tableColumn id="3" name="A"/>
    <tableColumn id="4" name="AA"/>
  </tableColumns>
  <tableStyleInfo name="TableStyleMedium9" showFirstColumn="0" showLastColumn="0" showRowStripes="1" showColumnStripes="0"/>
</table>
</file>

<file path=xl/tables/table4.xml><?xml version="1.0" encoding="utf-8"?>
<table xmlns="http://schemas.openxmlformats.org/spreadsheetml/2006/main" id="4" name="IssuetypeCountTable" displayName="IssuetypeCountTable" ref="B66:I67" headerRowCount="1">
  <autoFilter ref="B66:I67"/>
  <tableColumns count="8">
    <tableColumn id="2" name=""/>
    <tableColumn id="3" name="Keyboard Navigation"/>
    <tableColumn id="4" name="Color Contrast"/>
    <tableColumn id="5" name="Color"/>
    <tableColumn id="6" name="Zoom"/>
    <tableColumn id="7" name="HTML Validator"/>
    <tableColumn id="8" name="Screen Reader"/>
    <tableColumn id="9" name="Other A11y"/>
  </tableColumns>
  <tableStyleInfo name="TableStyleMedium9" showFirstColumn="0" showLastColumn="0" showRowStripes="1" showColumnStripes="0"/>
</table>
</file>

<file path=xl/tables/table5.xml><?xml version="1.0" encoding="utf-8"?>
<table xmlns="http://schemas.openxmlformats.org/spreadsheetml/2006/main" id="5" name="Status_table" displayName="Status_table" ref="B88:C138" headerRowCount="1">
  <autoFilter ref="B88:C138"/>
  <tableColumns count="2">
    <tableColumn id="2" name="WCAG_SC"/>
    <tableColumn id="3" name="Result"/>
  </tableColumns>
  <tableStyleInfo name="TableStyleMedium9" showFirstColumn="0" showLastColumn="0" showRowStripes="1" showColumnStripes="0"/>
</table>
</file>

<file path=xl/tables/table6.xml><?xml version="1.0" encoding="utf-8"?>
<table xmlns="http://schemas.openxmlformats.org/spreadsheetml/2006/main" id="6" name="Status_counts_table" displayName="Status_counts_table" ref="B81:E82" headerRowCount="1">
  <autoFilter ref="B81:E82"/>
  <tableColumns count="4">
    <tableColumn id="2" name="Result"/>
    <tableColumn id="3" name="Fail"/>
    <tableColumn id="4" name="Pass"/>
    <tableColumn id="5" name="N/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 Type="http://schemas.openxmlformats.org/officeDocument/2006/relationships/table" Target="/xl/tables/table2.xml" Id="rId3" /><Relationship Type="http://schemas.openxmlformats.org/officeDocument/2006/relationships/table" Target="/xl/tables/table3.xml" Id="rId4" /><Relationship Type="http://schemas.openxmlformats.org/officeDocument/2006/relationships/table" Target="/xl/tables/table4.xml" Id="rId5" /><Relationship Type="http://schemas.openxmlformats.org/officeDocument/2006/relationships/table" Target="/xl/tables/table5.xml" Id="rId6" /><Relationship Type="http://schemas.openxmlformats.org/officeDocument/2006/relationships/table" Target="/xl/tables/table6.xml" Id="rId7"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2:I138"/>
  <sheetViews>
    <sheetView workbookViewId="0">
      <selection activeCell="A1" sqref="A1"/>
    </sheetView>
  </sheetViews>
  <sheetFormatPr baseColWidth="8" defaultRowHeight="15"/>
  <cols>
    <col width="30" customWidth="1" min="2" max="2"/>
    <col width="20" customWidth="1" min="3" max="3"/>
  </cols>
  <sheetData>
    <row r="2">
      <c r="B2" s="180" t="inlineStr">
        <is>
          <t>WCAG Rule Wise Defect Distribution Chart</t>
        </is>
      </c>
    </row>
    <row r="4">
      <c r="B4" s="170" t="inlineStr">
        <is>
          <t>WCAG_SC</t>
        </is>
      </c>
      <c r="C4" s="170" t="inlineStr">
        <is>
          <t>No_of_occurence</t>
        </is>
      </c>
    </row>
    <row r="5">
      <c r="B5" s="171" t="inlineStr">
        <is>
          <t>1.1.1 Non Text Content</t>
        </is>
      </c>
      <c r="C5" s="171" t="n">
        <v>4</v>
      </c>
    </row>
    <row r="6">
      <c r="B6" s="171" t="inlineStr">
        <is>
          <t>1.3.1 Info and Relationship</t>
        </is>
      </c>
      <c r="C6" s="171" t="n">
        <v>54</v>
      </c>
    </row>
    <row r="7">
      <c r="B7" s="171" t="inlineStr">
        <is>
          <t>1.3.2 Meaningful Sequence</t>
        </is>
      </c>
      <c r="C7" s="171" t="n">
        <v>12</v>
      </c>
    </row>
    <row r="8">
      <c r="B8" s="171" t="inlineStr">
        <is>
          <t>1.3.4 Orientation</t>
        </is>
      </c>
      <c r="C8" s="171" t="n">
        <v>1</v>
      </c>
    </row>
    <row r="9">
      <c r="B9" s="171" t="inlineStr">
        <is>
          <t>1.3.5 Identify Input Purpose</t>
        </is>
      </c>
      <c r="C9" s="171" t="n">
        <v>2</v>
      </c>
    </row>
    <row r="10">
      <c r="B10" s="171" t="inlineStr">
        <is>
          <t>1.4.1 Use of Color</t>
        </is>
      </c>
      <c r="C10" s="171" t="n">
        <v>5</v>
      </c>
    </row>
    <row r="11">
      <c r="B11" s="171" t="inlineStr">
        <is>
          <t>1.4.3 Contrast (Minimum)</t>
        </is>
      </c>
      <c r="C11" s="171" t="n">
        <v>39</v>
      </c>
    </row>
    <row r="12">
      <c r="B12" s="171" t="inlineStr">
        <is>
          <t>1.4.4 Resize Text</t>
        </is>
      </c>
      <c r="C12" s="171" t="n">
        <v>1</v>
      </c>
    </row>
    <row r="13">
      <c r="B13" s="171" t="inlineStr">
        <is>
          <t>1.4.5 Image of Text</t>
        </is>
      </c>
      <c r="C13" s="171" t="n">
        <v>1</v>
      </c>
    </row>
    <row r="14">
      <c r="B14" s="171" t="inlineStr">
        <is>
          <t>1.4.10 Reflow</t>
        </is>
      </c>
      <c r="C14" s="171" t="n">
        <v>6</v>
      </c>
    </row>
    <row r="15">
      <c r="B15" s="171" t="inlineStr">
        <is>
          <t>1.4.11 Non Text Contrast</t>
        </is>
      </c>
      <c r="C15" s="171" t="n">
        <v>18</v>
      </c>
    </row>
    <row r="16">
      <c r="B16" s="171" t="inlineStr">
        <is>
          <t>1.4.12 Text Spacing</t>
        </is>
      </c>
      <c r="C16" s="171" t="n">
        <v>1</v>
      </c>
    </row>
    <row r="17">
      <c r="B17" s="171" t="inlineStr">
        <is>
          <t>2.1.1 Keyboard</t>
        </is>
      </c>
      <c r="C17" s="171" t="n">
        <v>2</v>
      </c>
    </row>
    <row r="18">
      <c r="B18" s="171" t="inlineStr">
        <is>
          <t>2.1.2 No Keyboard Trap</t>
        </is>
      </c>
      <c r="C18" s="171" t="n">
        <v>2</v>
      </c>
    </row>
    <row r="19">
      <c r="B19" s="171" t="inlineStr">
        <is>
          <t>2.2.1 Timing Adjustable</t>
        </is>
      </c>
      <c r="C19" s="171" t="n">
        <v>1</v>
      </c>
    </row>
    <row r="20">
      <c r="B20" s="171" t="inlineStr">
        <is>
          <t>2.4.2 Page Titled</t>
        </is>
      </c>
      <c r="C20" s="171" t="n">
        <v>3</v>
      </c>
    </row>
    <row r="21">
      <c r="B21" s="171" t="inlineStr">
        <is>
          <t>2.4.3 Focus Order</t>
        </is>
      </c>
      <c r="C21" s="171" t="n">
        <v>33</v>
      </c>
    </row>
    <row r="22">
      <c r="B22" s="171" t="inlineStr">
        <is>
          <t>2.4.4 Link Purpose (In Context)</t>
        </is>
      </c>
      <c r="C22" s="171" t="n">
        <v>1</v>
      </c>
    </row>
    <row r="23">
      <c r="B23" s="171" t="inlineStr">
        <is>
          <t>2.4.6 Headings and Labels</t>
        </is>
      </c>
      <c r="C23" s="171" t="n">
        <v>5</v>
      </c>
    </row>
    <row r="24">
      <c r="B24" s="171" t="inlineStr">
        <is>
          <t>2.4.7 Focus Visible</t>
        </is>
      </c>
      <c r="C24" s="171" t="n">
        <v>1</v>
      </c>
    </row>
    <row r="25">
      <c r="B25" s="171" t="inlineStr">
        <is>
          <t>3.1.1 Language of Page</t>
        </is>
      </c>
      <c r="C25" s="171" t="n">
        <v>1</v>
      </c>
    </row>
    <row r="26">
      <c r="B26" s="171" t="inlineStr">
        <is>
          <t>3.2.2 On Input</t>
        </is>
      </c>
      <c r="C26" s="171" t="n">
        <v>1</v>
      </c>
    </row>
    <row r="27">
      <c r="B27" s="171" t="inlineStr">
        <is>
          <t>3.3.2 Label or Instructions</t>
        </is>
      </c>
      <c r="C27" s="171" t="n">
        <v>9</v>
      </c>
    </row>
    <row r="28">
      <c r="B28" s="171" t="inlineStr">
        <is>
          <t>3.3.3 Error Suggestion</t>
        </is>
      </c>
      <c r="C28" s="171" t="n">
        <v>3</v>
      </c>
    </row>
    <row r="29">
      <c r="B29" s="171" t="inlineStr">
        <is>
          <t>4.1.1 Parsing</t>
        </is>
      </c>
      <c r="C29" s="171" t="n">
        <v>14</v>
      </c>
    </row>
    <row r="30">
      <c r="B30" s="171" t="inlineStr">
        <is>
          <t>4.1.2 Name, Role, Value</t>
        </is>
      </c>
      <c r="C30" s="171" t="n">
        <v>21</v>
      </c>
    </row>
    <row r="31">
      <c r="B31" s="171" t="inlineStr">
        <is>
          <t>4.1.3 Status Message</t>
        </is>
      </c>
      <c r="C31" s="171" t="n">
        <v>10</v>
      </c>
    </row>
    <row r="34">
      <c r="B34" s="180" t="inlineStr">
        <is>
          <t>Severity/Impact Wise Defect Distribution</t>
        </is>
      </c>
    </row>
    <row r="36">
      <c r="B36" s="171" t="inlineStr"/>
      <c r="C36" s="171" t="inlineStr">
        <is>
          <t>Critical</t>
        </is>
      </c>
      <c r="D36" s="171" t="inlineStr">
        <is>
          <t>High</t>
        </is>
      </c>
      <c r="E36" s="171" t="inlineStr">
        <is>
          <t>Medium</t>
        </is>
      </c>
      <c r="F36" s="171" t="inlineStr">
        <is>
          <t>Low</t>
        </is>
      </c>
    </row>
    <row r="37">
      <c r="B37" s="171" t="inlineStr">
        <is>
          <t>Defect count</t>
        </is>
      </c>
      <c r="C37" s="171">
        <f>SUM('Execution Summary'!O4:O200 )</f>
        <v/>
      </c>
      <c r="D37" s="171">
        <f>SUM('Execution Summary'!P4:P200 )</f>
        <v/>
      </c>
      <c r="E37" s="171">
        <f>SUM('Execution Summary'!Q4:Q200 )</f>
        <v/>
      </c>
      <c r="F37" s="171">
        <f>SUM('Execution Summary'!R4:R200 )</f>
        <v/>
      </c>
    </row>
    <row r="49">
      <c r="B49" s="180" t="inlineStr">
        <is>
          <t>Conformance Level Wise Defect Distribution</t>
        </is>
      </c>
    </row>
    <row r="51">
      <c r="B51" s="171" t="inlineStr">
        <is>
          <t>Conformance Level</t>
        </is>
      </c>
      <c r="C51" s="171" t="inlineStr">
        <is>
          <t>A</t>
        </is>
      </c>
      <c r="D51" s="171" t="inlineStr">
        <is>
          <t>AA</t>
        </is>
      </c>
    </row>
    <row r="52">
      <c r="B52" s="171" t="inlineStr">
        <is>
          <t>Defect count</t>
        </is>
      </c>
      <c r="C52" s="171">
        <f>SUM('Execution Summary'!F4:F200 )</f>
        <v/>
      </c>
      <c r="D52" s="171">
        <f>SUM('Execution Summary'!G4:G200 )</f>
        <v/>
      </c>
    </row>
    <row r="64">
      <c r="B64" s="180" t="inlineStr">
        <is>
          <t>Severity/Impact Wise Defect Distribution</t>
        </is>
      </c>
    </row>
    <row r="66">
      <c r="B66" s="171" t="inlineStr"/>
      <c r="C66" s="171" t="inlineStr">
        <is>
          <t>Keyboard Navigation</t>
        </is>
      </c>
      <c r="D66" s="171" t="inlineStr">
        <is>
          <t>Color Contrast</t>
        </is>
      </c>
      <c r="E66" s="171" t="inlineStr">
        <is>
          <t>Color</t>
        </is>
      </c>
      <c r="F66" s="171" t="inlineStr">
        <is>
          <t>Zoom</t>
        </is>
      </c>
      <c r="G66" s="171" t="inlineStr">
        <is>
          <t>HTML Validator</t>
        </is>
      </c>
      <c r="H66" s="171" t="inlineStr">
        <is>
          <t>Screen Reader</t>
        </is>
      </c>
      <c r="I66" s="171" t="inlineStr">
        <is>
          <t>Other A11y</t>
        </is>
      </c>
    </row>
    <row r="67">
      <c r="B67" s="171" t="inlineStr">
        <is>
          <t>Defect count</t>
        </is>
      </c>
      <c r="C67" s="171">
        <f>SUM('Execution Summary'!H4:H200 )</f>
        <v/>
      </c>
      <c r="D67" s="171">
        <f>SUM('Execution Summary'!I4:I200 )</f>
        <v/>
      </c>
      <c r="E67" s="171">
        <f>SUM('Execution Summary'!J4:J200 )</f>
        <v/>
      </c>
      <c r="F67" s="171">
        <f>SUM('Execution Summary'!K4:K200 )</f>
        <v/>
      </c>
      <c r="G67" s="171">
        <f>SUM('Execution Summary'!L4:L200 )</f>
        <v/>
      </c>
      <c r="H67" s="171">
        <f>SUM('Execution Summary'!M4:M200 )</f>
        <v/>
      </c>
      <c r="I67" s="171">
        <f>SUM('Execution Summary'!N4:N200 )</f>
        <v/>
      </c>
    </row>
    <row r="79">
      <c r="B79" s="180" t="inlineStr">
        <is>
          <t>Conformance Level Wise Defect Distribution</t>
        </is>
      </c>
    </row>
    <row r="81">
      <c r="B81" s="171" t="inlineStr">
        <is>
          <t>Result</t>
        </is>
      </c>
      <c r="C81" s="171" t="inlineStr">
        <is>
          <t>Fail</t>
        </is>
      </c>
      <c r="D81" s="171" t="inlineStr">
        <is>
          <t>Pass</t>
        </is>
      </c>
      <c r="E81" s="171" t="inlineStr">
        <is>
          <t>N/A</t>
        </is>
      </c>
    </row>
    <row r="82">
      <c r="B82" s="171" t="inlineStr"/>
      <c r="C82" s="171">
        <f>COUNTIF(C89:C138, "Fail")</f>
        <v/>
      </c>
      <c r="D82" s="171">
        <f>COUNTIF(C89:C138, "Pass")</f>
        <v/>
      </c>
      <c r="E82" s="171">
        <f>COUNTIF(C89:C138, "N/A")</f>
        <v/>
      </c>
    </row>
    <row r="86">
      <c r="B86" s="180" t="inlineStr">
        <is>
          <t>Severity/Impact Wise Defect Distribution</t>
        </is>
      </c>
    </row>
    <row r="88">
      <c r="B88" s="170" t="inlineStr">
        <is>
          <t>WCAG_SC</t>
        </is>
      </c>
      <c r="C88" s="170" t="inlineStr">
        <is>
          <t>Result</t>
        </is>
      </c>
    </row>
    <row r="89">
      <c r="B89" s="171" t="inlineStr">
        <is>
          <t>1.1.1 Non Text Content</t>
        </is>
      </c>
      <c r="C89" s="171" t="inlineStr">
        <is>
          <t>Fail</t>
        </is>
      </c>
    </row>
    <row r="90">
      <c r="B90" s="171" t="inlineStr">
        <is>
          <t>1.2.1 Audio-only and Video-only (Prerecorded)</t>
        </is>
      </c>
      <c r="C90" s="171" t="inlineStr">
        <is>
          <t>Review</t>
        </is>
      </c>
    </row>
    <row r="91">
      <c r="B91" s="171" t="inlineStr">
        <is>
          <t>1.2.2 Captions</t>
        </is>
      </c>
      <c r="C91" s="171" t="inlineStr">
        <is>
          <t>Review</t>
        </is>
      </c>
    </row>
    <row r="92">
      <c r="B92" s="171" t="inlineStr">
        <is>
          <t>1.2.3 Audio Descriptions and Media Alternative (Prerecorded)</t>
        </is>
      </c>
      <c r="C92" s="171" t="inlineStr">
        <is>
          <t>Review</t>
        </is>
      </c>
    </row>
    <row r="93">
      <c r="B93" s="171" t="inlineStr">
        <is>
          <t>1.2.4 Captions (Live)</t>
        </is>
      </c>
      <c r="C93" s="171" t="inlineStr">
        <is>
          <t>Review</t>
        </is>
      </c>
    </row>
    <row r="94">
      <c r="B94" s="171" t="inlineStr">
        <is>
          <t>1.2.5 Audio Description (Prerecorded)</t>
        </is>
      </c>
      <c r="C94" s="171" t="inlineStr">
        <is>
          <t>Review</t>
        </is>
      </c>
    </row>
    <row r="95">
      <c r="B95" s="171" t="inlineStr">
        <is>
          <t>1.3.1 Info and Relationship</t>
        </is>
      </c>
      <c r="C95" s="171" t="inlineStr">
        <is>
          <t>Fail</t>
        </is>
      </c>
    </row>
    <row r="96">
      <c r="B96" s="171" t="inlineStr">
        <is>
          <t>1.3.2 Meaningful Sequence</t>
        </is>
      </c>
      <c r="C96" s="171" t="inlineStr">
        <is>
          <t>Fail</t>
        </is>
      </c>
    </row>
    <row r="97">
      <c r="B97" s="171" t="inlineStr">
        <is>
          <t>1.3.3 Sensory Characteristics</t>
        </is>
      </c>
      <c r="C97" s="171" t="inlineStr">
        <is>
          <t>Review</t>
        </is>
      </c>
    </row>
    <row r="98">
      <c r="B98" s="171" t="inlineStr">
        <is>
          <t>1.3.4 Orientation</t>
        </is>
      </c>
      <c r="C98" s="171" t="inlineStr">
        <is>
          <t>Fail</t>
        </is>
      </c>
    </row>
    <row r="99">
      <c r="B99" s="171" t="inlineStr">
        <is>
          <t>1.3.5 Identify Input Purpose</t>
        </is>
      </c>
      <c r="C99" s="171" t="inlineStr">
        <is>
          <t>Fail</t>
        </is>
      </c>
    </row>
    <row r="100">
      <c r="B100" s="171" t="inlineStr">
        <is>
          <t>1.4.1 Use of Color</t>
        </is>
      </c>
      <c r="C100" s="171" t="inlineStr">
        <is>
          <t>Fail</t>
        </is>
      </c>
    </row>
    <row r="101">
      <c r="B101" s="171" t="inlineStr">
        <is>
          <t>1.4.2 Audio Control</t>
        </is>
      </c>
      <c r="C101" s="171" t="inlineStr">
        <is>
          <t>Review</t>
        </is>
      </c>
    </row>
    <row r="102">
      <c r="B102" s="171" t="inlineStr">
        <is>
          <t>1.4.3 Contrast (Minimum)</t>
        </is>
      </c>
      <c r="C102" s="171" t="inlineStr">
        <is>
          <t>Fail</t>
        </is>
      </c>
    </row>
    <row r="103">
      <c r="B103" s="171" t="inlineStr">
        <is>
          <t>1.4.4 Resize Text</t>
        </is>
      </c>
      <c r="C103" s="171" t="inlineStr">
        <is>
          <t>Fail</t>
        </is>
      </c>
    </row>
    <row r="104">
      <c r="B104" s="171" t="inlineStr">
        <is>
          <t>1.4.5 Image of Text</t>
        </is>
      </c>
      <c r="C104" s="171" t="inlineStr">
        <is>
          <t>Fail</t>
        </is>
      </c>
    </row>
    <row r="105">
      <c r="B105" s="171" t="inlineStr">
        <is>
          <t>1.4.10 Reflow</t>
        </is>
      </c>
      <c r="C105" s="171" t="inlineStr">
        <is>
          <t>Fail</t>
        </is>
      </c>
    </row>
    <row r="106">
      <c r="B106" s="171" t="inlineStr">
        <is>
          <t>1.4.11 Non Text Contrast</t>
        </is>
      </c>
      <c r="C106" s="171" t="inlineStr">
        <is>
          <t>Fail</t>
        </is>
      </c>
    </row>
    <row r="107">
      <c r="B107" s="171" t="inlineStr">
        <is>
          <t>1.4.12 Text Spacing</t>
        </is>
      </c>
      <c r="C107" s="171" t="inlineStr">
        <is>
          <t>Fail</t>
        </is>
      </c>
    </row>
    <row r="108">
      <c r="B108" s="171" t="inlineStr">
        <is>
          <t>1.4.13 Content on Hover or Focus</t>
        </is>
      </c>
      <c r="C108" s="171" t="inlineStr">
        <is>
          <t>Review</t>
        </is>
      </c>
    </row>
    <row r="109">
      <c r="B109" s="171" t="inlineStr">
        <is>
          <t>2.1.1 Keyboard</t>
        </is>
      </c>
      <c r="C109" s="171" t="inlineStr">
        <is>
          <t>Fail</t>
        </is>
      </c>
    </row>
    <row r="110">
      <c r="B110" s="171" t="inlineStr">
        <is>
          <t>2.1.2 No Keyboard Trap</t>
        </is>
      </c>
      <c r="C110" s="171" t="inlineStr">
        <is>
          <t>Fail</t>
        </is>
      </c>
    </row>
    <row r="111">
      <c r="B111" s="171" t="inlineStr">
        <is>
          <t>2.1.4 Character Key Shortcut</t>
        </is>
      </c>
      <c r="C111" s="171" t="inlineStr">
        <is>
          <t>Review</t>
        </is>
      </c>
    </row>
    <row r="112">
      <c r="B112" s="171" t="inlineStr">
        <is>
          <t>2.2.1 Timing Adjustable</t>
        </is>
      </c>
      <c r="C112" s="171" t="inlineStr">
        <is>
          <t>Fail</t>
        </is>
      </c>
    </row>
    <row r="113">
      <c r="B113" s="171" t="inlineStr">
        <is>
          <t>2.2.2 Pause, Stop, Hide</t>
        </is>
      </c>
      <c r="C113" s="171" t="inlineStr">
        <is>
          <t>Review</t>
        </is>
      </c>
    </row>
    <row r="114">
      <c r="B114" s="171" t="inlineStr">
        <is>
          <t>2.3.1 Three Flashes or Below Threshold</t>
        </is>
      </c>
      <c r="C114" s="171" t="inlineStr">
        <is>
          <t>Review</t>
        </is>
      </c>
    </row>
    <row r="115">
      <c r="B115" s="171" t="inlineStr">
        <is>
          <t>2.4.1 Bypass Block</t>
        </is>
      </c>
      <c r="C115" s="171" t="inlineStr">
        <is>
          <t>Review</t>
        </is>
      </c>
    </row>
    <row r="116">
      <c r="B116" s="171" t="inlineStr">
        <is>
          <t>2.4.2 Page Titled</t>
        </is>
      </c>
      <c r="C116" s="171" t="inlineStr">
        <is>
          <t>Fail</t>
        </is>
      </c>
    </row>
    <row r="117">
      <c r="B117" s="171" t="inlineStr">
        <is>
          <t>2.4.3 Focus Order</t>
        </is>
      </c>
      <c r="C117" s="171" t="inlineStr">
        <is>
          <t>Fail</t>
        </is>
      </c>
    </row>
    <row r="118">
      <c r="B118" s="171" t="inlineStr">
        <is>
          <t>2.4.4 Link Purpose (In Context)</t>
        </is>
      </c>
      <c r="C118" s="171" t="inlineStr">
        <is>
          <t>Fail</t>
        </is>
      </c>
    </row>
    <row r="119">
      <c r="B119" s="171" t="inlineStr">
        <is>
          <t>2.4.5 Multiple Ways</t>
        </is>
      </c>
      <c r="C119" s="171" t="inlineStr">
        <is>
          <t>Review</t>
        </is>
      </c>
    </row>
    <row r="120">
      <c r="B120" s="171" t="inlineStr">
        <is>
          <t>2.4.6 Headings and Labels</t>
        </is>
      </c>
      <c r="C120" s="171" t="inlineStr">
        <is>
          <t>Fail</t>
        </is>
      </c>
    </row>
    <row r="121">
      <c r="B121" s="171" t="inlineStr">
        <is>
          <t>2.4.7 Focus Visible</t>
        </is>
      </c>
      <c r="C121" s="171" t="inlineStr">
        <is>
          <t>Fail</t>
        </is>
      </c>
    </row>
    <row r="122">
      <c r="B122" s="171" t="inlineStr">
        <is>
          <t>2.5.1 Pointer Gestures</t>
        </is>
      </c>
      <c r="C122" s="171" t="inlineStr">
        <is>
          <t>Review</t>
        </is>
      </c>
    </row>
    <row r="123">
      <c r="B123" s="171" t="inlineStr">
        <is>
          <t>2.5.2 Pointer Cancellation</t>
        </is>
      </c>
      <c r="C123" s="171" t="inlineStr">
        <is>
          <t>Review</t>
        </is>
      </c>
    </row>
    <row r="124">
      <c r="B124" s="171" t="inlineStr">
        <is>
          <t>2.5.3 Label in Name</t>
        </is>
      </c>
      <c r="C124" s="171" t="inlineStr">
        <is>
          <t>Review</t>
        </is>
      </c>
    </row>
    <row r="125">
      <c r="B125" s="171" t="inlineStr">
        <is>
          <t>2.5.4 Motion Actuation</t>
        </is>
      </c>
      <c r="C125" s="171" t="inlineStr">
        <is>
          <t>Review</t>
        </is>
      </c>
    </row>
    <row r="126">
      <c r="B126" s="171" t="inlineStr">
        <is>
          <t>3.1.1 Language of Page</t>
        </is>
      </c>
      <c r="C126" s="171" t="inlineStr">
        <is>
          <t>Fail</t>
        </is>
      </c>
    </row>
    <row r="127">
      <c r="B127" s="171" t="inlineStr">
        <is>
          <t>3.1.2 Language of Parts</t>
        </is>
      </c>
      <c r="C127" s="171" t="inlineStr">
        <is>
          <t>Review</t>
        </is>
      </c>
    </row>
    <row r="128">
      <c r="B128" s="171" t="inlineStr">
        <is>
          <t>3.2.1 On Focus</t>
        </is>
      </c>
      <c r="C128" s="171" t="inlineStr">
        <is>
          <t>Review</t>
        </is>
      </c>
    </row>
    <row r="129">
      <c r="B129" s="171" t="inlineStr">
        <is>
          <t>3.2.2 On Input</t>
        </is>
      </c>
      <c r="C129" s="171" t="inlineStr">
        <is>
          <t>Fail</t>
        </is>
      </c>
    </row>
    <row r="130">
      <c r="B130" s="171" t="inlineStr">
        <is>
          <t>3.2.3 Consistent Navigation</t>
        </is>
      </c>
      <c r="C130" s="171" t="inlineStr">
        <is>
          <t>Review</t>
        </is>
      </c>
    </row>
    <row r="131">
      <c r="B131" s="171" t="inlineStr">
        <is>
          <t>3.2.4 Consistent Identification</t>
        </is>
      </c>
      <c r="C131" s="171" t="inlineStr">
        <is>
          <t>Review</t>
        </is>
      </c>
    </row>
    <row r="132">
      <c r="B132" s="171" t="inlineStr">
        <is>
          <t>3.3.1 Error Identification</t>
        </is>
      </c>
      <c r="C132" s="171" t="inlineStr">
        <is>
          <t>Review</t>
        </is>
      </c>
    </row>
    <row r="133">
      <c r="B133" s="171" t="inlineStr">
        <is>
          <t>3.3.2 Label or Instructions</t>
        </is>
      </c>
      <c r="C133" s="171" t="inlineStr">
        <is>
          <t>Fail</t>
        </is>
      </c>
    </row>
    <row r="134">
      <c r="B134" s="171" t="inlineStr">
        <is>
          <t>3.3.3 Error Suggestion</t>
        </is>
      </c>
      <c r="C134" s="171" t="inlineStr">
        <is>
          <t>Fail</t>
        </is>
      </c>
    </row>
    <row r="135">
      <c r="B135" s="171" t="inlineStr">
        <is>
          <t>3.3.4 Error Prevention (Legal, Financial, Data)</t>
        </is>
      </c>
      <c r="C135" s="171" t="inlineStr">
        <is>
          <t>Review</t>
        </is>
      </c>
    </row>
    <row r="136">
      <c r="B136" s="171" t="inlineStr">
        <is>
          <t>4.1.1 Parsing</t>
        </is>
      </c>
      <c r="C136" s="171" t="inlineStr">
        <is>
          <t>Fail</t>
        </is>
      </c>
    </row>
    <row r="137">
      <c r="B137" s="171" t="inlineStr">
        <is>
          <t>4.1.2 Name, Role, Value</t>
        </is>
      </c>
      <c r="C137" s="171" t="inlineStr">
        <is>
          <t>Fail</t>
        </is>
      </c>
    </row>
    <row r="138">
      <c r="B138" s="171" t="inlineStr">
        <is>
          <t>4.1.3 Status Message</t>
        </is>
      </c>
      <c r="C138" s="171" t="inlineStr">
        <is>
          <t>Fail</t>
        </is>
      </c>
    </row>
  </sheetData>
  <pageMargins left="0.75" right="0.75" top="1" bottom="1" header="0.5" footer="0.5"/>
  <drawing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9"/>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row r="19"/>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2023-02-22T17:22:31Z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