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urkistan\15. Cable\Packing List\"/>
    </mc:Choice>
  </mc:AlternateContent>
  <xr:revisionPtr revIDLastSave="0" documentId="8_{B4245E96-AC53-40E1-A28A-673DC4A42517}" xr6:coauthVersionLast="47" xr6:coauthVersionMax="47" xr10:uidLastSave="{00000000-0000-0000-0000-000000000000}"/>
  <bookViews>
    <workbookView xWindow="28680" yWindow="-120" windowWidth="29040" windowHeight="15840" firstSheet="2" activeTab="4" xr2:uid="{00000000-000D-0000-FFFF-FFFF00000000}"/>
  </bookViews>
  <sheets>
    <sheet name="CI" sheetId="24" state="hidden" r:id="rId1"/>
    <sheet name="CI_BD" sheetId="25" state="hidden" r:id="rId2"/>
    <sheet name="PL" sheetId="20" r:id="rId3"/>
    <sheet name="Summary PL" sheetId="28" r:id="rId4"/>
    <sheet name="Detail PL" sheetId="22" r:id="rId5"/>
    <sheet name="Description" sheetId="29" state="hidden" r:id="rId6"/>
    <sheet name="Marking" sheetId="21" state="hidden" r:id="rId7"/>
  </sheets>
  <definedNames>
    <definedName name="_xlnm._FilterDatabase" localSheetId="1" hidden="1">CI_BD!$B$8:$K$28</definedName>
    <definedName name="_xlnm._FilterDatabase" localSheetId="4" hidden="1">'Detail PL'!$A$13:$Q$135</definedName>
    <definedName name="_xlnm._FilterDatabase" localSheetId="3" hidden="1">'Summary PL'!$A$12:$P$13</definedName>
    <definedName name="_xlnm.Print_Area" localSheetId="0">CI!$A$1:$AC$59</definedName>
    <definedName name="_xlnm.Print_Area" localSheetId="1">CI_BD!$A$1:$K$28</definedName>
    <definedName name="_xlnm.Print_Area" localSheetId="5">Description!$A$1:$G$9</definedName>
    <definedName name="_xlnm.Print_Area" localSheetId="4">'Detail PL'!$A$1:$Q$135</definedName>
    <definedName name="_xlnm.Print_Area" localSheetId="6">Marking!$A$1:$N$647</definedName>
    <definedName name="_xlnm.Print_Area" localSheetId="2">PL!$A$1:$AC$59</definedName>
    <definedName name="_xlnm.Print_Area" localSheetId="3">'Summary PL'!$A$1:$P$33</definedName>
    <definedName name="_xlnm.Print_Titles" localSheetId="4">'Detail PL'!$12:$13</definedName>
    <definedName name="_xlnm.Print_Titles" localSheetId="3">'Summary PL'!$9:$12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28" l="1"/>
  <c r="B11" i="22" s="1"/>
  <c r="B31" i="20"/>
  <c r="R42" i="20"/>
  <c r="J35" i="24"/>
  <c r="B43" i="20"/>
  <c r="J27" i="20"/>
  <c r="AC42" i="24" l="1"/>
  <c r="I28" i="25"/>
  <c r="I27" i="25"/>
  <c r="I26" i="25"/>
  <c r="I25" i="25"/>
  <c r="I24" i="25"/>
  <c r="I23" i="25"/>
  <c r="I22" i="25"/>
  <c r="I21" i="25"/>
  <c r="I20" i="25"/>
  <c r="I19" i="25"/>
  <c r="I18" i="25"/>
  <c r="I17" i="25"/>
  <c r="I16" i="25"/>
  <c r="I15" i="25"/>
  <c r="I14" i="25"/>
  <c r="I13" i="25"/>
  <c r="I12" i="25"/>
  <c r="I11" i="25"/>
  <c r="I10" i="25"/>
  <c r="I9" i="25"/>
  <c r="G568" i="21"/>
  <c r="G565" i="21"/>
  <c r="G562" i="21"/>
  <c r="G559" i="21"/>
  <c r="G550" i="21"/>
  <c r="J88" i="22"/>
  <c r="K30" i="28"/>
  <c r="G571" i="21" s="1"/>
  <c r="G323" i="21"/>
  <c r="G398" i="21" l="1"/>
  <c r="G395" i="21"/>
  <c r="G392" i="21"/>
  <c r="G389" i="21"/>
  <c r="G364" i="21"/>
  <c r="G361" i="21"/>
  <c r="G358" i="21"/>
  <c r="G355" i="21"/>
  <c r="G329" i="21"/>
  <c r="G326" i="21"/>
  <c r="G320" i="21"/>
  <c r="K24" i="28"/>
  <c r="G367" i="21" s="1"/>
  <c r="K25" i="28"/>
  <c r="G401" i="21" s="1"/>
  <c r="J17" i="22" l="1"/>
  <c r="J19" i="22"/>
  <c r="K27" i="28"/>
  <c r="K28" i="28"/>
  <c r="K29" i="28"/>
  <c r="K31" i="28"/>
  <c r="K32" i="28"/>
  <c r="K15" i="28"/>
  <c r="K16" i="28"/>
  <c r="K17" i="28"/>
  <c r="K18" i="28"/>
  <c r="K19" i="28"/>
  <c r="K20" i="28"/>
  <c r="K21" i="28"/>
  <c r="K22" i="28"/>
  <c r="K23" i="28"/>
  <c r="G332" i="21" s="1"/>
  <c r="K26" i="28"/>
  <c r="K14" i="28"/>
  <c r="J39" i="22" l="1"/>
  <c r="L135" i="22" l="1"/>
  <c r="K135" i="22"/>
  <c r="J25" i="22"/>
  <c r="Y32" i="24"/>
  <c r="K33" i="28"/>
  <c r="Y35" i="24" s="1"/>
  <c r="J134" i="22" l="1"/>
  <c r="G639" i="21"/>
  <c r="G636" i="21"/>
  <c r="G633" i="21"/>
  <c r="G630" i="21"/>
  <c r="G627" i="21"/>
  <c r="G605" i="21"/>
  <c r="G602" i="21"/>
  <c r="G599" i="21"/>
  <c r="G596" i="21"/>
  <c r="G593" i="21"/>
  <c r="G537" i="21"/>
  <c r="G534" i="21"/>
  <c r="G531" i="21"/>
  <c r="G528" i="21"/>
  <c r="G525" i="21"/>
  <c r="G503" i="21"/>
  <c r="G500" i="21"/>
  <c r="G497" i="21"/>
  <c r="G494" i="21"/>
  <c r="G491" i="21"/>
  <c r="G469" i="21"/>
  <c r="G466" i="21"/>
  <c r="G463" i="21"/>
  <c r="G460" i="21"/>
  <c r="G457" i="21"/>
  <c r="G435" i="21"/>
  <c r="G432" i="21"/>
  <c r="G429" i="21"/>
  <c r="G426" i="21"/>
  <c r="G423" i="21"/>
  <c r="G298" i="21"/>
  <c r="G295" i="21"/>
  <c r="G292" i="21"/>
  <c r="G289" i="21"/>
  <c r="G286" i="21"/>
  <c r="G264" i="21"/>
  <c r="G261" i="21"/>
  <c r="G258" i="21"/>
  <c r="G255" i="21"/>
  <c r="G252" i="21"/>
  <c r="G230" i="21"/>
  <c r="G227" i="21"/>
  <c r="G224" i="21"/>
  <c r="G221" i="21"/>
  <c r="G218" i="21"/>
  <c r="G196" i="21"/>
  <c r="G193" i="21"/>
  <c r="G190" i="21"/>
  <c r="G187" i="21"/>
  <c r="G184" i="21"/>
  <c r="G162" i="21"/>
  <c r="G159" i="21"/>
  <c r="G156" i="21"/>
  <c r="G153" i="21"/>
  <c r="G150" i="21"/>
  <c r="G128" i="21"/>
  <c r="G125" i="21"/>
  <c r="G122" i="21"/>
  <c r="G119" i="21"/>
  <c r="G116" i="21"/>
  <c r="G113" i="21"/>
  <c r="G147" i="21" s="1"/>
  <c r="G181" i="21" s="1"/>
  <c r="G215" i="21" s="1"/>
  <c r="G249" i="21" s="1"/>
  <c r="G283" i="21" s="1"/>
  <c r="G79" i="21"/>
  <c r="G94" i="21"/>
  <c r="G91" i="21"/>
  <c r="G88" i="21"/>
  <c r="G85" i="21"/>
  <c r="G82" i="21"/>
  <c r="G45" i="21"/>
  <c r="G60" i="21"/>
  <c r="G57" i="21"/>
  <c r="G54" i="21"/>
  <c r="G51" i="21"/>
  <c r="G48" i="21"/>
  <c r="G11" i="21"/>
  <c r="G26" i="21"/>
  <c r="G23" i="21"/>
  <c r="G20" i="21"/>
  <c r="G17" i="21"/>
  <c r="G14" i="21"/>
  <c r="B10" i="22"/>
  <c r="B10" i="28"/>
  <c r="G414" i="21" l="1"/>
  <c r="G380" i="21"/>
  <c r="G311" i="21"/>
  <c r="G317" i="21"/>
  <c r="G352" i="21" s="1"/>
  <c r="G386" i="21" s="1"/>
  <c r="G420" i="21" s="1"/>
  <c r="G454" i="21" s="1"/>
  <c r="G488" i="21" s="1"/>
  <c r="G522" i="21" s="1"/>
  <c r="G209" i="21"/>
  <c r="G516" i="21"/>
  <c r="G39" i="21"/>
  <c r="G107" i="21"/>
  <c r="G346" i="21"/>
  <c r="G277" i="21"/>
  <c r="G618" i="21"/>
  <c r="G482" i="21"/>
  <c r="G73" i="21"/>
  <c r="G243" i="21"/>
  <c r="G175" i="21"/>
  <c r="G5" i="21"/>
  <c r="G584" i="21"/>
  <c r="G141" i="21"/>
  <c r="G448" i="21"/>
  <c r="Y32" i="20"/>
  <c r="J21" i="22"/>
  <c r="J23" i="22"/>
  <c r="J27" i="22"/>
  <c r="J29" i="22"/>
  <c r="J31" i="22"/>
  <c r="J33" i="22"/>
  <c r="J35" i="22"/>
  <c r="J37" i="22"/>
  <c r="J51" i="22"/>
  <c r="J57" i="22"/>
  <c r="J86" i="22"/>
  <c r="J90" i="22"/>
  <c r="M33" i="28"/>
  <c r="Y34" i="24" s="1"/>
  <c r="L33" i="28"/>
  <c r="Y33" i="24" s="1"/>
  <c r="G556" i="21" l="1"/>
  <c r="J15" i="22" l="1"/>
  <c r="J135" i="22" s="1"/>
  <c r="Y42" i="20"/>
  <c r="U42" i="20"/>
  <c r="Y31" i="20"/>
  <c r="V10" i="20"/>
  <c r="V8" i="20"/>
  <c r="G590" i="21" s="1"/>
  <c r="G624" i="21" s="1"/>
  <c r="AC42" i="20" l="1"/>
  <c r="B9" i="22"/>
  <c r="B9" i="28"/>
  <c r="AA45" i="24" l="1"/>
  <c r="B7" i="25"/>
  <c r="AC45" i="20" l="1"/>
  <c r="Y35" i="20" s="1"/>
  <c r="Y45" i="20"/>
  <c r="Y34" i="20" s="1"/>
  <c r="U45" i="20"/>
  <c r="Y33" i="20" s="1"/>
</calcChain>
</file>

<file path=xl/sharedStrings.xml><?xml version="1.0" encoding="utf-8"?>
<sst xmlns="http://schemas.openxmlformats.org/spreadsheetml/2006/main" count="1612" uniqueCount="383">
  <si>
    <t>HEAD OFFICE &amp; CHANGWON PLANT</t>
  </si>
  <si>
    <t>22, DoosanVolvo-ro, Seongsan-gu, Changwon-Si,</t>
    <phoneticPr fontId="9" type="noConversion"/>
  </si>
  <si>
    <t>Gyeongsangnam-do, Korea</t>
    <phoneticPr fontId="9" type="noConversion"/>
  </si>
  <si>
    <t>(P.O.BOX 77, Changwon, Korea)</t>
    <phoneticPr fontId="9" type="noConversion"/>
  </si>
  <si>
    <t>TEL:(055)278-6114,7114 FAX:(055)264-5551/2</t>
  </si>
  <si>
    <t>1. Shipper / Грузоотправитель</t>
    <phoneticPr fontId="9" type="noConversion"/>
  </si>
  <si>
    <r>
      <t xml:space="preserve">11. Invoice </t>
    </r>
    <r>
      <rPr>
        <b/>
        <sz val="10"/>
        <rFont val="Calibri"/>
        <family val="2"/>
      </rPr>
      <t>№</t>
    </r>
    <r>
      <rPr>
        <b/>
        <sz val="11"/>
        <rFont val="Calibri"/>
        <family val="2"/>
      </rPr>
      <t xml:space="preserve"> :  </t>
    </r>
    <phoneticPr fontId="9" type="noConversion"/>
  </si>
  <si>
    <t>Doosan Enerbility Co., Ltd (DOOSAN)</t>
    <phoneticPr fontId="9" type="noConversion"/>
  </si>
  <si>
    <r>
      <t xml:space="preserve">Инвойс </t>
    </r>
    <r>
      <rPr>
        <b/>
        <sz val="9"/>
        <rFont val="Calibri"/>
        <family val="2"/>
      </rPr>
      <t>№</t>
    </r>
    <phoneticPr fontId="9" type="noConversion"/>
  </si>
  <si>
    <t xml:space="preserve">12. Date : </t>
    <phoneticPr fontId="9" type="noConversion"/>
  </si>
  <si>
    <t xml:space="preserve">Дата </t>
    <phoneticPr fontId="9" type="noConversion"/>
  </si>
  <si>
    <t>2. Consignee / Грузополучатель</t>
    <phoneticPr fontId="9" type="noConversion"/>
  </si>
  <si>
    <t>13. Remarks / Примечания</t>
    <phoneticPr fontId="9" type="noConversion"/>
  </si>
  <si>
    <t>*Project Name / Название Проекта</t>
    <phoneticPr fontId="9" type="noConversion"/>
  </si>
  <si>
    <t>Turkistan Region, Main Site. Without External Engineering Networks</t>
    <phoneticPr fontId="9" type="noConversion"/>
  </si>
  <si>
    <t>*MANUFACTURER'S NAME / НАЗВАНИЕ ПРОИЗВОДИТЕЛЯ</t>
    <phoneticPr fontId="9" type="noConversion"/>
  </si>
  <si>
    <t>3. Notify party / Уведомляемая сторона</t>
    <phoneticPr fontId="9" type="noConversion"/>
  </si>
  <si>
    <t>*MANUFACTURE YEAR / ГОД ИЗГОТОВЛЕНИЯ</t>
    <phoneticPr fontId="9" type="noConversion"/>
  </si>
  <si>
    <t>*COUNTRY OF ORIGIN / СТРАНА ПРОИСХОЖДЕНИЯ</t>
    <phoneticPr fontId="9" type="noConversion"/>
  </si>
  <si>
    <t>*INCOTERMS / УСЛОВИЯ ПОСТАВКИ СОГЛАСНО ИНКОТЕРМС</t>
    <phoneticPr fontId="9" type="noConversion"/>
  </si>
  <si>
    <t>4. Port of Loading / Порт погрузки</t>
    <phoneticPr fontId="9" type="noConversion"/>
  </si>
  <si>
    <t>5. Carrier / Перевозчик</t>
    <phoneticPr fontId="9" type="noConversion"/>
  </si>
  <si>
    <t>14. Mark and Numbers of PKGS / Маркировка и количество упаковок</t>
    <phoneticPr fontId="9" type="noConversion"/>
  </si>
  <si>
    <t>PKG No.</t>
    <phoneticPr fontId="9" type="noConversion"/>
  </si>
  <si>
    <t>:</t>
    <phoneticPr fontId="9" type="noConversion"/>
  </si>
  <si>
    <t>6. Port of Unloading / Порт разгрузки</t>
    <phoneticPr fontId="9" type="noConversion"/>
  </si>
  <si>
    <t>7. Final Destination / Конечный пункт назначения</t>
    <phoneticPr fontId="9" type="noConversion"/>
  </si>
  <si>
    <t>Q-ty of Package</t>
    <phoneticPr fontId="9" type="noConversion"/>
  </si>
  <si>
    <t>PKGS</t>
    <phoneticPr fontId="9" type="noConversion"/>
  </si>
  <si>
    <t>Net Weight (kg)</t>
    <phoneticPr fontId="9" type="noConversion"/>
  </si>
  <si>
    <t>KG</t>
    <phoneticPr fontId="9" type="noConversion"/>
  </si>
  <si>
    <t>Gross Weight (kg)</t>
    <phoneticPr fontId="9" type="noConversion"/>
  </si>
  <si>
    <t>Dimension (m3)</t>
    <phoneticPr fontId="9" type="noConversion"/>
  </si>
  <si>
    <r>
      <t>m</t>
    </r>
    <r>
      <rPr>
        <vertAlign val="superscript"/>
        <sz val="11"/>
        <rFont val="Calibri"/>
        <family val="2"/>
      </rPr>
      <t>3</t>
    </r>
    <phoneticPr fontId="9" type="noConversion"/>
  </si>
  <si>
    <r>
      <t xml:space="preserve">8. Voyage No / Рейс </t>
    </r>
    <r>
      <rPr>
        <b/>
        <sz val="11"/>
        <rFont val="Segoe UI Symbol"/>
        <family val="2"/>
      </rPr>
      <t>№</t>
    </r>
    <phoneticPr fontId="9" type="noConversion"/>
  </si>
  <si>
    <t>9. Sailing on or about / Дата или
ожидаемая дата</t>
    <phoneticPr fontId="9" type="noConversion"/>
  </si>
  <si>
    <t>10. Customs Place / Место таможенного оформления</t>
    <phoneticPr fontId="3" type="noConversion"/>
  </si>
  <si>
    <t>15. Description of Goods / Описание товара</t>
    <phoneticPr fontId="9" type="noConversion"/>
  </si>
  <si>
    <t>16. HS CODE /</t>
    <phoneticPr fontId="9" type="noConversion"/>
  </si>
  <si>
    <t>17. Quantity /</t>
    <phoneticPr fontId="9" type="noConversion"/>
  </si>
  <si>
    <t>18. Total Price (USD)</t>
    <phoneticPr fontId="9" type="noConversion"/>
  </si>
  <si>
    <t>Код ТН ВЭД</t>
    <phoneticPr fontId="9" type="noConversion"/>
  </si>
  <si>
    <t>Количество</t>
    <phoneticPr fontId="9" type="noConversion"/>
  </si>
  <si>
    <t>Общая сумма (Дол. США)</t>
    <phoneticPr fontId="9" type="noConversion"/>
  </si>
  <si>
    <t>Signed by</t>
  </si>
  <si>
    <t>Doosan Enerbility Co., Ltd</t>
    <phoneticPr fontId="9" type="noConversion"/>
  </si>
  <si>
    <t>155, Jeongjail-ro, Bundang-gu, Seongnam-si, Gyeonggi-do, Korea</t>
    <phoneticPr fontId="9" type="noConversion"/>
  </si>
  <si>
    <t>Tel. +82 31 5179 2045</t>
    <phoneticPr fontId="9" type="noConversion"/>
  </si>
  <si>
    <t>Fax. +82 31 5179 2197</t>
    <phoneticPr fontId="9" type="noConversion"/>
  </si>
  <si>
    <t>Doosan Enerbility Co., Ltd.</t>
    <phoneticPr fontId="9" type="noConversion"/>
  </si>
  <si>
    <t>PROFORMA INVOICE (Break-down)
ПРОФОРМА-ИНВОЙС (Разбивка)</t>
    <phoneticPr fontId="9" type="noConversion"/>
  </si>
  <si>
    <t xml:space="preserve">Invoice № :  </t>
    <phoneticPr fontId="9" type="noConversion"/>
  </si>
  <si>
    <t>№</t>
    <phoneticPr fontId="9" type="noConversion"/>
  </si>
  <si>
    <t>Description of Goods Specification</t>
    <phoneticPr fontId="9" type="noConversion"/>
  </si>
  <si>
    <t>Material</t>
    <phoneticPr fontId="9" type="noConversion"/>
  </si>
  <si>
    <t>HS CODE</t>
    <phoneticPr fontId="9" type="noConversion"/>
  </si>
  <si>
    <t>Quantity</t>
    <phoneticPr fontId="9" type="noConversion"/>
  </si>
  <si>
    <t>Unit</t>
    <phoneticPr fontId="9" type="noConversion"/>
  </si>
  <si>
    <t>U/Price
(USD)</t>
    <phoneticPr fontId="3" type="noConversion"/>
  </si>
  <si>
    <t>Amount
(USD)</t>
    <phoneticPr fontId="3" type="noConversion"/>
  </si>
  <si>
    <t>Country of
Origin</t>
    <phoneticPr fontId="9" type="noConversion"/>
  </si>
  <si>
    <t>Remark</t>
    <phoneticPr fontId="9" type="noConversion"/>
  </si>
  <si>
    <t>TOTAL</t>
    <phoneticPr fontId="9" type="noConversion"/>
  </si>
  <si>
    <t>PACKING LIST
УПАКОВОЧНЫЙ ЛИСТ</t>
    <phoneticPr fontId="9" type="noConversion"/>
  </si>
  <si>
    <r>
      <t xml:space="preserve">11. Invoice </t>
    </r>
    <r>
      <rPr>
        <b/>
        <sz val="10"/>
        <rFont val="Calibri"/>
        <family val="2"/>
      </rPr>
      <t xml:space="preserve">№ :  </t>
    </r>
    <phoneticPr fontId="9" type="noConversion"/>
  </si>
  <si>
    <r>
      <t xml:space="preserve">8. Voyage No / Рейс </t>
    </r>
    <r>
      <rPr>
        <b/>
        <sz val="10"/>
        <rFont val="Calibri"/>
        <family val="2"/>
      </rPr>
      <t>№</t>
    </r>
    <phoneticPr fontId="9" type="noConversion"/>
  </si>
  <si>
    <t>16. Q-ty</t>
    <phoneticPr fontId="3" type="noConversion"/>
  </si>
  <si>
    <t>17. Net Weight</t>
    <phoneticPr fontId="3" type="noConversion"/>
  </si>
  <si>
    <t>18. Gross Weight</t>
    <phoneticPr fontId="3" type="noConversion"/>
  </si>
  <si>
    <t>19. Measurement</t>
    <phoneticPr fontId="3" type="noConversion"/>
  </si>
  <si>
    <t>(EA)</t>
    <phoneticPr fontId="3" type="noConversion"/>
  </si>
  <si>
    <t>(kg)</t>
    <phoneticPr fontId="3" type="noConversion"/>
  </si>
  <si>
    <t>(CBM)</t>
    <phoneticPr fontId="3" type="noConversion"/>
  </si>
  <si>
    <t>Tel. +82 31 5179 2041</t>
    <phoneticPr fontId="9" type="noConversion"/>
  </si>
  <si>
    <t>Note&gt;</t>
    <phoneticPr fontId="3" type="noConversion"/>
  </si>
  <si>
    <t>Storage Classification "A" :</t>
    <phoneticPr fontId="9" type="noConversion"/>
  </si>
  <si>
    <t>Indoor with Air-conditioning</t>
    <phoneticPr fontId="9" type="noConversion"/>
  </si>
  <si>
    <t>Storage Classification "B" :</t>
    <phoneticPr fontId="9" type="noConversion"/>
  </si>
  <si>
    <t>Indoor without Air-conditioning</t>
    <phoneticPr fontId="9" type="noConversion"/>
  </si>
  <si>
    <t>Storage Classification "C" :</t>
    <phoneticPr fontId="9" type="noConversion"/>
  </si>
  <si>
    <t>Outdoor with Waterproofing</t>
    <phoneticPr fontId="9" type="noConversion"/>
  </si>
  <si>
    <t>Storage Classification "D" :</t>
    <phoneticPr fontId="9" type="noConversion"/>
  </si>
  <si>
    <t>Outdoor without Waterproofing</t>
    <phoneticPr fontId="9" type="noConversion"/>
  </si>
  <si>
    <t>SUMMARY PACKING LIST
CВОДНЫЙ УПАКОВОЧНЫЙ ЛИСТ</t>
    <phoneticPr fontId="9" type="noConversion"/>
  </si>
  <si>
    <t>Project Name:</t>
    <phoneticPr fontId="9" type="noConversion"/>
  </si>
  <si>
    <t>Construction of a 1000 MW CCGT Power Plant in the Sairam District of the Turkistan Region</t>
    <phoneticPr fontId="3" type="noConversion"/>
  </si>
  <si>
    <t>Main Site. Without External Engineering Networks</t>
    <phoneticPr fontId="3" type="noConversion"/>
  </si>
  <si>
    <t xml:space="preserve">Invoice №: </t>
    <phoneticPr fontId="9" type="noConversion"/>
  </si>
  <si>
    <t xml:space="preserve">Name of Consignee: </t>
    <phoneticPr fontId="3" type="noConversion"/>
  </si>
  <si>
    <t xml:space="preserve">Consignee address: </t>
    <phoneticPr fontId="3" type="noConversion"/>
  </si>
  <si>
    <t>№</t>
  </si>
  <si>
    <t>Quantity / Количество</t>
    <phoneticPr fontId="9" type="noConversion"/>
  </si>
  <si>
    <t>Shipping Dimension / Отгрузочные параметры</t>
    <phoneticPr fontId="3" type="noConversion"/>
  </si>
  <si>
    <t xml:space="preserve">Hazardous Material 
(UN Number) </t>
    <phoneticPr fontId="9" type="noConversion"/>
  </si>
  <si>
    <t>Storage Class /
Класс хранения</t>
    <phoneticPr fontId="9" type="noConversion"/>
  </si>
  <si>
    <t>Stackable / 
Штабелируемый</t>
    <phoneticPr fontId="9" type="noConversion"/>
  </si>
  <si>
    <t>Q'ty / 
Количество</t>
    <phoneticPr fontId="9" type="noConversion"/>
  </si>
  <si>
    <t>Unit / 
Ед.изм.</t>
    <phoneticPr fontId="9" type="noConversion"/>
  </si>
  <si>
    <t>L (cm) /
Д (см)</t>
    <phoneticPr fontId="3" type="noConversion"/>
  </si>
  <si>
    <t>W (cm) / 
Ш (см)</t>
    <phoneticPr fontId="9" type="noConversion"/>
  </si>
  <si>
    <t>H (cm) / 
В (см)</t>
    <phoneticPr fontId="9" type="noConversion"/>
  </si>
  <si>
    <t>CBM (m3) /
Объем (м3)</t>
    <phoneticPr fontId="9" type="noConversion"/>
  </si>
  <si>
    <t>EA / ШТ.</t>
    <phoneticPr fontId="3" type="noConversion"/>
  </si>
  <si>
    <t>TOTAL / ИТОГО</t>
    <phoneticPr fontId="9" type="noConversion"/>
  </si>
  <si>
    <t>HEAD OFFICE &amp; CHANGWON PLANT</t>
    <phoneticPr fontId="3" type="noConversion"/>
  </si>
  <si>
    <t>DETAILED PACKING LIST 
ПОДРОБНЫЙ УПАКОВОЧНЫЙ ЛИСТ</t>
    <phoneticPr fontId="9" type="noConversion"/>
  </si>
  <si>
    <t>Net Weight (kg) / 
Вес нетто (кг)</t>
    <phoneticPr fontId="9" type="noConversion"/>
  </si>
  <si>
    <t>Gross Weight (kg) / 
Вес брутто (кг)</t>
    <phoneticPr fontId="9" type="noConversion"/>
  </si>
  <si>
    <t>Drawing No. / 
№ чертежа</t>
    <phoneticPr fontId="3" type="noConversion"/>
  </si>
  <si>
    <t>Tag No. / 
№ Тег</t>
    <phoneticPr fontId="3" type="noConversion"/>
  </si>
  <si>
    <t>Remark / 
Примечания</t>
    <phoneticPr fontId="9" type="noConversion"/>
  </si>
  <si>
    <t>Q'ty / 
Кол-во</t>
    <phoneticPr fontId="9" type="noConversion"/>
  </si>
  <si>
    <t>Unit / 
Ед. изм.</t>
    <phoneticPr fontId="9" type="noConversion"/>
  </si>
  <si>
    <t>EA/ШТ.</t>
    <phoneticPr fontId="3" type="noConversion"/>
  </si>
  <si>
    <t>TOTAL/ ИТОГО</t>
    <phoneticPr fontId="9" type="noConversion"/>
  </si>
  <si>
    <t>Technical Description</t>
    <phoneticPr fontId="3" type="noConversion"/>
  </si>
  <si>
    <t>№</t>
    <phoneticPr fontId="3" type="noConversion"/>
  </si>
  <si>
    <t>Name</t>
    <phoneticPr fontId="3" type="noConversion"/>
  </si>
  <si>
    <t>Model-Part No.</t>
  </si>
  <si>
    <t>Kind of material</t>
    <phoneticPr fontId="3" type="noConversion"/>
  </si>
  <si>
    <t>Size/specification/ Usage</t>
  </si>
  <si>
    <t>Photo</t>
  </si>
  <si>
    <t xml:space="preserve">Manufacturer / Origin </t>
  </si>
  <si>
    <t>SHIPPING MARK
ГРУЗОВАЯ МАРКИРОВКА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</si>
  <si>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NAME OF THE PROJECT</t>
    </r>
    <phoneticPr fontId="5" type="noConversion"/>
  </si>
  <si>
    <t xml:space="preserve">: </t>
    <phoneticPr fontId="5" type="noConversion"/>
  </si>
  <si>
    <t xml:space="preserve">Construction of a 1000 MW CCGT Power Plant in the Sairam District of the </t>
    <phoneticPr fontId="3" type="noConversion"/>
  </si>
  <si>
    <t xml:space="preserve">    НАЗВАНИЕ ПРОЕКТА</t>
    <phoneticPr fontId="5" type="noConversion"/>
  </si>
  <si>
    <t>Turkistan Region, Main Site. Without External Engineering Networks</t>
    <phoneticPr fontId="3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</si>
  <si>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CONSIGNEE</t>
    </r>
    <phoneticPr fontId="5" type="noConversion"/>
  </si>
  <si>
    <t xml:space="preserve">    ГРУЗОПОЛУЧАТЕЛЬ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</si>
  <si>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Shipper/Exporter</t>
    </r>
    <phoneticPr fontId="5" type="noConversion"/>
  </si>
  <si>
    <t>: Doosan Enerbility Co., LTD</t>
    <phoneticPr fontId="5" type="noConversion"/>
  </si>
  <si>
    <t xml:space="preserve">     Грузоотправитель/Экспортер</t>
    <phoneticPr fontId="5" type="noConversion"/>
  </si>
  <si>
    <t xml:space="preserve">  22, Doosan Volvo-ro, Sengsan-gu, Changwon, Gyeongnam, South Korea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</si>
  <si>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Number of Invoice</t>
    </r>
    <phoneticPr fontId="5" type="noConversion"/>
  </si>
  <si>
    <t>:</t>
    <phoneticPr fontId="5" type="noConversion"/>
  </si>
  <si>
    <t xml:space="preserve">    № инвойса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</si>
  <si>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CARGO DESCRIPTION</t>
    </r>
    <phoneticPr fontId="3" type="noConversion"/>
  </si>
  <si>
    <t xml:space="preserve">    ОПИСАНИЕ ГРУЗА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</si>
  <si>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PACKAGE NO.</t>
    </r>
  </si>
  <si>
    <t>:</t>
    <phoneticPr fontId="3" type="noConversion"/>
  </si>
  <si>
    <t xml:space="preserve">    УПАКОВОЧНЫЙ НОМЕР 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</si>
  <si>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NET WEIGHT</t>
    </r>
    <phoneticPr fontId="5" type="noConversion"/>
  </si>
  <si>
    <t>Kg</t>
    <phoneticPr fontId="5" type="noConversion"/>
  </si>
  <si>
    <t xml:space="preserve">    ВЕС НЕТТО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</si>
  <si>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GROSS WEIGHT</t>
    </r>
    <phoneticPr fontId="5" type="noConversion"/>
  </si>
  <si>
    <t xml:space="preserve">    ВЕС БРУТТО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</si>
  <si>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 CBM(m3)</t>
    </r>
    <phoneticPr fontId="5" type="noConversion"/>
  </si>
  <si>
    <t>m3</t>
    <phoneticPr fontId="3" type="noConversion"/>
  </si>
  <si>
    <t xml:space="preserve">    РАЗМЕРЫ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</si>
  <si>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FINAL DESTINATION</t>
    </r>
  </si>
  <si>
    <t xml:space="preserve">:
</t>
    <phoneticPr fontId="5" type="noConversion"/>
  </si>
  <si>
    <t xml:space="preserve">Turkestan Oblast, Sairam district, Karamurt rural district, quarter 171, Republic of Kazakhstan </t>
    <phoneticPr fontId="3" type="noConversion"/>
  </si>
  <si>
    <t xml:space="preserve">    КОНЕЧНЫЙ ПУНКТ НАЗНАЧЕНИЯ</t>
  </si>
  <si>
    <t>Doosan Enerbility</t>
    <phoneticPr fontId="5" type="noConversion"/>
  </si>
  <si>
    <t xml:space="preserve"> Gihun Bek / Project Director</t>
    <phoneticPr fontId="37" type="noConversion"/>
  </si>
  <si>
    <r>
      <t xml:space="preserve">CNTR No. / Seal No.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 xml:space="preserve">контейнера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>пломбы</t>
    </r>
    <phoneticPr fontId="3" type="noConversion"/>
  </si>
  <si>
    <t>Packing Style / 
Вид упаковки</t>
    <phoneticPr fontId="9" type="noConversion"/>
  </si>
  <si>
    <t>Description / 
Описание</t>
    <phoneticPr fontId="9" type="noConversion"/>
  </si>
  <si>
    <t>Unit Price (US$) / 
Цена за единицу</t>
    <phoneticPr fontId="9" type="noConversion"/>
  </si>
  <si>
    <t>Total Price (US$) / 
Общая цена</t>
    <phoneticPr fontId="9" type="noConversion"/>
  </si>
  <si>
    <t>HS Code / 
Код ТН ВЭД</t>
    <phoneticPr fontId="3" type="noConversion"/>
  </si>
  <si>
    <t>Wooden box</t>
  </si>
  <si>
    <t>D</t>
  </si>
  <si>
    <t>N</t>
  </si>
  <si>
    <t>A</t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</si>
  <si>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Port of Discharge</t>
    </r>
    <phoneticPr fontId="3" type="noConversion"/>
  </si>
  <si>
    <t xml:space="preserve">: 
</t>
    <phoneticPr fontId="5" type="noConversion"/>
  </si>
  <si>
    <t>Tianjin Port, China</t>
    <phoneticPr fontId="3" type="noConversion"/>
  </si>
  <si>
    <t xml:space="preserve">    Порт разгрузки</t>
    <phoneticPr fontId="3" type="noConversion"/>
  </si>
  <si>
    <t xml:space="preserve">Cable KX-1-1-F-2 x 2 x 0,5 mm2 </t>
  </si>
  <si>
    <t>m</t>
  </si>
  <si>
    <t>Cable Ethernet 6XV1878-2F</t>
  </si>
  <si>
    <t>pc</t>
  </si>
  <si>
    <t>Pressure transmitters Sitrans P320</t>
  </si>
  <si>
    <t>Pressure switches PCS</t>
  </si>
  <si>
    <t>Pressure Gauges Wika 233.50</t>
  </si>
  <si>
    <t>Jacket thermometers TC-K</t>
  </si>
  <si>
    <t>Thermometers PT100</t>
  </si>
  <si>
    <t>Thermowells</t>
  </si>
  <si>
    <t>Level switch Sitrans LVL</t>
  </si>
  <si>
    <t>Operator station SPPA-T3000</t>
  </si>
  <si>
    <t>Monitors HP E27</t>
  </si>
  <si>
    <t>Printers HP CP5225n</t>
  </si>
  <si>
    <t>Impulse tubes 12,7 x 1,24 mm, 6 m</t>
  </si>
  <si>
    <t>Impulse tubes 12,7 x 2,11 mm, 6 m</t>
  </si>
  <si>
    <t>ks</t>
  </si>
  <si>
    <t>Screw plug 1/2"</t>
  </si>
  <si>
    <t>Screw plug 1/4"</t>
  </si>
  <si>
    <t>Condensing pot</t>
  </si>
  <si>
    <t>Condensing loop</t>
  </si>
  <si>
    <t>Fitting for tubes - coupling</t>
  </si>
  <si>
    <t>Fitting for tubes - T piece</t>
  </si>
  <si>
    <t>Fitting for tubes - NPT coupling</t>
  </si>
  <si>
    <t>Double shut-off valve</t>
  </si>
  <si>
    <t>Mounting bracket</t>
  </si>
  <si>
    <t>Mounting plate for manifold</t>
  </si>
  <si>
    <t>Stainless steel hoses</t>
  </si>
  <si>
    <t>Fittings for hoses - clip</t>
  </si>
  <si>
    <t>Fittings for hoses</t>
  </si>
  <si>
    <t>Fittings for hoses - reduction</t>
  </si>
  <si>
    <t>Ethernet connectors 6GK1901-1BB12-2AB0</t>
  </si>
  <si>
    <t>Impulse tubes 33,4 x 2,77 mm, 3 m</t>
  </si>
  <si>
    <t>Hand valves K9N4</t>
  </si>
  <si>
    <t>Hand valves K9K9</t>
  </si>
  <si>
    <t>Swivel gauge adaptor GS-MFSP</t>
  </si>
  <si>
    <t>Level bypass measurement</t>
  </si>
  <si>
    <t>C profile 41x41mm, 6 m</t>
  </si>
  <si>
    <t>C profile 41x21mm, 6 m</t>
  </si>
  <si>
    <t>Cable trace 200 mm, 3 m, KZWC200H100/3</t>
  </si>
  <si>
    <t>Cable trace cover 200 mm, 3 m, PKZC200/3</t>
  </si>
  <si>
    <t>Cable leder 200 mm, 3 m, DUC200H100/3F</t>
  </si>
  <si>
    <t>Conduits 25 mm, 3 m, RU25x1,2/3F</t>
  </si>
  <si>
    <t>Cable trace cover holder, ZAP2F</t>
  </si>
  <si>
    <t>Cable trace connector, LZCH100</t>
  </si>
  <si>
    <t>Cable trace horizontal bend, 200 mm, KKZC200H100</t>
  </si>
  <si>
    <t>Cable trace horizontal bend cover, PKKZC200</t>
  </si>
  <si>
    <t>Cable trace inner bend shape, 200 mm, LZWC200H100</t>
  </si>
  <si>
    <t>Cable trace inner bend shape cover, PLZWC200</t>
  </si>
  <si>
    <t>Cable trace external bend shape, 200 mm, LZZC200H100</t>
  </si>
  <si>
    <t>Cable trace external bend shape cover, PLZZC200H100</t>
  </si>
  <si>
    <t>Screw M8x14, SGKFM8x14</t>
  </si>
  <si>
    <t>Wall bracket, WMCT200</t>
  </si>
  <si>
    <t>Cable ladder connector, LDCH100F</t>
  </si>
  <si>
    <t>Cable ladder horizontal bend, 200 mm, LDC200H100F</t>
  </si>
  <si>
    <t>Cable ladder holder, ZM/ZMOF</t>
  </si>
  <si>
    <t>Conduits elbow, 25 mm, KRUR25x1,2F</t>
  </si>
  <si>
    <t>Conduits coupling, 25 mm, LRU25x1,2F</t>
  </si>
  <si>
    <t>Conduits clamp, 25 mm, 853F</t>
  </si>
  <si>
    <t>Conduits protective end cap, 25 mm, NKR25x1,5</t>
  </si>
  <si>
    <t>Base plate, PSDDN</t>
  </si>
  <si>
    <t>Angle bar 90°, LCTV3</t>
  </si>
  <si>
    <t>Screw M10x25, SRM10x25F</t>
  </si>
  <si>
    <t>Screw M10x30, SMM10x30F</t>
  </si>
  <si>
    <t>Set - screw, nut, washer M10x20, SMM10x20F</t>
  </si>
  <si>
    <t>Screw M10x60, SMM10x60F</t>
  </si>
  <si>
    <t>Screw with thick nut M10x30, SRM10x30F</t>
  </si>
  <si>
    <t>Nut M10, NKZM10F</t>
  </si>
  <si>
    <t>Washer M10, PW10F</t>
  </si>
  <si>
    <t>Nut M6, NKZM6F</t>
  </si>
  <si>
    <t>Washer M6, PW6F</t>
  </si>
  <si>
    <t>Threaded rod M10, PGM10/1E</t>
  </si>
  <si>
    <t>Angle bar 45°, LCK12</t>
  </si>
  <si>
    <t>Holder, UDC1</t>
  </si>
  <si>
    <t>Base plate adjustable, PSUNF</t>
  </si>
  <si>
    <t>C profile base plate, PMMNF</t>
  </si>
  <si>
    <t>C profile 41x41 protective end cap, NOW40x40</t>
  </si>
  <si>
    <t>C profile 41x21 protective end cap, NOW40x22</t>
  </si>
  <si>
    <t>Concrete anchor, PSRM10x90F</t>
  </si>
  <si>
    <t>Impulse pipe clamp, 405981B9</t>
  </si>
  <si>
    <t>Instrument plate, INPL1</t>
  </si>
  <si>
    <t>Drum</t>
  </si>
  <si>
    <t>Necks for thermowells</t>
  </si>
  <si>
    <t>C</t>
  </si>
  <si>
    <t>CCP-W-B113-03-ME-E10-0075</t>
  </si>
  <si>
    <t>FI_CS_Hardware_specification</t>
  </si>
  <si>
    <t>Cable ladder transition shape, 200 mm</t>
  </si>
  <si>
    <t>PI-I-5021</t>
  </si>
  <si>
    <t>Field cabinet B2-JBA-1305</t>
  </si>
  <si>
    <t>Field cabinet B2-JBA-1306</t>
  </si>
  <si>
    <t>Field cabinet B2-JBA-1310</t>
  </si>
  <si>
    <t>Field cabinet B2-JBAY-1301</t>
  </si>
  <si>
    <t>Field cabinet B2-JBAY-1302</t>
  </si>
  <si>
    <t>Field cabinet B2-JBAY-1303</t>
  </si>
  <si>
    <t>Field cabinet B2-JBAY-1304</t>
  </si>
  <si>
    <t>PI-I-5026</t>
  </si>
  <si>
    <t>PI-I-5023</t>
  </si>
  <si>
    <t>PI-I-5027</t>
  </si>
  <si>
    <t>PI-I-5022</t>
  </si>
  <si>
    <t>PI-I-5028</t>
  </si>
  <si>
    <t>SHIPPING MARK
ГРУЗОВАЯ МАРКИРОВКА</t>
  </si>
  <si>
    <t>● NAME OF THE PROJECT</t>
  </si>
  <si>
    <t xml:space="preserve">: </t>
  </si>
  <si>
    <t xml:space="preserve">Construction of a 1000 MW CCGT Power Plant in the Sairam District of the </t>
  </si>
  <si>
    <t xml:space="preserve">    НАЗВАНИЕ ПРОЕКТА</t>
  </si>
  <si>
    <t>Turkistan Region, Main Site. Without External Engineering Networks</t>
  </si>
  <si>
    <t>● CONSIGNEE</t>
  </si>
  <si>
    <t xml:space="preserve">    ГРУЗОПОЛУЧАТЕЛЬ</t>
  </si>
  <si>
    <t>● Shipper/Exporter</t>
  </si>
  <si>
    <t>: Doosan Enerbility Co., LTD</t>
  </si>
  <si>
    <t xml:space="preserve">     Грузоотправитель/Экспортер</t>
  </si>
  <si>
    <t xml:space="preserve">  22, Doosan Volvo-ro, Sengsan-gu, Changwon, Gyeongnam, South Korea</t>
  </si>
  <si>
    <t>● Number of Invoice</t>
  </si>
  <si>
    <t>:</t>
  </si>
  <si>
    <t xml:space="preserve">    № инвойса</t>
  </si>
  <si>
    <t>● CARGO DESCRIPTION</t>
  </si>
  <si>
    <t>● PACKAGE NO.</t>
  </si>
  <si>
    <t>● NET WEIGHT</t>
  </si>
  <si>
    <t>Kg</t>
  </si>
  <si>
    <t xml:space="preserve">    ВЕС НЕТТО</t>
  </si>
  <si>
    <t>● GROSS WEIGHT</t>
  </si>
  <si>
    <t xml:space="preserve">    ВЕС БРУТТО</t>
  </si>
  <si>
    <t>●  CBM(m3)</t>
  </si>
  <si>
    <t>m3</t>
  </si>
  <si>
    <t xml:space="preserve">    РАЗМЕРЫ</t>
  </si>
  <si>
    <t>● Port of Discharge</t>
  </si>
  <si>
    <t xml:space="preserve">: 
</t>
  </si>
  <si>
    <t>Tianjin Port, China</t>
  </si>
  <si>
    <t xml:space="preserve">    Порт разгрузки</t>
  </si>
  <si>
    <t>● FINAL DESTINATION</t>
  </si>
  <si>
    <t xml:space="preserve">:
</t>
  </si>
  <si>
    <t xml:space="preserve">Turkestan Oblast, Sairam district, Karamurt rural district, quarter 171, Republic of Kazakhstan </t>
  </si>
  <si>
    <t>Doosan Enerbility</t>
  </si>
  <si>
    <t>PGU-DE-0257</t>
  </si>
  <si>
    <t>PGU-DE-0257-STG-CON-001</t>
  </si>
  <si>
    <t>PGU-DE-0257-STG-CON-002</t>
  </si>
  <si>
    <t>PGU-DE-0257-STG-CON-003</t>
  </si>
  <si>
    <t>PGU-DE-0257-STG-CON-004</t>
  </si>
  <si>
    <t>PGU-DE-0257-STG-CON-005</t>
  </si>
  <si>
    <t>PGU-DE-0257-STG-CON-006</t>
  </si>
  <si>
    <t>PGU-DE-0257-STG-CON-007</t>
  </si>
  <si>
    <t>PGU-DE-0257-STG-CON-008</t>
  </si>
  <si>
    <t>PGU-DE-0257-STG-CON-009</t>
  </si>
  <si>
    <t>PGU-DE-0257-STG-CON-010</t>
  </si>
  <si>
    <t>PGU-DE-0257-STG-CON-011</t>
  </si>
  <si>
    <t>PGU-DE-0257-STG-CON-012</t>
  </si>
  <si>
    <t>PGU-DE-0257-STG-CON-013</t>
  </si>
  <si>
    <t>PGU-DE-0257-STG-CON-014</t>
  </si>
  <si>
    <t>PGU-DE-0257-STG-CON-015</t>
  </si>
  <si>
    <t>PGU-DE-0257-STG-CON-016</t>
  </si>
  <si>
    <t>PGU-DE-0257-STG-CON-018</t>
  </si>
  <si>
    <t>PGU-DE-0257-STG-CON-019</t>
  </si>
  <si>
    <r>
      <t>Package No./ 
Номер</t>
    </r>
    <r>
      <rPr>
        <sz val="13"/>
        <rFont val="맑은 고딕"/>
        <family val="2"/>
        <charset val="129"/>
      </rPr>
      <t xml:space="preserve"> </t>
    </r>
    <r>
      <rPr>
        <sz val="13"/>
        <rFont val="Calibri"/>
        <family val="2"/>
      </rPr>
      <t>упаковки</t>
    </r>
  </si>
  <si>
    <r>
      <t xml:space="preserve">Package No. / 
</t>
    </r>
    <r>
      <rPr>
        <sz val="12"/>
        <rFont val="Segoe UI Symbol"/>
        <family val="2"/>
      </rPr>
      <t>№</t>
    </r>
    <r>
      <rPr>
        <sz val="12"/>
        <rFont val="Calibri"/>
        <family val="2"/>
      </rPr>
      <t xml:space="preserve"> упаковки</t>
    </r>
  </si>
  <si>
    <t>BIN: 110740016192</t>
  </si>
  <si>
    <t>DAP Main site</t>
    <phoneticPr fontId="9" type="noConversion"/>
  </si>
  <si>
    <t>Hamburg, Germany</t>
    <phoneticPr fontId="3" type="noConversion"/>
  </si>
  <si>
    <t>Total (DAP Value)</t>
    <phoneticPr fontId="9" type="noConversion"/>
  </si>
  <si>
    <t>PGU-DE-0257-STG-CON-017</t>
  </si>
  <si>
    <t>PGU-DE-0257-STG-CON-001 ~ 019</t>
    <phoneticPr fontId="9" type="noConversion"/>
  </si>
  <si>
    <t>Germany</t>
    <phoneticPr fontId="9" type="noConversion"/>
  </si>
  <si>
    <t xml:space="preserve">Cables </t>
  </si>
  <si>
    <t>Optical Cable</t>
  </si>
  <si>
    <t>Field instrumentation and cables</t>
  </si>
  <si>
    <t>Impulse tubes and profiles</t>
  </si>
  <si>
    <t>Field equipment and operator equipment</t>
  </si>
  <si>
    <t>Cabinet</t>
  </si>
  <si>
    <t>Cable traces and structures equipment</t>
  </si>
  <si>
    <t>№ Package</t>
    <phoneticPr fontId="9" type="noConversion"/>
  </si>
  <si>
    <t>EA / ШТ.</t>
  </si>
  <si>
    <t>PROFORMA INVOICE
ПРОФОРМА ИНВОЙС</t>
    <phoneticPr fontId="9" type="noConversion"/>
  </si>
  <si>
    <t>Construction of a 1000 MW CCGT Power Plant in the Sairam District of</t>
    <phoneticPr fontId="9" type="noConversion"/>
  </si>
  <si>
    <t>Tianjin, China</t>
    <phoneticPr fontId="9" type="noConversion"/>
  </si>
  <si>
    <t>MV DA QING</t>
    <phoneticPr fontId="3" type="noConversion"/>
  </si>
  <si>
    <t>Republic of Korea</t>
    <phoneticPr fontId="9" type="noConversion"/>
  </si>
  <si>
    <t>CCGT Turkestan LLP</t>
    <phoneticPr fontId="9" type="noConversion"/>
  </si>
  <si>
    <t xml:space="preserve">Republic of Kazakhstan, Turkestan region, Sairam district, </t>
    <phoneticPr fontId="9" type="noConversion"/>
  </si>
  <si>
    <t>Aksukent rural district, Aksu village, Zhibek Zholy street, building 55</t>
    <phoneticPr fontId="9" type="noConversion"/>
  </si>
  <si>
    <t>info@ccgt.kz</t>
    <phoneticPr fontId="9" type="noConversion"/>
  </si>
  <si>
    <t xml:space="preserve">22, DoosanVolvo-ro, Seongsan-gu, Changwon-si, Gyeongsangnam-do, </t>
    <phoneticPr fontId="9" type="noConversion"/>
  </si>
  <si>
    <t>Wise Logistics</t>
  </si>
  <si>
    <t xml:space="preserve">ATTAN: MS. Aliya </t>
  </si>
  <si>
    <t>(E): a.kipshakbayeva@wiselogistics.kz</t>
  </si>
  <si>
    <t>(T): +7 701 512 19 69</t>
  </si>
  <si>
    <t xml:space="preserve">Construction of a 1000 MW CCGT Power Plant in the Sairam District of Turkistan Region, Main Site. Without External Engineering Networks
</t>
    <phoneticPr fontId="9" type="noConversion"/>
  </si>
  <si>
    <t>Doosan Škoda Power a.s.</t>
    <phoneticPr fontId="9" type="noConversion"/>
  </si>
  <si>
    <t>* CONTRACT NO. / НОМЕР КОНТРАКТ</t>
    <phoneticPr fontId="9" type="noConversion"/>
  </si>
  <si>
    <t>0123-ПГУТ-8Д date 14.03.2023</t>
    <phoneticPr fontId="9" type="noConversion"/>
  </si>
  <si>
    <t>Turkestan region, Sairam district</t>
    <phoneticPr fontId="9" type="noConversion"/>
  </si>
  <si>
    <t>Система управления</t>
    <phoneticPr fontId="9" type="noConversion"/>
  </si>
  <si>
    <t>8502 39 2000</t>
  </si>
  <si>
    <t>/ комплект</t>
    <phoneticPr fontId="9" type="noConversion"/>
  </si>
  <si>
    <t>/ комплект</t>
  </si>
  <si>
    <t xml:space="preserve">Cables / Кабели </t>
    <phoneticPr fontId="3" type="noConversion"/>
  </si>
  <si>
    <t>Optical Cable / Оптический кабель</t>
    <phoneticPr fontId="3" type="noConversion"/>
  </si>
  <si>
    <t>Field equipment and operator equipment / 
Полевое оборудование и оборудование для оператора</t>
    <phoneticPr fontId="3" type="noConversion"/>
  </si>
  <si>
    <t>Cabinet / Шкаф</t>
    <phoneticPr fontId="3" type="noConversion"/>
  </si>
  <si>
    <t>Cable traces and structures equipment / 
Оборудование для кабельных трасс и конструкций</t>
    <phoneticPr fontId="3" type="noConversion"/>
  </si>
  <si>
    <t>Field instrumentation and cables / 
Полевые приборы и кабели</t>
    <phoneticPr fontId="3" type="noConversion"/>
  </si>
  <si>
    <t>Impulse tubes and profiles / 
Импульсные трубки и профили</t>
    <phoneticPr fontId="3" type="noConversion"/>
  </si>
  <si>
    <t>Cables 2x2x1</t>
  </si>
  <si>
    <t>Cables 2x2x1</t>
    <phoneticPr fontId="3" type="noConversion"/>
  </si>
  <si>
    <t>Cables 5x2x1</t>
  </si>
  <si>
    <t>Cables 10x2x1</t>
  </si>
  <si>
    <t>Cables 1x2x2,5</t>
  </si>
  <si>
    <t>Optical cable</t>
    <phoneticPr fontId="3" type="noConversion"/>
  </si>
  <si>
    <t>Cabinet</t>
    <phoneticPr fontId="3" type="noConversion"/>
  </si>
  <si>
    <t>Cabinets</t>
    <phoneticPr fontId="3" type="noConversion"/>
  </si>
  <si>
    <t>STG_Control system Unit 2</t>
    <phoneticPr fontId="9" type="noConversion"/>
  </si>
  <si>
    <t>PGU-DE-0257-STG-CON-019</t>
    <phoneticPr fontId="3" type="noConversion"/>
  </si>
  <si>
    <t>PGU-DE-0257-STG-CON-008</t>
    <phoneticPr fontId="3" type="noConversion"/>
  </si>
  <si>
    <t>PGU-DE-0257-STG-CON-001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</si>
</sst>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0_);[Red]\(0\)"/>
    <numFmt numFmtId="178" formatCode="0.000_);[Red]\(0.000\)"/>
    <numFmt numFmtId="179" formatCode="#,##0.00_ "/>
    <numFmt numFmtId="180" formatCode="#,##0_ "/>
    <numFmt numFmtId="181" formatCode="#,##0\ &quot;EA&quot;"/>
    <numFmt numFmtId="182" formatCode="#,##0.000;[Red]\-#,##0.000"/>
    <numFmt numFmtId="183" formatCode="_-* #,##0.000_-;\-* #,##0.000_-;_-* &quot;-&quot;_-;_-@_-"/>
    <numFmt numFmtId="184" formatCode="#,##0\ &quot;SET&quot;"/>
  </numFmts>
  <fonts count="7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9"/>
      <name val="ＭＳ Ｐゴシック"/>
      <family val="2"/>
      <charset val="128"/>
    </font>
    <font>
      <sz val="10.5"/>
      <color theme="1"/>
      <name val="Calibri"/>
      <family val="2"/>
    </font>
    <font>
      <sz val="8"/>
      <name val="돋움"/>
      <family val="3"/>
      <charset val="129"/>
    </font>
    <font>
      <sz val="11"/>
      <name val="Calibri"/>
      <family val="2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9"/>
      <name val="Arial"/>
      <family val="2"/>
    </font>
    <font>
      <sz val="10"/>
      <name val="Calibri"/>
      <family val="2"/>
    </font>
    <font>
      <b/>
      <sz val="14"/>
      <name val="Calibri"/>
      <family val="2"/>
    </font>
    <font>
      <sz val="11"/>
      <name val="Arial"/>
      <family val="2"/>
    </font>
    <font>
      <sz val="13"/>
      <name val="Calibri"/>
      <family val="2"/>
    </font>
    <font>
      <b/>
      <sz val="13"/>
      <color theme="0"/>
      <name val="Calibri"/>
      <family val="2"/>
    </font>
    <font>
      <sz val="12"/>
      <name val="Calibri"/>
      <family val="2"/>
    </font>
    <font>
      <sz val="11"/>
      <name val="굴림체"/>
      <family val="3"/>
      <charset val="129"/>
    </font>
    <font>
      <i/>
      <sz val="12"/>
      <name val="Calibri"/>
      <family val="2"/>
    </font>
    <font>
      <b/>
      <sz val="12"/>
      <color theme="0"/>
      <name val="Calibri"/>
      <family val="2"/>
    </font>
    <font>
      <b/>
      <sz val="9"/>
      <name val="Calibri"/>
      <family val="2"/>
    </font>
    <font>
      <b/>
      <sz val="10"/>
      <name val="Arial"/>
      <family val="2"/>
    </font>
    <font>
      <sz val="1"/>
      <color indexed="8"/>
      <name val="Courier"/>
      <family val="3"/>
    </font>
    <font>
      <b/>
      <i/>
      <sz val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trike/>
      <sz val="11"/>
      <name val="Calibri"/>
      <family val="2"/>
    </font>
    <font>
      <sz val="11"/>
      <color indexed="10"/>
      <name val="Calibri"/>
      <family val="2"/>
    </font>
    <font>
      <sz val="11"/>
      <color rgb="FF000000"/>
      <name val="Calibri"/>
      <family val="2"/>
    </font>
    <font>
      <sz val="11"/>
      <color rgb="FF0000CC"/>
      <name val="Calibri"/>
      <family val="2"/>
    </font>
    <font>
      <sz val="11"/>
      <color rgb="FF0000CC"/>
      <name val="Arial"/>
      <family val="2"/>
    </font>
    <font>
      <sz val="8"/>
      <name val="돋움"/>
      <family val="3"/>
    </font>
    <font>
      <b/>
      <sz val="12"/>
      <name val="Calibri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name val="Arial"/>
      <family val="2"/>
    </font>
    <font>
      <sz val="16"/>
      <name val="Calibri"/>
      <family val="2"/>
    </font>
    <font>
      <b/>
      <sz val="24"/>
      <name val="Calibri"/>
      <family val="2"/>
    </font>
    <font>
      <b/>
      <sz val="16"/>
      <name val="맑은 고딕"/>
      <family val="3"/>
      <charset val="129"/>
    </font>
    <font>
      <sz val="16"/>
      <name val="맑은 고딕"/>
      <family val="3"/>
      <charset val="129"/>
      <scheme val="minor"/>
    </font>
    <font>
      <sz val="16"/>
      <name val="맑은 고딕"/>
      <family val="2"/>
      <charset val="129"/>
      <scheme val="minor"/>
    </font>
    <font>
      <b/>
      <sz val="16"/>
      <name val="Calibri"/>
      <family val="3"/>
    </font>
    <font>
      <b/>
      <sz val="16"/>
      <name val="Segoe UI Symbol"/>
      <family val="3"/>
    </font>
    <font>
      <sz val="11"/>
      <color theme="1"/>
      <name val="Calibri"/>
      <family val="2"/>
    </font>
    <font>
      <b/>
      <sz val="11"/>
      <name val="Segoe UI Symbol"/>
      <family val="2"/>
    </font>
    <font>
      <sz val="12"/>
      <name val="Segoe UI Symbol"/>
      <family val="2"/>
    </font>
    <font>
      <b/>
      <i/>
      <sz val="12"/>
      <name val="Calibri"/>
      <family val="2"/>
    </font>
    <font>
      <vertAlign val="superscript"/>
      <sz val="11"/>
      <name val="Calibri"/>
      <family val="2"/>
    </font>
    <font>
      <sz val="9"/>
      <name val="맑은 고딕"/>
      <family val="3"/>
      <charset val="129"/>
      <scheme val="minor"/>
    </font>
    <font>
      <b/>
      <sz val="11"/>
      <color theme="1"/>
      <name val="Calibri"/>
      <family val="2"/>
    </font>
    <font>
      <sz val="12"/>
      <color theme="0"/>
      <name val="Calibri"/>
      <family val="2"/>
    </font>
    <font>
      <b/>
      <i/>
      <sz val="12"/>
      <color rgb="FF0000CC"/>
      <name val="Calibri"/>
      <family val="2"/>
    </font>
    <font>
      <b/>
      <sz val="15"/>
      <color theme="3"/>
      <name val="맑은 고딕"/>
      <family val="2"/>
      <charset val="129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204"/>
    </font>
    <font>
      <u/>
      <sz val="11"/>
      <color theme="10"/>
      <name val="맑은 고딕"/>
      <family val="2"/>
      <charset val="129"/>
      <scheme val="minor"/>
    </font>
    <font>
      <b/>
      <sz val="11.5"/>
      <name val="Calibri"/>
      <family val="2"/>
    </font>
    <font>
      <b/>
      <i/>
      <sz val="11.5"/>
      <color rgb="FF0000CC"/>
      <name val="Calibri"/>
      <family val="2"/>
    </font>
    <font>
      <sz val="11.5"/>
      <name val="Calibri"/>
      <family val="2"/>
    </font>
    <font>
      <sz val="13"/>
      <name val="맑은 고딕"/>
      <family val="2"/>
      <charset val="129"/>
    </font>
    <font>
      <sz val="12"/>
      <name val="Arial"/>
      <family val="2"/>
    </font>
    <font>
      <b/>
      <sz val="12"/>
      <color theme="1"/>
      <name val="Calibri"/>
      <family val="2"/>
    </font>
    <font>
      <u/>
      <sz val="11"/>
      <color theme="10"/>
      <name val="Calibri"/>
      <family val="2"/>
    </font>
    <font>
      <u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1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/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3" fillId="0" borderId="0"/>
    <xf numFmtId="4" fontId="28" fillId="0" borderId="0">
      <protection locked="0"/>
    </xf>
    <xf numFmtId="0" fontId="39" fillId="0" borderId="0"/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/>
    <xf numFmtId="0" fontId="59" fillId="0" borderId="36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88">
    <xf numFmtId="0" fontId="0" fillId="0" borderId="0" xfId="0">
      <alignment vertical="center"/>
    </xf>
    <xf numFmtId="0" fontId="8" fillId="0" borderId="0" xfId="0" applyFont="1">
      <alignment vertical="center"/>
    </xf>
    <xf numFmtId="0" fontId="0" fillId="2" borderId="0" xfId="0" applyFill="1">
      <alignment vertical="center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4" fillId="0" borderId="0" xfId="12" applyFont="1">
      <alignment vertical="center"/>
    </xf>
    <xf numFmtId="0" fontId="14" fillId="0" borderId="0" xfId="12" applyFont="1" applyAlignment="1">
      <alignment vertical="center" wrapText="1"/>
    </xf>
    <xf numFmtId="0" fontId="14" fillId="0" borderId="0" xfId="12" applyFont="1" applyAlignment="1">
      <alignment horizontal="center" vertical="center"/>
    </xf>
    <xf numFmtId="0" fontId="16" fillId="0" borderId="0" xfId="12" applyFont="1">
      <alignment vertical="center"/>
    </xf>
    <xf numFmtId="0" fontId="14" fillId="0" borderId="0" xfId="12" applyFont="1" applyAlignment="1">
      <alignment horizontal="left" vertical="center"/>
    </xf>
    <xf numFmtId="0" fontId="16" fillId="0" borderId="0" xfId="12" applyFont="1" applyAlignment="1">
      <alignment vertical="center" wrapText="1"/>
    </xf>
    <xf numFmtId="0" fontId="17" fillId="0" borderId="0" xfId="12" applyFont="1" applyAlignment="1">
      <alignment vertical="center" wrapText="1"/>
    </xf>
    <xf numFmtId="0" fontId="4" fillId="0" borderId="0" xfId="12" applyFont="1" applyAlignment="1">
      <alignment vertical="center" wrapText="1"/>
    </xf>
    <xf numFmtId="0" fontId="4" fillId="0" borderId="0" xfId="12" applyFont="1">
      <alignment vertical="center"/>
    </xf>
    <xf numFmtId="0" fontId="18" fillId="0" borderId="0" xfId="12" applyFont="1">
      <alignment vertical="center"/>
    </xf>
    <xf numFmtId="0" fontId="10" fillId="0" borderId="0" xfId="12" applyFont="1" applyAlignment="1">
      <alignment vertical="center" wrapText="1"/>
    </xf>
    <xf numFmtId="0" fontId="10" fillId="0" borderId="0" xfId="12" applyFont="1" applyAlignment="1">
      <alignment horizontal="center" vertical="center"/>
    </xf>
    <xf numFmtId="176" fontId="10" fillId="0" borderId="0" xfId="13" applyNumberFormat="1" applyFont="1">
      <alignment vertical="center"/>
    </xf>
    <xf numFmtId="0" fontId="10" fillId="0" borderId="0" xfId="12" applyFont="1">
      <alignment vertical="center"/>
    </xf>
    <xf numFmtId="178" fontId="14" fillId="0" borderId="0" xfId="12" applyNumberFormat="1" applyFont="1" applyAlignment="1">
      <alignment horizontal="left" vertical="center"/>
    </xf>
    <xf numFmtId="0" fontId="19" fillId="0" borderId="0" xfId="12" applyFont="1">
      <alignment vertical="center"/>
    </xf>
    <xf numFmtId="0" fontId="21" fillId="0" borderId="0" xfId="12" applyFont="1">
      <alignment vertical="center"/>
    </xf>
    <xf numFmtId="0" fontId="20" fillId="0" borderId="0" xfId="12" applyFont="1" applyAlignment="1">
      <alignment vertical="center" wrapText="1"/>
    </xf>
    <xf numFmtId="0" fontId="20" fillId="0" borderId="0" xfId="12" applyFont="1">
      <alignment vertical="center"/>
    </xf>
    <xf numFmtId="40" fontId="22" fillId="0" borderId="1" xfId="13" applyNumberFormat="1" applyFont="1" applyFill="1" applyBorder="1" applyAlignment="1">
      <alignment horizontal="center" vertical="center"/>
    </xf>
    <xf numFmtId="176" fontId="22" fillId="2" borderId="1" xfId="13" applyNumberFormat="1" applyFont="1" applyFill="1" applyBorder="1" applyAlignment="1">
      <alignment horizontal="right" vertical="center"/>
    </xf>
    <xf numFmtId="176" fontId="22" fillId="2" borderId="1" xfId="13" applyNumberFormat="1" applyFont="1" applyFill="1" applyBorder="1" applyAlignment="1">
      <alignment horizontal="center" vertical="center"/>
    </xf>
    <xf numFmtId="0" fontId="25" fillId="0" borderId="0" xfId="12" applyFont="1">
      <alignment vertical="center"/>
    </xf>
    <xf numFmtId="0" fontId="22" fillId="0" borderId="0" xfId="12" applyFont="1" applyAlignment="1">
      <alignment vertical="center" wrapText="1"/>
    </xf>
    <xf numFmtId="0" fontId="26" fillId="0" borderId="0" xfId="12" applyFont="1" applyAlignment="1">
      <alignment horizontal="left" vertical="center" wrapText="1"/>
    </xf>
    <xf numFmtId="0" fontId="27" fillId="0" borderId="0" xfId="12" applyFont="1" applyAlignment="1">
      <alignment vertical="center" wrapText="1"/>
    </xf>
    <xf numFmtId="0" fontId="27" fillId="0" borderId="0" xfId="12" applyFont="1">
      <alignment vertical="center"/>
    </xf>
    <xf numFmtId="38" fontId="14" fillId="0" borderId="0" xfId="13" applyNumberFormat="1" applyFont="1" applyBorder="1" applyAlignment="1">
      <alignment horizontal="center" vertical="center"/>
    </xf>
    <xf numFmtId="180" fontId="14" fillId="0" borderId="0" xfId="12" applyNumberFormat="1" applyFont="1" applyAlignment="1">
      <alignment horizontal="center" vertical="center"/>
    </xf>
    <xf numFmtId="178" fontId="14" fillId="0" borderId="0" xfId="12" applyNumberFormat="1" applyFont="1" applyAlignment="1">
      <alignment horizontal="center" vertical="center"/>
    </xf>
    <xf numFmtId="0" fontId="16" fillId="0" borderId="0" xfId="12" applyFont="1" applyAlignment="1">
      <alignment horizontal="left" vertical="center"/>
    </xf>
    <xf numFmtId="178" fontId="29" fillId="0" borderId="0" xfId="12" applyNumberFormat="1" applyFont="1" applyAlignment="1">
      <alignment horizontal="center" vertical="center"/>
    </xf>
    <xf numFmtId="0" fontId="17" fillId="0" borderId="0" xfId="12" applyFont="1">
      <alignment vertical="center"/>
    </xf>
    <xf numFmtId="0" fontId="17" fillId="0" borderId="0" xfId="12" applyFont="1" applyAlignment="1">
      <alignment horizontal="center" vertical="center"/>
    </xf>
    <xf numFmtId="176" fontId="17" fillId="0" borderId="0" xfId="13" applyNumberFormat="1" applyFont="1" applyBorder="1">
      <alignment vertical="center"/>
    </xf>
    <xf numFmtId="178" fontId="17" fillId="0" borderId="0" xfId="12" applyNumberFormat="1" applyFont="1">
      <alignment vertical="center"/>
    </xf>
    <xf numFmtId="176" fontId="17" fillId="0" borderId="0" xfId="13" applyNumberFormat="1" applyFont="1">
      <alignment vertical="center"/>
    </xf>
    <xf numFmtId="176" fontId="14" fillId="0" borderId="0" xfId="1" applyNumberFormat="1" applyFont="1">
      <alignment vertical="center"/>
    </xf>
    <xf numFmtId="176" fontId="10" fillId="0" borderId="0" xfId="1" applyNumberFormat="1" applyFont="1">
      <alignment vertical="center"/>
    </xf>
    <xf numFmtId="176" fontId="22" fillId="2" borderId="1" xfId="1" applyNumberFormat="1" applyFont="1" applyFill="1" applyBorder="1" applyAlignment="1">
      <alignment horizontal="right" vertical="center"/>
    </xf>
    <xf numFmtId="176" fontId="14" fillId="0" borderId="0" xfId="1" applyNumberFormat="1" applyFont="1" applyBorder="1" applyAlignment="1">
      <alignment horizontal="center" vertical="center"/>
    </xf>
    <xf numFmtId="176" fontId="14" fillId="0" borderId="0" xfId="1" applyNumberFormat="1" applyFont="1" applyAlignment="1">
      <alignment horizontal="center" vertical="center"/>
    </xf>
    <xf numFmtId="176" fontId="17" fillId="0" borderId="0" xfId="1" applyNumberFormat="1" applyFont="1" applyBorder="1">
      <alignment vertical="center"/>
    </xf>
    <xf numFmtId="176" fontId="17" fillId="0" borderId="0" xfId="1" applyNumberFormat="1" applyFont="1">
      <alignment vertical="center"/>
    </xf>
    <xf numFmtId="0" fontId="35" fillId="0" borderId="0" xfId="12" applyFont="1">
      <alignment vertical="center"/>
    </xf>
    <xf numFmtId="0" fontId="36" fillId="0" borderId="0" xfId="12" applyFont="1">
      <alignment vertical="center"/>
    </xf>
    <xf numFmtId="176" fontId="31" fillId="0" borderId="0" xfId="13" applyNumberFormat="1" applyFont="1" applyFill="1" applyBorder="1" applyAlignment="1">
      <alignment vertical="center"/>
    </xf>
    <xf numFmtId="179" fontId="10" fillId="0" borderId="26" xfId="13" applyNumberFormat="1" applyFont="1" applyFill="1" applyBorder="1" applyAlignment="1">
      <alignment vertical="center"/>
    </xf>
    <xf numFmtId="179" fontId="10" fillId="0" borderId="0" xfId="13" applyNumberFormat="1" applyFont="1" applyFill="1" applyBorder="1" applyAlignment="1">
      <alignment vertical="center"/>
    </xf>
    <xf numFmtId="179" fontId="10" fillId="0" borderId="9" xfId="13" applyNumberFormat="1" applyFont="1" applyFill="1" applyBorder="1" applyAlignment="1">
      <alignment vertical="center"/>
    </xf>
    <xf numFmtId="176" fontId="10" fillId="0" borderId="26" xfId="13" applyNumberFormat="1" applyFont="1" applyFill="1" applyBorder="1" applyAlignment="1">
      <alignment vertical="center"/>
    </xf>
    <xf numFmtId="176" fontId="10" fillId="0" borderId="0" xfId="13" applyNumberFormat="1" applyFont="1" applyFill="1" applyBorder="1" applyAlignment="1">
      <alignment vertical="center"/>
    </xf>
    <xf numFmtId="176" fontId="10" fillId="0" borderId="9" xfId="13" applyNumberFormat="1" applyFont="1" applyFill="1" applyBorder="1" applyAlignment="1">
      <alignment vertical="center"/>
    </xf>
    <xf numFmtId="0" fontId="30" fillId="0" borderId="0" xfId="12" applyFont="1">
      <alignment vertical="center"/>
    </xf>
    <xf numFmtId="0" fontId="30" fillId="0" borderId="0" xfId="12" applyFont="1" applyAlignment="1">
      <alignment horizontal="right" vertical="center"/>
    </xf>
    <xf numFmtId="0" fontId="17" fillId="0" borderId="0" xfId="12" applyFont="1" applyAlignment="1">
      <alignment horizontal="right" vertical="center"/>
    </xf>
    <xf numFmtId="0" fontId="41" fillId="0" borderId="27" xfId="12" applyFont="1" applyBorder="1" applyAlignment="1">
      <alignment horizontal="center" vertical="center"/>
    </xf>
    <xf numFmtId="0" fontId="41" fillId="0" borderId="28" xfId="12" applyFont="1" applyBorder="1" applyAlignment="1">
      <alignment horizontal="center" vertical="center" wrapText="1"/>
    </xf>
    <xf numFmtId="0" fontId="41" fillId="0" borderId="32" xfId="12" applyFont="1" applyBorder="1" applyAlignment="1">
      <alignment horizontal="center" vertical="center" wrapText="1"/>
    </xf>
    <xf numFmtId="0" fontId="42" fillId="0" borderId="0" xfId="12" applyFont="1">
      <alignment vertical="center"/>
    </xf>
    <xf numFmtId="0" fontId="41" fillId="0" borderId="15" xfId="12" applyFont="1" applyBorder="1" applyAlignment="1">
      <alignment horizontal="center" vertical="center"/>
    </xf>
    <xf numFmtId="0" fontId="41" fillId="0" borderId="1" xfId="12" applyFont="1" applyBorder="1" applyAlignment="1">
      <alignment horizontal="center" vertical="center" wrapText="1"/>
    </xf>
    <xf numFmtId="176" fontId="41" fillId="0" borderId="1" xfId="13" applyNumberFormat="1" applyFont="1" applyFill="1" applyBorder="1" applyAlignment="1">
      <alignment horizontal="center" vertical="center" wrapText="1"/>
    </xf>
    <xf numFmtId="40" fontId="41" fillId="0" borderId="1" xfId="13" applyNumberFormat="1" applyFont="1" applyBorder="1" applyAlignment="1">
      <alignment horizontal="center" vertical="center"/>
    </xf>
    <xf numFmtId="182" fontId="41" fillId="0" borderId="16" xfId="13" applyNumberFormat="1" applyFont="1" applyBorder="1" applyAlignment="1">
      <alignment horizontal="center" vertical="center"/>
    </xf>
    <xf numFmtId="0" fontId="4" fillId="0" borderId="30" xfId="12" applyFont="1" applyBorder="1">
      <alignment vertical="center"/>
    </xf>
    <xf numFmtId="40" fontId="41" fillId="0" borderId="29" xfId="13" applyNumberFormat="1" applyFont="1" applyBorder="1">
      <alignment vertical="center"/>
    </xf>
    <xf numFmtId="38" fontId="41" fillId="0" borderId="33" xfId="13" applyNumberFormat="1" applyFont="1" applyBorder="1" applyAlignment="1">
      <alignment horizontal="center" vertical="center"/>
    </xf>
    <xf numFmtId="40" fontId="10" fillId="0" borderId="0" xfId="13" applyNumberFormat="1" applyFont="1" applyBorder="1">
      <alignment vertical="center"/>
    </xf>
    <xf numFmtId="40" fontId="10" fillId="0" borderId="0" xfId="13" applyNumberFormat="1" applyFont="1">
      <alignment vertical="center"/>
    </xf>
    <xf numFmtId="41" fontId="14" fillId="0" borderId="0" xfId="1" applyFont="1">
      <alignment vertical="center"/>
    </xf>
    <xf numFmtId="41" fontId="30" fillId="0" borderId="0" xfId="1" applyFont="1">
      <alignment vertical="center"/>
    </xf>
    <xf numFmtId="41" fontId="41" fillId="0" borderId="28" xfId="1" applyFont="1" applyBorder="1" applyAlignment="1">
      <alignment horizontal="center" vertical="center" wrapText="1"/>
    </xf>
    <xf numFmtId="41" fontId="17" fillId="0" borderId="0" xfId="1" applyFont="1">
      <alignment vertical="center"/>
    </xf>
    <xf numFmtId="176" fontId="19" fillId="0" borderId="0" xfId="1" applyNumberFormat="1" applyFont="1">
      <alignment vertical="center"/>
    </xf>
    <xf numFmtId="43" fontId="19" fillId="0" borderId="0" xfId="12" applyNumberFormat="1" applyFont="1">
      <alignment vertical="center"/>
    </xf>
    <xf numFmtId="176" fontId="18" fillId="0" borderId="29" xfId="13" applyNumberFormat="1" applyFont="1" applyFill="1" applyBorder="1" applyAlignment="1">
      <alignment horizontal="center" vertical="center"/>
    </xf>
    <xf numFmtId="178" fontId="29" fillId="0" borderId="0" xfId="12" applyNumberFormat="1" applyFont="1" applyAlignment="1">
      <alignment horizontal="left" vertical="center"/>
    </xf>
    <xf numFmtId="178" fontId="17" fillId="0" borderId="0" xfId="12" applyNumberFormat="1" applyFont="1" applyAlignment="1">
      <alignment horizontal="left" vertical="center"/>
    </xf>
    <xf numFmtId="0" fontId="24" fillId="0" borderId="0" xfId="12" applyFont="1" applyAlignment="1">
      <alignment vertical="center" wrapText="1"/>
    </xf>
    <xf numFmtId="0" fontId="24" fillId="0" borderId="0" xfId="12" applyFont="1">
      <alignment vertical="center"/>
    </xf>
    <xf numFmtId="176" fontId="15" fillId="0" borderId="0" xfId="1" applyNumberFormat="1" applyFont="1">
      <alignment vertical="center"/>
    </xf>
    <xf numFmtId="176" fontId="10" fillId="0" borderId="0" xfId="1" applyNumberFormat="1" applyFont="1" applyAlignment="1">
      <alignment horizontal="center" vertical="center"/>
    </xf>
    <xf numFmtId="176" fontId="22" fillId="0" borderId="1" xfId="1" applyNumberFormat="1" applyFont="1" applyBorder="1" applyAlignment="1">
      <alignment horizontal="center" vertical="center" wrapText="1"/>
    </xf>
    <xf numFmtId="176" fontId="29" fillId="0" borderId="0" xfId="1" applyNumberFormat="1" applyFont="1" applyAlignment="1">
      <alignment horizontal="center" vertical="center"/>
    </xf>
    <xf numFmtId="0" fontId="43" fillId="2" borderId="6" xfId="0" applyFont="1" applyFill="1" applyBorder="1">
      <alignment vertical="center"/>
    </xf>
    <xf numFmtId="0" fontId="43" fillId="2" borderId="5" xfId="0" applyFont="1" applyFill="1" applyBorder="1">
      <alignment vertical="center"/>
    </xf>
    <xf numFmtId="0" fontId="41" fillId="2" borderId="5" xfId="0" applyFont="1" applyFill="1" applyBorder="1">
      <alignment vertical="center"/>
    </xf>
    <xf numFmtId="0" fontId="41" fillId="2" borderId="7" xfId="0" applyFont="1" applyFill="1" applyBorder="1">
      <alignment vertical="center"/>
    </xf>
    <xf numFmtId="0" fontId="43" fillId="2" borderId="0" xfId="0" applyFont="1" applyFill="1">
      <alignment vertical="center"/>
    </xf>
    <xf numFmtId="0" fontId="41" fillId="2" borderId="0" xfId="0" applyFont="1" applyFill="1">
      <alignment vertical="center"/>
    </xf>
    <xf numFmtId="0" fontId="13" fillId="2" borderId="8" xfId="0" applyFont="1" applyFill="1" applyBorder="1">
      <alignment vertical="center"/>
    </xf>
    <xf numFmtId="0" fontId="43" fillId="2" borderId="9" xfId="0" applyFont="1" applyFill="1" applyBorder="1">
      <alignment vertical="center"/>
    </xf>
    <xf numFmtId="0" fontId="13" fillId="0" borderId="8" xfId="0" applyFont="1" applyBorder="1">
      <alignment vertical="center"/>
    </xf>
    <xf numFmtId="0" fontId="43" fillId="0" borderId="9" xfId="0" applyFont="1" applyBorder="1">
      <alignment vertical="center"/>
    </xf>
    <xf numFmtId="0" fontId="48" fillId="2" borderId="8" xfId="0" applyFont="1" applyFill="1" applyBorder="1">
      <alignment vertical="center"/>
    </xf>
    <xf numFmtId="0" fontId="43" fillId="2" borderId="12" xfId="0" applyFont="1" applyFill="1" applyBorder="1">
      <alignment vertical="center"/>
    </xf>
    <xf numFmtId="0" fontId="43" fillId="2" borderId="4" xfId="0" applyFont="1" applyFill="1" applyBorder="1">
      <alignment vertical="center"/>
    </xf>
    <xf numFmtId="0" fontId="41" fillId="2" borderId="4" xfId="0" applyFont="1" applyFill="1" applyBorder="1">
      <alignment vertical="center"/>
    </xf>
    <xf numFmtId="0" fontId="41" fillId="2" borderId="18" xfId="0" applyFont="1" applyFill="1" applyBorder="1">
      <alignment vertical="center"/>
    </xf>
    <xf numFmtId="9" fontId="41" fillId="0" borderId="28" xfId="12" applyNumberFormat="1" applyFont="1" applyBorder="1" applyAlignment="1">
      <alignment horizontal="center" vertical="center" wrapText="1"/>
    </xf>
    <xf numFmtId="176" fontId="18" fillId="0" borderId="29" xfId="12" applyNumberFormat="1" applyFont="1" applyBorder="1" applyAlignment="1">
      <alignment horizontal="center" vertical="center"/>
    </xf>
    <xf numFmtId="41" fontId="41" fillId="0" borderId="1" xfId="12" quotePrefix="1" applyNumberFormat="1" applyFont="1" applyBorder="1" applyAlignment="1">
      <alignment horizontal="center" vertical="center" wrapText="1"/>
    </xf>
    <xf numFmtId="0" fontId="48" fillId="2" borderId="8" xfId="0" applyFont="1" applyFill="1" applyBorder="1" applyAlignment="1">
      <alignment horizontal="left" vertical="center"/>
    </xf>
    <xf numFmtId="0" fontId="13" fillId="0" borderId="0" xfId="12" applyFont="1" applyAlignment="1">
      <alignment horizontal="center" vertical="center"/>
    </xf>
    <xf numFmtId="0" fontId="19" fillId="0" borderId="2" xfId="12" applyFont="1" applyBorder="1">
      <alignment vertical="center"/>
    </xf>
    <xf numFmtId="0" fontId="13" fillId="2" borderId="9" xfId="0" applyFont="1" applyFill="1" applyBorder="1">
      <alignment vertical="center"/>
    </xf>
    <xf numFmtId="0" fontId="38" fillId="4" borderId="15" xfId="12" applyFont="1" applyFill="1" applyBorder="1" applyAlignment="1">
      <alignment horizontal="center" vertical="center"/>
    </xf>
    <xf numFmtId="0" fontId="38" fillId="4" borderId="1" xfId="14" applyFont="1" applyFill="1" applyBorder="1" applyAlignment="1">
      <alignment horizontal="center" vertical="center"/>
    </xf>
    <xf numFmtId="40" fontId="38" fillId="4" borderId="1" xfId="13" applyNumberFormat="1" applyFont="1" applyFill="1" applyBorder="1" applyAlignment="1">
      <alignment horizontal="center" vertical="center"/>
    </xf>
    <xf numFmtId="0" fontId="38" fillId="4" borderId="1" xfId="12" applyFont="1" applyFill="1" applyBorder="1" applyAlignment="1">
      <alignment horizontal="center" vertical="center"/>
    </xf>
    <xf numFmtId="176" fontId="38" fillId="4" borderId="1" xfId="1" applyNumberFormat="1" applyFont="1" applyFill="1" applyBorder="1" applyAlignment="1">
      <alignment horizontal="right" vertical="center"/>
    </xf>
    <xf numFmtId="176" fontId="38" fillId="4" borderId="1" xfId="13" applyNumberFormat="1" applyFont="1" applyFill="1" applyBorder="1" applyAlignment="1">
      <alignment horizontal="center" vertical="center"/>
    </xf>
    <xf numFmtId="176" fontId="38" fillId="4" borderId="16" xfId="13" applyNumberFormat="1" applyFont="1" applyFill="1" applyBorder="1" applyAlignment="1">
      <alignment horizontal="left" vertical="center"/>
    </xf>
    <xf numFmtId="183" fontId="14" fillId="0" borderId="0" xfId="1" applyNumberFormat="1" applyFont="1">
      <alignment vertical="center"/>
    </xf>
    <xf numFmtId="183" fontId="13" fillId="0" borderId="0" xfId="1" applyNumberFormat="1" applyFont="1" applyAlignment="1">
      <alignment horizontal="center" vertical="center"/>
    </xf>
    <xf numFmtId="183" fontId="10" fillId="0" borderId="0" xfId="1" applyNumberFormat="1" applyFont="1">
      <alignment vertical="center"/>
    </xf>
    <xf numFmtId="183" fontId="17" fillId="0" borderId="0" xfId="1" applyNumberFormat="1" applyFont="1">
      <alignment vertical="center"/>
    </xf>
    <xf numFmtId="176" fontId="10" fillId="2" borderId="1" xfId="1" applyNumberFormat="1" applyFont="1" applyFill="1" applyBorder="1" applyAlignment="1">
      <alignment horizontal="center" vertical="center"/>
    </xf>
    <xf numFmtId="176" fontId="22" fillId="2" borderId="16" xfId="13" applyNumberFormat="1" applyFont="1" applyFill="1" applyBorder="1" applyAlignment="1">
      <alignment horizontal="center" vertical="center"/>
    </xf>
    <xf numFmtId="183" fontId="10" fillId="0" borderId="9" xfId="1" applyNumberFormat="1" applyFont="1" applyFill="1" applyBorder="1" applyAlignment="1">
      <alignment vertical="center"/>
    </xf>
    <xf numFmtId="176" fontId="38" fillId="4" borderId="29" xfId="1" applyNumberFormat="1" applyFont="1" applyFill="1" applyBorder="1" applyAlignment="1">
      <alignment horizontal="right" vertical="center"/>
    </xf>
    <xf numFmtId="0" fontId="55" fillId="0" borderId="0" xfId="12" applyFont="1">
      <alignment vertical="center"/>
    </xf>
    <xf numFmtId="0" fontId="57" fillId="0" borderId="0" xfId="12" applyFont="1" applyAlignment="1">
      <alignment vertical="center" wrapText="1"/>
    </xf>
    <xf numFmtId="0" fontId="57" fillId="0" borderId="0" xfId="12" applyFont="1">
      <alignment vertical="center"/>
    </xf>
    <xf numFmtId="0" fontId="38" fillId="0" borderId="0" xfId="12" applyFont="1">
      <alignment vertical="center"/>
    </xf>
    <xf numFmtId="0" fontId="38" fillId="0" borderId="0" xfId="12" applyFont="1" applyAlignment="1">
      <alignment horizontal="center" vertical="center"/>
    </xf>
    <xf numFmtId="0" fontId="58" fillId="0" borderId="0" xfId="12" applyFont="1">
      <alignment vertical="center"/>
    </xf>
    <xf numFmtId="41" fontId="22" fillId="0" borderId="0" xfId="13" applyFont="1">
      <alignment vertical="center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>
      <alignment vertical="center"/>
    </xf>
    <xf numFmtId="0" fontId="47" fillId="2" borderId="0" xfId="0" applyFont="1" applyFill="1">
      <alignment vertical="center"/>
    </xf>
    <xf numFmtId="0" fontId="43" fillId="0" borderId="0" xfId="0" applyFont="1">
      <alignment vertical="center"/>
    </xf>
    <xf numFmtId="0" fontId="13" fillId="0" borderId="0" xfId="0" applyFont="1">
      <alignment vertical="center"/>
    </xf>
    <xf numFmtId="40" fontId="13" fillId="0" borderId="0" xfId="0" applyNumberFormat="1" applyFont="1">
      <alignment vertical="center"/>
    </xf>
    <xf numFmtId="176" fontId="13" fillId="2" borderId="0" xfId="1" applyNumberFormat="1" applyFont="1" applyFill="1" applyBorder="1">
      <alignment vertical="center"/>
    </xf>
    <xf numFmtId="176" fontId="13" fillId="2" borderId="0" xfId="1" applyNumberFormat="1" applyFont="1" applyFill="1" applyBorder="1" applyAlignment="1">
      <alignment horizontal="center" vertical="center"/>
    </xf>
    <xf numFmtId="0" fontId="18" fillId="0" borderId="0" xfId="20" applyFont="1" applyBorder="1">
      <alignment vertical="center"/>
    </xf>
    <xf numFmtId="0" fontId="50" fillId="0" borderId="0" xfId="0" applyFont="1">
      <alignment vertical="center"/>
    </xf>
    <xf numFmtId="0" fontId="56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61" fillId="0" borderId="0" xfId="0" applyFont="1">
      <alignment vertical="center"/>
    </xf>
    <xf numFmtId="0" fontId="60" fillId="5" borderId="1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50" fillId="0" borderId="1" xfId="0" applyFont="1" applyBorder="1">
      <alignment vertical="center"/>
    </xf>
    <xf numFmtId="0" fontId="50" fillId="0" borderId="0" xfId="0" applyFont="1" applyAlignment="1">
      <alignment horizontal="center" vertical="center" wrapText="1"/>
    </xf>
    <xf numFmtId="0" fontId="10" fillId="0" borderId="8" xfId="12" applyFont="1" applyBorder="1" applyAlignment="1">
      <alignment vertical="top"/>
    </xf>
    <xf numFmtId="0" fontId="19" fillId="0" borderId="0" xfId="12" applyFont="1" applyAlignment="1">
      <alignment vertical="top"/>
    </xf>
    <xf numFmtId="0" fontId="31" fillId="0" borderId="8" xfId="12" applyFont="1" applyBorder="1" applyAlignment="1">
      <alignment vertical="top"/>
    </xf>
    <xf numFmtId="0" fontId="10" fillId="0" borderId="25" xfId="12" applyFont="1" applyBorder="1" applyAlignment="1">
      <alignment vertical="top"/>
    </xf>
    <xf numFmtId="0" fontId="10" fillId="0" borderId="25" xfId="12" applyFont="1" applyBorder="1">
      <alignment vertical="center"/>
    </xf>
    <xf numFmtId="0" fontId="10" fillId="0" borderId="10" xfId="12" applyFont="1" applyBorder="1">
      <alignment vertical="center"/>
    </xf>
    <xf numFmtId="0" fontId="8" fillId="0" borderId="3" xfId="0" applyFont="1" applyBorder="1">
      <alignment vertical="center"/>
    </xf>
    <xf numFmtId="0" fontId="10" fillId="0" borderId="3" xfId="12" applyFont="1" applyBorder="1">
      <alignment vertical="center"/>
    </xf>
    <xf numFmtId="0" fontId="10" fillId="0" borderId="22" xfId="12" applyFont="1" applyBorder="1">
      <alignment vertical="center"/>
    </xf>
    <xf numFmtId="0" fontId="31" fillId="0" borderId="3" xfId="12" applyFont="1" applyBorder="1" applyAlignment="1">
      <alignment vertical="top" wrapText="1"/>
    </xf>
    <xf numFmtId="0" fontId="19" fillId="0" borderId="9" xfId="12" applyFont="1" applyBorder="1" applyAlignment="1">
      <alignment vertical="top"/>
    </xf>
    <xf numFmtId="0" fontId="22" fillId="2" borderId="15" xfId="12" applyFont="1" applyFill="1" applyBorder="1" applyAlignment="1">
      <alignment horizontal="center" vertical="center"/>
    </xf>
    <xf numFmtId="0" fontId="22" fillId="2" borderId="1" xfId="12" applyFont="1" applyFill="1" applyBorder="1" applyAlignment="1">
      <alignment horizontal="center" vertical="center"/>
    </xf>
    <xf numFmtId="0" fontId="14" fillId="0" borderId="6" xfId="12" applyFont="1" applyBorder="1">
      <alignment vertical="center"/>
    </xf>
    <xf numFmtId="0" fontId="14" fillId="0" borderId="5" xfId="12" applyFont="1" applyBorder="1">
      <alignment vertical="center"/>
    </xf>
    <xf numFmtId="0" fontId="14" fillId="0" borderId="7" xfId="12" applyFont="1" applyBorder="1">
      <alignment vertical="center"/>
    </xf>
    <xf numFmtId="0" fontId="14" fillId="0" borderId="8" xfId="12" applyFont="1" applyBorder="1">
      <alignment vertical="center"/>
    </xf>
    <xf numFmtId="0" fontId="14" fillId="0" borderId="9" xfId="12" applyFont="1" applyBorder="1">
      <alignment vertical="center"/>
    </xf>
    <xf numFmtId="0" fontId="30" fillId="0" borderId="12" xfId="12" applyFont="1" applyBorder="1">
      <alignment vertical="center"/>
    </xf>
    <xf numFmtId="0" fontId="14" fillId="0" borderId="4" xfId="12" applyFont="1" applyBorder="1">
      <alignment vertical="center"/>
    </xf>
    <xf numFmtId="0" fontId="14" fillId="0" borderId="18" xfId="12" applyFont="1" applyBorder="1">
      <alignment vertical="center"/>
    </xf>
    <xf numFmtId="0" fontId="31" fillId="0" borderId="6" xfId="12" applyFont="1" applyBorder="1">
      <alignment vertical="center"/>
    </xf>
    <xf numFmtId="0" fontId="10" fillId="0" borderId="5" xfId="12" applyFont="1" applyBorder="1">
      <alignment vertical="center"/>
    </xf>
    <xf numFmtId="0" fontId="10" fillId="0" borderId="31" xfId="12" applyFont="1" applyBorder="1">
      <alignment vertical="center"/>
    </xf>
    <xf numFmtId="0" fontId="31" fillId="0" borderId="5" xfId="12" applyFont="1" applyBorder="1">
      <alignment vertical="center"/>
    </xf>
    <xf numFmtId="0" fontId="10" fillId="0" borderId="8" xfId="12" applyFont="1" applyBorder="1">
      <alignment vertical="center"/>
    </xf>
    <xf numFmtId="0" fontId="10" fillId="0" borderId="9" xfId="12" applyFont="1" applyBorder="1">
      <alignment vertical="center"/>
    </xf>
    <xf numFmtId="0" fontId="31" fillId="0" borderId="8" xfId="12" applyFont="1" applyBorder="1">
      <alignment vertical="center"/>
    </xf>
    <xf numFmtId="0" fontId="32" fillId="0" borderId="26" xfId="12" applyFont="1" applyBorder="1" applyAlignment="1"/>
    <xf numFmtId="0" fontId="32" fillId="0" borderId="26" xfId="12" applyFont="1" applyBorder="1">
      <alignment vertical="center"/>
    </xf>
    <xf numFmtId="0" fontId="31" fillId="0" borderId="19" xfId="12" applyFont="1" applyBorder="1">
      <alignment vertical="center"/>
    </xf>
    <xf numFmtId="0" fontId="10" fillId="0" borderId="20" xfId="12" applyFont="1" applyBorder="1">
      <alignment vertical="center"/>
    </xf>
    <xf numFmtId="0" fontId="10" fillId="0" borderId="23" xfId="12" applyFont="1" applyBorder="1">
      <alignment vertical="center"/>
    </xf>
    <xf numFmtId="0" fontId="31" fillId="0" borderId="3" xfId="12" applyFont="1" applyBorder="1">
      <alignment vertical="center"/>
    </xf>
    <xf numFmtId="0" fontId="31" fillId="0" borderId="2" xfId="12" applyFont="1" applyBorder="1">
      <alignment vertical="center"/>
    </xf>
    <xf numFmtId="0" fontId="31" fillId="0" borderId="25" xfId="12" applyFont="1" applyBorder="1">
      <alignment vertical="center"/>
    </xf>
    <xf numFmtId="0" fontId="10" fillId="0" borderId="17" xfId="12" applyFont="1" applyBorder="1">
      <alignment vertical="center"/>
    </xf>
    <xf numFmtId="0" fontId="10" fillId="0" borderId="13" xfId="12" applyFont="1" applyBorder="1">
      <alignment vertical="center"/>
    </xf>
    <xf numFmtId="0" fontId="14" fillId="0" borderId="3" xfId="12" applyFont="1" applyBorder="1">
      <alignment vertical="center"/>
    </xf>
    <xf numFmtId="0" fontId="14" fillId="0" borderId="12" xfId="12" applyFont="1" applyBorder="1">
      <alignment vertical="center"/>
    </xf>
    <xf numFmtId="0" fontId="31" fillId="0" borderId="12" xfId="12" applyFont="1" applyBorder="1" applyAlignment="1">
      <alignment horizontal="centerContinuous" vertical="center"/>
    </xf>
    <xf numFmtId="0" fontId="14" fillId="0" borderId="4" xfId="12" applyFont="1" applyBorder="1" applyAlignment="1">
      <alignment horizontal="centerContinuous" vertical="center"/>
    </xf>
    <xf numFmtId="0" fontId="14" fillId="0" borderId="18" xfId="12" applyFont="1" applyBorder="1" applyAlignment="1">
      <alignment horizontal="centerContinuous" vertical="center"/>
    </xf>
    <xf numFmtId="0" fontId="10" fillId="0" borderId="25" xfId="12" applyFont="1" applyBorder="1" applyAlignment="1">
      <alignment horizontal="center" vertical="center"/>
    </xf>
    <xf numFmtId="0" fontId="31" fillId="0" borderId="22" xfId="12" applyFont="1" applyBorder="1">
      <alignment vertical="center"/>
    </xf>
    <xf numFmtId="0" fontId="31" fillId="0" borderId="13" xfId="12" applyFont="1" applyBorder="1">
      <alignment vertical="center"/>
    </xf>
    <xf numFmtId="0" fontId="10" fillId="0" borderId="7" xfId="12" applyFont="1" applyBorder="1">
      <alignment vertical="center"/>
    </xf>
    <xf numFmtId="0" fontId="10" fillId="0" borderId="11" xfId="12" applyFont="1" applyBorder="1">
      <alignment vertical="center"/>
    </xf>
    <xf numFmtId="0" fontId="31" fillId="0" borderId="20" xfId="12" applyFont="1" applyBorder="1">
      <alignment vertical="center"/>
    </xf>
    <xf numFmtId="0" fontId="31" fillId="0" borderId="4" xfId="12" applyFont="1" applyBorder="1">
      <alignment vertical="center"/>
    </xf>
    <xf numFmtId="0" fontId="31" fillId="0" borderId="26" xfId="12" applyFont="1" applyBorder="1" applyAlignment="1">
      <alignment vertical="top"/>
    </xf>
    <xf numFmtId="0" fontId="31" fillId="0" borderId="9" xfId="12" applyFont="1" applyBorder="1" applyAlignment="1">
      <alignment vertical="top"/>
    </xf>
    <xf numFmtId="0" fontId="19" fillId="0" borderId="3" xfId="12" applyFont="1" applyBorder="1">
      <alignment vertical="center"/>
    </xf>
    <xf numFmtId="40" fontId="10" fillId="0" borderId="8" xfId="12" applyNumberFormat="1" applyFont="1" applyBorder="1">
      <alignment vertical="center"/>
    </xf>
    <xf numFmtId="0" fontId="19" fillId="0" borderId="8" xfId="12" applyFont="1" applyBorder="1">
      <alignment vertical="center"/>
    </xf>
    <xf numFmtId="0" fontId="31" fillId="0" borderId="11" xfId="12" applyFont="1" applyBorder="1" applyAlignment="1">
      <alignment vertical="top" wrapText="1"/>
    </xf>
    <xf numFmtId="0" fontId="31" fillId="0" borderId="9" xfId="12" applyFont="1" applyBorder="1" applyAlignment="1">
      <alignment vertical="center" wrapText="1"/>
    </xf>
    <xf numFmtId="0" fontId="10" fillId="0" borderId="0" xfId="21" applyFont="1" applyBorder="1">
      <alignment vertical="center"/>
    </xf>
    <xf numFmtId="0" fontId="38" fillId="0" borderId="6" xfId="12" applyFont="1" applyBorder="1">
      <alignment vertical="center"/>
    </xf>
    <xf numFmtId="0" fontId="38" fillId="0" borderId="5" xfId="12" applyFont="1" applyBorder="1">
      <alignment vertical="center"/>
    </xf>
    <xf numFmtId="0" fontId="58" fillId="0" borderId="5" xfId="12" applyFont="1" applyBorder="1">
      <alignment vertical="center"/>
    </xf>
    <xf numFmtId="0" fontId="22" fillId="0" borderId="7" xfId="12" applyFont="1" applyBorder="1" applyAlignment="1">
      <alignment vertical="center" wrapText="1"/>
    </xf>
    <xf numFmtId="0" fontId="63" fillId="0" borderId="12" xfId="12" applyFont="1" applyBorder="1">
      <alignment vertical="center"/>
    </xf>
    <xf numFmtId="41" fontId="22" fillId="0" borderId="0" xfId="13" applyFont="1" applyFill="1" applyBorder="1">
      <alignment vertical="center"/>
    </xf>
    <xf numFmtId="41" fontId="65" fillId="0" borderId="0" xfId="13" applyFont="1" applyFill="1" applyBorder="1">
      <alignment vertical="center"/>
    </xf>
    <xf numFmtId="0" fontId="63" fillId="0" borderId="0" xfId="12" applyFont="1">
      <alignment vertical="center"/>
    </xf>
    <xf numFmtId="0" fontId="64" fillId="0" borderId="9" xfId="12" applyFont="1" applyBorder="1">
      <alignment vertical="center"/>
    </xf>
    <xf numFmtId="0" fontId="65" fillId="0" borderId="9" xfId="12" applyFont="1" applyBorder="1" applyAlignment="1">
      <alignment vertical="center" wrapText="1"/>
    </xf>
    <xf numFmtId="176" fontId="38" fillId="0" borderId="29" xfId="1" applyNumberFormat="1" applyFont="1" applyBorder="1" applyAlignment="1">
      <alignment horizontal="right" vertical="center"/>
    </xf>
    <xf numFmtId="40" fontId="38" fillId="0" borderId="29" xfId="13" applyNumberFormat="1" applyFont="1" applyFill="1" applyBorder="1" applyAlignment="1">
      <alignment horizontal="right" vertical="center"/>
    </xf>
    <xf numFmtId="178" fontId="38" fillId="0" borderId="29" xfId="13" applyNumberFormat="1" applyFont="1" applyBorder="1" applyAlignment="1">
      <alignment horizontal="right" vertical="center"/>
    </xf>
    <xf numFmtId="178" fontId="38" fillId="0" borderId="33" xfId="13" applyNumberFormat="1" applyFont="1" applyBorder="1" applyAlignment="1">
      <alignment horizontal="left" vertical="center"/>
    </xf>
    <xf numFmtId="0" fontId="63" fillId="0" borderId="6" xfId="12" applyFont="1" applyBorder="1">
      <alignment vertical="center"/>
    </xf>
    <xf numFmtId="0" fontId="38" fillId="0" borderId="8" xfId="12" applyFont="1" applyBorder="1">
      <alignment vertical="center"/>
    </xf>
    <xf numFmtId="0" fontId="64" fillId="0" borderId="0" xfId="12" applyFont="1">
      <alignment vertical="center"/>
    </xf>
    <xf numFmtId="0" fontId="58" fillId="0" borderId="7" xfId="12" applyFont="1" applyBorder="1">
      <alignment vertical="center"/>
    </xf>
    <xf numFmtId="0" fontId="13" fillId="6" borderId="8" xfId="0" applyFont="1" applyFill="1" applyBorder="1">
      <alignment vertical="center"/>
    </xf>
    <xf numFmtId="0" fontId="43" fillId="6" borderId="0" xfId="0" applyFont="1" applyFill="1">
      <alignment vertical="center"/>
    </xf>
    <xf numFmtId="0" fontId="13" fillId="6" borderId="0" xfId="0" applyFont="1" applyFill="1">
      <alignment vertical="center"/>
    </xf>
    <xf numFmtId="0" fontId="43" fillId="6" borderId="9" xfId="0" applyFont="1" applyFill="1" applyBorder="1">
      <alignment vertical="center"/>
    </xf>
    <xf numFmtId="0" fontId="11" fillId="6" borderId="0" xfId="0" applyFont="1" applyFill="1">
      <alignment vertical="center"/>
    </xf>
    <xf numFmtId="0" fontId="46" fillId="6" borderId="0" xfId="0" applyFont="1" applyFill="1">
      <alignment vertical="center"/>
    </xf>
    <xf numFmtId="0" fontId="12" fillId="6" borderId="0" xfId="0" applyFont="1" applyFill="1">
      <alignment vertical="center"/>
    </xf>
    <xf numFmtId="0" fontId="13" fillId="6" borderId="0" xfId="0" applyFont="1" applyFill="1" applyAlignment="1">
      <alignment vertical="center" wrapText="1"/>
    </xf>
    <xf numFmtId="176" fontId="17" fillId="0" borderId="0" xfId="1" applyNumberFormat="1" applyFont="1" applyAlignment="1">
      <alignment horizontal="center" vertical="center"/>
    </xf>
    <xf numFmtId="176" fontId="20" fillId="0" borderId="1" xfId="1" applyNumberFormat="1" applyFont="1" applyBorder="1" applyAlignment="1">
      <alignment horizontal="center" vertical="center" wrapText="1"/>
    </xf>
    <xf numFmtId="183" fontId="20" fillId="0" borderId="1" xfId="1" applyNumberFormat="1" applyFont="1" applyBorder="1" applyAlignment="1">
      <alignment horizontal="center" vertical="center" wrapText="1"/>
    </xf>
    <xf numFmtId="176" fontId="22" fillId="2" borderId="16" xfId="1" applyNumberFormat="1" applyFont="1" applyFill="1" applyBorder="1" applyAlignment="1">
      <alignment horizontal="left" vertical="center"/>
    </xf>
    <xf numFmtId="0" fontId="57" fillId="0" borderId="0" xfId="12" applyFont="1" applyAlignment="1">
      <alignment horizontal="right" vertical="center" wrapText="1"/>
    </xf>
    <xf numFmtId="0" fontId="57" fillId="0" borderId="0" xfId="0" applyFont="1" applyAlignment="1">
      <alignment horizontal="left" vertical="center"/>
    </xf>
    <xf numFmtId="0" fontId="67" fillId="0" borderId="0" xfId="12" applyFont="1" applyAlignment="1">
      <alignment vertical="center" wrapText="1"/>
    </xf>
    <xf numFmtId="0" fontId="67" fillId="0" borderId="0" xfId="12" applyFont="1">
      <alignment vertical="center"/>
    </xf>
    <xf numFmtId="176" fontId="40" fillId="0" borderId="1" xfId="1" applyNumberFormat="1" applyFont="1" applyFill="1" applyBorder="1" applyAlignment="1">
      <alignment horizontal="center" vertical="center"/>
    </xf>
    <xf numFmtId="0" fontId="22" fillId="4" borderId="1" xfId="12" applyFont="1" applyFill="1" applyBorder="1" applyAlignment="1">
      <alignment horizontal="center" vertical="center"/>
    </xf>
    <xf numFmtId="176" fontId="68" fillId="4" borderId="1" xfId="1" applyNumberFormat="1" applyFont="1" applyFill="1" applyBorder="1" applyAlignment="1">
      <alignment horizontal="center" vertical="center"/>
    </xf>
    <xf numFmtId="176" fontId="38" fillId="4" borderId="1" xfId="13" applyNumberFormat="1" applyFont="1" applyFill="1" applyBorder="1" applyAlignment="1">
      <alignment horizontal="right" vertical="center"/>
    </xf>
    <xf numFmtId="0" fontId="24" fillId="0" borderId="1" xfId="12" applyFont="1" applyBorder="1">
      <alignment vertical="center"/>
    </xf>
    <xf numFmtId="176" fontId="13" fillId="2" borderId="0" xfId="1" applyNumberFormat="1" applyFont="1" applyFill="1" applyBorder="1" applyAlignment="1">
      <alignment horizontal="right" vertical="center"/>
    </xf>
    <xf numFmtId="40" fontId="13" fillId="2" borderId="0" xfId="0" applyNumberFormat="1" applyFont="1" applyFill="1">
      <alignment vertical="center"/>
    </xf>
    <xf numFmtId="0" fontId="13" fillId="6" borderId="0" xfId="0" quotePrefix="1" applyFont="1" applyFill="1">
      <alignment vertical="center"/>
    </xf>
    <xf numFmtId="0" fontId="22" fillId="0" borderId="1" xfId="12" applyFont="1" applyBorder="1" applyAlignment="1">
      <alignment horizontal="center" vertical="center"/>
    </xf>
    <xf numFmtId="0" fontId="38" fillId="0" borderId="1" xfId="14" applyFont="1" applyBorder="1" applyAlignment="1">
      <alignment horizontal="center" vertical="center"/>
    </xf>
    <xf numFmtId="176" fontId="22" fillId="0" borderId="1" xfId="1" applyNumberFormat="1" applyFont="1" applyFill="1" applyBorder="1" applyAlignment="1">
      <alignment horizontal="right" vertical="center"/>
    </xf>
    <xf numFmtId="176" fontId="22" fillId="0" borderId="1" xfId="13" applyNumberFormat="1" applyFont="1" applyFill="1" applyBorder="1" applyAlignment="1">
      <alignment horizontal="right" vertical="center"/>
    </xf>
    <xf numFmtId="176" fontId="22" fillId="0" borderId="1" xfId="13" applyNumberFormat="1" applyFont="1" applyFill="1" applyBorder="1" applyAlignment="1">
      <alignment horizontal="center" vertical="center"/>
    </xf>
    <xf numFmtId="176" fontId="38" fillId="0" borderId="29" xfId="1" applyNumberFormat="1" applyFont="1" applyFill="1" applyBorder="1" applyAlignment="1">
      <alignment horizontal="right" vertical="center"/>
    </xf>
    <xf numFmtId="0" fontId="22" fillId="2" borderId="1" xfId="14" applyFont="1" applyFill="1" applyBorder="1" applyAlignment="1">
      <alignment horizontal="center" vertical="center"/>
    </xf>
    <xf numFmtId="0" fontId="22" fillId="2" borderId="1" xfId="12" applyFont="1" applyFill="1" applyBorder="1" applyAlignment="1">
      <alignment horizontal="left" vertical="center"/>
    </xf>
    <xf numFmtId="176" fontId="22" fillId="0" borderId="1" xfId="1" applyNumberFormat="1" applyFont="1" applyBorder="1">
      <alignment vertical="center"/>
    </xf>
    <xf numFmtId="176" fontId="22" fillId="2" borderId="16" xfId="13" applyNumberFormat="1" applyFont="1" applyFill="1" applyBorder="1" applyAlignment="1">
      <alignment horizontal="left" vertical="center"/>
    </xf>
    <xf numFmtId="40" fontId="38" fillId="4" borderId="1" xfId="13" applyNumberFormat="1" applyFont="1" applyFill="1" applyBorder="1" applyAlignment="1">
      <alignment horizontal="center" vertical="center" wrapText="1"/>
    </xf>
    <xf numFmtId="0" fontId="22" fillId="0" borderId="1" xfId="12" applyFont="1" applyBorder="1" applyAlignment="1">
      <alignment horizontal="left" vertical="center"/>
    </xf>
    <xf numFmtId="0" fontId="38" fillId="4" borderId="1" xfId="12" applyFont="1" applyFill="1" applyBorder="1" applyAlignment="1">
      <alignment horizontal="left" vertical="center"/>
    </xf>
    <xf numFmtId="0" fontId="48" fillId="2" borderId="0" xfId="0" applyFont="1" applyFill="1" applyAlignment="1">
      <alignment horizontal="left" vertical="center"/>
    </xf>
    <xf numFmtId="0" fontId="48" fillId="2" borderId="0" xfId="0" applyFont="1" applyFill="1">
      <alignment vertical="center"/>
    </xf>
    <xf numFmtId="176" fontId="31" fillId="4" borderId="1" xfId="13" applyNumberFormat="1" applyFont="1" applyFill="1" applyBorder="1" applyAlignment="1">
      <alignment horizontal="center" vertical="center"/>
    </xf>
    <xf numFmtId="176" fontId="31" fillId="0" borderId="29" xfId="13" applyNumberFormat="1" applyFont="1" applyBorder="1" applyAlignment="1">
      <alignment horizontal="center" vertical="center"/>
    </xf>
    <xf numFmtId="176" fontId="10" fillId="2" borderId="1" xfId="1" applyNumberFormat="1" applyFont="1" applyFill="1" applyBorder="1" applyAlignment="1">
      <alignment horizontal="center" vertical="center" wrapText="1"/>
    </xf>
    <xf numFmtId="176" fontId="10" fillId="0" borderId="0" xfId="13" applyNumberFormat="1" applyFont="1" applyAlignment="1">
      <alignment horizontal="center" vertical="center"/>
    </xf>
    <xf numFmtId="0" fontId="44" fillId="2" borderId="4" xfId="0" applyFont="1" applyFill="1" applyBorder="1" applyAlignment="1">
      <alignment horizontal="center" vertical="center"/>
    </xf>
    <xf numFmtId="176" fontId="31" fillId="0" borderId="0" xfId="30" applyNumberFormat="1" applyFont="1" applyFill="1" applyBorder="1" applyAlignment="1">
      <alignment vertical="center"/>
    </xf>
    <xf numFmtId="176" fontId="10" fillId="0" borderId="9" xfId="1" applyNumberFormat="1" applyFont="1" applyFill="1" applyBorder="1" applyAlignment="1">
      <alignment vertical="center"/>
    </xf>
    <xf numFmtId="176" fontId="31" fillId="0" borderId="14" xfId="1" applyNumberFormat="1" applyFont="1" applyFill="1" applyBorder="1" applyAlignment="1">
      <alignment vertical="center"/>
    </xf>
    <xf numFmtId="176" fontId="15" fillId="0" borderId="16" xfId="1" applyNumberFormat="1" applyFont="1" applyFill="1" applyBorder="1" applyAlignment="1">
      <alignment horizontal="left" vertical="center"/>
    </xf>
    <xf numFmtId="0" fontId="38" fillId="0" borderId="1" xfId="14" applyFont="1" applyFill="1" applyBorder="1" applyAlignment="1">
      <alignment horizontal="center" vertical="center"/>
    </xf>
    <xf numFmtId="0" fontId="22" fillId="0" borderId="1" xfId="12" applyFont="1" applyFill="1" applyBorder="1" applyAlignment="1">
      <alignment horizontal="center" vertical="center"/>
    </xf>
    <xf numFmtId="0" fontId="31" fillId="0" borderId="11" xfId="12" applyFont="1" applyBorder="1" applyAlignment="1">
      <alignment horizontal="center" vertical="center"/>
    </xf>
    <xf numFmtId="0" fontId="31" fillId="0" borderId="21" xfId="12" applyFont="1" applyBorder="1" applyAlignment="1">
      <alignment horizontal="center" vertical="center"/>
    </xf>
    <xf numFmtId="0" fontId="22" fillId="0" borderId="15" xfId="12" applyFont="1" applyBorder="1" applyAlignment="1">
      <alignment horizontal="center" vertical="center"/>
    </xf>
    <xf numFmtId="0" fontId="38" fillId="0" borderId="29" xfId="12" applyFont="1" applyBorder="1" applyAlignment="1">
      <alignment horizontal="center" vertical="center"/>
    </xf>
    <xf numFmtId="0" fontId="20" fillId="0" borderId="1" xfId="12" applyFont="1" applyBorder="1" applyAlignment="1">
      <alignment horizontal="center" vertical="center" wrapText="1"/>
    </xf>
    <xf numFmtId="0" fontId="41" fillId="0" borderId="38" xfId="12" applyFont="1" applyBorder="1" applyAlignment="1">
      <alignment horizontal="center" vertical="center" wrapText="1"/>
    </xf>
    <xf numFmtId="41" fontId="41" fillId="0" borderId="38" xfId="12" quotePrefix="1" applyNumberFormat="1" applyFont="1" applyBorder="1" applyAlignment="1">
      <alignment horizontal="center" vertical="center" wrapText="1"/>
    </xf>
    <xf numFmtId="176" fontId="41" fillId="0" borderId="38" xfId="13" applyNumberFormat="1" applyFont="1" applyFill="1" applyBorder="1" applyAlignment="1">
      <alignment horizontal="center" vertical="center" wrapText="1"/>
    </xf>
    <xf numFmtId="40" fontId="41" fillId="0" borderId="38" xfId="13" applyNumberFormat="1" applyFont="1" applyBorder="1" applyAlignment="1">
      <alignment horizontal="center" vertical="center"/>
    </xf>
    <xf numFmtId="182" fontId="41" fillId="0" borderId="39" xfId="13" applyNumberFormat="1" applyFont="1" applyBorder="1" applyAlignment="1">
      <alignment horizontal="center" vertical="center"/>
    </xf>
    <xf numFmtId="177" fontId="41" fillId="0" borderId="1" xfId="30" applyNumberFormat="1" applyFont="1" applyFill="1" applyBorder="1" applyAlignment="1">
      <alignment horizontal="center" vertical="center" wrapText="1"/>
    </xf>
    <xf numFmtId="0" fontId="22" fillId="0" borderId="1" xfId="12" applyFont="1" applyBorder="1" applyAlignment="1">
      <alignment horizontal="center" vertical="center" wrapText="1"/>
    </xf>
    <xf numFmtId="0" fontId="38" fillId="4" borderId="29" xfId="12" applyFont="1" applyFill="1" applyBorder="1" applyAlignment="1">
      <alignment horizontal="center" vertical="center"/>
    </xf>
    <xf numFmtId="0" fontId="69" fillId="0" borderId="0" xfId="21" applyFont="1" applyBorder="1">
      <alignment vertical="center"/>
    </xf>
    <xf numFmtId="0" fontId="31" fillId="0" borderId="9" xfId="12" applyFont="1" applyBorder="1" applyAlignment="1">
      <alignment vertical="top" wrapText="1"/>
    </xf>
    <xf numFmtId="0" fontId="31" fillId="0" borderId="9" xfId="12" applyFont="1" applyFill="1" applyBorder="1" applyAlignment="1">
      <alignment vertical="top" wrapText="1"/>
    </xf>
    <xf numFmtId="0" fontId="70" fillId="0" borderId="0" xfId="21" applyFont="1" applyBorder="1">
      <alignment vertical="center"/>
    </xf>
    <xf numFmtId="0" fontId="10" fillId="0" borderId="0" xfId="12" applyFont="1" applyBorder="1">
      <alignment vertical="center"/>
    </xf>
    <xf numFmtId="0" fontId="10" fillId="0" borderId="19" xfId="12" applyFont="1" applyBorder="1">
      <alignment vertical="center"/>
    </xf>
    <xf numFmtId="0" fontId="14" fillId="0" borderId="0" xfId="12" applyFont="1" applyBorder="1">
      <alignment vertical="center"/>
    </xf>
    <xf numFmtId="0" fontId="31" fillId="0" borderId="0" xfId="12" applyFont="1" applyBorder="1">
      <alignment vertical="center"/>
    </xf>
    <xf numFmtId="0" fontId="31" fillId="0" borderId="0" xfId="12" applyFont="1" applyBorder="1" applyAlignment="1">
      <alignment vertical="center" wrapText="1"/>
    </xf>
    <xf numFmtId="0" fontId="31" fillId="0" borderId="0" xfId="12" applyFont="1" applyBorder="1" applyAlignment="1">
      <alignment horizontal="left" vertical="center"/>
    </xf>
    <xf numFmtId="0" fontId="8" fillId="0" borderId="0" xfId="0" applyFont="1" applyBorder="1">
      <alignment vertical="center"/>
    </xf>
    <xf numFmtId="0" fontId="50" fillId="0" borderId="0" xfId="0" applyFont="1" applyBorder="1">
      <alignment vertical="center"/>
    </xf>
    <xf numFmtId="0" fontId="34" fillId="0" borderId="0" xfId="12" applyFont="1" applyBorder="1" applyAlignment="1">
      <alignment horizontal="left" vertical="center"/>
    </xf>
    <xf numFmtId="0" fontId="19" fillId="0" borderId="0" xfId="12" applyFont="1" applyBorder="1">
      <alignment vertical="center"/>
    </xf>
    <xf numFmtId="0" fontId="32" fillId="0" borderId="0" xfId="12" applyFont="1" applyBorder="1">
      <alignment vertical="center"/>
    </xf>
    <xf numFmtId="0" fontId="33" fillId="0" borderId="0" xfId="12" applyFont="1" applyBorder="1">
      <alignment vertical="center"/>
    </xf>
    <xf numFmtId="0" fontId="19" fillId="0" borderId="9" xfId="12" applyFont="1" applyBorder="1">
      <alignment vertical="center"/>
    </xf>
    <xf numFmtId="41" fontId="10" fillId="0" borderId="0" xfId="30" applyFont="1" applyBorder="1">
      <alignment vertical="center"/>
    </xf>
    <xf numFmtId="15" fontId="10" fillId="0" borderId="0" xfId="12" applyNumberFormat="1" applyFont="1" applyBorder="1">
      <alignment vertical="center"/>
    </xf>
    <xf numFmtId="0" fontId="36" fillId="0" borderId="19" xfId="12" applyFont="1" applyBorder="1">
      <alignment vertical="center"/>
    </xf>
    <xf numFmtId="0" fontId="35" fillId="0" borderId="0" xfId="12" applyFont="1" applyBorder="1">
      <alignment vertical="center"/>
    </xf>
    <xf numFmtId="0" fontId="10" fillId="0" borderId="0" xfId="12" applyFont="1" applyBorder="1" applyAlignment="1">
      <alignment horizontal="center" vertical="center"/>
    </xf>
    <xf numFmtId="0" fontId="14" fillId="0" borderId="0" xfId="12" applyFont="1" applyBorder="1" applyAlignment="1">
      <alignment horizontal="centerContinuous" vertical="center"/>
    </xf>
    <xf numFmtId="0" fontId="10" fillId="0" borderId="0" xfId="12" applyFont="1" applyBorder="1" applyAlignment="1">
      <alignment vertical="top"/>
    </xf>
    <xf numFmtId="0" fontId="19" fillId="0" borderId="0" xfId="12" applyFont="1" applyBorder="1" applyAlignment="1">
      <alignment vertical="top"/>
    </xf>
    <xf numFmtId="0" fontId="31" fillId="0" borderId="0" xfId="12" applyFont="1" applyBorder="1" applyAlignment="1">
      <alignment vertical="top"/>
    </xf>
    <xf numFmtId="0" fontId="31" fillId="0" borderId="0" xfId="12" applyFont="1" applyFill="1" applyBorder="1" applyAlignment="1">
      <alignment vertical="top" wrapText="1"/>
    </xf>
    <xf numFmtId="0" fontId="31" fillId="0" borderId="0" xfId="12" applyFont="1" applyBorder="1" applyAlignment="1">
      <alignment vertical="top" wrapText="1"/>
    </xf>
    <xf numFmtId="0" fontId="31" fillId="0" borderId="0" xfId="12" applyFont="1" applyFill="1" applyBorder="1">
      <alignment vertical="center"/>
    </xf>
    <xf numFmtId="177" fontId="14" fillId="0" borderId="0" xfId="13" applyNumberFormat="1" applyFont="1">
      <alignment vertical="center"/>
    </xf>
    <xf numFmtId="177" fontId="13" fillId="0" borderId="0" xfId="12" applyNumberFormat="1" applyFont="1" applyAlignment="1">
      <alignment horizontal="center" vertical="center"/>
    </xf>
    <xf numFmtId="177" fontId="10" fillId="0" borderId="0" xfId="13" applyNumberFormat="1" applyFont="1">
      <alignment vertical="center"/>
    </xf>
    <xf numFmtId="177" fontId="22" fillId="0" borderId="1" xfId="13" applyNumberFormat="1" applyFont="1" applyFill="1" applyBorder="1" applyAlignment="1">
      <alignment horizontal="center" vertical="center" wrapText="1"/>
    </xf>
    <xf numFmtId="177" fontId="22" fillId="0" borderId="1" xfId="13" applyNumberFormat="1" applyFont="1" applyFill="1" applyBorder="1" applyAlignment="1">
      <alignment horizontal="center" vertical="center"/>
    </xf>
    <xf numFmtId="177" fontId="38" fillId="4" borderId="29" xfId="13" applyNumberFormat="1" applyFont="1" applyFill="1" applyBorder="1" applyAlignment="1">
      <alignment horizontal="center" vertical="center"/>
    </xf>
    <xf numFmtId="177" fontId="14" fillId="0" borderId="0" xfId="13" applyNumberFormat="1" applyFont="1" applyBorder="1" applyAlignment="1">
      <alignment horizontal="center" vertical="center"/>
    </xf>
    <xf numFmtId="177" fontId="14" fillId="0" borderId="0" xfId="13" applyNumberFormat="1" applyFont="1" applyFill="1" applyBorder="1" applyAlignment="1">
      <alignment horizontal="center" vertical="center"/>
    </xf>
    <xf numFmtId="177" fontId="17" fillId="0" borderId="0" xfId="13" applyNumberFormat="1" applyFont="1" applyBorder="1">
      <alignment vertical="center"/>
    </xf>
    <xf numFmtId="177" fontId="17" fillId="0" borderId="0" xfId="13" applyNumberFormat="1" applyFont="1">
      <alignment vertical="center"/>
    </xf>
    <xf numFmtId="177" fontId="38" fillId="4" borderId="1" xfId="13" applyNumberFormat="1" applyFont="1" applyFill="1" applyBorder="1" applyAlignment="1">
      <alignment horizontal="center" vertical="center"/>
    </xf>
    <xf numFmtId="40" fontId="22" fillId="0" borderId="1" xfId="13" applyNumberFormat="1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177" fontId="38" fillId="0" borderId="0" xfId="12" applyNumberFormat="1" applyFont="1" applyAlignment="1">
      <alignment horizontal="center" vertical="center"/>
    </xf>
    <xf numFmtId="177" fontId="22" fillId="0" borderId="0" xfId="12" applyNumberFormat="1" applyFont="1" applyAlignment="1">
      <alignment vertical="center" wrapText="1"/>
    </xf>
    <xf numFmtId="177" fontId="22" fillId="0" borderId="8" xfId="12" applyNumberFormat="1" applyFont="1" applyBorder="1" applyAlignment="1">
      <alignment vertical="center" wrapText="1"/>
    </xf>
    <xf numFmtId="177" fontId="65" fillId="0" borderId="12" xfId="12" applyNumberFormat="1" applyFont="1" applyBorder="1" applyAlignment="1">
      <alignment vertical="center" wrapText="1"/>
    </xf>
    <xf numFmtId="177" fontId="20" fillId="0" borderId="1" xfId="13" applyNumberFormat="1" applyFont="1" applyFill="1" applyBorder="1" applyAlignment="1">
      <alignment horizontal="center" vertical="center" wrapText="1"/>
    </xf>
    <xf numFmtId="177" fontId="22" fillId="2" borderId="1" xfId="13" applyNumberFormat="1" applyFont="1" applyFill="1" applyBorder="1" applyAlignment="1">
      <alignment horizontal="center" vertical="center"/>
    </xf>
    <xf numFmtId="177" fontId="38" fillId="0" borderId="29" xfId="13" applyNumberFormat="1" applyFont="1" applyBorder="1" applyAlignment="1">
      <alignment horizontal="center" vertical="center"/>
    </xf>
    <xf numFmtId="0" fontId="22" fillId="4" borderId="1" xfId="14" applyFont="1" applyFill="1" applyBorder="1" applyAlignment="1">
      <alignment horizontal="center" vertical="center"/>
    </xf>
    <xf numFmtId="0" fontId="22" fillId="0" borderId="1" xfId="14" applyFont="1" applyBorder="1" applyAlignment="1">
      <alignment horizontal="center" vertical="center"/>
    </xf>
    <xf numFmtId="0" fontId="19" fillId="0" borderId="26" xfId="12" applyFont="1" applyBorder="1">
      <alignment vertical="center"/>
    </xf>
    <xf numFmtId="0" fontId="19" fillId="0" borderId="11" xfId="12" applyFont="1" applyBorder="1">
      <alignment vertical="center"/>
    </xf>
    <xf numFmtId="0" fontId="16" fillId="0" borderId="0" xfId="12" applyFont="1" applyFill="1">
      <alignment vertical="center"/>
    </xf>
    <xf numFmtId="0" fontId="4" fillId="0" borderId="0" xfId="12" applyFont="1" applyFill="1">
      <alignment vertical="center"/>
    </xf>
    <xf numFmtId="0" fontId="19" fillId="0" borderId="0" xfId="12" applyFont="1" applyFill="1">
      <alignment vertical="center"/>
    </xf>
    <xf numFmtId="0" fontId="20" fillId="0" borderId="0" xfId="12" applyFont="1" applyFill="1">
      <alignment vertical="center"/>
    </xf>
    <xf numFmtId="0" fontId="24" fillId="0" borderId="0" xfId="12" applyFont="1" applyFill="1">
      <alignment vertical="center"/>
    </xf>
    <xf numFmtId="0" fontId="53" fillId="0" borderId="0" xfId="12" applyFont="1" applyFill="1">
      <alignment vertical="center"/>
    </xf>
    <xf numFmtId="0" fontId="27" fillId="0" borderId="0" xfId="12" applyFont="1" applyFill="1">
      <alignment vertical="center"/>
    </xf>
    <xf numFmtId="0" fontId="16" fillId="0" borderId="0" xfId="12" applyFont="1" applyFill="1" applyAlignment="1">
      <alignment horizontal="left" vertical="center"/>
    </xf>
    <xf numFmtId="0" fontId="31" fillId="3" borderId="0" xfId="12" applyFont="1" applyFill="1" applyBorder="1" applyAlignment="1">
      <alignment horizontal="center" vertical="center"/>
    </xf>
    <xf numFmtId="0" fontId="31" fillId="3" borderId="9" xfId="12" applyFont="1" applyFill="1" applyBorder="1" applyAlignment="1">
      <alignment horizontal="center" vertical="center"/>
    </xf>
    <xf numFmtId="15" fontId="10" fillId="0" borderId="26" xfId="12" applyNumberFormat="1" applyFont="1" applyBorder="1" applyAlignment="1">
      <alignment horizontal="center" vertical="center" wrapText="1"/>
    </xf>
    <xf numFmtId="15" fontId="10" fillId="0" borderId="0" xfId="12" applyNumberFormat="1" applyFont="1" applyBorder="1" applyAlignment="1">
      <alignment horizontal="center" vertical="center" wrapText="1"/>
    </xf>
    <xf numFmtId="15" fontId="10" fillId="0" borderId="25" xfId="12" applyNumberFormat="1" applyFont="1" applyBorder="1" applyAlignment="1">
      <alignment horizontal="center" vertical="center" wrapText="1"/>
    </xf>
    <xf numFmtId="15" fontId="10" fillId="0" borderId="2" xfId="12" applyNumberFormat="1" applyFont="1" applyBorder="1" applyAlignment="1">
      <alignment horizontal="center" vertical="center" wrapText="1"/>
    </xf>
    <xf numFmtId="15" fontId="10" fillId="0" borderId="3" xfId="12" applyNumberFormat="1" applyFont="1" applyBorder="1" applyAlignment="1">
      <alignment horizontal="center" vertical="center" wrapText="1"/>
    </xf>
    <xf numFmtId="15" fontId="10" fillId="0" borderId="22" xfId="12" applyNumberFormat="1" applyFont="1" applyBorder="1" applyAlignment="1">
      <alignment horizontal="center" vertical="center" wrapText="1"/>
    </xf>
    <xf numFmtId="176" fontId="10" fillId="0" borderId="0" xfId="30" applyNumberFormat="1" applyFont="1" applyBorder="1" applyAlignment="1">
      <alignment horizontal="center" vertical="center"/>
    </xf>
    <xf numFmtId="0" fontId="31" fillId="3" borderId="0" xfId="12" applyFont="1" applyFill="1" applyBorder="1" applyAlignment="1">
      <alignment horizontal="center" vertical="center" wrapText="1"/>
    </xf>
    <xf numFmtId="0" fontId="31" fillId="3" borderId="9" xfId="12" applyFont="1" applyFill="1" applyBorder="1" applyAlignment="1">
      <alignment horizontal="center" vertical="center" wrapText="1"/>
    </xf>
    <xf numFmtId="15" fontId="10" fillId="0" borderId="0" xfId="12" applyNumberFormat="1" applyFont="1" applyBorder="1" applyAlignment="1">
      <alignment horizontal="center" vertical="center"/>
    </xf>
    <xf numFmtId="0" fontId="31" fillId="0" borderId="24" xfId="12" applyFont="1" applyBorder="1" applyAlignment="1">
      <alignment horizontal="left" vertical="center" wrapText="1"/>
    </xf>
    <xf numFmtId="0" fontId="31" fillId="0" borderId="20" xfId="12" applyFont="1" applyBorder="1" applyAlignment="1">
      <alignment horizontal="left" vertical="center" wrapText="1"/>
    </xf>
    <xf numFmtId="0" fontId="31" fillId="0" borderId="23" xfId="12" applyFont="1" applyBorder="1" applyAlignment="1">
      <alignment horizontal="left" vertical="center" wrapText="1"/>
    </xf>
    <xf numFmtId="0" fontId="31" fillId="0" borderId="0" xfId="12" applyFont="1" applyBorder="1" applyAlignment="1">
      <alignment horizontal="left" vertical="center" wrapText="1"/>
    </xf>
    <xf numFmtId="0" fontId="31" fillId="0" borderId="25" xfId="12" applyFont="1" applyBorder="1" applyAlignment="1">
      <alignment horizontal="left" vertical="center" wrapText="1"/>
    </xf>
    <xf numFmtId="0" fontId="31" fillId="0" borderId="26" xfId="12" applyFont="1" applyBorder="1" applyAlignment="1">
      <alignment horizontal="left" vertical="center" wrapText="1"/>
    </xf>
    <xf numFmtId="0" fontId="31" fillId="0" borderId="21" xfId="12" applyFont="1" applyBorder="1" applyAlignment="1">
      <alignment horizontal="left" vertical="center" wrapText="1"/>
    </xf>
    <xf numFmtId="41" fontId="10" fillId="0" borderId="0" xfId="30" applyFont="1" applyBorder="1" applyAlignment="1">
      <alignment horizontal="center" vertical="center"/>
    </xf>
    <xf numFmtId="0" fontId="13" fillId="0" borderId="8" xfId="12" applyFont="1" applyBorder="1" applyAlignment="1">
      <alignment horizontal="center" vertical="center" wrapText="1"/>
    </xf>
    <xf numFmtId="0" fontId="13" fillId="0" borderId="0" xfId="12" applyFont="1" applyBorder="1" applyAlignment="1">
      <alignment horizontal="center" vertical="center"/>
    </xf>
    <xf numFmtId="0" fontId="13" fillId="0" borderId="9" xfId="12" applyFont="1" applyBorder="1" applyAlignment="1">
      <alignment horizontal="center" vertical="center"/>
    </xf>
    <xf numFmtId="0" fontId="31" fillId="3" borderId="5" xfId="12" applyFont="1" applyFill="1" applyBorder="1" applyAlignment="1">
      <alignment horizontal="center" vertical="center"/>
    </xf>
    <xf numFmtId="14" fontId="31" fillId="3" borderId="20" xfId="12" applyNumberFormat="1" applyFont="1" applyFill="1" applyBorder="1" applyAlignment="1">
      <alignment horizontal="center" vertical="center"/>
    </xf>
    <xf numFmtId="0" fontId="31" fillId="3" borderId="0" xfId="12" applyFont="1" applyFill="1" applyBorder="1" applyAlignment="1">
      <alignment horizontal="left" vertical="center" wrapText="1"/>
    </xf>
    <xf numFmtId="0" fontId="31" fillId="3" borderId="9" xfId="12" applyFont="1" applyFill="1" applyBorder="1" applyAlignment="1">
      <alignment horizontal="left" vertical="center" wrapText="1"/>
    </xf>
    <xf numFmtId="0" fontId="31" fillId="3" borderId="0" xfId="12" applyFont="1" applyFill="1" applyBorder="1" applyAlignment="1">
      <alignment horizontal="left" vertical="center"/>
    </xf>
    <xf numFmtId="0" fontId="31" fillId="3" borderId="9" xfId="12" applyFont="1" applyFill="1" applyBorder="1" applyAlignment="1">
      <alignment horizontal="left" vertical="center"/>
    </xf>
    <xf numFmtId="0" fontId="30" fillId="0" borderId="20" xfId="12" applyFont="1" applyBorder="1" applyAlignment="1">
      <alignment horizontal="center" vertical="center"/>
    </xf>
    <xf numFmtId="0" fontId="30" fillId="0" borderId="21" xfId="12" applyFont="1" applyBorder="1" applyAlignment="1">
      <alignment horizontal="center" vertical="center"/>
    </xf>
    <xf numFmtId="0" fontId="31" fillId="0" borderId="13" xfId="12" applyFont="1" applyBorder="1" applyAlignment="1">
      <alignment horizontal="center" vertical="center"/>
    </xf>
    <xf numFmtId="176" fontId="31" fillId="0" borderId="13" xfId="12" applyNumberFormat="1" applyFont="1" applyBorder="1" applyAlignment="1">
      <alignment horizontal="center" vertical="center"/>
    </xf>
    <xf numFmtId="176" fontId="31" fillId="0" borderId="14" xfId="12" applyNumberFormat="1" applyFont="1" applyBorder="1" applyAlignment="1">
      <alignment horizontal="center" vertical="center"/>
    </xf>
    <xf numFmtId="0" fontId="31" fillId="0" borderId="2" xfId="12" applyFont="1" applyBorder="1" applyAlignment="1">
      <alignment horizontal="center" vertical="center"/>
    </xf>
    <xf numFmtId="0" fontId="31" fillId="0" borderId="3" xfId="12" applyFont="1" applyBorder="1" applyAlignment="1">
      <alignment horizontal="center" vertical="center"/>
    </xf>
    <xf numFmtId="0" fontId="31" fillId="0" borderId="22" xfId="12" applyFont="1" applyBorder="1" applyAlignment="1">
      <alignment horizontal="center" vertical="center"/>
    </xf>
    <xf numFmtId="0" fontId="31" fillId="0" borderId="11" xfId="12" applyFont="1" applyBorder="1" applyAlignment="1">
      <alignment horizontal="center" vertical="center"/>
    </xf>
    <xf numFmtId="41" fontId="10" fillId="0" borderId="24" xfId="13" quotePrefix="1" applyFont="1" applyFill="1" applyBorder="1" applyAlignment="1">
      <alignment horizontal="center" vertical="center"/>
    </xf>
    <xf numFmtId="41" fontId="10" fillId="0" borderId="20" xfId="13" quotePrefix="1" applyFont="1" applyFill="1" applyBorder="1" applyAlignment="1">
      <alignment horizontal="center" vertical="center"/>
    </xf>
    <xf numFmtId="41" fontId="10" fillId="0" borderId="23" xfId="13" quotePrefix="1" applyFont="1" applyFill="1" applyBorder="1" applyAlignment="1">
      <alignment horizontal="center" vertical="center"/>
    </xf>
    <xf numFmtId="184" fontId="10" fillId="0" borderId="24" xfId="13" applyNumberFormat="1" applyFont="1" applyFill="1" applyBorder="1" applyAlignment="1">
      <alignment horizontal="center" vertical="center"/>
    </xf>
    <xf numFmtId="184" fontId="10" fillId="0" borderId="20" xfId="13" applyNumberFormat="1" applyFont="1" applyFill="1" applyBorder="1" applyAlignment="1">
      <alignment horizontal="center" vertical="center"/>
    </xf>
    <xf numFmtId="184" fontId="10" fillId="0" borderId="23" xfId="13" applyNumberFormat="1" applyFont="1" applyFill="1" applyBorder="1" applyAlignment="1">
      <alignment horizontal="center" vertical="center"/>
    </xf>
    <xf numFmtId="181" fontId="10" fillId="0" borderId="26" xfId="13" applyNumberFormat="1" applyFont="1" applyFill="1" applyBorder="1" applyAlignment="1">
      <alignment horizontal="center" vertical="center"/>
    </xf>
    <xf numFmtId="181" fontId="10" fillId="0" borderId="0" xfId="13" applyNumberFormat="1" applyFont="1" applyFill="1" applyBorder="1" applyAlignment="1">
      <alignment horizontal="center" vertical="center"/>
    </xf>
    <xf numFmtId="181" fontId="10" fillId="0" borderId="25" xfId="13" applyNumberFormat="1" applyFont="1" applyFill="1" applyBorder="1" applyAlignment="1">
      <alignment horizontal="center" vertical="center"/>
    </xf>
    <xf numFmtId="0" fontId="31" fillId="0" borderId="17" xfId="12" applyFont="1" applyBorder="1" applyAlignment="1">
      <alignment horizontal="center" vertical="center"/>
    </xf>
    <xf numFmtId="0" fontId="31" fillId="0" borderId="14" xfId="12" applyFont="1" applyBorder="1" applyAlignment="1">
      <alignment horizontal="center" vertical="center"/>
    </xf>
    <xf numFmtId="0" fontId="31" fillId="0" borderId="19" xfId="12" applyFont="1" applyBorder="1" applyAlignment="1">
      <alignment horizontal="left" vertical="top"/>
    </xf>
    <xf numFmtId="0" fontId="31" fillId="0" borderId="20" xfId="12" applyFont="1" applyBorder="1" applyAlignment="1">
      <alignment horizontal="left" vertical="top"/>
    </xf>
    <xf numFmtId="0" fontId="31" fillId="0" borderId="23" xfId="12" applyFont="1" applyBorder="1" applyAlignment="1">
      <alignment horizontal="left" vertical="top"/>
    </xf>
    <xf numFmtId="0" fontId="31" fillId="0" borderId="10" xfId="12" applyFont="1" applyBorder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22" xfId="12" applyFont="1" applyBorder="1" applyAlignment="1">
      <alignment horizontal="left" vertical="top"/>
    </xf>
    <xf numFmtId="0" fontId="31" fillId="0" borderId="24" xfId="12" applyFont="1" applyBorder="1" applyAlignment="1">
      <alignment horizontal="center" vertical="center"/>
    </xf>
    <xf numFmtId="0" fontId="31" fillId="0" borderId="20" xfId="12" applyFont="1" applyBorder="1" applyAlignment="1">
      <alignment horizontal="center" vertical="center"/>
    </xf>
    <xf numFmtId="0" fontId="31" fillId="0" borderId="21" xfId="12" applyFont="1" applyBorder="1" applyAlignment="1">
      <alignment horizontal="center" vertical="center"/>
    </xf>
    <xf numFmtId="0" fontId="31" fillId="0" borderId="23" xfId="12" applyFont="1" applyBorder="1" applyAlignment="1">
      <alignment horizontal="center" vertical="center"/>
    </xf>
    <xf numFmtId="0" fontId="13" fillId="0" borderId="0" xfId="12" applyFont="1" applyAlignment="1">
      <alignment horizontal="center" vertical="center" wrapText="1"/>
    </xf>
    <xf numFmtId="0" fontId="13" fillId="0" borderId="0" xfId="12" applyFont="1" applyAlignment="1">
      <alignment horizontal="center" vertical="center"/>
    </xf>
    <xf numFmtId="0" fontId="18" fillId="3" borderId="29" xfId="12" applyFont="1" applyFill="1" applyBorder="1" applyAlignment="1">
      <alignment horizontal="center" vertical="center"/>
    </xf>
    <xf numFmtId="0" fontId="31" fillId="3" borderId="0" xfId="12" applyFont="1" applyFill="1" applyBorder="1" applyAlignment="1">
      <alignment horizontal="left" vertical="top" wrapText="1"/>
    </xf>
    <xf numFmtId="0" fontId="31" fillId="3" borderId="9" xfId="12" applyFont="1" applyFill="1" applyBorder="1" applyAlignment="1">
      <alignment horizontal="left" vertical="top" wrapText="1"/>
    </xf>
    <xf numFmtId="41" fontId="10" fillId="0" borderId="0" xfId="1" applyFont="1" applyBorder="1" applyAlignment="1">
      <alignment horizontal="center" vertical="center"/>
    </xf>
    <xf numFmtId="0" fontId="31" fillId="0" borderId="35" xfId="12" applyFont="1" applyBorder="1" applyAlignment="1">
      <alignment horizontal="center" vertical="center"/>
    </xf>
    <xf numFmtId="176" fontId="10" fillId="0" borderId="26" xfId="1" applyNumberFormat="1" applyFont="1" applyFill="1" applyBorder="1" applyAlignment="1">
      <alignment horizontal="center" vertical="center"/>
    </xf>
    <xf numFmtId="176" fontId="10" fillId="0" borderId="0" xfId="1" applyNumberFormat="1" applyFont="1" applyFill="1" applyBorder="1" applyAlignment="1">
      <alignment horizontal="center" vertical="center"/>
    </xf>
    <xf numFmtId="176" fontId="10" fillId="0" borderId="25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84" fontId="10" fillId="0" borderId="26" xfId="13" applyNumberFormat="1" applyFont="1" applyFill="1" applyBorder="1" applyAlignment="1">
      <alignment horizontal="center" vertical="center"/>
    </xf>
    <xf numFmtId="184" fontId="10" fillId="0" borderId="0" xfId="13" applyNumberFormat="1" applyFont="1" applyFill="1" applyBorder="1" applyAlignment="1">
      <alignment horizontal="center" vertical="center"/>
    </xf>
    <xf numFmtId="184" fontId="10" fillId="0" borderId="25" xfId="13" applyNumberFormat="1" applyFont="1" applyFill="1" applyBorder="1" applyAlignment="1">
      <alignment horizontal="center" vertical="center"/>
    </xf>
    <xf numFmtId="177" fontId="10" fillId="0" borderId="26" xfId="13" applyNumberFormat="1" applyFont="1" applyFill="1" applyBorder="1" applyAlignment="1">
      <alignment horizontal="center" vertical="center"/>
    </xf>
    <xf numFmtId="177" fontId="10" fillId="0" borderId="0" xfId="13" applyNumberFormat="1" applyFont="1" applyFill="1" applyBorder="1" applyAlignment="1">
      <alignment horizontal="center" vertical="center"/>
    </xf>
    <xf numFmtId="177" fontId="10" fillId="0" borderId="25" xfId="13" applyNumberFormat="1" applyFont="1" applyFill="1" applyBorder="1" applyAlignment="1">
      <alignment horizontal="center" vertical="center"/>
    </xf>
    <xf numFmtId="176" fontId="10" fillId="0" borderId="24" xfId="1" applyNumberFormat="1" applyFont="1" applyFill="1" applyBorder="1" applyAlignment="1">
      <alignment horizontal="center" vertical="center"/>
    </xf>
    <xf numFmtId="176" fontId="10" fillId="0" borderId="20" xfId="1" applyNumberFormat="1" applyFont="1" applyFill="1" applyBorder="1" applyAlignment="1">
      <alignment horizontal="center" vertical="center"/>
    </xf>
    <xf numFmtId="176" fontId="10" fillId="0" borderId="23" xfId="1" applyNumberFormat="1" applyFont="1" applyFill="1" applyBorder="1" applyAlignment="1">
      <alignment horizontal="center" vertical="center"/>
    </xf>
    <xf numFmtId="176" fontId="31" fillId="0" borderId="34" xfId="12" applyNumberFormat="1" applyFont="1" applyBorder="1" applyAlignment="1">
      <alignment horizontal="center" vertical="center"/>
    </xf>
    <xf numFmtId="176" fontId="31" fillId="0" borderId="35" xfId="12" applyNumberFormat="1" applyFont="1" applyBorder="1" applyAlignment="1">
      <alignment horizontal="center" vertical="center"/>
    </xf>
    <xf numFmtId="176" fontId="31" fillId="0" borderId="34" xfId="13" applyNumberFormat="1" applyFont="1" applyFill="1" applyBorder="1" applyAlignment="1">
      <alignment horizontal="center" vertical="center"/>
    </xf>
    <xf numFmtId="176" fontId="31" fillId="0" borderId="13" xfId="13" applyNumberFormat="1" applyFont="1" applyFill="1" applyBorder="1" applyAlignment="1">
      <alignment horizontal="center" vertical="center"/>
    </xf>
    <xf numFmtId="176" fontId="31" fillId="0" borderId="35" xfId="13" applyNumberFormat="1" applyFont="1" applyFill="1" applyBorder="1" applyAlignment="1">
      <alignment horizontal="center" vertical="center"/>
    </xf>
    <xf numFmtId="177" fontId="31" fillId="0" borderId="34" xfId="12" applyNumberFormat="1" applyFont="1" applyBorder="1" applyAlignment="1">
      <alignment horizontal="center" vertical="center"/>
    </xf>
    <xf numFmtId="177" fontId="31" fillId="0" borderId="13" xfId="12" applyNumberFormat="1" applyFont="1" applyBorder="1" applyAlignment="1">
      <alignment horizontal="center" vertical="center"/>
    </xf>
    <xf numFmtId="177" fontId="31" fillId="0" borderId="35" xfId="12" applyNumberFormat="1" applyFont="1" applyBorder="1" applyAlignment="1">
      <alignment horizontal="center" vertical="center"/>
    </xf>
    <xf numFmtId="0" fontId="22" fillId="0" borderId="27" xfId="12" applyFont="1" applyBorder="1" applyAlignment="1">
      <alignment horizontal="center" vertical="center"/>
    </xf>
    <xf numFmtId="0" fontId="22" fillId="0" borderId="15" xfId="12" applyFont="1" applyBorder="1" applyAlignment="1">
      <alignment horizontal="center" vertical="center"/>
    </xf>
    <xf numFmtId="0" fontId="22" fillId="0" borderId="28" xfId="12" applyFont="1" applyBorder="1" applyAlignment="1">
      <alignment horizontal="center" vertical="center" wrapText="1"/>
    </xf>
    <xf numFmtId="0" fontId="22" fillId="0" borderId="1" xfId="12" applyFont="1" applyBorder="1" applyAlignment="1">
      <alignment horizontal="center" vertical="center" wrapText="1"/>
    </xf>
    <xf numFmtId="41" fontId="22" fillId="0" borderId="28" xfId="13" applyFont="1" applyFill="1" applyBorder="1" applyAlignment="1">
      <alignment horizontal="center" vertical="center" wrapText="1"/>
    </xf>
    <xf numFmtId="176" fontId="22" fillId="0" borderId="28" xfId="1" applyNumberFormat="1" applyFont="1" applyBorder="1" applyAlignment="1">
      <alignment horizontal="center" vertical="center" wrapText="1"/>
    </xf>
    <xf numFmtId="176" fontId="22" fillId="0" borderId="28" xfId="13" applyNumberFormat="1" applyFont="1" applyFill="1" applyBorder="1" applyAlignment="1">
      <alignment horizontal="center" vertical="center" wrapText="1"/>
    </xf>
    <xf numFmtId="176" fontId="22" fillId="0" borderId="1" xfId="13" applyNumberFormat="1" applyFont="1" applyFill="1" applyBorder="1" applyAlignment="1">
      <alignment horizontal="center" vertical="center" wrapText="1"/>
    </xf>
    <xf numFmtId="176" fontId="22" fillId="0" borderId="28" xfId="1" applyNumberFormat="1" applyFont="1" applyFill="1" applyBorder="1" applyAlignment="1">
      <alignment horizontal="center" vertical="center" wrapText="1"/>
    </xf>
    <xf numFmtId="176" fontId="22" fillId="0" borderId="1" xfId="1" applyNumberFormat="1" applyFont="1" applyFill="1" applyBorder="1" applyAlignment="1">
      <alignment horizontal="center" vertical="center" wrapText="1"/>
    </xf>
    <xf numFmtId="178" fontId="22" fillId="0" borderId="28" xfId="12" applyNumberFormat="1" applyFont="1" applyBorder="1" applyAlignment="1">
      <alignment horizontal="center" vertical="center" wrapText="1"/>
    </xf>
    <xf numFmtId="178" fontId="22" fillId="0" borderId="1" xfId="12" applyNumberFormat="1" applyFont="1" applyBorder="1" applyAlignment="1">
      <alignment horizontal="center" vertical="center" wrapText="1"/>
    </xf>
    <xf numFmtId="178" fontId="22" fillId="0" borderId="32" xfId="12" applyNumberFormat="1" applyFont="1" applyBorder="1" applyAlignment="1">
      <alignment horizontal="center" vertical="center" wrapText="1"/>
    </xf>
    <xf numFmtId="178" fontId="22" fillId="0" borderId="16" xfId="12" applyNumberFormat="1" applyFont="1" applyBorder="1" applyAlignment="1">
      <alignment horizontal="center" vertical="center" wrapText="1"/>
    </xf>
    <xf numFmtId="0" fontId="38" fillId="4" borderId="37" xfId="12" applyFont="1" applyFill="1" applyBorder="1" applyAlignment="1">
      <alignment horizontal="center" vertical="center"/>
    </xf>
    <xf numFmtId="0" fontId="38" fillId="4" borderId="29" xfId="12" applyFont="1" applyFill="1" applyBorder="1" applyAlignment="1">
      <alignment horizontal="center" vertical="center"/>
    </xf>
    <xf numFmtId="0" fontId="26" fillId="0" borderId="0" xfId="12" applyFont="1" applyAlignment="1">
      <alignment horizontal="center" vertical="center"/>
    </xf>
    <xf numFmtId="178" fontId="20" fillId="0" borderId="32" xfId="12" applyNumberFormat="1" applyFont="1" applyBorder="1" applyAlignment="1">
      <alignment horizontal="center" vertical="center" wrapText="1"/>
    </xf>
    <xf numFmtId="178" fontId="20" fillId="0" borderId="16" xfId="12" applyNumberFormat="1" applyFont="1" applyBorder="1" applyAlignment="1">
      <alignment horizontal="center" vertical="center" wrapText="1"/>
    </xf>
    <xf numFmtId="0" fontId="38" fillId="0" borderId="37" xfId="12" applyFont="1" applyBorder="1" applyAlignment="1">
      <alignment horizontal="center" vertical="center"/>
    </xf>
    <xf numFmtId="0" fontId="38" fillId="0" borderId="29" xfId="12" applyFont="1" applyBorder="1" applyAlignment="1">
      <alignment horizontal="center" vertical="center"/>
    </xf>
    <xf numFmtId="176" fontId="20" fillId="0" borderId="28" xfId="13" applyNumberFormat="1" applyFont="1" applyFill="1" applyBorder="1" applyAlignment="1">
      <alignment horizontal="center" vertical="center" wrapText="1"/>
    </xf>
    <xf numFmtId="176" fontId="20" fillId="0" borderId="1" xfId="13" applyNumberFormat="1" applyFont="1" applyFill="1" applyBorder="1" applyAlignment="1">
      <alignment horizontal="center" vertical="center" wrapText="1"/>
    </xf>
    <xf numFmtId="0" fontId="20" fillId="0" borderId="27" xfId="12" applyFont="1" applyBorder="1" applyAlignment="1">
      <alignment horizontal="center" vertical="center"/>
    </xf>
    <xf numFmtId="0" fontId="20" fillId="0" borderId="15" xfId="12" applyFont="1" applyBorder="1" applyAlignment="1">
      <alignment horizontal="center" vertical="center"/>
    </xf>
    <xf numFmtId="0" fontId="20" fillId="0" borderId="28" xfId="12" applyFont="1" applyBorder="1" applyAlignment="1">
      <alignment horizontal="center" vertical="center" wrapText="1"/>
    </xf>
    <xf numFmtId="0" fontId="20" fillId="0" borderId="1" xfId="12" applyFont="1" applyBorder="1" applyAlignment="1">
      <alignment horizontal="center" vertical="center" wrapText="1"/>
    </xf>
    <xf numFmtId="41" fontId="20" fillId="0" borderId="28" xfId="13" applyFont="1" applyFill="1" applyBorder="1" applyAlignment="1">
      <alignment horizontal="center" vertical="center" wrapText="1"/>
    </xf>
    <xf numFmtId="176" fontId="20" fillId="0" borderId="28" xfId="1" applyNumberFormat="1" applyFont="1" applyBorder="1" applyAlignment="1">
      <alignment horizontal="center" vertical="center" wrapText="1"/>
    </xf>
    <xf numFmtId="176" fontId="20" fillId="0" borderId="28" xfId="1" applyNumberFormat="1" applyFont="1" applyFill="1" applyBorder="1" applyAlignment="1">
      <alignment horizontal="center" vertical="center" wrapText="1"/>
    </xf>
    <xf numFmtId="176" fontId="20" fillId="0" borderId="1" xfId="1" applyNumberFormat="1" applyFont="1" applyFill="1" applyBorder="1" applyAlignment="1">
      <alignment horizontal="center" vertical="center" wrapText="1"/>
    </xf>
    <xf numFmtId="178" fontId="20" fillId="0" borderId="28" xfId="12" applyNumberFormat="1" applyFont="1" applyBorder="1" applyAlignment="1">
      <alignment horizontal="center" vertical="center" wrapText="1"/>
    </xf>
    <xf numFmtId="178" fontId="20" fillId="0" borderId="1" xfId="12" applyNumberFormat="1" applyFont="1" applyBorder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6" borderId="4" xfId="0" applyFont="1" applyFill="1" applyBorder="1" applyAlignment="1">
      <alignment horizontal="left" vertical="center" wrapText="1"/>
    </xf>
    <xf numFmtId="0" fontId="44" fillId="2" borderId="5" xfId="0" applyFont="1" applyFill="1" applyBorder="1" applyAlignment="1">
      <alignment horizontal="center" vertical="center" wrapText="1"/>
    </xf>
    <xf numFmtId="0" fontId="44" fillId="2" borderId="5" xfId="0" applyFont="1" applyFill="1" applyBorder="1" applyAlignment="1">
      <alignment horizontal="center" vertical="center"/>
    </xf>
    <xf numFmtId="0" fontId="44" fillId="2" borderId="4" xfId="0" applyFont="1" applyFill="1" applyBorder="1" applyAlignment="1">
      <alignment horizontal="center" vertical="center"/>
    </xf>
    <xf numFmtId="0" fontId="44" fillId="2" borderId="17" xfId="0" applyFont="1" applyFill="1" applyBorder="1" applyAlignment="1">
      <alignment horizontal="center" vertical="center" wrapText="1"/>
    </xf>
    <xf numFmtId="0" fontId="44" fillId="2" borderId="13" xfId="0" applyFont="1" applyFill="1" applyBorder="1" applyAlignment="1">
      <alignment horizontal="center" vertical="center" wrapText="1"/>
    </xf>
    <xf numFmtId="0" fontId="44" fillId="2" borderId="14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top" wrapText="1"/>
    </xf>
    <xf numFmtId="0" fontId="13" fillId="2" borderId="9" xfId="0" applyFont="1" applyFill="1" applyBorder="1" applyAlignment="1">
      <alignment horizontal="left" vertical="top" wrapText="1"/>
    </xf>
    <xf numFmtId="0" fontId="44" fillId="2" borderId="4" xfId="0" applyFont="1" applyFill="1" applyBorder="1" applyAlignment="1">
      <alignment horizontal="center" vertical="center" wrapText="1"/>
    </xf>
    <xf numFmtId="40" fontId="13" fillId="0" borderId="0" xfId="0" applyNumberFormat="1" applyFont="1" applyAlignment="1">
      <alignment horizontal="left" vertical="center" wrapText="1"/>
    </xf>
    <xf numFmtId="40" fontId="13" fillId="0" borderId="9" xfId="0" applyNumberFormat="1" applyFont="1" applyBorder="1" applyAlignment="1">
      <alignment horizontal="left" vertical="center" wrapText="1"/>
    </xf>
    <xf numFmtId="0" fontId="44" fillId="2" borderId="0" xfId="0" applyFont="1" applyFill="1" applyAlignment="1">
      <alignment horizontal="center" vertical="center" wrapText="1"/>
    </xf>
    <xf numFmtId="40" fontId="13" fillId="0" borderId="0" xfId="0" applyNumberFormat="1" applyFont="1" applyAlignment="1">
      <alignment horizontal="center" vertical="center" wrapText="1"/>
    </xf>
  </cellXfs>
  <cellStyles count="31">
    <cellStyle name="Comma" xfId="15" xr:uid="{48FE13E0-BB85-44EE-BFC9-2E50576CDEA3}"/>
    <cellStyle name="Comma [0]" xfId="1" xr:uid="{DF041988-E041-453A-A8AE-3C157737AB24}"/>
    <cellStyle name="Comma [0] 2" xfId="22" xr:uid="{D178E479-D40F-4620-914E-BC4BB3C4B840}"/>
    <cellStyle name="Normal 2" xfId="9" xr:uid="{00000000-0005-0000-0000-000001000000}"/>
    <cellStyle name="Standaard_Packing List(Sample for Hadjret HRSG)" xfId="4" xr:uid="{00000000-0005-0000-0000-000003000000}"/>
    <cellStyle name="쉼표 [0]" xfId="30" builtinId="6"/>
    <cellStyle name="쉼표 [0] 2" xfId="5" xr:uid="{00000000-0005-0000-0000-000004000000}"/>
    <cellStyle name="쉼표 [0] 2 2" xfId="11" xr:uid="{0E42C55F-1058-45EC-815D-B457C183F6BB}"/>
    <cellStyle name="쉼표 [0] 2 2 2" xfId="26" xr:uid="{85DDA3EC-264B-457B-BD96-4E9328BEDEAF}"/>
    <cellStyle name="쉼표 [0] 2 3" xfId="23" xr:uid="{3EA4F832-D2DA-492A-A7DB-ACBF76260DB0}"/>
    <cellStyle name="쉼표 [0] 3" xfId="13" xr:uid="{3C09C07A-4643-4949-9916-7078E6C34789}"/>
    <cellStyle name="쉼표 [0] 3 2" xfId="27" xr:uid="{EDC8AE31-E8AD-4739-AE8A-62EFE7B7FBD3}"/>
    <cellStyle name="쉼표 [0] 4" xfId="17" xr:uid="{4152EF58-1602-4F99-881C-10298C8EB8A9}"/>
    <cellStyle name="쉼표 [0] 4 2" xfId="8" xr:uid="{00000000-0005-0000-0000-000005000000}"/>
    <cellStyle name="쉼표 [0] 4 2 2" xfId="25" xr:uid="{8265607A-AFE4-4F12-9E0A-41DAEFB6412B}"/>
    <cellStyle name="쉼표 [0] 4 3" xfId="28" xr:uid="{B32CEEBC-D1A6-4658-A58B-B65EF7439747}"/>
    <cellStyle name="쉼표 [0] 5" xfId="29" xr:uid="{5190E6DF-24AE-4E76-98E2-09D4C9EEAA0F}"/>
    <cellStyle name="쉼표 2" xfId="7" xr:uid="{00000000-0005-0000-0000-000006000000}"/>
    <cellStyle name="쉼표 2 2" xfId="24" xr:uid="{A5EC79DB-3F37-49D7-B2FD-1741989777C0}"/>
    <cellStyle name="제목 1" xfId="20" builtinId="16"/>
    <cellStyle name="표준" xfId="0" builtinId="0"/>
    <cellStyle name="표준 2" xfId="2" xr:uid="{00000000-0005-0000-0000-000007000000}"/>
    <cellStyle name="표준 2 2" xfId="6" xr:uid="{00000000-0005-0000-0000-000008000000}"/>
    <cellStyle name="표준 2 3" xfId="3" xr:uid="{00000000-0005-0000-0000-000009000000}"/>
    <cellStyle name="표준 2 4" xfId="18" xr:uid="{C75AE464-5571-4553-8FCE-2C5CC6A417B1}"/>
    <cellStyle name="표준 3" xfId="12" xr:uid="{6854AB22-7CAE-4A6C-A66B-7A905DB545A4}"/>
    <cellStyle name="표준 4" xfId="16" xr:uid="{234C1612-CB5E-4938-B502-427D5E60166D}"/>
    <cellStyle name="표준 4 2" xfId="19" xr:uid="{4CED8403-DA1C-46D4-A129-BDCDE0B257FD}"/>
    <cellStyle name="표준_080407 3항차 final packing List(r3)통합" xfId="14" xr:uid="{76496DC4-684C-4D0E-9683-BB9BBEC43D78}"/>
    <cellStyle name="標準_SpecSheet1" xfId="10" xr:uid="{00000000-0005-0000-0000-00000B000000}"/>
    <cellStyle name="하이퍼링크" xfId="21" builtinId="8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134837</xdr:colOff>
      <xdr:row>2</xdr:row>
      <xdr:rowOff>55428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2406015</xdr:colOff>
      <xdr:row>0</xdr:row>
      <xdr:rowOff>0</xdr:rowOff>
    </xdr:from>
    <xdr:to>
      <xdr:col>9</xdr:col>
      <xdr:colOff>2375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6377940" y="0"/>
          <a:ext cx="87215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1</xdr:col>
      <xdr:colOff>2406015</xdr:colOff>
      <xdr:row>0</xdr:row>
      <xdr:rowOff>0</xdr:rowOff>
    </xdr:from>
    <xdr:to>
      <xdr:col>9</xdr:col>
      <xdr:colOff>2375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6377940" y="0"/>
          <a:ext cx="87215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548760</xdr:colOff>
      <xdr:row>2</xdr:row>
      <xdr:rowOff>95250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48221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135562</xdr:colOff>
      <xdr:row>2</xdr:row>
      <xdr:rowOff>74068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54</xdr:row>
      <xdr:rowOff>0</xdr:rowOff>
    </xdr:from>
    <xdr:to>
      <xdr:col>11</xdr:col>
      <xdr:colOff>24779</xdr:colOff>
      <xdr:row>54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4DFC49A0-C097-4C84-9165-B7F9609ED7C7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54</xdr:row>
      <xdr:rowOff>0</xdr:rowOff>
    </xdr:from>
    <xdr:to>
      <xdr:col>11</xdr:col>
      <xdr:colOff>24779</xdr:colOff>
      <xdr:row>54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121D8B76-0F16-4707-9F42-A1F32AA596CA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54</xdr:row>
      <xdr:rowOff>0</xdr:rowOff>
    </xdr:from>
    <xdr:to>
      <xdr:col>11</xdr:col>
      <xdr:colOff>24779</xdr:colOff>
      <xdr:row>54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19A9522-0C22-462C-BD71-B0C4E8376C6B}"/>
            </a:ext>
          </a:extLst>
        </xdr:cNvPr>
        <xdr:cNvSpPr txBox="1">
          <a:spLocks noChangeArrowheads="1"/>
        </xdr:cNvSpPr>
      </xdr:nvSpPr>
      <xdr:spPr bwMode="auto">
        <a:xfrm>
          <a:off x="3898900" y="10109200"/>
          <a:ext cx="751460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54480</xdr:colOff>
      <xdr:row>2</xdr:row>
      <xdr:rowOff>55968</xdr:rowOff>
    </xdr:to>
    <xdr:pic>
      <xdr:nvPicPr>
        <xdr:cNvPr id="6" name="그림 6">
          <a:extLst>
            <a:ext uri="{FF2B5EF4-FFF2-40B4-BE49-F238E27FC236}">
              <a16:creationId xmlns:a16="http://schemas.microsoft.com/office/drawing/2014/main" id="{F49A6F56-CD07-4288-BE55-C348C053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37905" cy="416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101197</xdr:colOff>
      <xdr:row>4</xdr:row>
      <xdr:rowOff>71555</xdr:rowOff>
    </xdr:from>
    <xdr:to>
      <xdr:col>22</xdr:col>
      <xdr:colOff>322116</xdr:colOff>
      <xdr:row>8</xdr:row>
      <xdr:rowOff>36782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14A15B5-C74B-985B-8A98-89A32B929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53475" y="777111"/>
          <a:ext cx="5800023" cy="124228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173812</xdr:colOff>
      <xdr:row>2</xdr:row>
      <xdr:rowOff>135100</xdr:rowOff>
    </xdr:to>
    <xdr:pic>
      <xdr:nvPicPr>
        <xdr:cNvPr id="6" name="그림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34730" cy="416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222250</xdr:colOff>
      <xdr:row>1</xdr:row>
      <xdr:rowOff>34393</xdr:rowOff>
    </xdr:from>
    <xdr:to>
      <xdr:col>23</xdr:col>
      <xdr:colOff>50454</xdr:colOff>
      <xdr:row>5</xdr:row>
      <xdr:rowOff>397839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BADF152-7516-49E7-8F02-48A49B30A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33250" y="182560"/>
          <a:ext cx="4396394" cy="950397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60</xdr:row>
      <xdr:rowOff>0</xdr:rowOff>
    </xdr:from>
    <xdr:to>
      <xdr:col>10</xdr:col>
      <xdr:colOff>24779</xdr:colOff>
      <xdr:row>60</xdr:row>
      <xdr:rowOff>0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DC342C46-DC7F-44D9-AC1E-031B2A928F92}"/>
            </a:ext>
          </a:extLst>
        </xdr:cNvPr>
        <xdr:cNvSpPr txBox="1">
          <a:spLocks noChangeArrowheads="1"/>
        </xdr:cNvSpPr>
      </xdr:nvSpPr>
      <xdr:spPr bwMode="auto">
        <a:xfrm>
          <a:off x="5969000" y="17710150"/>
          <a:ext cx="641287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60</xdr:row>
      <xdr:rowOff>0</xdr:rowOff>
    </xdr:from>
    <xdr:to>
      <xdr:col>10</xdr:col>
      <xdr:colOff>24779</xdr:colOff>
      <xdr:row>60</xdr:row>
      <xdr:rowOff>0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494E0BA8-B203-495C-95F8-E440A0B89642}"/>
            </a:ext>
          </a:extLst>
        </xdr:cNvPr>
        <xdr:cNvSpPr txBox="1">
          <a:spLocks noChangeArrowheads="1"/>
        </xdr:cNvSpPr>
      </xdr:nvSpPr>
      <xdr:spPr bwMode="auto">
        <a:xfrm>
          <a:off x="5969000" y="17710150"/>
          <a:ext cx="6412879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59</xdr:row>
      <xdr:rowOff>0</xdr:rowOff>
    </xdr:from>
    <xdr:to>
      <xdr:col>10</xdr:col>
      <xdr:colOff>24779</xdr:colOff>
      <xdr:row>59</xdr:row>
      <xdr:rowOff>0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81A622EC-38BF-4336-A84B-423CEB71B034}"/>
            </a:ext>
          </a:extLst>
        </xdr:cNvPr>
        <xdr:cNvSpPr txBox="1">
          <a:spLocks noChangeArrowheads="1"/>
        </xdr:cNvSpPr>
      </xdr:nvSpPr>
      <xdr:spPr bwMode="auto">
        <a:xfrm>
          <a:off x="7130143" y="18405929"/>
          <a:ext cx="68315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59</xdr:row>
      <xdr:rowOff>0</xdr:rowOff>
    </xdr:from>
    <xdr:to>
      <xdr:col>10</xdr:col>
      <xdr:colOff>24779</xdr:colOff>
      <xdr:row>59</xdr:row>
      <xdr:rowOff>0</xdr:rowOff>
    </xdr:to>
    <xdr:sp macro="" textlink="">
      <xdr:nvSpPr>
        <xdr:cNvPr id="10" name="Text Box 4">
          <a:extLst>
            <a:ext uri="{FF2B5EF4-FFF2-40B4-BE49-F238E27FC236}">
              <a16:creationId xmlns:a16="http://schemas.microsoft.com/office/drawing/2014/main" id="{8A7EB286-9E31-4ACF-83E2-784F5E9B9607}"/>
            </a:ext>
          </a:extLst>
        </xdr:cNvPr>
        <xdr:cNvSpPr txBox="1">
          <a:spLocks noChangeArrowheads="1"/>
        </xdr:cNvSpPr>
      </xdr:nvSpPr>
      <xdr:spPr bwMode="auto">
        <a:xfrm>
          <a:off x="7130143" y="18405929"/>
          <a:ext cx="68315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</xdr:row>
      <xdr:rowOff>0</xdr:rowOff>
    </xdr:from>
    <xdr:to>
      <xdr:col>6</xdr:col>
      <xdr:colOff>15875</xdr:colOff>
      <xdr:row>8</xdr:row>
      <xdr:rowOff>7011</xdr:rowOff>
    </xdr:to>
    <xdr:pic>
      <xdr:nvPicPr>
        <xdr:cNvPr id="2" name="图片 5">
          <a:extLst>
            <a:ext uri="{FF2B5EF4-FFF2-40B4-BE49-F238E27FC236}">
              <a16:creationId xmlns:a16="http://schemas.microsoft.com/office/drawing/2014/main" id="{9DEB9F61-EAF2-4E61-87E5-CF544CDC0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4100" y="6223000"/>
          <a:ext cx="1565275" cy="3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.kipshakbayeva@wiselogistics.kz" TargetMode="External"/><Relationship Id="rId1" Type="http://schemas.openxmlformats.org/officeDocument/2006/relationships/hyperlink" Target="mailto:info@ccgt.kz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a.kipshakbayeva@wiselogistics.kz" TargetMode="External"/><Relationship Id="rId1" Type="http://schemas.openxmlformats.org/officeDocument/2006/relationships/hyperlink" Target="mailto:info@ccgt.kz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B162-F88D-482F-B221-0537376F6871}">
  <sheetPr>
    <tabColor rgb="FF00B0F0"/>
  </sheetPr>
  <dimension ref="A1:AV59"/>
  <sheetViews>
    <sheetView showGridLines="0" view="pageBreakPreview" zoomScale="85" zoomScaleNormal="100" zoomScaleSheetLayoutView="85" workbookViewId="0">
      <selection activeCell="V8" sqref="V8:Z8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7.09765625" style="5" customWidth="1"/>
    <col min="18" max="20" width="2.5" style="5" customWidth="1"/>
    <col min="21" max="22" width="3.5" style="5" customWidth="1"/>
    <col min="23" max="25" width="3.8984375" style="5" customWidth="1"/>
    <col min="26" max="28" width="3.5" style="5" customWidth="1"/>
    <col min="29" max="29" width="21.796875" style="5" customWidth="1"/>
    <col min="30" max="30" width="11.8984375" style="8" bestFit="1" customWidth="1"/>
    <col min="31" max="31" width="10.8984375" style="8" bestFit="1" customWidth="1"/>
    <col min="32" max="32" width="12.59765625" style="8" customWidth="1"/>
    <col min="33" max="16384" width="3" style="8"/>
  </cols>
  <sheetData>
    <row r="1" spans="1:30">
      <c r="A1" s="166"/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 t="s">
        <v>0</v>
      </c>
      <c r="X1" s="167"/>
      <c r="Y1" s="167"/>
      <c r="Z1" s="167"/>
      <c r="AA1" s="167"/>
      <c r="AB1" s="167"/>
      <c r="AC1" s="168"/>
    </row>
    <row r="2" spans="1:30">
      <c r="A2" s="169"/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 t="s">
        <v>1</v>
      </c>
      <c r="X2" s="298"/>
      <c r="Y2" s="298"/>
      <c r="Z2" s="298"/>
      <c r="AA2" s="298"/>
      <c r="AB2" s="298"/>
      <c r="AC2" s="170"/>
    </row>
    <row r="3" spans="1:30">
      <c r="A3" s="169"/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 t="s">
        <v>2</v>
      </c>
      <c r="X3" s="298"/>
      <c r="Y3" s="298"/>
      <c r="Z3" s="298"/>
      <c r="AA3" s="298"/>
      <c r="AB3" s="298"/>
      <c r="AC3" s="170"/>
    </row>
    <row r="4" spans="1:30">
      <c r="A4" s="169"/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 t="s">
        <v>3</v>
      </c>
      <c r="X4" s="298"/>
      <c r="Y4" s="298"/>
      <c r="Z4" s="298"/>
      <c r="AA4" s="298"/>
      <c r="AB4" s="298"/>
      <c r="AC4" s="170"/>
    </row>
    <row r="5" spans="1:30">
      <c r="A5" s="169"/>
      <c r="B5" s="29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  <c r="R5" s="298"/>
      <c r="S5" s="298"/>
      <c r="T5" s="298"/>
      <c r="U5" s="298"/>
      <c r="V5" s="298"/>
      <c r="W5" s="298" t="s">
        <v>4</v>
      </c>
      <c r="X5" s="298"/>
      <c r="Y5" s="298"/>
      <c r="Z5" s="298"/>
      <c r="AA5" s="298"/>
      <c r="AB5" s="298"/>
      <c r="AC5" s="170"/>
    </row>
    <row r="6" spans="1:30" ht="40.200000000000003" customHeight="1">
      <c r="A6" s="373" t="s">
        <v>341</v>
      </c>
      <c r="B6" s="374"/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5"/>
    </row>
    <row r="7" spans="1:30" ht="14.4" thickBot="1">
      <c r="A7" s="171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3"/>
      <c r="AD7" s="127"/>
    </row>
    <row r="8" spans="1:30" s="20" customFormat="1" ht="13.5" customHeight="1">
      <c r="A8" s="174" t="s">
        <v>5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6"/>
      <c r="R8" s="177" t="s">
        <v>6</v>
      </c>
      <c r="S8" s="175"/>
      <c r="T8" s="175"/>
      <c r="U8" s="177"/>
      <c r="V8" s="376" t="s">
        <v>304</v>
      </c>
      <c r="W8" s="376"/>
      <c r="X8" s="376"/>
      <c r="Y8" s="376"/>
      <c r="Z8" s="376"/>
      <c r="AA8" s="175"/>
      <c r="AB8" s="175"/>
      <c r="AC8" s="199"/>
      <c r="AD8" s="127"/>
    </row>
    <row r="9" spans="1:30" s="20" customFormat="1" ht="14.4">
      <c r="A9" s="178"/>
      <c r="B9" s="299" t="s">
        <v>7</v>
      </c>
      <c r="C9" s="296"/>
      <c r="D9" s="296"/>
      <c r="E9" s="296"/>
      <c r="F9" s="296"/>
      <c r="G9" s="296"/>
      <c r="H9" s="296"/>
      <c r="I9" s="296"/>
      <c r="J9" s="296"/>
      <c r="K9" s="296"/>
      <c r="L9" s="296"/>
      <c r="M9" s="296"/>
      <c r="N9" s="296"/>
      <c r="O9" s="296"/>
      <c r="P9" s="296"/>
      <c r="Q9" s="188"/>
      <c r="R9" s="187" t="s">
        <v>8</v>
      </c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200"/>
    </row>
    <row r="10" spans="1:30" s="20" customFormat="1" ht="14.4">
      <c r="A10" s="178"/>
      <c r="B10" s="296" t="s">
        <v>350</v>
      </c>
      <c r="C10" s="296"/>
      <c r="D10" s="296"/>
      <c r="E10" s="296"/>
      <c r="F10" s="296"/>
      <c r="G10" s="296"/>
      <c r="H10" s="296"/>
      <c r="I10" s="296"/>
      <c r="J10" s="296"/>
      <c r="K10" s="296"/>
      <c r="L10" s="296"/>
      <c r="M10" s="296"/>
      <c r="N10" s="296"/>
      <c r="O10" s="296"/>
      <c r="P10" s="296"/>
      <c r="Q10" s="157"/>
      <c r="R10" s="299" t="s">
        <v>9</v>
      </c>
      <c r="S10" s="296"/>
      <c r="T10" s="296"/>
      <c r="U10" s="296"/>
      <c r="V10" s="377">
        <v>45770</v>
      </c>
      <c r="W10" s="377"/>
      <c r="X10" s="377"/>
      <c r="Y10" s="377"/>
      <c r="Z10" s="377"/>
      <c r="AA10" s="296"/>
      <c r="AB10" s="296"/>
      <c r="AC10" s="179"/>
    </row>
    <row r="11" spans="1:30" s="20" customFormat="1" ht="14.4">
      <c r="A11" s="158"/>
      <c r="B11" s="160" t="s">
        <v>345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1"/>
      <c r="R11" s="187" t="s">
        <v>10</v>
      </c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200"/>
    </row>
    <row r="12" spans="1:30" s="20" customFormat="1" ht="14.4">
      <c r="A12" s="180" t="s">
        <v>11</v>
      </c>
      <c r="B12" s="296"/>
      <c r="C12" s="296"/>
      <c r="D12" s="296"/>
      <c r="E12" s="296"/>
      <c r="F12" s="296"/>
      <c r="G12" s="296"/>
      <c r="H12" s="296"/>
      <c r="I12" s="296"/>
      <c r="J12" s="296"/>
      <c r="K12" s="296"/>
      <c r="L12" s="296"/>
      <c r="M12" s="296"/>
      <c r="N12" s="296"/>
      <c r="O12" s="296"/>
      <c r="P12" s="296"/>
      <c r="Q12" s="157"/>
      <c r="R12" s="299" t="s">
        <v>12</v>
      </c>
      <c r="S12" s="296"/>
      <c r="T12" s="296"/>
      <c r="U12" s="296"/>
      <c r="V12" s="296"/>
      <c r="W12" s="296"/>
      <c r="X12" s="296"/>
      <c r="Y12" s="296"/>
      <c r="Z12" s="296"/>
      <c r="AA12" s="296"/>
      <c r="AB12" s="296"/>
      <c r="AC12" s="179"/>
    </row>
    <row r="13" spans="1:30" s="20" customFormat="1" ht="14.4">
      <c r="A13" s="178"/>
      <c r="B13" s="299" t="s">
        <v>346</v>
      </c>
      <c r="C13" s="296"/>
      <c r="D13" s="296"/>
      <c r="E13" s="296"/>
      <c r="F13" s="296"/>
      <c r="G13" s="296"/>
      <c r="H13" s="296"/>
      <c r="I13" s="296"/>
      <c r="J13" s="296"/>
      <c r="K13" s="296"/>
      <c r="L13" s="296"/>
      <c r="M13" s="296"/>
      <c r="N13" s="296"/>
      <c r="O13" s="296"/>
      <c r="P13" s="296"/>
      <c r="Q13" s="157"/>
      <c r="R13" s="296"/>
      <c r="S13" s="300"/>
      <c r="T13" s="300"/>
      <c r="U13" s="300"/>
      <c r="V13" s="300"/>
      <c r="W13" s="300"/>
      <c r="X13" s="300"/>
      <c r="Y13" s="300"/>
      <c r="Z13" s="300"/>
      <c r="AA13" s="300"/>
      <c r="AB13" s="300"/>
      <c r="AC13" s="209"/>
    </row>
    <row r="14" spans="1:30" s="20" customFormat="1" ht="14.4">
      <c r="A14" s="180"/>
      <c r="B14" s="296" t="s">
        <v>347</v>
      </c>
      <c r="C14" s="296"/>
      <c r="D14" s="296"/>
      <c r="E14" s="296"/>
      <c r="F14" s="296"/>
      <c r="G14" s="296"/>
      <c r="H14" s="296"/>
      <c r="I14" s="296"/>
      <c r="J14" s="296"/>
      <c r="K14" s="296"/>
      <c r="L14" s="296"/>
      <c r="M14" s="296"/>
      <c r="N14" s="296"/>
      <c r="O14" s="296"/>
      <c r="P14" s="296"/>
      <c r="Q14" s="157"/>
      <c r="R14" s="299"/>
      <c r="S14" s="301" t="s">
        <v>13</v>
      </c>
      <c r="T14" s="296"/>
      <c r="U14" s="296"/>
      <c r="V14" s="296"/>
      <c r="W14" s="296"/>
      <c r="X14" s="296"/>
      <c r="Y14" s="296"/>
      <c r="Z14" s="296"/>
      <c r="AA14" s="296"/>
      <c r="AB14" s="296"/>
      <c r="AC14" s="179"/>
    </row>
    <row r="15" spans="1:30" s="20" customFormat="1" ht="15" customHeight="1">
      <c r="A15" s="178"/>
      <c r="B15" s="296" t="s">
        <v>348</v>
      </c>
      <c r="C15" s="296"/>
      <c r="D15" s="296"/>
      <c r="E15" s="296"/>
      <c r="F15" s="296"/>
      <c r="G15" s="296"/>
      <c r="H15" s="296"/>
      <c r="I15" s="296"/>
      <c r="J15" s="296"/>
      <c r="K15" s="296"/>
      <c r="L15" s="296"/>
      <c r="M15" s="296"/>
      <c r="N15" s="296"/>
      <c r="O15" s="296"/>
      <c r="P15" s="296"/>
      <c r="Q15" s="157"/>
      <c r="R15" s="299"/>
      <c r="S15" s="378" t="s">
        <v>342</v>
      </c>
      <c r="T15" s="378"/>
      <c r="U15" s="378"/>
      <c r="V15" s="378"/>
      <c r="W15" s="378"/>
      <c r="X15" s="378"/>
      <c r="Y15" s="378"/>
      <c r="Z15" s="378"/>
      <c r="AA15" s="378"/>
      <c r="AB15" s="378"/>
      <c r="AC15" s="379"/>
    </row>
    <row r="16" spans="1:30" s="20" customFormat="1" ht="14.4">
      <c r="A16" s="178"/>
      <c r="B16" s="296" t="s">
        <v>325</v>
      </c>
      <c r="C16" s="296"/>
      <c r="D16" s="296"/>
      <c r="E16" s="296"/>
      <c r="F16" s="296"/>
      <c r="G16" s="296"/>
      <c r="H16" s="296"/>
      <c r="I16" s="296"/>
      <c r="J16" s="296"/>
      <c r="K16" s="296"/>
      <c r="L16" s="296"/>
      <c r="M16" s="296"/>
      <c r="N16" s="296"/>
      <c r="O16" s="296"/>
      <c r="P16" s="296"/>
      <c r="Q16" s="157"/>
      <c r="R16" s="299"/>
      <c r="S16" s="380" t="s">
        <v>14</v>
      </c>
      <c r="T16" s="380"/>
      <c r="U16" s="380"/>
      <c r="V16" s="380"/>
      <c r="W16" s="380"/>
      <c r="X16" s="380"/>
      <c r="Y16" s="380"/>
      <c r="Z16" s="380"/>
      <c r="AA16" s="380"/>
      <c r="AB16" s="380"/>
      <c r="AC16" s="381"/>
    </row>
    <row r="17" spans="1:48" s="20" customFormat="1" ht="14.7" customHeight="1">
      <c r="A17" s="178"/>
      <c r="B17" s="292" t="s">
        <v>349</v>
      </c>
      <c r="C17" s="296"/>
      <c r="D17" s="296"/>
      <c r="E17" s="296"/>
      <c r="F17" s="296"/>
      <c r="G17" s="296"/>
      <c r="H17" s="296"/>
      <c r="I17" s="296"/>
      <c r="J17" s="296"/>
      <c r="K17" s="296"/>
      <c r="L17" s="296"/>
      <c r="M17" s="296"/>
      <c r="N17" s="296"/>
      <c r="O17" s="296"/>
      <c r="P17" s="296"/>
      <c r="Q17" s="157"/>
      <c r="R17" s="299"/>
      <c r="S17" s="301" t="s">
        <v>15</v>
      </c>
      <c r="T17" s="296"/>
      <c r="U17" s="296"/>
      <c r="V17" s="296"/>
      <c r="W17" s="296"/>
      <c r="X17" s="296"/>
      <c r="Y17" s="296"/>
      <c r="Z17" s="296"/>
      <c r="AA17" s="296"/>
      <c r="AB17" s="296"/>
      <c r="AC17" s="179"/>
    </row>
    <row r="18" spans="1:48" s="20" customFormat="1" ht="14.4">
      <c r="A18" s="158"/>
      <c r="B18" s="159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1"/>
      <c r="R18" s="299"/>
      <c r="S18" s="353" t="s">
        <v>356</v>
      </c>
      <c r="T18" s="353"/>
      <c r="U18" s="353"/>
      <c r="V18" s="353"/>
      <c r="W18" s="353"/>
      <c r="X18" s="353"/>
      <c r="Y18" s="353"/>
      <c r="Z18" s="353"/>
      <c r="AA18" s="353"/>
      <c r="AB18" s="353"/>
      <c r="AC18" s="354"/>
    </row>
    <row r="19" spans="1:48" s="20" customFormat="1" ht="14.4">
      <c r="A19" s="180" t="s">
        <v>16</v>
      </c>
      <c r="B19" s="302"/>
      <c r="C19" s="296"/>
      <c r="D19" s="296"/>
      <c r="E19" s="296"/>
      <c r="F19" s="296"/>
      <c r="G19" s="296"/>
      <c r="H19" s="296"/>
      <c r="I19" s="296"/>
      <c r="J19" s="296"/>
      <c r="K19" s="296"/>
      <c r="L19" s="296"/>
      <c r="M19" s="296"/>
      <c r="N19" s="296"/>
      <c r="O19" s="296"/>
      <c r="P19" s="296"/>
      <c r="Q19" s="157"/>
      <c r="R19" s="299"/>
      <c r="S19" s="301" t="s">
        <v>17</v>
      </c>
      <c r="T19" s="296"/>
      <c r="U19" s="296"/>
      <c r="V19" s="296"/>
      <c r="W19" s="51"/>
      <c r="X19" s="51"/>
      <c r="Y19" s="51"/>
      <c r="Z19" s="299"/>
      <c r="AA19" s="299"/>
      <c r="AB19" s="299"/>
      <c r="AC19" s="179"/>
    </row>
    <row r="20" spans="1:48" s="20" customFormat="1" ht="14.4">
      <c r="A20" s="178"/>
      <c r="B20" s="299" t="s">
        <v>351</v>
      </c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157"/>
      <c r="R20" s="299"/>
      <c r="S20" s="353">
        <v>2024</v>
      </c>
      <c r="T20" s="353"/>
      <c r="U20" s="353"/>
      <c r="V20" s="353"/>
      <c r="W20" s="353"/>
      <c r="X20" s="353"/>
      <c r="Y20" s="353"/>
      <c r="Z20" s="353"/>
      <c r="AA20" s="353"/>
      <c r="AB20" s="353"/>
      <c r="AC20" s="354"/>
    </row>
    <row r="21" spans="1:48" s="20" customFormat="1" ht="14.4">
      <c r="A21" s="178"/>
      <c r="B21" s="210" t="s">
        <v>352</v>
      </c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157"/>
      <c r="R21" s="296"/>
      <c r="S21" s="301" t="s">
        <v>18</v>
      </c>
      <c r="T21" s="301"/>
      <c r="U21" s="301"/>
      <c r="V21" s="301"/>
      <c r="W21" s="273"/>
      <c r="X21" s="273"/>
      <c r="Y21" s="273"/>
      <c r="Z21" s="299"/>
      <c r="AA21" s="296"/>
      <c r="AB21" s="296"/>
      <c r="AC21" s="179"/>
      <c r="AV21" s="1"/>
    </row>
    <row r="22" spans="1:48" s="20" customFormat="1" ht="14.4">
      <c r="A22" s="207"/>
      <c r="B22" s="295" t="s">
        <v>353</v>
      </c>
      <c r="C22" s="296"/>
      <c r="D22" s="296"/>
      <c r="E22" s="296"/>
      <c r="F22" s="296"/>
      <c r="G22" s="296"/>
      <c r="H22" s="296"/>
      <c r="I22" s="296"/>
      <c r="J22" s="296"/>
      <c r="K22" s="296"/>
      <c r="L22" s="296"/>
      <c r="M22" s="296"/>
      <c r="N22" s="296"/>
      <c r="O22" s="296"/>
      <c r="P22" s="296"/>
      <c r="Q22" s="157"/>
      <c r="R22" s="181"/>
      <c r="S22" s="353" t="s">
        <v>331</v>
      </c>
      <c r="T22" s="353"/>
      <c r="U22" s="353"/>
      <c r="V22" s="353"/>
      <c r="W22" s="353"/>
      <c r="X22" s="353"/>
      <c r="Y22" s="353"/>
      <c r="Z22" s="353"/>
      <c r="AA22" s="353"/>
      <c r="AB22" s="353"/>
      <c r="AC22" s="354"/>
    </row>
    <row r="23" spans="1:48" s="20" customFormat="1" ht="14.4">
      <c r="A23" s="178"/>
      <c r="B23" s="303" t="s">
        <v>354</v>
      </c>
      <c r="C23" s="296"/>
      <c r="D23" s="296"/>
      <c r="E23" s="296"/>
      <c r="F23" s="296"/>
      <c r="G23" s="296"/>
      <c r="H23" s="296"/>
      <c r="I23" s="296"/>
      <c r="J23" s="296"/>
      <c r="K23" s="296"/>
      <c r="L23" s="296"/>
      <c r="M23" s="296"/>
      <c r="N23" s="296"/>
      <c r="O23" s="296"/>
      <c r="P23" s="296"/>
      <c r="Q23" s="157"/>
      <c r="R23" s="182"/>
      <c r="S23" s="301" t="s">
        <v>19</v>
      </c>
      <c r="T23" s="304"/>
      <c r="U23" s="296"/>
      <c r="V23" s="296"/>
      <c r="W23" s="305"/>
      <c r="X23" s="305"/>
      <c r="Y23" s="305"/>
      <c r="Z23" s="305"/>
      <c r="AA23" s="296"/>
      <c r="AB23" s="296"/>
      <c r="AC23" s="179"/>
    </row>
    <row r="24" spans="1:48" s="20" customFormat="1" ht="14.4">
      <c r="A24" s="178"/>
      <c r="B24" s="302"/>
      <c r="C24" s="296"/>
      <c r="D24" s="296"/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157"/>
      <c r="R24" s="306"/>
      <c r="S24" s="353" t="s">
        <v>326</v>
      </c>
      <c r="T24" s="353"/>
      <c r="U24" s="353"/>
      <c r="V24" s="353"/>
      <c r="W24" s="353"/>
      <c r="X24" s="353"/>
      <c r="Y24" s="353"/>
      <c r="Z24" s="353"/>
      <c r="AA24" s="353"/>
      <c r="AB24" s="353"/>
      <c r="AC24" s="354"/>
    </row>
    <row r="25" spans="1:48" s="20" customFormat="1" ht="15" customHeight="1">
      <c r="A25" s="178"/>
      <c r="B25" s="307"/>
      <c r="C25" s="296"/>
      <c r="D25" s="29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157"/>
      <c r="R25" s="205"/>
      <c r="S25" s="301" t="s">
        <v>357</v>
      </c>
      <c r="T25" s="296"/>
      <c r="U25" s="296"/>
      <c r="V25" s="296"/>
      <c r="W25" s="296"/>
      <c r="X25" s="296"/>
      <c r="Y25" s="296"/>
      <c r="Z25" s="296"/>
      <c r="AA25" s="296"/>
      <c r="AB25" s="296"/>
      <c r="AC25" s="179"/>
    </row>
    <row r="26" spans="1:48" s="20" customFormat="1" ht="15" customHeight="1">
      <c r="A26" s="183" t="s">
        <v>20</v>
      </c>
      <c r="B26" s="184"/>
      <c r="C26" s="184"/>
      <c r="D26" s="184"/>
      <c r="E26" s="184"/>
      <c r="F26" s="184"/>
      <c r="G26" s="184"/>
      <c r="H26" s="185"/>
      <c r="I26" s="365" t="s">
        <v>21</v>
      </c>
      <c r="J26" s="366"/>
      <c r="K26" s="366"/>
      <c r="L26" s="366"/>
      <c r="M26" s="366"/>
      <c r="N26" s="366"/>
      <c r="O26" s="366"/>
      <c r="P26" s="366"/>
      <c r="Q26" s="367"/>
      <c r="R26" s="305"/>
      <c r="S26" s="362" t="s">
        <v>358</v>
      </c>
      <c r="T26" s="362"/>
      <c r="U26" s="362"/>
      <c r="V26" s="362"/>
      <c r="W26" s="362"/>
      <c r="X26" s="362"/>
      <c r="Y26" s="362"/>
      <c r="Z26" s="362"/>
      <c r="AA26" s="362"/>
      <c r="AB26" s="362"/>
      <c r="AC26" s="363"/>
    </row>
    <row r="27" spans="1:48" s="20" customFormat="1" ht="14.4">
      <c r="A27" s="178"/>
      <c r="B27" s="296" t="s">
        <v>327</v>
      </c>
      <c r="C27" s="296"/>
      <c r="D27" s="296"/>
      <c r="E27" s="296"/>
      <c r="F27" s="296"/>
      <c r="G27" s="296"/>
      <c r="H27" s="157"/>
      <c r="I27" s="296"/>
      <c r="J27" s="296" t="s">
        <v>344</v>
      </c>
      <c r="K27" s="296"/>
      <c r="L27" s="296"/>
      <c r="M27" s="296"/>
      <c r="N27" s="296"/>
      <c r="O27" s="296"/>
      <c r="P27" s="296"/>
      <c r="Q27" s="157"/>
      <c r="R27" s="305"/>
      <c r="S27" s="305"/>
      <c r="T27" s="305"/>
      <c r="U27" s="305"/>
      <c r="V27" s="305"/>
      <c r="W27" s="305"/>
      <c r="X27" s="305"/>
      <c r="Y27" s="305"/>
      <c r="Z27" s="305"/>
      <c r="AA27" s="305"/>
      <c r="AB27" s="305"/>
      <c r="AC27" s="308"/>
    </row>
    <row r="28" spans="1:48" s="20" customFormat="1" ht="14.4">
      <c r="A28" s="158"/>
      <c r="B28" s="186"/>
      <c r="C28" s="160"/>
      <c r="D28" s="160"/>
      <c r="E28" s="160"/>
      <c r="F28" s="160"/>
      <c r="G28" s="160"/>
      <c r="H28" s="161"/>
      <c r="I28" s="160"/>
      <c r="J28" s="186"/>
      <c r="K28" s="160"/>
      <c r="L28" s="160"/>
      <c r="M28" s="160"/>
      <c r="N28" s="160"/>
      <c r="O28" s="160"/>
      <c r="P28" s="160"/>
      <c r="Q28" s="161"/>
      <c r="R28" s="305"/>
      <c r="S28" s="305"/>
      <c r="T28" s="305"/>
      <c r="U28" s="305"/>
      <c r="V28" s="305"/>
      <c r="W28" s="305"/>
      <c r="X28" s="305"/>
      <c r="Y28" s="305"/>
      <c r="Z28" s="305"/>
      <c r="AA28" s="305"/>
      <c r="AB28" s="305"/>
      <c r="AC28" s="308"/>
    </row>
    <row r="29" spans="1:48" s="20" customFormat="1" ht="14.4">
      <c r="A29" s="180" t="s">
        <v>25</v>
      </c>
      <c r="B29" s="296"/>
      <c r="C29" s="296"/>
      <c r="D29" s="296"/>
      <c r="E29" s="296"/>
      <c r="F29" s="296"/>
      <c r="G29" s="296"/>
      <c r="H29" s="157"/>
      <c r="I29" s="365" t="s">
        <v>26</v>
      </c>
      <c r="J29" s="366"/>
      <c r="K29" s="366"/>
      <c r="L29" s="366"/>
      <c r="M29" s="366"/>
      <c r="N29" s="366"/>
      <c r="O29" s="366"/>
      <c r="P29" s="366"/>
      <c r="Q29" s="367"/>
      <c r="R29" s="366" t="s">
        <v>22</v>
      </c>
      <c r="S29" s="366"/>
      <c r="T29" s="366"/>
      <c r="U29" s="366"/>
      <c r="V29" s="366"/>
      <c r="W29" s="366"/>
      <c r="X29" s="366"/>
      <c r="Y29" s="366"/>
      <c r="Z29" s="366"/>
      <c r="AA29" s="366"/>
      <c r="AB29" s="366"/>
      <c r="AC29" s="371"/>
    </row>
    <row r="30" spans="1:48" s="20" customFormat="1" ht="14.4">
      <c r="A30" s="180"/>
      <c r="B30" s="296"/>
      <c r="C30" s="296"/>
      <c r="D30" s="296"/>
      <c r="E30" s="296"/>
      <c r="F30" s="296"/>
      <c r="G30" s="296"/>
      <c r="H30" s="157"/>
      <c r="I30" s="370"/>
      <c r="J30" s="368"/>
      <c r="K30" s="368"/>
      <c r="L30" s="368"/>
      <c r="M30" s="368"/>
      <c r="N30" s="368"/>
      <c r="O30" s="368"/>
      <c r="P30" s="368"/>
      <c r="Q30" s="369"/>
      <c r="R30" s="296"/>
      <c r="S30" s="305"/>
      <c r="T30" s="305"/>
      <c r="U30" s="305"/>
      <c r="V30" s="305"/>
      <c r="W30" s="305"/>
      <c r="X30" s="305"/>
      <c r="Y30" s="305"/>
      <c r="Z30" s="305"/>
      <c r="AA30" s="296"/>
      <c r="AB30" s="296"/>
      <c r="AC30" s="179"/>
    </row>
    <row r="31" spans="1:48" s="20" customFormat="1" ht="17.7" customHeight="1">
      <c r="A31" s="178"/>
      <c r="B31" s="296" t="s">
        <v>343</v>
      </c>
      <c r="C31" s="296"/>
      <c r="D31" s="296"/>
      <c r="E31" s="296"/>
      <c r="F31" s="296"/>
      <c r="G31" s="296"/>
      <c r="H31" s="157"/>
      <c r="I31" s="355" t="s">
        <v>359</v>
      </c>
      <c r="J31" s="356"/>
      <c r="K31" s="356"/>
      <c r="L31" s="356"/>
      <c r="M31" s="356"/>
      <c r="N31" s="356"/>
      <c r="O31" s="356"/>
      <c r="P31" s="356"/>
      <c r="Q31" s="357"/>
      <c r="R31" s="296"/>
      <c r="S31" s="301" t="s">
        <v>23</v>
      </c>
      <c r="T31" s="305"/>
      <c r="U31" s="296"/>
      <c r="V31" s="296"/>
      <c r="W31" s="305"/>
      <c r="X31" s="296" t="s">
        <v>24</v>
      </c>
      <c r="Y31" s="296" t="s">
        <v>330</v>
      </c>
      <c r="Z31" s="305"/>
      <c r="AA31" s="296"/>
      <c r="AB31" s="296"/>
      <c r="AC31" s="179"/>
    </row>
    <row r="32" spans="1:48" s="20" customFormat="1" ht="14.4">
      <c r="A32" s="158"/>
      <c r="B32" s="160"/>
      <c r="C32" s="160"/>
      <c r="D32" s="160"/>
      <c r="E32" s="160"/>
      <c r="F32" s="160"/>
      <c r="G32" s="160"/>
      <c r="H32" s="161"/>
      <c r="I32" s="358"/>
      <c r="J32" s="359"/>
      <c r="K32" s="359"/>
      <c r="L32" s="359"/>
      <c r="M32" s="359"/>
      <c r="N32" s="359"/>
      <c r="O32" s="359"/>
      <c r="P32" s="359"/>
      <c r="Q32" s="360"/>
      <c r="R32" s="296"/>
      <c r="S32" s="301" t="s">
        <v>27</v>
      </c>
      <c r="T32" s="296"/>
      <c r="U32" s="305"/>
      <c r="V32" s="305"/>
      <c r="W32" s="305"/>
      <c r="X32" s="296" t="s">
        <v>24</v>
      </c>
      <c r="Y32" s="372">
        <f>COUNT('Summary PL'!A14:A32)</f>
        <v>19</v>
      </c>
      <c r="Z32" s="372"/>
      <c r="AA32" s="372"/>
      <c r="AB32" s="372"/>
      <c r="AC32" s="179" t="s">
        <v>28</v>
      </c>
    </row>
    <row r="33" spans="1:32" s="20" customFormat="1" ht="16.5" customHeight="1">
      <c r="A33" s="183" t="s">
        <v>34</v>
      </c>
      <c r="B33" s="184"/>
      <c r="C33" s="184"/>
      <c r="D33" s="184"/>
      <c r="E33" s="184"/>
      <c r="F33" s="184"/>
      <c r="G33" s="184"/>
      <c r="H33" s="185"/>
      <c r="I33" s="365" t="s">
        <v>35</v>
      </c>
      <c r="J33" s="366"/>
      <c r="K33" s="366"/>
      <c r="L33" s="366"/>
      <c r="M33" s="366"/>
      <c r="N33" s="366"/>
      <c r="O33" s="366"/>
      <c r="P33" s="366"/>
      <c r="Q33" s="367"/>
      <c r="R33" s="296"/>
      <c r="S33" s="301" t="s">
        <v>29</v>
      </c>
      <c r="T33" s="305"/>
      <c r="U33" s="305"/>
      <c r="V33" s="305"/>
      <c r="W33" s="305"/>
      <c r="X33" s="296" t="s">
        <v>24</v>
      </c>
      <c r="Y33" s="361">
        <f>'Summary PL'!L33</f>
        <v>9082</v>
      </c>
      <c r="Z33" s="361"/>
      <c r="AA33" s="361"/>
      <c r="AB33" s="361"/>
      <c r="AC33" s="179" t="s">
        <v>30</v>
      </c>
    </row>
    <row r="34" spans="1:32" s="20" customFormat="1" ht="14.4">
      <c r="A34" s="180"/>
      <c r="B34" s="296"/>
      <c r="C34" s="296"/>
      <c r="D34" s="296"/>
      <c r="E34" s="296"/>
      <c r="F34" s="296"/>
      <c r="G34" s="296"/>
      <c r="H34" s="157"/>
      <c r="I34" s="368"/>
      <c r="J34" s="368"/>
      <c r="K34" s="368"/>
      <c r="L34" s="368"/>
      <c r="M34" s="368"/>
      <c r="N34" s="368"/>
      <c r="O34" s="368"/>
      <c r="P34" s="368"/>
      <c r="Q34" s="369"/>
      <c r="R34" s="296"/>
      <c r="S34" s="301" t="s">
        <v>31</v>
      </c>
      <c r="T34" s="305"/>
      <c r="U34" s="305"/>
      <c r="V34" s="305"/>
      <c r="W34" s="305"/>
      <c r="X34" s="296" t="s">
        <v>24</v>
      </c>
      <c r="Y34" s="361">
        <f>'Summary PL'!M33</f>
        <v>11264</v>
      </c>
      <c r="Z34" s="361"/>
      <c r="AA34" s="361"/>
      <c r="AB34" s="361"/>
      <c r="AC34" s="179" t="s">
        <v>30</v>
      </c>
    </row>
    <row r="35" spans="1:32" s="20" customFormat="1" ht="14.7" customHeight="1">
      <c r="A35" s="178"/>
      <c r="B35" s="296"/>
      <c r="C35" s="296"/>
      <c r="D35" s="296"/>
      <c r="E35" s="296"/>
      <c r="F35" s="296"/>
      <c r="G35" s="296"/>
      <c r="H35" s="157"/>
      <c r="I35" s="296"/>
      <c r="J35" s="364">
        <f>V10</f>
        <v>45770</v>
      </c>
      <c r="K35" s="364"/>
      <c r="L35" s="364"/>
      <c r="M35" s="364"/>
      <c r="N35" s="364"/>
      <c r="O35" s="364"/>
      <c r="P35" s="364"/>
      <c r="Q35" s="157"/>
      <c r="R35" s="296"/>
      <c r="S35" s="301" t="s">
        <v>32</v>
      </c>
      <c r="T35" s="305"/>
      <c r="U35" s="296"/>
      <c r="V35" s="296"/>
      <c r="W35" s="296"/>
      <c r="X35" s="296" t="s">
        <v>24</v>
      </c>
      <c r="Y35" s="361">
        <f>'Summary PL'!K33</f>
        <v>48.920485999999997</v>
      </c>
      <c r="Z35" s="361"/>
      <c r="AA35" s="361"/>
      <c r="AB35" s="361"/>
      <c r="AC35" s="179" t="s">
        <v>33</v>
      </c>
    </row>
    <row r="36" spans="1:32" s="20" customFormat="1" ht="14.4">
      <c r="A36" s="158"/>
      <c r="B36" s="160"/>
      <c r="C36" s="160"/>
      <c r="D36" s="160"/>
      <c r="E36" s="160"/>
      <c r="F36" s="160"/>
      <c r="G36" s="160"/>
      <c r="H36" s="161"/>
      <c r="I36" s="160"/>
      <c r="J36" s="160"/>
      <c r="K36" s="160"/>
      <c r="L36" s="160"/>
      <c r="M36" s="160"/>
      <c r="N36" s="160"/>
      <c r="O36" s="160"/>
      <c r="P36" s="160"/>
      <c r="Q36" s="161"/>
      <c r="R36" s="296"/>
      <c r="S36" s="296"/>
      <c r="T36" s="296"/>
      <c r="U36" s="296"/>
      <c r="V36" s="296"/>
      <c r="W36" s="296"/>
      <c r="X36" s="296"/>
      <c r="Y36" s="309"/>
      <c r="Z36" s="309"/>
      <c r="AA36" s="309"/>
      <c r="AB36" s="309"/>
      <c r="AC36" s="179"/>
    </row>
    <row r="37" spans="1:32" s="20" customFormat="1" ht="14.4">
      <c r="A37" s="183" t="s">
        <v>36</v>
      </c>
      <c r="B37" s="184"/>
      <c r="C37" s="184"/>
      <c r="D37" s="184"/>
      <c r="E37" s="184"/>
      <c r="F37" s="184"/>
      <c r="G37" s="184"/>
      <c r="H37" s="184"/>
      <c r="I37" s="201"/>
      <c r="J37" s="184"/>
      <c r="K37" s="184"/>
      <c r="L37" s="184"/>
      <c r="M37" s="184"/>
      <c r="N37" s="184"/>
      <c r="O37" s="184"/>
      <c r="P37" s="184"/>
      <c r="Q37" s="185"/>
      <c r="R37" s="296"/>
      <c r="S37" s="296"/>
      <c r="T37" s="296"/>
      <c r="U37" s="296"/>
      <c r="V37" s="296"/>
      <c r="W37" s="296"/>
      <c r="X37" s="296"/>
      <c r="Y37" s="296"/>
      <c r="Z37" s="296"/>
      <c r="AA37" s="296"/>
      <c r="AB37" s="296"/>
      <c r="AC37" s="179"/>
    </row>
    <row r="38" spans="1:32" s="20" customFormat="1" ht="14.4">
      <c r="A38" s="178"/>
      <c r="B38" s="296"/>
      <c r="C38" s="296"/>
      <c r="D38" s="296"/>
      <c r="E38" s="296"/>
      <c r="F38" s="296"/>
      <c r="G38" s="296"/>
      <c r="H38" s="296"/>
      <c r="I38" s="296"/>
      <c r="J38" s="310"/>
      <c r="K38" s="310"/>
      <c r="L38" s="310"/>
      <c r="M38" s="310"/>
      <c r="N38" s="310"/>
      <c r="O38" s="310"/>
      <c r="P38" s="310"/>
      <c r="Q38" s="157"/>
      <c r="R38" s="296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  <c r="AC38" s="179"/>
    </row>
    <row r="39" spans="1:32" s="20" customFormat="1" ht="14.4">
      <c r="A39" s="158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1"/>
      <c r="R39" s="296"/>
      <c r="S39" s="296"/>
      <c r="T39" s="296"/>
      <c r="U39" s="296"/>
      <c r="V39" s="296"/>
      <c r="W39" s="296"/>
      <c r="X39" s="296"/>
      <c r="Y39" s="296"/>
      <c r="Z39" s="296"/>
      <c r="AA39" s="296"/>
      <c r="AB39" s="296"/>
      <c r="AC39" s="179"/>
    </row>
    <row r="40" spans="1:32" s="20" customFormat="1" ht="16.5" customHeight="1">
      <c r="A40" s="402" t="s">
        <v>37</v>
      </c>
      <c r="B40" s="403"/>
      <c r="C40" s="403"/>
      <c r="D40" s="403"/>
      <c r="E40" s="403"/>
      <c r="F40" s="403"/>
      <c r="G40" s="403"/>
      <c r="H40" s="403"/>
      <c r="I40" s="403"/>
      <c r="J40" s="403"/>
      <c r="K40" s="403"/>
      <c r="L40" s="403"/>
      <c r="M40" s="403"/>
      <c r="N40" s="403"/>
      <c r="O40" s="403"/>
      <c r="P40" s="403"/>
      <c r="Q40" s="404"/>
      <c r="R40" s="408" t="s">
        <v>38</v>
      </c>
      <c r="S40" s="409"/>
      <c r="T40" s="409"/>
      <c r="U40" s="409"/>
      <c r="V40" s="411"/>
      <c r="W40" s="408" t="s">
        <v>39</v>
      </c>
      <c r="X40" s="409"/>
      <c r="Y40" s="409"/>
      <c r="Z40" s="411"/>
      <c r="AA40" s="408" t="s">
        <v>40</v>
      </c>
      <c r="AB40" s="409"/>
      <c r="AC40" s="410"/>
    </row>
    <row r="41" spans="1:32" s="20" customFormat="1" ht="16.5" customHeight="1">
      <c r="A41" s="405"/>
      <c r="B41" s="406"/>
      <c r="C41" s="406"/>
      <c r="D41" s="406"/>
      <c r="E41" s="406"/>
      <c r="F41" s="406"/>
      <c r="G41" s="406"/>
      <c r="H41" s="406"/>
      <c r="I41" s="406"/>
      <c r="J41" s="406"/>
      <c r="K41" s="406"/>
      <c r="L41" s="406"/>
      <c r="M41" s="406"/>
      <c r="N41" s="406"/>
      <c r="O41" s="406"/>
      <c r="P41" s="406"/>
      <c r="Q41" s="407"/>
      <c r="R41" s="387" t="s">
        <v>41</v>
      </c>
      <c r="S41" s="388"/>
      <c r="T41" s="388"/>
      <c r="U41" s="388"/>
      <c r="V41" s="389"/>
      <c r="W41" s="387" t="s">
        <v>42</v>
      </c>
      <c r="X41" s="388"/>
      <c r="Y41" s="388"/>
      <c r="Z41" s="389"/>
      <c r="AA41" s="387" t="s">
        <v>43</v>
      </c>
      <c r="AB41" s="388"/>
      <c r="AC41" s="390"/>
    </row>
    <row r="42" spans="1:32" s="50" customFormat="1" ht="18" customHeight="1">
      <c r="A42" s="311"/>
      <c r="B42" s="296" t="s">
        <v>379</v>
      </c>
      <c r="C42" s="312"/>
      <c r="D42" s="312"/>
      <c r="E42" s="312"/>
      <c r="F42" s="312"/>
      <c r="G42" s="312"/>
      <c r="H42" s="312"/>
      <c r="I42" s="184"/>
      <c r="J42" s="184"/>
      <c r="K42" s="184"/>
      <c r="L42" s="184"/>
      <c r="M42" s="184"/>
      <c r="N42" s="184"/>
      <c r="O42" s="184"/>
      <c r="P42" s="184"/>
      <c r="Q42" s="157"/>
      <c r="R42" s="391" t="s">
        <v>361</v>
      </c>
      <c r="S42" s="392"/>
      <c r="T42" s="392"/>
      <c r="U42" s="392"/>
      <c r="V42" s="393"/>
      <c r="W42" s="394">
        <v>1</v>
      </c>
      <c r="X42" s="395"/>
      <c r="Y42" s="395"/>
      <c r="Z42" s="396"/>
      <c r="AA42" s="55"/>
      <c r="AB42" s="56"/>
      <c r="AC42" s="57">
        <f>CI_BD!I28</f>
        <v>501228</v>
      </c>
      <c r="AE42" s="49"/>
    </row>
    <row r="43" spans="1:32" s="20" customFormat="1" ht="18" customHeight="1">
      <c r="A43" s="206"/>
      <c r="B43" s="296" t="s">
        <v>360</v>
      </c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6"/>
      <c r="P43" s="296"/>
      <c r="Q43" s="157"/>
      <c r="R43" s="313"/>
      <c r="S43" s="313"/>
      <c r="T43" s="313"/>
      <c r="U43" s="313"/>
      <c r="V43" s="196"/>
      <c r="W43" s="397" t="s">
        <v>362</v>
      </c>
      <c r="X43" s="398"/>
      <c r="Y43" s="398"/>
      <c r="Z43" s="399"/>
      <c r="AA43" s="55"/>
      <c r="AB43" s="56"/>
      <c r="AC43" s="57"/>
      <c r="AE43" s="18"/>
    </row>
    <row r="44" spans="1:32" s="20" customFormat="1" ht="18" customHeight="1" thickBot="1">
      <c r="A44" s="180"/>
      <c r="B44" s="299"/>
      <c r="C44" s="299"/>
      <c r="D44" s="299"/>
      <c r="E44" s="299"/>
      <c r="F44" s="299"/>
      <c r="G44" s="299"/>
      <c r="H44" s="299"/>
      <c r="I44" s="202"/>
      <c r="J44" s="202"/>
      <c r="K44" s="202"/>
      <c r="L44" s="202"/>
      <c r="M44" s="202"/>
      <c r="N44" s="202"/>
      <c r="O44" s="202"/>
      <c r="P44" s="202"/>
      <c r="Q44" s="197"/>
      <c r="R44" s="299"/>
      <c r="S44" s="299"/>
      <c r="T44" s="299"/>
      <c r="U44" s="299"/>
      <c r="V44" s="197"/>
      <c r="W44" s="299"/>
      <c r="X44" s="53"/>
      <c r="Y44" s="53"/>
      <c r="Z44" s="53"/>
      <c r="AA44" s="52"/>
      <c r="AB44" s="53"/>
      <c r="AC44" s="54"/>
    </row>
    <row r="45" spans="1:32" s="20" customFormat="1" ht="18" customHeight="1" thickBot="1">
      <c r="A45" s="189"/>
      <c r="B45" s="198"/>
      <c r="C45" s="190"/>
      <c r="D45" s="190"/>
      <c r="E45" s="190"/>
      <c r="F45" s="190"/>
      <c r="G45" s="190"/>
      <c r="H45" s="190"/>
      <c r="I45" s="384" t="s">
        <v>328</v>
      </c>
      <c r="J45" s="384"/>
      <c r="K45" s="384"/>
      <c r="L45" s="384"/>
      <c r="M45" s="384"/>
      <c r="N45" s="384"/>
      <c r="O45" s="384"/>
      <c r="P45" s="384"/>
      <c r="Q45" s="384"/>
      <c r="R45" s="400"/>
      <c r="S45" s="384"/>
      <c r="T45" s="384"/>
      <c r="U45" s="384"/>
      <c r="V45" s="384"/>
      <c r="W45" s="384"/>
      <c r="X45" s="384"/>
      <c r="Y45" s="384"/>
      <c r="Z45" s="401"/>
      <c r="AA45" s="385">
        <f>AC42</f>
        <v>501228</v>
      </c>
      <c r="AB45" s="385"/>
      <c r="AC45" s="386"/>
      <c r="AD45" s="79"/>
      <c r="AE45" s="79"/>
      <c r="AF45" s="80"/>
    </row>
    <row r="46" spans="1:32">
      <c r="A46" s="166"/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8"/>
    </row>
    <row r="47" spans="1:32">
      <c r="A47" s="169"/>
      <c r="B47" s="298"/>
      <c r="C47" s="298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8"/>
      <c r="W47" s="298"/>
      <c r="X47" s="298"/>
      <c r="Y47" s="298"/>
      <c r="Z47" s="298"/>
      <c r="AA47" s="298"/>
      <c r="AB47" s="298"/>
      <c r="AC47" s="170"/>
    </row>
    <row r="48" spans="1:32">
      <c r="A48" s="169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8"/>
      <c r="M48" s="298"/>
      <c r="N48" s="298"/>
      <c r="O48" s="298"/>
      <c r="P48" s="298"/>
      <c r="Q48" s="298"/>
      <c r="R48" s="298"/>
      <c r="S48" s="298"/>
      <c r="T48" s="298"/>
      <c r="U48" s="298"/>
      <c r="V48" s="298"/>
      <c r="W48" s="298"/>
      <c r="X48" s="298"/>
      <c r="Y48" s="298"/>
      <c r="Z48" s="298"/>
      <c r="AA48" s="298"/>
      <c r="AB48" s="298"/>
      <c r="AC48" s="170"/>
    </row>
    <row r="49" spans="1:29">
      <c r="A49" s="169"/>
      <c r="B49" s="298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298"/>
      <c r="V49" s="298"/>
      <c r="W49" s="298"/>
      <c r="X49" s="298"/>
      <c r="Y49" s="298"/>
      <c r="Z49" s="298"/>
      <c r="AA49" s="298"/>
      <c r="AB49" s="298"/>
      <c r="AC49" s="170"/>
    </row>
    <row r="50" spans="1:29">
      <c r="A50" s="169"/>
      <c r="B50" s="298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8"/>
      <c r="P50" s="298"/>
      <c r="Q50" s="298"/>
      <c r="R50" s="298"/>
      <c r="S50" s="298"/>
      <c r="T50" s="298"/>
      <c r="U50" s="298"/>
      <c r="V50" s="298"/>
      <c r="W50" s="298"/>
      <c r="X50" s="298"/>
      <c r="Y50" s="298"/>
      <c r="Z50" s="298"/>
      <c r="AA50" s="298"/>
      <c r="AB50" s="298"/>
      <c r="AC50" s="170"/>
    </row>
    <row r="51" spans="1:29">
      <c r="A51" s="169"/>
      <c r="B51" s="298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8"/>
      <c r="P51" s="298"/>
      <c r="Q51" s="298"/>
      <c r="R51" s="298"/>
      <c r="S51" s="298"/>
      <c r="T51" s="298"/>
      <c r="U51" s="298"/>
      <c r="V51" s="298"/>
      <c r="W51" s="298"/>
      <c r="X51" s="298"/>
      <c r="Y51" s="298"/>
      <c r="Z51" s="298"/>
      <c r="AA51" s="298"/>
      <c r="AB51" s="298"/>
      <c r="AC51" s="170"/>
    </row>
    <row r="52" spans="1:29">
      <c r="A52" s="169"/>
      <c r="B52" s="298"/>
      <c r="C52" s="298"/>
      <c r="D52" s="298"/>
      <c r="E52" s="298"/>
      <c r="F52" s="298"/>
      <c r="G52" s="298"/>
      <c r="H52" s="298"/>
      <c r="I52" s="298"/>
      <c r="J52" s="298"/>
      <c r="K52" s="298"/>
      <c r="L52" s="298"/>
      <c r="M52" s="298"/>
      <c r="N52" s="298"/>
      <c r="O52" s="298"/>
      <c r="P52" s="298"/>
      <c r="Q52" s="298"/>
      <c r="R52" s="298"/>
      <c r="S52" s="298"/>
      <c r="T52" s="298"/>
      <c r="U52" s="298"/>
      <c r="V52" s="298"/>
      <c r="W52" s="298"/>
      <c r="X52" s="298"/>
      <c r="Y52" s="298"/>
      <c r="Z52" s="298"/>
      <c r="AA52" s="298"/>
      <c r="AB52" s="298"/>
      <c r="AC52" s="170"/>
    </row>
    <row r="53" spans="1:29" ht="14.4">
      <c r="A53" s="178"/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8"/>
      <c r="P53" s="298"/>
      <c r="Q53" s="298"/>
      <c r="R53" s="298"/>
      <c r="S53" s="296" t="s">
        <v>44</v>
      </c>
      <c r="T53" s="298"/>
      <c r="U53" s="298"/>
      <c r="V53" s="298"/>
      <c r="W53" s="298"/>
      <c r="X53" s="298"/>
      <c r="Y53" s="298"/>
      <c r="Z53" s="298"/>
      <c r="AA53" s="298"/>
      <c r="AB53" s="298"/>
      <c r="AC53" s="170"/>
    </row>
    <row r="54" spans="1:29" ht="14.4">
      <c r="A54" s="178" t="s">
        <v>45</v>
      </c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  <c r="N54" s="296"/>
      <c r="O54" s="298"/>
      <c r="P54" s="298"/>
      <c r="Q54" s="298"/>
      <c r="R54" s="298"/>
      <c r="S54" s="298"/>
      <c r="T54" s="298"/>
      <c r="U54" s="298"/>
      <c r="V54" s="298"/>
      <c r="W54" s="298"/>
      <c r="X54" s="298"/>
      <c r="Y54" s="298"/>
      <c r="Z54" s="298"/>
      <c r="AA54" s="298"/>
      <c r="AB54" s="298"/>
      <c r="AC54" s="170"/>
    </row>
    <row r="55" spans="1:29" ht="14.4">
      <c r="A55" s="178" t="s">
        <v>46</v>
      </c>
      <c r="B55" s="296"/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96"/>
      <c r="N55" s="296"/>
      <c r="O55" s="298"/>
      <c r="P55" s="298"/>
      <c r="Q55" s="298"/>
      <c r="R55" s="298"/>
      <c r="S55" s="298"/>
      <c r="T55" s="298"/>
      <c r="U55" s="298"/>
      <c r="V55" s="298"/>
      <c r="W55" s="191"/>
      <c r="X55" s="191"/>
      <c r="Y55" s="298"/>
      <c r="Z55" s="298"/>
      <c r="AA55" s="298"/>
      <c r="AB55" s="298"/>
      <c r="AC55" s="170"/>
    </row>
    <row r="56" spans="1:29" ht="14.4">
      <c r="A56" s="178" t="s">
        <v>47</v>
      </c>
      <c r="B56" s="296"/>
      <c r="C56" s="296"/>
      <c r="D56" s="296"/>
      <c r="E56" s="296"/>
      <c r="F56" s="296"/>
      <c r="G56" s="296"/>
      <c r="H56" s="296"/>
      <c r="I56" s="296"/>
      <c r="J56" s="296"/>
      <c r="K56" s="296"/>
      <c r="L56" s="296"/>
      <c r="M56" s="296"/>
      <c r="N56" s="296"/>
      <c r="O56" s="298"/>
      <c r="P56" s="298"/>
      <c r="Q56" s="298"/>
      <c r="R56" s="298"/>
      <c r="S56" s="298"/>
      <c r="T56" s="298"/>
      <c r="U56" s="298"/>
      <c r="V56" s="382" t="s">
        <v>156</v>
      </c>
      <c r="W56" s="382"/>
      <c r="X56" s="382"/>
      <c r="Y56" s="382"/>
      <c r="Z56" s="382"/>
      <c r="AA56" s="382"/>
      <c r="AB56" s="382"/>
      <c r="AC56" s="383"/>
    </row>
    <row r="57" spans="1:29" ht="14.4">
      <c r="A57" s="178" t="s">
        <v>48</v>
      </c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8"/>
      <c r="P57" s="298"/>
      <c r="Q57" s="298"/>
      <c r="R57" s="298"/>
      <c r="S57" s="301"/>
      <c r="T57" s="298"/>
      <c r="U57" s="314"/>
      <c r="V57" s="314"/>
      <c r="W57" s="314"/>
      <c r="X57" s="314"/>
      <c r="Y57" s="314"/>
      <c r="Z57" s="314"/>
      <c r="AA57" s="314"/>
      <c r="AB57" s="314"/>
      <c r="AC57" s="170"/>
    </row>
    <row r="58" spans="1:29" ht="12.6" thickBot="1">
      <c r="A58" s="192"/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3"/>
    </row>
    <row r="59" spans="1:29" ht="15" thickBot="1">
      <c r="A59" s="193" t="s">
        <v>49</v>
      </c>
      <c r="B59" s="194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5"/>
    </row>
  </sheetData>
  <mergeCells count="34">
    <mergeCell ref="V56:AC56"/>
    <mergeCell ref="I45:Q45"/>
    <mergeCell ref="AA45:AC45"/>
    <mergeCell ref="R41:V41"/>
    <mergeCell ref="W41:Z41"/>
    <mergeCell ref="AA41:AC41"/>
    <mergeCell ref="R42:V42"/>
    <mergeCell ref="W42:Z42"/>
    <mergeCell ref="W43:Z43"/>
    <mergeCell ref="R45:Z45"/>
    <mergeCell ref="A40:Q41"/>
    <mergeCell ref="AA40:AC40"/>
    <mergeCell ref="R40:V40"/>
    <mergeCell ref="W40:Z40"/>
    <mergeCell ref="A6:AC6"/>
    <mergeCell ref="V8:Z8"/>
    <mergeCell ref="V10:Z10"/>
    <mergeCell ref="S15:AC15"/>
    <mergeCell ref="S16:AC16"/>
    <mergeCell ref="S18:AC18"/>
    <mergeCell ref="S20:AC20"/>
    <mergeCell ref="I31:Q32"/>
    <mergeCell ref="Y34:AB34"/>
    <mergeCell ref="Y35:AB35"/>
    <mergeCell ref="S26:AC26"/>
    <mergeCell ref="J35:P35"/>
    <mergeCell ref="I33:Q34"/>
    <mergeCell ref="I29:Q30"/>
    <mergeCell ref="I26:Q26"/>
    <mergeCell ref="S22:AC22"/>
    <mergeCell ref="S24:AC24"/>
    <mergeCell ref="R29:AC29"/>
    <mergeCell ref="Y32:AB32"/>
    <mergeCell ref="Y33:AB33"/>
  </mergeCells>
  <phoneticPr fontId="9" type="noConversion"/>
  <hyperlinks>
    <hyperlink ref="B17" r:id="rId1" xr:uid="{72E93271-5B70-4803-813D-148996C1A90A}"/>
    <hyperlink ref="B22" r:id="rId2" xr:uid="{64DB62AE-1407-47B5-9534-C62EFBEFF638}"/>
  </hyperlinks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E9F8-4C36-47BF-AF8D-3742277CCD45}">
  <sheetPr>
    <tabColor rgb="FF00B0F0"/>
  </sheetPr>
  <dimension ref="A1:K30"/>
  <sheetViews>
    <sheetView view="pageBreakPreview" topLeftCell="B1" zoomScale="70" zoomScaleNormal="100" zoomScaleSheetLayoutView="70" workbookViewId="0">
      <selection activeCell="I29" sqref="I29"/>
    </sheetView>
  </sheetViews>
  <sheetFormatPr defaultColWidth="10" defaultRowHeight="14.4"/>
  <cols>
    <col min="1" max="1" width="12.3984375" style="13" customWidth="1"/>
    <col min="2" max="3" width="53.59765625" style="37" customWidth="1"/>
    <col min="4" max="4" width="18" style="37" customWidth="1"/>
    <col min="5" max="5" width="18.59765625" style="37" customWidth="1"/>
    <col min="6" max="6" width="14.3984375" style="78" customWidth="1"/>
    <col min="7" max="7" width="10.5" style="37" customWidth="1"/>
    <col min="8" max="9" width="16.3984375" style="37" customWidth="1"/>
    <col min="10" max="10" width="17.5" style="74" customWidth="1"/>
    <col min="11" max="11" width="20.09765625" style="18" customWidth="1"/>
    <col min="12" max="16384" width="10" style="13"/>
  </cols>
  <sheetData>
    <row r="1" spans="1:11" s="8" customFormat="1">
      <c r="B1" s="5"/>
      <c r="C1" s="5"/>
      <c r="D1" s="5"/>
      <c r="E1" s="5"/>
      <c r="F1" s="75"/>
      <c r="G1" s="5"/>
      <c r="H1" s="5"/>
      <c r="I1" s="5"/>
      <c r="J1" s="5" t="s">
        <v>0</v>
      </c>
      <c r="K1" s="18"/>
    </row>
    <row r="2" spans="1:11" s="8" customFormat="1">
      <c r="B2" s="5"/>
      <c r="C2" s="5"/>
      <c r="D2" s="5"/>
      <c r="E2" s="5"/>
      <c r="F2" s="75"/>
      <c r="G2" s="5"/>
      <c r="H2" s="5"/>
      <c r="I2" s="5"/>
      <c r="J2" s="5" t="s">
        <v>1</v>
      </c>
      <c r="K2" s="18"/>
    </row>
    <row r="3" spans="1:11" s="8" customFormat="1">
      <c r="B3" s="5"/>
      <c r="C3" s="5"/>
      <c r="D3" s="5"/>
      <c r="E3" s="5"/>
      <c r="F3" s="75"/>
      <c r="G3" s="5"/>
      <c r="H3" s="5"/>
      <c r="I3" s="5"/>
      <c r="J3" s="5" t="s">
        <v>2</v>
      </c>
      <c r="K3" s="18"/>
    </row>
    <row r="4" spans="1:11" s="8" customFormat="1">
      <c r="B4" s="5"/>
      <c r="C4" s="5"/>
      <c r="D4" s="5"/>
      <c r="E4" s="5"/>
      <c r="F4" s="75"/>
      <c r="G4" s="5"/>
      <c r="H4" s="5"/>
      <c r="I4" s="5"/>
      <c r="J4" s="5" t="s">
        <v>3</v>
      </c>
      <c r="K4" s="18"/>
    </row>
    <row r="5" spans="1:11" s="8" customFormat="1">
      <c r="B5" s="5"/>
      <c r="C5" s="5"/>
      <c r="D5" s="5"/>
      <c r="E5" s="5"/>
      <c r="F5" s="75"/>
      <c r="G5" s="5"/>
      <c r="H5" s="5"/>
      <c r="I5" s="5"/>
      <c r="J5" s="5" t="s">
        <v>4</v>
      </c>
      <c r="K5" s="18"/>
    </row>
    <row r="6" spans="1:11" ht="49.2" customHeight="1">
      <c r="A6" s="412" t="s">
        <v>50</v>
      </c>
      <c r="B6" s="413"/>
      <c r="C6" s="413"/>
      <c r="D6" s="413"/>
      <c r="E6" s="413"/>
      <c r="F6" s="413"/>
      <c r="G6" s="413"/>
      <c r="H6" s="413"/>
      <c r="I6" s="413"/>
      <c r="J6" s="413"/>
      <c r="K6" s="413"/>
    </row>
    <row r="7" spans="1:11" ht="33" customHeight="1" thickBot="1">
      <c r="A7" s="14" t="s">
        <v>51</v>
      </c>
      <c r="B7" s="14" t="str">
        <f>CI!V8</f>
        <v>PGU-DE-0257</v>
      </c>
      <c r="C7" s="14"/>
      <c r="D7" s="14"/>
      <c r="E7" s="58"/>
      <c r="F7" s="76"/>
      <c r="G7" s="58"/>
      <c r="H7" s="58"/>
      <c r="I7" s="58"/>
      <c r="J7" s="59"/>
      <c r="K7" s="60"/>
    </row>
    <row r="8" spans="1:11" s="64" customFormat="1" ht="39.75" customHeight="1">
      <c r="A8" s="61" t="s">
        <v>52</v>
      </c>
      <c r="B8" s="62" t="s">
        <v>339</v>
      </c>
      <c r="C8" s="62" t="s">
        <v>53</v>
      </c>
      <c r="D8" s="62" t="s">
        <v>54</v>
      </c>
      <c r="E8" s="62" t="s">
        <v>55</v>
      </c>
      <c r="F8" s="77" t="s">
        <v>56</v>
      </c>
      <c r="G8" s="62" t="s">
        <v>57</v>
      </c>
      <c r="H8" s="105" t="s">
        <v>58</v>
      </c>
      <c r="I8" s="105" t="s">
        <v>59</v>
      </c>
      <c r="J8" s="62" t="s">
        <v>60</v>
      </c>
      <c r="K8" s="63" t="s">
        <v>61</v>
      </c>
    </row>
    <row r="9" spans="1:11" ht="30" customHeight="1">
      <c r="A9" s="65">
        <v>1</v>
      </c>
      <c r="B9" s="66" t="s">
        <v>305</v>
      </c>
      <c r="C9" s="66" t="s">
        <v>332</v>
      </c>
      <c r="D9" s="66"/>
      <c r="E9" s="107"/>
      <c r="F9" s="289">
        <v>1</v>
      </c>
      <c r="G9" s="66" t="s">
        <v>340</v>
      </c>
      <c r="H9" s="67">
        <v>27925.72</v>
      </c>
      <c r="I9" s="67">
        <f>F9*H9</f>
        <v>27925.72</v>
      </c>
      <c r="J9" s="68"/>
      <c r="K9" s="69"/>
    </row>
    <row r="10" spans="1:11" ht="30" customHeight="1">
      <c r="A10" s="65">
        <v>2</v>
      </c>
      <c r="B10" s="66" t="s">
        <v>306</v>
      </c>
      <c r="C10" s="66" t="s">
        <v>332</v>
      </c>
      <c r="D10" s="66"/>
      <c r="E10" s="107"/>
      <c r="F10" s="289">
        <v>1</v>
      </c>
      <c r="G10" s="66" t="s">
        <v>340</v>
      </c>
      <c r="H10" s="67">
        <v>11589.72</v>
      </c>
      <c r="I10" s="67">
        <f t="shared" ref="I10:I27" si="0">F10*H10</f>
        <v>11589.72</v>
      </c>
      <c r="J10" s="68"/>
      <c r="K10" s="69"/>
    </row>
    <row r="11" spans="1:11" ht="30" customHeight="1">
      <c r="A11" s="65">
        <v>3</v>
      </c>
      <c r="B11" s="66" t="s">
        <v>307</v>
      </c>
      <c r="C11" s="66" t="s">
        <v>332</v>
      </c>
      <c r="D11" s="66"/>
      <c r="E11" s="107"/>
      <c r="F11" s="289">
        <v>1</v>
      </c>
      <c r="G11" s="66" t="s">
        <v>340</v>
      </c>
      <c r="H11" s="67">
        <v>31016.31</v>
      </c>
      <c r="I11" s="67">
        <f t="shared" si="0"/>
        <v>31016.31</v>
      </c>
      <c r="J11" s="68"/>
      <c r="K11" s="69"/>
    </row>
    <row r="12" spans="1:11" ht="30" customHeight="1">
      <c r="A12" s="65">
        <v>4</v>
      </c>
      <c r="B12" s="66" t="s">
        <v>308</v>
      </c>
      <c r="C12" s="66" t="s">
        <v>332</v>
      </c>
      <c r="D12" s="66"/>
      <c r="E12" s="107"/>
      <c r="F12" s="289">
        <v>1</v>
      </c>
      <c r="G12" s="66" t="s">
        <v>340</v>
      </c>
      <c r="H12" s="67">
        <v>23786.53</v>
      </c>
      <c r="I12" s="67">
        <f t="shared" si="0"/>
        <v>23786.53</v>
      </c>
      <c r="J12" s="68"/>
      <c r="K12" s="69"/>
    </row>
    <row r="13" spans="1:11" ht="30" customHeight="1">
      <c r="A13" s="65">
        <v>5</v>
      </c>
      <c r="B13" s="284" t="s">
        <v>309</v>
      </c>
      <c r="C13" s="284" t="s">
        <v>332</v>
      </c>
      <c r="D13" s="284"/>
      <c r="E13" s="285"/>
      <c r="F13" s="289">
        <v>1</v>
      </c>
      <c r="G13" s="66" t="s">
        <v>340</v>
      </c>
      <c r="H13" s="286">
        <v>30464.42</v>
      </c>
      <c r="I13" s="67">
        <f t="shared" si="0"/>
        <v>30464.42</v>
      </c>
      <c r="J13" s="287"/>
      <c r="K13" s="288"/>
    </row>
    <row r="14" spans="1:11" ht="30" customHeight="1">
      <c r="A14" s="65">
        <v>6</v>
      </c>
      <c r="B14" s="284" t="s">
        <v>310</v>
      </c>
      <c r="C14" s="284" t="s">
        <v>332</v>
      </c>
      <c r="D14" s="284"/>
      <c r="E14" s="285"/>
      <c r="F14" s="289">
        <v>1</v>
      </c>
      <c r="G14" s="66" t="s">
        <v>340</v>
      </c>
      <c r="H14" s="286">
        <v>30464.42</v>
      </c>
      <c r="I14" s="67">
        <f t="shared" si="0"/>
        <v>30464.42</v>
      </c>
      <c r="J14" s="287"/>
      <c r="K14" s="288"/>
    </row>
    <row r="15" spans="1:11" ht="30" customHeight="1">
      <c r="A15" s="65">
        <v>7</v>
      </c>
      <c r="B15" s="284" t="s">
        <v>311</v>
      </c>
      <c r="C15" s="284" t="s">
        <v>332</v>
      </c>
      <c r="D15" s="284"/>
      <c r="E15" s="285"/>
      <c r="F15" s="289">
        <v>1</v>
      </c>
      <c r="G15" s="66" t="s">
        <v>340</v>
      </c>
      <c r="H15" s="286">
        <v>30188.47</v>
      </c>
      <c r="I15" s="67">
        <f t="shared" si="0"/>
        <v>30188.47</v>
      </c>
      <c r="J15" s="287"/>
      <c r="K15" s="288"/>
    </row>
    <row r="16" spans="1:11" ht="30" customHeight="1">
      <c r="A16" s="65">
        <v>8</v>
      </c>
      <c r="B16" s="284" t="s">
        <v>312</v>
      </c>
      <c r="C16" s="284" t="s">
        <v>332</v>
      </c>
      <c r="D16" s="284"/>
      <c r="E16" s="285"/>
      <c r="F16" s="289">
        <v>1</v>
      </c>
      <c r="G16" s="66" t="s">
        <v>340</v>
      </c>
      <c r="H16" s="286">
        <v>30464.42</v>
      </c>
      <c r="I16" s="67">
        <f t="shared" si="0"/>
        <v>30464.42</v>
      </c>
      <c r="J16" s="287"/>
      <c r="K16" s="288"/>
    </row>
    <row r="17" spans="1:11" ht="30" customHeight="1">
      <c r="A17" s="65">
        <v>9</v>
      </c>
      <c r="B17" s="284" t="s">
        <v>313</v>
      </c>
      <c r="C17" s="284" t="s">
        <v>332</v>
      </c>
      <c r="D17" s="284"/>
      <c r="E17" s="285"/>
      <c r="F17" s="289">
        <v>1</v>
      </c>
      <c r="G17" s="66" t="s">
        <v>340</v>
      </c>
      <c r="H17" s="286">
        <v>30409.23</v>
      </c>
      <c r="I17" s="67">
        <f t="shared" si="0"/>
        <v>30409.23</v>
      </c>
      <c r="J17" s="287"/>
      <c r="K17" s="288"/>
    </row>
    <row r="18" spans="1:11" ht="30" customHeight="1">
      <c r="A18" s="65">
        <v>10</v>
      </c>
      <c r="B18" s="284" t="s">
        <v>314</v>
      </c>
      <c r="C18" s="284" t="s">
        <v>332</v>
      </c>
      <c r="D18" s="284"/>
      <c r="E18" s="285"/>
      <c r="F18" s="289">
        <v>1</v>
      </c>
      <c r="G18" s="66" t="s">
        <v>340</v>
      </c>
      <c r="H18" s="286">
        <v>3532.11</v>
      </c>
      <c r="I18" s="67">
        <f t="shared" si="0"/>
        <v>3532.11</v>
      </c>
      <c r="J18" s="287"/>
      <c r="K18" s="288"/>
    </row>
    <row r="19" spans="1:11" ht="30" customHeight="1">
      <c r="A19" s="65">
        <v>11</v>
      </c>
      <c r="B19" s="284" t="s">
        <v>315</v>
      </c>
      <c r="C19" s="284" t="s">
        <v>332</v>
      </c>
      <c r="D19" s="284"/>
      <c r="E19" s="285"/>
      <c r="F19" s="289">
        <v>1</v>
      </c>
      <c r="G19" s="66" t="s">
        <v>340</v>
      </c>
      <c r="H19" s="286">
        <v>2428.3200000000002</v>
      </c>
      <c r="I19" s="67">
        <f t="shared" si="0"/>
        <v>2428.3200000000002</v>
      </c>
      <c r="J19" s="287"/>
      <c r="K19" s="288"/>
    </row>
    <row r="20" spans="1:11" ht="30" customHeight="1">
      <c r="A20" s="65">
        <v>12</v>
      </c>
      <c r="B20" s="284" t="s">
        <v>316</v>
      </c>
      <c r="C20" s="284" t="s">
        <v>332</v>
      </c>
      <c r="D20" s="284"/>
      <c r="E20" s="285"/>
      <c r="F20" s="289">
        <v>1</v>
      </c>
      <c r="G20" s="66" t="s">
        <v>340</v>
      </c>
      <c r="H20" s="286">
        <v>5187.78</v>
      </c>
      <c r="I20" s="67">
        <f t="shared" si="0"/>
        <v>5187.78</v>
      </c>
      <c r="J20" s="287"/>
      <c r="K20" s="288"/>
    </row>
    <row r="21" spans="1:11" ht="30" customHeight="1">
      <c r="A21" s="65">
        <v>13</v>
      </c>
      <c r="B21" s="284" t="s">
        <v>317</v>
      </c>
      <c r="C21" s="284" t="s">
        <v>333</v>
      </c>
      <c r="D21" s="284"/>
      <c r="E21" s="285"/>
      <c r="F21" s="289">
        <v>1</v>
      </c>
      <c r="G21" s="66" t="s">
        <v>340</v>
      </c>
      <c r="H21" s="286">
        <v>21247.83</v>
      </c>
      <c r="I21" s="67">
        <f t="shared" si="0"/>
        <v>21247.83</v>
      </c>
      <c r="J21" s="287"/>
      <c r="K21" s="288"/>
    </row>
    <row r="22" spans="1:11" ht="30" customHeight="1">
      <c r="A22" s="65">
        <v>14</v>
      </c>
      <c r="B22" s="284" t="s">
        <v>318</v>
      </c>
      <c r="C22" s="284" t="s">
        <v>334</v>
      </c>
      <c r="D22" s="284"/>
      <c r="E22" s="285"/>
      <c r="F22" s="289">
        <v>1</v>
      </c>
      <c r="G22" s="66" t="s">
        <v>340</v>
      </c>
      <c r="H22" s="286">
        <v>18046.86</v>
      </c>
      <c r="I22" s="67">
        <f t="shared" si="0"/>
        <v>18046.86</v>
      </c>
      <c r="J22" s="287"/>
      <c r="K22" s="288"/>
    </row>
    <row r="23" spans="1:11" ht="30" customHeight="1">
      <c r="A23" s="65">
        <v>15</v>
      </c>
      <c r="B23" s="284" t="s">
        <v>319</v>
      </c>
      <c r="C23" s="284" t="s">
        <v>335</v>
      </c>
      <c r="D23" s="284"/>
      <c r="E23" s="285"/>
      <c r="F23" s="289">
        <v>1</v>
      </c>
      <c r="G23" s="66" t="s">
        <v>340</v>
      </c>
      <c r="H23" s="286">
        <v>31733.77</v>
      </c>
      <c r="I23" s="67">
        <f t="shared" si="0"/>
        <v>31733.77</v>
      </c>
      <c r="J23" s="287"/>
      <c r="K23" s="288"/>
    </row>
    <row r="24" spans="1:11" ht="30" customHeight="1">
      <c r="A24" s="65">
        <v>16</v>
      </c>
      <c r="B24" s="284" t="s">
        <v>320</v>
      </c>
      <c r="C24" s="284" t="s">
        <v>336</v>
      </c>
      <c r="D24" s="284"/>
      <c r="E24" s="285"/>
      <c r="F24" s="289">
        <v>1</v>
      </c>
      <c r="G24" s="66" t="s">
        <v>340</v>
      </c>
      <c r="H24" s="286">
        <v>25938.91</v>
      </c>
      <c r="I24" s="67">
        <f t="shared" si="0"/>
        <v>25938.91</v>
      </c>
      <c r="J24" s="287"/>
      <c r="K24" s="288"/>
    </row>
    <row r="25" spans="1:11" ht="30" customHeight="1">
      <c r="A25" s="65">
        <v>17</v>
      </c>
      <c r="B25" s="284" t="s">
        <v>329</v>
      </c>
      <c r="C25" s="284" t="s">
        <v>337</v>
      </c>
      <c r="D25" s="284"/>
      <c r="E25" s="285"/>
      <c r="F25" s="289">
        <v>1</v>
      </c>
      <c r="G25" s="66" t="s">
        <v>340</v>
      </c>
      <c r="H25" s="286">
        <v>21247.83</v>
      </c>
      <c r="I25" s="67">
        <f t="shared" si="0"/>
        <v>21247.83</v>
      </c>
      <c r="J25" s="287"/>
      <c r="K25" s="288"/>
    </row>
    <row r="26" spans="1:11" ht="30" customHeight="1">
      <c r="A26" s="65">
        <v>18</v>
      </c>
      <c r="B26" s="284" t="s">
        <v>321</v>
      </c>
      <c r="C26" s="284" t="s">
        <v>337</v>
      </c>
      <c r="D26" s="284"/>
      <c r="E26" s="285"/>
      <c r="F26" s="289">
        <v>1</v>
      </c>
      <c r="G26" s="66" t="s">
        <v>340</v>
      </c>
      <c r="H26" s="286">
        <v>43765.01</v>
      </c>
      <c r="I26" s="67">
        <f t="shared" si="0"/>
        <v>43765.01</v>
      </c>
      <c r="J26" s="287"/>
      <c r="K26" s="288"/>
    </row>
    <row r="27" spans="1:11" ht="30" customHeight="1">
      <c r="A27" s="65">
        <v>19</v>
      </c>
      <c r="B27" s="284" t="s">
        <v>322</v>
      </c>
      <c r="C27" s="284" t="s">
        <v>338</v>
      </c>
      <c r="D27" s="284"/>
      <c r="E27" s="285"/>
      <c r="F27" s="289">
        <v>1</v>
      </c>
      <c r="G27" s="66" t="s">
        <v>340</v>
      </c>
      <c r="H27" s="286">
        <v>81790.34</v>
      </c>
      <c r="I27" s="67">
        <f t="shared" si="0"/>
        <v>81790.34</v>
      </c>
      <c r="J27" s="287"/>
      <c r="K27" s="288"/>
    </row>
    <row r="28" spans="1:11" ht="30" customHeight="1" thickBot="1">
      <c r="A28" s="70"/>
      <c r="B28" s="414" t="s">
        <v>62</v>
      </c>
      <c r="C28" s="414"/>
      <c r="D28" s="414"/>
      <c r="E28" s="414"/>
      <c r="F28" s="414"/>
      <c r="G28" s="414"/>
      <c r="H28" s="106"/>
      <c r="I28" s="81">
        <f>SUM(I9:I27)</f>
        <v>501228</v>
      </c>
      <c r="J28" s="71"/>
      <c r="K28" s="72"/>
    </row>
    <row r="29" spans="1:11" s="18" customFormat="1">
      <c r="A29" s="13"/>
      <c r="B29" s="37"/>
      <c r="C29" s="37"/>
      <c r="D29" s="37"/>
      <c r="E29" s="37"/>
      <c r="F29" s="78"/>
      <c r="G29" s="37"/>
      <c r="H29" s="37"/>
      <c r="I29" s="37"/>
      <c r="J29" s="73"/>
    </row>
    <row r="30" spans="1:11" s="18" customFormat="1">
      <c r="A30" s="13"/>
      <c r="B30" s="37"/>
      <c r="C30" s="37"/>
      <c r="D30" s="37"/>
      <c r="E30" s="37"/>
      <c r="F30" s="78"/>
      <c r="G30" s="37"/>
      <c r="H30" s="37"/>
      <c r="I30" s="37"/>
      <c r="J30" s="73"/>
    </row>
  </sheetData>
  <protectedRanges>
    <protectedRange sqref="B9:E27 H9:I27" name="범위1_12"/>
    <protectedRange sqref="F10:G27" name="범위1_12_1_1"/>
  </protectedRanges>
  <autoFilter ref="B8:K28" xr:uid="{00000000-0009-0000-0000-000001000000}"/>
  <mergeCells count="2">
    <mergeCell ref="A6:K6"/>
    <mergeCell ref="B28:G28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45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5982-D43C-442B-A342-A7C4C2986A43}">
  <sheetPr>
    <tabColor rgb="FF00B0F0"/>
  </sheetPr>
  <dimension ref="A1:AV59"/>
  <sheetViews>
    <sheetView showGridLines="0" view="pageBreakPreview" zoomScaleNormal="100" zoomScaleSheetLayoutView="100" workbookViewId="0">
      <selection activeCell="V8" sqref="V8:Z8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7" style="5" customWidth="1"/>
    <col min="18" max="18" width="2.8984375" style="5" customWidth="1"/>
    <col min="19" max="20" width="4.59765625" style="5" customWidth="1"/>
    <col min="21" max="21" width="2.3984375" style="5" customWidth="1"/>
    <col min="22" max="24" width="4.3984375" style="5" customWidth="1"/>
    <col min="25" max="25" width="2.3984375" style="5" customWidth="1"/>
    <col min="26" max="28" width="4.3984375" style="5" customWidth="1"/>
    <col min="29" max="29" width="17" style="5" customWidth="1"/>
    <col min="30" max="31" width="3" style="8" customWidth="1"/>
    <col min="32" max="32" width="12.59765625" style="8" customWidth="1"/>
    <col min="33" max="16384" width="3" style="8"/>
  </cols>
  <sheetData>
    <row r="1" spans="1:29">
      <c r="A1" s="166"/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 t="s">
        <v>0</v>
      </c>
      <c r="X1" s="167"/>
      <c r="Y1" s="167"/>
      <c r="Z1" s="167"/>
      <c r="AA1" s="167"/>
      <c r="AB1" s="167"/>
      <c r="AC1" s="168"/>
    </row>
    <row r="2" spans="1:29">
      <c r="A2" s="169"/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 t="s">
        <v>1</v>
      </c>
      <c r="X2" s="298"/>
      <c r="Y2" s="298"/>
      <c r="Z2" s="298"/>
      <c r="AA2" s="298"/>
      <c r="AB2" s="298"/>
      <c r="AC2" s="170"/>
    </row>
    <row r="3" spans="1:29">
      <c r="A3" s="169"/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 t="s">
        <v>2</v>
      </c>
      <c r="X3" s="298"/>
      <c r="Y3" s="298"/>
      <c r="Z3" s="298"/>
      <c r="AA3" s="298"/>
      <c r="AB3" s="298"/>
      <c r="AC3" s="170"/>
    </row>
    <row r="4" spans="1:29">
      <c r="A4" s="169"/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 t="s">
        <v>3</v>
      </c>
      <c r="X4" s="298"/>
      <c r="Y4" s="298"/>
      <c r="Z4" s="298"/>
      <c r="AA4" s="298"/>
      <c r="AB4" s="298"/>
      <c r="AC4" s="170"/>
    </row>
    <row r="5" spans="1:29">
      <c r="A5" s="169"/>
      <c r="B5" s="29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  <c r="R5" s="298"/>
      <c r="S5" s="298"/>
      <c r="T5" s="298"/>
      <c r="U5" s="298"/>
      <c r="V5" s="298"/>
      <c r="W5" s="298" t="s">
        <v>4</v>
      </c>
      <c r="X5" s="298"/>
      <c r="Y5" s="298"/>
      <c r="Z5" s="298"/>
      <c r="AA5" s="298"/>
      <c r="AB5" s="298"/>
      <c r="AC5" s="170"/>
    </row>
    <row r="6" spans="1:29" ht="40.200000000000003" customHeight="1">
      <c r="A6" s="373" t="s">
        <v>63</v>
      </c>
      <c r="B6" s="374"/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5"/>
    </row>
    <row r="7" spans="1:29" ht="14.4" thickBot="1">
      <c r="A7" s="171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3"/>
    </row>
    <row r="8" spans="1:29" s="20" customFormat="1" ht="15" customHeight="1">
      <c r="A8" s="174" t="s">
        <v>5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6"/>
      <c r="R8" s="177" t="s">
        <v>64</v>
      </c>
      <c r="S8" s="175"/>
      <c r="T8" s="175"/>
      <c r="U8" s="177"/>
      <c r="V8" s="376" t="str">
        <f>CI!V8</f>
        <v>PGU-DE-0257</v>
      </c>
      <c r="W8" s="376"/>
      <c r="X8" s="376"/>
      <c r="Y8" s="376"/>
      <c r="Z8" s="376"/>
      <c r="AA8" s="175"/>
      <c r="AB8" s="175"/>
      <c r="AC8" s="199"/>
    </row>
    <row r="9" spans="1:29" s="20" customFormat="1" ht="15" customHeight="1">
      <c r="A9" s="178"/>
      <c r="B9" s="299" t="s">
        <v>7</v>
      </c>
      <c r="C9" s="296"/>
      <c r="D9" s="296"/>
      <c r="E9" s="296"/>
      <c r="F9" s="296"/>
      <c r="G9" s="296"/>
      <c r="H9" s="296"/>
      <c r="I9" s="296"/>
      <c r="J9" s="296"/>
      <c r="K9" s="296"/>
      <c r="L9" s="296"/>
      <c r="M9" s="296"/>
      <c r="N9" s="296"/>
      <c r="O9" s="296"/>
      <c r="P9" s="296"/>
      <c r="Q9" s="188"/>
      <c r="R9" s="187" t="s">
        <v>8</v>
      </c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200"/>
    </row>
    <row r="10" spans="1:29" s="20" customFormat="1" ht="15" customHeight="1">
      <c r="A10" s="178"/>
      <c r="B10" s="296" t="s">
        <v>350</v>
      </c>
      <c r="C10" s="296"/>
      <c r="D10" s="296"/>
      <c r="E10" s="296"/>
      <c r="F10" s="296"/>
      <c r="G10" s="296"/>
      <c r="H10" s="296"/>
      <c r="I10" s="296"/>
      <c r="J10" s="296"/>
      <c r="K10" s="296"/>
      <c r="L10" s="296"/>
      <c r="M10" s="296"/>
      <c r="N10" s="296"/>
      <c r="O10" s="296"/>
      <c r="P10" s="296"/>
      <c r="Q10" s="157"/>
      <c r="R10" s="299" t="s">
        <v>9</v>
      </c>
      <c r="S10" s="296"/>
      <c r="T10" s="296"/>
      <c r="U10" s="296"/>
      <c r="V10" s="377">
        <f>CI!V10</f>
        <v>45770</v>
      </c>
      <c r="W10" s="377"/>
      <c r="X10" s="377"/>
      <c r="Y10" s="377"/>
      <c r="Z10" s="377"/>
      <c r="AA10" s="296"/>
      <c r="AB10" s="296"/>
      <c r="AC10" s="179"/>
    </row>
    <row r="11" spans="1:29" s="20" customFormat="1" ht="15" customHeight="1">
      <c r="A11" s="158"/>
      <c r="B11" s="160" t="s">
        <v>345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1"/>
      <c r="R11" s="187" t="s">
        <v>10</v>
      </c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200"/>
    </row>
    <row r="12" spans="1:29" s="20" customFormat="1" ht="14.4">
      <c r="A12" s="180" t="s">
        <v>11</v>
      </c>
      <c r="B12" s="296"/>
      <c r="C12" s="296"/>
      <c r="D12" s="296"/>
      <c r="E12" s="296"/>
      <c r="F12" s="296"/>
      <c r="G12" s="296"/>
      <c r="H12" s="296"/>
      <c r="I12" s="296"/>
      <c r="J12" s="296"/>
      <c r="K12" s="296"/>
      <c r="L12" s="296"/>
      <c r="M12" s="296"/>
      <c r="N12" s="296"/>
      <c r="O12" s="296"/>
      <c r="P12" s="296"/>
      <c r="Q12" s="157"/>
      <c r="R12" s="299" t="s">
        <v>12</v>
      </c>
      <c r="S12" s="296"/>
      <c r="T12" s="296"/>
      <c r="U12" s="296"/>
      <c r="V12" s="296"/>
      <c r="W12" s="296"/>
      <c r="X12" s="296"/>
      <c r="Y12" s="296"/>
      <c r="Z12" s="296"/>
      <c r="AA12" s="296"/>
      <c r="AB12" s="296"/>
      <c r="AC12" s="179"/>
    </row>
    <row r="13" spans="1:29" s="154" customFormat="1" ht="16.2" customHeight="1">
      <c r="A13" s="153"/>
      <c r="B13" s="299" t="s">
        <v>346</v>
      </c>
      <c r="C13" s="315"/>
      <c r="D13" s="315"/>
      <c r="E13" s="315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315"/>
      <c r="Q13" s="156"/>
      <c r="R13" s="315"/>
      <c r="S13" s="316"/>
      <c r="T13" s="316"/>
      <c r="U13" s="316"/>
      <c r="V13" s="316"/>
      <c r="W13" s="316"/>
      <c r="X13" s="316"/>
      <c r="Y13" s="316"/>
      <c r="Z13" s="316"/>
      <c r="AA13" s="316"/>
      <c r="AB13" s="316"/>
      <c r="AC13" s="163"/>
    </row>
    <row r="14" spans="1:29" s="154" customFormat="1" ht="15" customHeight="1">
      <c r="A14" s="155"/>
      <c r="B14" s="296" t="s">
        <v>347</v>
      </c>
      <c r="C14" s="315"/>
      <c r="D14" s="315"/>
      <c r="E14" s="315"/>
      <c r="F14" s="315"/>
      <c r="G14" s="315"/>
      <c r="H14" s="315"/>
      <c r="I14" s="315"/>
      <c r="J14" s="315"/>
      <c r="K14" s="315"/>
      <c r="L14" s="315"/>
      <c r="M14" s="315"/>
      <c r="N14" s="315"/>
      <c r="O14" s="315"/>
      <c r="P14" s="315"/>
      <c r="Q14" s="156"/>
      <c r="R14" s="317"/>
      <c r="S14" s="301" t="s">
        <v>13</v>
      </c>
      <c r="T14" s="296"/>
      <c r="U14" s="296"/>
      <c r="V14" s="296"/>
      <c r="W14" s="296"/>
      <c r="X14" s="296"/>
      <c r="Y14" s="296"/>
      <c r="Z14" s="296"/>
      <c r="AA14" s="296"/>
      <c r="AB14" s="296"/>
      <c r="AC14" s="179"/>
    </row>
    <row r="15" spans="1:29" s="154" customFormat="1" ht="15" customHeight="1">
      <c r="A15" s="153"/>
      <c r="B15" s="296" t="s">
        <v>348</v>
      </c>
      <c r="C15" s="315"/>
      <c r="D15" s="315"/>
      <c r="E15" s="315"/>
      <c r="F15" s="315"/>
      <c r="G15" s="315"/>
      <c r="H15" s="315"/>
      <c r="I15" s="315"/>
      <c r="J15" s="315"/>
      <c r="K15" s="315"/>
      <c r="L15" s="315"/>
      <c r="M15" s="315"/>
      <c r="N15" s="315"/>
      <c r="O15" s="315"/>
      <c r="P15" s="315"/>
      <c r="Q15" s="156"/>
      <c r="R15" s="315"/>
      <c r="S15" s="415" t="s">
        <v>355</v>
      </c>
      <c r="T15" s="415"/>
      <c r="U15" s="415"/>
      <c r="V15" s="415"/>
      <c r="W15" s="415"/>
      <c r="X15" s="415"/>
      <c r="Y15" s="415"/>
      <c r="Z15" s="415"/>
      <c r="AA15" s="415"/>
      <c r="AB15" s="415"/>
      <c r="AC15" s="416"/>
    </row>
    <row r="16" spans="1:29" s="20" customFormat="1" ht="15" customHeight="1">
      <c r="A16" s="178"/>
      <c r="B16" s="296" t="s">
        <v>325</v>
      </c>
      <c r="C16" s="296"/>
      <c r="D16" s="296"/>
      <c r="E16" s="296"/>
      <c r="F16" s="296"/>
      <c r="G16" s="296"/>
      <c r="H16" s="296"/>
      <c r="I16" s="296"/>
      <c r="J16" s="296"/>
      <c r="K16" s="296"/>
      <c r="L16" s="296"/>
      <c r="M16" s="296"/>
      <c r="N16" s="296"/>
      <c r="O16" s="296"/>
      <c r="P16" s="296"/>
      <c r="Q16" s="157"/>
      <c r="R16" s="299"/>
      <c r="S16" s="415"/>
      <c r="T16" s="415"/>
      <c r="U16" s="415"/>
      <c r="V16" s="415"/>
      <c r="W16" s="415"/>
      <c r="X16" s="415"/>
      <c r="Y16" s="415"/>
      <c r="Z16" s="415"/>
      <c r="AA16" s="415"/>
      <c r="AB16" s="415"/>
      <c r="AC16" s="416"/>
    </row>
    <row r="17" spans="1:48" s="20" customFormat="1" ht="15" customHeight="1">
      <c r="A17" s="178"/>
      <c r="B17" s="292" t="s">
        <v>349</v>
      </c>
      <c r="C17" s="296"/>
      <c r="D17" s="296"/>
      <c r="E17" s="296"/>
      <c r="F17" s="296"/>
      <c r="G17" s="296"/>
      <c r="H17" s="296"/>
      <c r="I17" s="296"/>
      <c r="J17" s="296"/>
      <c r="K17" s="296"/>
      <c r="L17" s="296"/>
      <c r="M17" s="296"/>
      <c r="N17" s="296"/>
      <c r="O17" s="296"/>
      <c r="P17" s="296"/>
      <c r="Q17" s="157"/>
      <c r="R17" s="299"/>
      <c r="S17" s="301" t="s">
        <v>15</v>
      </c>
      <c r="T17" s="318"/>
      <c r="U17" s="318"/>
      <c r="V17" s="318"/>
      <c r="W17" s="318"/>
      <c r="X17" s="318"/>
      <c r="Y17" s="318"/>
      <c r="Z17" s="318"/>
      <c r="AA17" s="318"/>
      <c r="AB17" s="318"/>
      <c r="AC17" s="294"/>
    </row>
    <row r="18" spans="1:48" s="20" customFormat="1" ht="14.4">
      <c r="A18" s="158"/>
      <c r="B18" s="159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1"/>
      <c r="R18" s="299"/>
      <c r="S18" s="353" t="s">
        <v>356</v>
      </c>
      <c r="T18" s="353"/>
      <c r="U18" s="353"/>
      <c r="V18" s="353"/>
      <c r="W18" s="353"/>
      <c r="X18" s="353"/>
      <c r="Y18" s="353"/>
      <c r="Z18" s="353"/>
      <c r="AA18" s="353"/>
      <c r="AB18" s="353"/>
      <c r="AC18" s="354"/>
    </row>
    <row r="19" spans="1:48" s="20" customFormat="1" ht="14.4">
      <c r="A19" s="180" t="s">
        <v>16</v>
      </c>
      <c r="B19" s="302"/>
      <c r="C19" s="296"/>
      <c r="D19" s="296"/>
      <c r="E19" s="296"/>
      <c r="F19" s="296"/>
      <c r="G19" s="296"/>
      <c r="H19" s="296"/>
      <c r="I19" s="296"/>
      <c r="J19" s="296"/>
      <c r="K19" s="296"/>
      <c r="L19" s="296"/>
      <c r="M19" s="296"/>
      <c r="N19" s="296"/>
      <c r="O19" s="296"/>
      <c r="P19" s="296"/>
      <c r="Q19" s="157"/>
      <c r="R19" s="299"/>
      <c r="S19" s="301" t="s">
        <v>17</v>
      </c>
      <c r="T19" s="305"/>
      <c r="U19" s="305"/>
      <c r="V19" s="305"/>
      <c r="W19" s="305"/>
      <c r="X19" s="305"/>
      <c r="Y19" s="305"/>
      <c r="Z19" s="305"/>
      <c r="AA19" s="305"/>
      <c r="AB19" s="305"/>
      <c r="AC19" s="308"/>
    </row>
    <row r="20" spans="1:48" s="20" customFormat="1" ht="14.4">
      <c r="A20" s="178"/>
      <c r="B20" s="299" t="s">
        <v>351</v>
      </c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157"/>
      <c r="R20" s="299"/>
      <c r="S20" s="353">
        <v>2024</v>
      </c>
      <c r="T20" s="353"/>
      <c r="U20" s="353"/>
      <c r="V20" s="353"/>
      <c r="W20" s="353"/>
      <c r="X20" s="353"/>
      <c r="Y20" s="353"/>
      <c r="Z20" s="353"/>
      <c r="AA20" s="353"/>
      <c r="AB20" s="353"/>
      <c r="AC20" s="354"/>
    </row>
    <row r="21" spans="1:48" s="20" customFormat="1" ht="14.4">
      <c r="A21" s="178"/>
      <c r="B21" s="210" t="s">
        <v>352</v>
      </c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157"/>
      <c r="R21" s="296"/>
      <c r="S21" s="301" t="s">
        <v>18</v>
      </c>
      <c r="T21" s="305"/>
      <c r="U21" s="305"/>
      <c r="V21" s="305"/>
      <c r="W21" s="305"/>
      <c r="X21" s="305"/>
      <c r="Y21" s="305"/>
      <c r="Z21" s="305"/>
      <c r="AA21" s="305"/>
      <c r="AB21" s="305"/>
      <c r="AC21" s="308"/>
      <c r="AV21" s="1"/>
    </row>
    <row r="22" spans="1:48" s="20" customFormat="1" ht="14.4">
      <c r="A22" s="207"/>
      <c r="B22" s="295" t="s">
        <v>353</v>
      </c>
      <c r="C22" s="296"/>
      <c r="D22" s="296"/>
      <c r="E22" s="296"/>
      <c r="F22" s="296"/>
      <c r="G22" s="296"/>
      <c r="H22" s="296"/>
      <c r="I22" s="296"/>
      <c r="J22" s="296"/>
      <c r="K22" s="296"/>
      <c r="L22" s="296"/>
      <c r="M22" s="296"/>
      <c r="N22" s="296"/>
      <c r="O22" s="296"/>
      <c r="P22" s="296"/>
      <c r="Q22" s="157"/>
      <c r="R22" s="181"/>
      <c r="S22" s="353" t="s">
        <v>331</v>
      </c>
      <c r="T22" s="353"/>
      <c r="U22" s="353"/>
      <c r="V22" s="353"/>
      <c r="W22" s="353"/>
      <c r="X22" s="353"/>
      <c r="Y22" s="353"/>
      <c r="Z22" s="353"/>
      <c r="AA22" s="353"/>
      <c r="AB22" s="353"/>
      <c r="AC22" s="354"/>
    </row>
    <row r="23" spans="1:48" s="20" customFormat="1" ht="14.4">
      <c r="A23" s="178"/>
      <c r="B23" s="303" t="s">
        <v>354</v>
      </c>
      <c r="C23" s="296"/>
      <c r="D23" s="296"/>
      <c r="E23" s="296"/>
      <c r="F23" s="296"/>
      <c r="G23" s="296"/>
      <c r="H23" s="296"/>
      <c r="I23" s="296"/>
      <c r="J23" s="296"/>
      <c r="K23" s="296"/>
      <c r="L23" s="296"/>
      <c r="M23" s="296"/>
      <c r="N23" s="296"/>
      <c r="O23" s="296"/>
      <c r="P23" s="296"/>
      <c r="Q23" s="157"/>
      <c r="R23" s="182"/>
      <c r="S23" s="301" t="s">
        <v>19</v>
      </c>
      <c r="T23" s="305"/>
      <c r="U23" s="305"/>
      <c r="V23" s="305"/>
      <c r="W23" s="305"/>
      <c r="X23" s="305"/>
      <c r="Y23" s="305"/>
      <c r="Z23" s="305"/>
      <c r="AA23" s="305"/>
      <c r="AB23" s="305"/>
      <c r="AC23" s="308"/>
    </row>
    <row r="24" spans="1:48" s="20" customFormat="1" ht="14.4">
      <c r="A24" s="178"/>
      <c r="B24" s="305"/>
      <c r="C24" s="296"/>
      <c r="D24" s="296"/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157"/>
      <c r="R24" s="306"/>
      <c r="S24" s="353" t="s">
        <v>326</v>
      </c>
      <c r="T24" s="353"/>
      <c r="U24" s="353"/>
      <c r="V24" s="353"/>
      <c r="W24" s="353"/>
      <c r="X24" s="353"/>
      <c r="Y24" s="353"/>
      <c r="Z24" s="353"/>
      <c r="AA24" s="353"/>
      <c r="AB24" s="353"/>
      <c r="AC24" s="354"/>
    </row>
    <row r="25" spans="1:48" s="20" customFormat="1" ht="14.7" customHeight="1">
      <c r="A25" s="178"/>
      <c r="B25" s="307"/>
      <c r="C25" s="296"/>
      <c r="D25" s="29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157"/>
      <c r="R25" s="343"/>
      <c r="S25" s="301" t="s">
        <v>357</v>
      </c>
      <c r="T25" s="296"/>
      <c r="U25" s="296"/>
      <c r="V25" s="296"/>
      <c r="W25" s="296"/>
      <c r="X25" s="296"/>
      <c r="Y25" s="296"/>
      <c r="Z25" s="296"/>
      <c r="AA25" s="296"/>
      <c r="AB25" s="296"/>
      <c r="AC25" s="179"/>
    </row>
    <row r="26" spans="1:48" s="20" customFormat="1" ht="15" customHeight="1">
      <c r="A26" s="183" t="s">
        <v>20</v>
      </c>
      <c r="B26" s="184"/>
      <c r="C26" s="184"/>
      <c r="D26" s="184"/>
      <c r="E26" s="184"/>
      <c r="F26" s="184"/>
      <c r="G26" s="184"/>
      <c r="H26" s="185"/>
      <c r="I26" s="365" t="s">
        <v>21</v>
      </c>
      <c r="J26" s="366"/>
      <c r="K26" s="366"/>
      <c r="L26" s="366"/>
      <c r="M26" s="366"/>
      <c r="N26" s="366"/>
      <c r="O26" s="366"/>
      <c r="P26" s="366"/>
      <c r="Q26" s="367"/>
      <c r="R26" s="305"/>
      <c r="S26" s="362" t="s">
        <v>358</v>
      </c>
      <c r="T26" s="362"/>
      <c r="U26" s="362"/>
      <c r="V26" s="362"/>
      <c r="W26" s="362"/>
      <c r="X26" s="362"/>
      <c r="Y26" s="362"/>
      <c r="Z26" s="362"/>
      <c r="AA26" s="362"/>
      <c r="AB26" s="362"/>
      <c r="AC26" s="363"/>
    </row>
    <row r="27" spans="1:48" s="20" customFormat="1" ht="14.4">
      <c r="A27" s="178"/>
      <c r="B27" s="296" t="s">
        <v>327</v>
      </c>
      <c r="C27" s="296"/>
      <c r="D27" s="296"/>
      <c r="E27" s="296"/>
      <c r="F27" s="296"/>
      <c r="G27" s="296"/>
      <c r="H27" s="157"/>
      <c r="I27" s="296"/>
      <c r="J27" s="296" t="str">
        <f>CI!J27</f>
        <v>MV DA QING</v>
      </c>
      <c r="K27" s="296"/>
      <c r="L27" s="296"/>
      <c r="M27" s="296"/>
      <c r="N27" s="296"/>
      <c r="O27" s="296"/>
      <c r="P27" s="296"/>
      <c r="Q27" s="157"/>
      <c r="R27" s="305"/>
      <c r="S27" s="305"/>
      <c r="T27" s="305"/>
      <c r="U27" s="305"/>
      <c r="V27" s="305"/>
      <c r="W27" s="305"/>
      <c r="X27" s="305"/>
      <c r="Y27" s="305"/>
      <c r="Z27" s="305"/>
      <c r="AA27" s="305"/>
      <c r="AB27" s="305"/>
      <c r="AC27" s="308"/>
    </row>
    <row r="28" spans="1:48" s="20" customFormat="1" ht="14.4">
      <c r="A28" s="158"/>
      <c r="B28" s="186"/>
      <c r="C28" s="160"/>
      <c r="D28" s="160"/>
      <c r="E28" s="160"/>
      <c r="F28" s="160"/>
      <c r="G28" s="160"/>
      <c r="H28" s="161"/>
      <c r="I28" s="160"/>
      <c r="J28" s="186"/>
      <c r="K28" s="160"/>
      <c r="L28" s="160"/>
      <c r="M28" s="160"/>
      <c r="N28" s="160"/>
      <c r="O28" s="160"/>
      <c r="P28" s="160"/>
      <c r="Q28" s="161"/>
      <c r="R28" s="110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344"/>
    </row>
    <row r="29" spans="1:48" s="20" customFormat="1" ht="14.4">
      <c r="A29" s="180" t="s">
        <v>25</v>
      </c>
      <c r="B29" s="296"/>
      <c r="C29" s="296"/>
      <c r="D29" s="296"/>
      <c r="E29" s="296"/>
      <c r="F29" s="296"/>
      <c r="G29" s="296"/>
      <c r="H29" s="157"/>
      <c r="I29" s="365" t="s">
        <v>26</v>
      </c>
      <c r="J29" s="366"/>
      <c r="K29" s="366"/>
      <c r="L29" s="366"/>
      <c r="M29" s="366"/>
      <c r="N29" s="366"/>
      <c r="O29" s="366"/>
      <c r="P29" s="366"/>
      <c r="Q29" s="367"/>
      <c r="R29" s="203" t="s">
        <v>22</v>
      </c>
      <c r="S29" s="317"/>
      <c r="T29" s="317"/>
      <c r="U29" s="317"/>
      <c r="V29" s="317"/>
      <c r="W29" s="317"/>
      <c r="X29" s="317"/>
      <c r="Y29" s="317"/>
      <c r="Z29" s="317"/>
      <c r="AA29" s="317"/>
      <c r="AB29" s="317"/>
      <c r="AC29" s="204"/>
    </row>
    <row r="30" spans="1:48" s="20" customFormat="1" ht="14.4">
      <c r="A30" s="180"/>
      <c r="B30" s="296"/>
      <c r="C30" s="296"/>
      <c r="D30" s="296"/>
      <c r="E30" s="296"/>
      <c r="F30" s="296"/>
      <c r="G30" s="296"/>
      <c r="H30" s="157"/>
      <c r="I30" s="370"/>
      <c r="J30" s="368"/>
      <c r="K30" s="368"/>
      <c r="L30" s="368"/>
      <c r="M30" s="368"/>
      <c r="N30" s="368"/>
      <c r="O30" s="368"/>
      <c r="P30" s="368"/>
      <c r="Q30" s="369"/>
      <c r="R30" s="296"/>
      <c r="S30" s="305"/>
      <c r="T30" s="305"/>
      <c r="U30" s="305"/>
      <c r="V30" s="305"/>
      <c r="W30" s="305"/>
      <c r="X30" s="305"/>
      <c r="Y30" s="305"/>
      <c r="Z30" s="305"/>
      <c r="AA30" s="296"/>
      <c r="AB30" s="296"/>
      <c r="AC30" s="179"/>
    </row>
    <row r="31" spans="1:48" s="20" customFormat="1" ht="14.7" customHeight="1">
      <c r="A31" s="178"/>
      <c r="B31" s="296" t="str">
        <f>CI!B31</f>
        <v>Tianjin, China</v>
      </c>
      <c r="C31" s="296"/>
      <c r="D31" s="296"/>
      <c r="E31" s="296"/>
      <c r="F31" s="296"/>
      <c r="G31" s="296"/>
      <c r="H31" s="157"/>
      <c r="I31" s="355" t="s">
        <v>359</v>
      </c>
      <c r="J31" s="356"/>
      <c r="K31" s="356"/>
      <c r="L31" s="356"/>
      <c r="M31" s="356"/>
      <c r="N31" s="356"/>
      <c r="O31" s="356"/>
      <c r="P31" s="356"/>
      <c r="Q31" s="357"/>
      <c r="R31" s="296"/>
      <c r="S31" s="301" t="s">
        <v>23</v>
      </c>
      <c r="T31" s="305"/>
      <c r="U31" s="296"/>
      <c r="V31" s="296"/>
      <c r="W31" s="305"/>
      <c r="X31" s="296" t="s">
        <v>24</v>
      </c>
      <c r="Y31" s="296" t="str">
        <f>CI!Y31</f>
        <v>PGU-DE-0257-STG-CON-001 ~ 019</v>
      </c>
      <c r="Z31" s="305"/>
      <c r="AA31" s="296"/>
      <c r="AB31" s="296"/>
      <c r="AC31" s="179"/>
    </row>
    <row r="32" spans="1:48" s="20" customFormat="1" ht="14.4">
      <c r="A32" s="158"/>
      <c r="B32" s="160"/>
      <c r="C32" s="160"/>
      <c r="D32" s="160"/>
      <c r="E32" s="160"/>
      <c r="F32" s="160"/>
      <c r="G32" s="160"/>
      <c r="H32" s="161"/>
      <c r="I32" s="358"/>
      <c r="J32" s="359"/>
      <c r="K32" s="359"/>
      <c r="L32" s="359"/>
      <c r="M32" s="359"/>
      <c r="N32" s="359"/>
      <c r="O32" s="359"/>
      <c r="P32" s="359"/>
      <c r="Q32" s="360"/>
      <c r="R32" s="296"/>
      <c r="S32" s="301" t="s">
        <v>27</v>
      </c>
      <c r="T32" s="296"/>
      <c r="U32" s="305"/>
      <c r="V32" s="305"/>
      <c r="W32" s="305"/>
      <c r="X32" s="296" t="s">
        <v>24</v>
      </c>
      <c r="Y32" s="417">
        <f>COUNT('Summary PL'!A14:A32)</f>
        <v>19</v>
      </c>
      <c r="Z32" s="417"/>
      <c r="AA32" s="417"/>
      <c r="AB32" s="417"/>
      <c r="AC32" s="179" t="s">
        <v>28</v>
      </c>
    </row>
    <row r="33" spans="1:39" s="20" customFormat="1" ht="16.5" customHeight="1">
      <c r="A33" s="180" t="s">
        <v>65</v>
      </c>
      <c r="B33" s="296"/>
      <c r="C33" s="296"/>
      <c r="D33" s="296"/>
      <c r="E33" s="296"/>
      <c r="F33" s="296"/>
      <c r="G33" s="296"/>
      <c r="H33" s="157"/>
      <c r="I33" s="365" t="s">
        <v>35</v>
      </c>
      <c r="J33" s="366"/>
      <c r="K33" s="366"/>
      <c r="L33" s="366"/>
      <c r="M33" s="366"/>
      <c r="N33" s="366"/>
      <c r="O33" s="366"/>
      <c r="P33" s="366"/>
      <c r="Q33" s="367"/>
      <c r="R33" s="296"/>
      <c r="S33" s="301" t="s">
        <v>29</v>
      </c>
      <c r="T33" s="305"/>
      <c r="U33" s="305"/>
      <c r="V33" s="305"/>
      <c r="W33" s="305"/>
      <c r="X33" s="296" t="s">
        <v>24</v>
      </c>
      <c r="Y33" s="361">
        <f>U45</f>
        <v>9082</v>
      </c>
      <c r="Z33" s="361"/>
      <c r="AA33" s="361"/>
      <c r="AB33" s="361"/>
      <c r="AC33" s="179" t="s">
        <v>30</v>
      </c>
    </row>
    <row r="34" spans="1:39" s="20" customFormat="1" ht="14.4">
      <c r="A34" s="180"/>
      <c r="B34" s="296"/>
      <c r="C34" s="296"/>
      <c r="D34" s="296"/>
      <c r="E34" s="296"/>
      <c r="F34" s="296"/>
      <c r="G34" s="296"/>
      <c r="H34" s="157"/>
      <c r="I34" s="370"/>
      <c r="J34" s="368"/>
      <c r="K34" s="368"/>
      <c r="L34" s="368"/>
      <c r="M34" s="368"/>
      <c r="N34" s="368"/>
      <c r="O34" s="368"/>
      <c r="P34" s="368"/>
      <c r="Q34" s="369"/>
      <c r="R34" s="296"/>
      <c r="S34" s="301" t="s">
        <v>31</v>
      </c>
      <c r="T34" s="305"/>
      <c r="U34" s="305"/>
      <c r="V34" s="305"/>
      <c r="W34" s="305"/>
      <c r="X34" s="296" t="s">
        <v>24</v>
      </c>
      <c r="Y34" s="361">
        <f>Y45</f>
        <v>11264</v>
      </c>
      <c r="Z34" s="361"/>
      <c r="AA34" s="361"/>
      <c r="AB34" s="361"/>
      <c r="AC34" s="179" t="s">
        <v>30</v>
      </c>
    </row>
    <row r="35" spans="1:39" s="20" customFormat="1" ht="14.7" customHeight="1">
      <c r="A35" s="178"/>
      <c r="B35" s="305"/>
      <c r="C35" s="296"/>
      <c r="D35" s="296"/>
      <c r="E35" s="296"/>
      <c r="F35" s="296"/>
      <c r="G35" s="296"/>
      <c r="H35" s="157"/>
      <c r="I35" s="296"/>
      <c r="J35" s="364">
        <v>45770</v>
      </c>
      <c r="K35" s="364"/>
      <c r="L35" s="364"/>
      <c r="M35" s="364"/>
      <c r="N35" s="364"/>
      <c r="O35" s="364"/>
      <c r="P35" s="364"/>
      <c r="Q35" s="157"/>
      <c r="R35" s="296"/>
      <c r="S35" s="301" t="s">
        <v>32</v>
      </c>
      <c r="T35" s="305"/>
      <c r="U35" s="296"/>
      <c r="V35" s="296"/>
      <c r="W35" s="296"/>
      <c r="X35" s="296" t="s">
        <v>24</v>
      </c>
      <c r="Y35" s="361">
        <f>AC45</f>
        <v>48.920485999999997</v>
      </c>
      <c r="Z35" s="361"/>
      <c r="AA35" s="361"/>
      <c r="AB35" s="361"/>
      <c r="AC35" s="179" t="s">
        <v>33</v>
      </c>
    </row>
    <row r="36" spans="1:39" s="20" customFormat="1" ht="14.4">
      <c r="A36" s="158"/>
      <c r="B36" s="160"/>
      <c r="C36" s="160"/>
      <c r="D36" s="160"/>
      <c r="E36" s="160"/>
      <c r="F36" s="160"/>
      <c r="G36" s="160"/>
      <c r="H36" s="161"/>
      <c r="I36" s="160"/>
      <c r="J36" s="160"/>
      <c r="K36" s="160"/>
      <c r="L36" s="160"/>
      <c r="M36" s="160"/>
      <c r="N36" s="160"/>
      <c r="O36" s="160"/>
      <c r="P36" s="160"/>
      <c r="Q36" s="161"/>
      <c r="R36" s="296"/>
      <c r="S36" s="319"/>
      <c r="T36" s="319"/>
      <c r="U36" s="319"/>
      <c r="V36" s="319"/>
      <c r="W36" s="319"/>
      <c r="X36" s="319"/>
      <c r="Y36" s="319"/>
      <c r="Z36" s="319"/>
      <c r="AA36" s="319"/>
      <c r="AB36" s="319"/>
      <c r="AC36" s="293"/>
    </row>
    <row r="37" spans="1:39" s="20" customFormat="1" ht="14.4">
      <c r="A37" s="183" t="s">
        <v>36</v>
      </c>
      <c r="B37" s="184"/>
      <c r="C37" s="184"/>
      <c r="D37" s="184"/>
      <c r="E37" s="184"/>
      <c r="F37" s="184"/>
      <c r="G37" s="184"/>
      <c r="H37" s="184"/>
      <c r="I37" s="201"/>
      <c r="J37" s="184"/>
      <c r="K37" s="184"/>
      <c r="L37" s="184"/>
      <c r="M37" s="184"/>
      <c r="N37" s="184"/>
      <c r="O37" s="184"/>
      <c r="P37" s="184"/>
      <c r="Q37" s="185"/>
      <c r="R37" s="296"/>
      <c r="S37" s="319"/>
      <c r="T37" s="319"/>
      <c r="U37" s="319"/>
      <c r="V37" s="319"/>
      <c r="W37" s="319"/>
      <c r="X37" s="319"/>
      <c r="Y37" s="319"/>
      <c r="Z37" s="319"/>
      <c r="AA37" s="319"/>
      <c r="AB37" s="319"/>
      <c r="AC37" s="293"/>
    </row>
    <row r="38" spans="1:39" s="20" customFormat="1" ht="14.4">
      <c r="A38" s="178"/>
      <c r="B38" s="296"/>
      <c r="C38" s="296"/>
      <c r="D38" s="296"/>
      <c r="E38" s="296"/>
      <c r="F38" s="296"/>
      <c r="G38" s="296"/>
      <c r="H38" s="296"/>
      <c r="I38" s="296"/>
      <c r="J38" s="310"/>
      <c r="K38" s="310"/>
      <c r="L38" s="310"/>
      <c r="M38" s="310"/>
      <c r="N38" s="310"/>
      <c r="O38" s="310"/>
      <c r="P38" s="310"/>
      <c r="Q38" s="157"/>
      <c r="R38" s="296"/>
      <c r="S38" s="319"/>
      <c r="T38" s="319"/>
      <c r="U38" s="319"/>
      <c r="V38" s="319"/>
      <c r="W38" s="319"/>
      <c r="X38" s="319"/>
      <c r="Y38" s="319"/>
      <c r="Z38" s="319"/>
      <c r="AA38" s="319"/>
      <c r="AB38" s="319"/>
      <c r="AC38" s="293"/>
    </row>
    <row r="39" spans="1:39" s="20" customFormat="1" ht="14.4">
      <c r="A39" s="158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1"/>
      <c r="R39" s="296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208"/>
    </row>
    <row r="40" spans="1:39" s="20" customFormat="1" ht="16.5" customHeight="1">
      <c r="A40" s="402" t="s">
        <v>37</v>
      </c>
      <c r="B40" s="403"/>
      <c r="C40" s="403"/>
      <c r="D40" s="403"/>
      <c r="E40" s="403"/>
      <c r="F40" s="403"/>
      <c r="G40" s="403"/>
      <c r="H40" s="403"/>
      <c r="I40" s="403"/>
      <c r="J40" s="403"/>
      <c r="K40" s="403"/>
      <c r="L40" s="403"/>
      <c r="M40" s="403"/>
      <c r="N40" s="403"/>
      <c r="O40" s="403"/>
      <c r="P40" s="403"/>
      <c r="Q40" s="404"/>
      <c r="R40" s="408" t="s">
        <v>66</v>
      </c>
      <c r="S40" s="409"/>
      <c r="T40" s="411"/>
      <c r="U40" s="408" t="s">
        <v>67</v>
      </c>
      <c r="V40" s="409"/>
      <c r="W40" s="409"/>
      <c r="X40" s="411"/>
      <c r="Y40" s="408" t="s">
        <v>68</v>
      </c>
      <c r="Z40" s="409"/>
      <c r="AA40" s="409"/>
      <c r="AB40" s="411"/>
      <c r="AC40" s="280" t="s">
        <v>69</v>
      </c>
    </row>
    <row r="41" spans="1:39" s="20" customFormat="1" ht="16.5" customHeight="1">
      <c r="A41" s="405"/>
      <c r="B41" s="406"/>
      <c r="C41" s="406"/>
      <c r="D41" s="406"/>
      <c r="E41" s="406"/>
      <c r="F41" s="406"/>
      <c r="G41" s="406"/>
      <c r="H41" s="406"/>
      <c r="I41" s="406"/>
      <c r="J41" s="406"/>
      <c r="K41" s="406"/>
      <c r="L41" s="406"/>
      <c r="M41" s="406"/>
      <c r="N41" s="406"/>
      <c r="O41" s="406"/>
      <c r="P41" s="406"/>
      <c r="Q41" s="407"/>
      <c r="R41" s="387" t="s">
        <v>70</v>
      </c>
      <c r="S41" s="388"/>
      <c r="T41" s="389"/>
      <c r="U41" s="387" t="s">
        <v>71</v>
      </c>
      <c r="V41" s="388"/>
      <c r="W41" s="388"/>
      <c r="X41" s="389"/>
      <c r="Y41" s="387" t="s">
        <v>71</v>
      </c>
      <c r="Z41" s="388"/>
      <c r="AA41" s="388"/>
      <c r="AB41" s="389"/>
      <c r="AC41" s="279" t="s">
        <v>72</v>
      </c>
      <c r="AF41" s="422"/>
      <c r="AG41" s="422"/>
      <c r="AH41" s="422"/>
      <c r="AI41" s="422"/>
      <c r="AJ41" s="422"/>
      <c r="AK41" s="422"/>
      <c r="AL41" s="422"/>
      <c r="AM41" s="422"/>
    </row>
    <row r="42" spans="1:39" s="50" customFormat="1" ht="18" customHeight="1">
      <c r="A42" s="297"/>
      <c r="B42" s="296" t="s">
        <v>379</v>
      </c>
      <c r="C42" s="312"/>
      <c r="D42" s="312"/>
      <c r="E42" s="312"/>
      <c r="F42" s="312"/>
      <c r="G42" s="312"/>
      <c r="H42" s="312"/>
      <c r="I42" s="184"/>
      <c r="J42" s="184"/>
      <c r="K42" s="184"/>
      <c r="L42" s="184"/>
      <c r="M42" s="184"/>
      <c r="N42" s="184"/>
      <c r="O42" s="184"/>
      <c r="P42" s="184"/>
      <c r="Q42" s="157"/>
      <c r="R42" s="423">
        <f>CI!W42</f>
        <v>1</v>
      </c>
      <c r="S42" s="424"/>
      <c r="T42" s="425"/>
      <c r="U42" s="429">
        <f>+'Summary PL'!L33</f>
        <v>9082</v>
      </c>
      <c r="V42" s="430"/>
      <c r="W42" s="430"/>
      <c r="X42" s="431"/>
      <c r="Y42" s="429">
        <f>+'Summary PL'!M33</f>
        <v>11264</v>
      </c>
      <c r="Z42" s="430"/>
      <c r="AA42" s="430"/>
      <c r="AB42" s="431"/>
      <c r="AC42" s="274">
        <f>+'Summary PL'!K33</f>
        <v>48.920485999999997</v>
      </c>
      <c r="AE42" s="49"/>
    </row>
    <row r="43" spans="1:39" s="20" customFormat="1" ht="18" customHeight="1">
      <c r="A43" s="206"/>
      <c r="B43" s="296" t="str">
        <f>CI!B43</f>
        <v>Система управления</v>
      </c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6"/>
      <c r="P43" s="296"/>
      <c r="Q43" s="157"/>
      <c r="R43" s="426" t="s">
        <v>363</v>
      </c>
      <c r="S43" s="427"/>
      <c r="T43" s="428"/>
      <c r="U43" s="419"/>
      <c r="V43" s="420"/>
      <c r="W43" s="420"/>
      <c r="X43" s="421"/>
      <c r="Y43" s="419"/>
      <c r="Z43" s="420"/>
      <c r="AA43" s="420"/>
      <c r="AB43" s="421"/>
      <c r="AC43" s="125"/>
      <c r="AE43" s="18"/>
    </row>
    <row r="44" spans="1:39" s="20" customFormat="1" ht="18" customHeight="1" thickBot="1">
      <c r="A44" s="178"/>
      <c r="B44" s="320"/>
      <c r="C44" s="299"/>
      <c r="D44" s="299"/>
      <c r="E44" s="299"/>
      <c r="F44" s="299"/>
      <c r="G44" s="299"/>
      <c r="H44" s="299"/>
      <c r="I44" s="296"/>
      <c r="J44" s="299"/>
      <c r="K44" s="299"/>
      <c r="L44" s="299"/>
      <c r="M44" s="299"/>
      <c r="N44" s="299"/>
      <c r="O44" s="299"/>
      <c r="P44" s="299"/>
      <c r="Q44" s="188"/>
      <c r="R44" s="426"/>
      <c r="S44" s="427"/>
      <c r="T44" s="428"/>
      <c r="U44" s="419"/>
      <c r="V44" s="420"/>
      <c r="W44" s="420"/>
      <c r="X44" s="421"/>
      <c r="Y44" s="419"/>
      <c r="Z44" s="420"/>
      <c r="AA44" s="420"/>
      <c r="AB44" s="421"/>
      <c r="AC44" s="125"/>
    </row>
    <row r="45" spans="1:39" s="20" customFormat="1" ht="18" customHeight="1" thickBot="1">
      <c r="A45" s="189"/>
      <c r="B45" s="190"/>
      <c r="C45" s="190"/>
      <c r="D45" s="190"/>
      <c r="E45" s="190"/>
      <c r="F45" s="190"/>
      <c r="G45" s="190"/>
      <c r="H45" s="190"/>
      <c r="I45" s="384"/>
      <c r="J45" s="384"/>
      <c r="K45" s="384"/>
      <c r="L45" s="384"/>
      <c r="M45" s="384"/>
      <c r="N45" s="384"/>
      <c r="O45" s="384"/>
      <c r="P45" s="384"/>
      <c r="Q45" s="418"/>
      <c r="R45" s="437"/>
      <c r="S45" s="438"/>
      <c r="T45" s="439"/>
      <c r="U45" s="432">
        <f>SUM(U42:X44)</f>
        <v>9082</v>
      </c>
      <c r="V45" s="385"/>
      <c r="W45" s="385"/>
      <c r="X45" s="433"/>
      <c r="Y45" s="434">
        <f>SUM(Y42:AB44)</f>
        <v>11264</v>
      </c>
      <c r="Z45" s="435"/>
      <c r="AA45" s="435"/>
      <c r="AB45" s="436"/>
      <c r="AC45" s="275">
        <f>SUM(AC42:AC44)</f>
        <v>48.920485999999997</v>
      </c>
    </row>
    <row r="46" spans="1:39">
      <c r="A46" s="166"/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8"/>
    </row>
    <row r="47" spans="1:39">
      <c r="A47" s="169"/>
      <c r="B47" s="298"/>
      <c r="C47" s="298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8"/>
      <c r="W47" s="298"/>
      <c r="X47" s="298"/>
      <c r="Y47" s="298"/>
      <c r="Z47" s="298"/>
      <c r="AA47" s="298"/>
      <c r="AB47" s="298"/>
      <c r="AC47" s="170"/>
    </row>
    <row r="48" spans="1:39">
      <c r="A48" s="169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8"/>
      <c r="M48" s="298"/>
      <c r="N48" s="298"/>
      <c r="O48" s="298"/>
      <c r="P48" s="298"/>
      <c r="Q48" s="298"/>
      <c r="R48" s="298"/>
      <c r="S48" s="298"/>
      <c r="T48" s="298"/>
      <c r="U48" s="298"/>
      <c r="V48" s="298"/>
      <c r="W48" s="298"/>
      <c r="X48" s="298"/>
      <c r="Y48" s="298"/>
      <c r="Z48" s="298"/>
      <c r="AA48" s="298"/>
      <c r="AB48" s="298"/>
      <c r="AC48" s="170"/>
    </row>
    <row r="49" spans="1:29">
      <c r="A49" s="169"/>
      <c r="B49" s="298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298"/>
      <c r="V49" s="298"/>
      <c r="W49" s="298"/>
      <c r="X49" s="298"/>
      <c r="Y49" s="298"/>
      <c r="Z49" s="298"/>
      <c r="AA49" s="298"/>
      <c r="AB49" s="298"/>
      <c r="AC49" s="170"/>
    </row>
    <row r="50" spans="1:29">
      <c r="A50" s="169"/>
      <c r="B50" s="298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8"/>
      <c r="P50" s="298"/>
      <c r="Q50" s="298"/>
      <c r="R50" s="298"/>
      <c r="S50" s="298"/>
      <c r="T50" s="298"/>
      <c r="U50" s="298"/>
      <c r="V50" s="298"/>
      <c r="W50" s="298"/>
      <c r="X50" s="298"/>
      <c r="Y50" s="298"/>
      <c r="Z50" s="298"/>
      <c r="AA50" s="298"/>
      <c r="AB50" s="298"/>
      <c r="AC50" s="170"/>
    </row>
    <row r="51" spans="1:29">
      <c r="A51" s="169"/>
      <c r="B51" s="298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8"/>
      <c r="P51" s="298"/>
      <c r="Q51" s="298"/>
      <c r="R51" s="298"/>
      <c r="S51" s="298"/>
      <c r="T51" s="298"/>
      <c r="U51" s="298"/>
      <c r="V51" s="298"/>
      <c r="W51" s="298"/>
      <c r="X51" s="298"/>
      <c r="Y51" s="298"/>
      <c r="Z51" s="298"/>
      <c r="AA51" s="298"/>
      <c r="AB51" s="298"/>
      <c r="AC51" s="170"/>
    </row>
    <row r="52" spans="1:29">
      <c r="A52" s="169"/>
      <c r="B52" s="298"/>
      <c r="C52" s="298"/>
      <c r="D52" s="298"/>
      <c r="E52" s="298"/>
      <c r="F52" s="298"/>
      <c r="G52" s="298"/>
      <c r="H52" s="298"/>
      <c r="I52" s="298"/>
      <c r="J52" s="298"/>
      <c r="K52" s="298"/>
      <c r="L52" s="298"/>
      <c r="M52" s="298"/>
      <c r="N52" s="298"/>
      <c r="O52" s="298"/>
      <c r="P52" s="298"/>
      <c r="Q52" s="298"/>
      <c r="R52" s="298"/>
      <c r="S52" s="298"/>
      <c r="T52" s="298"/>
      <c r="U52" s="298"/>
      <c r="V52" s="298"/>
      <c r="W52" s="298"/>
      <c r="X52" s="298"/>
      <c r="Y52" s="298"/>
      <c r="Z52" s="298"/>
      <c r="AA52" s="298"/>
      <c r="AB52" s="298"/>
      <c r="AC52" s="170"/>
    </row>
    <row r="53" spans="1:29" ht="14.4">
      <c r="A53" s="178"/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8"/>
      <c r="P53" s="298"/>
      <c r="Q53" s="298"/>
      <c r="R53" s="298"/>
      <c r="S53" s="296" t="s">
        <v>44</v>
      </c>
      <c r="T53" s="298"/>
      <c r="U53" s="298"/>
      <c r="V53" s="298"/>
      <c r="W53" s="298"/>
      <c r="X53" s="298"/>
      <c r="Y53" s="298"/>
      <c r="Z53" s="298"/>
      <c r="AA53" s="298"/>
      <c r="AB53" s="298"/>
      <c r="AC53" s="170"/>
    </row>
    <row r="54" spans="1:29" ht="14.4">
      <c r="A54" s="178" t="s">
        <v>45</v>
      </c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  <c r="N54" s="296"/>
      <c r="O54" s="298"/>
      <c r="P54" s="298"/>
      <c r="Q54" s="298"/>
      <c r="R54" s="298"/>
      <c r="S54" s="298"/>
      <c r="T54" s="298"/>
      <c r="U54" s="298"/>
      <c r="V54" s="298"/>
      <c r="W54" s="298"/>
      <c r="X54" s="298"/>
      <c r="Y54" s="298"/>
      <c r="Z54" s="298"/>
      <c r="AA54" s="298"/>
      <c r="AB54" s="298"/>
      <c r="AC54" s="170"/>
    </row>
    <row r="55" spans="1:29" ht="14.4">
      <c r="A55" s="178" t="s">
        <v>46</v>
      </c>
      <c r="B55" s="296"/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96"/>
      <c r="N55" s="296"/>
      <c r="O55" s="298"/>
      <c r="P55" s="298"/>
      <c r="Q55" s="298"/>
      <c r="R55" s="298"/>
      <c r="S55" s="298"/>
      <c r="T55" s="298"/>
      <c r="U55" s="298"/>
      <c r="V55" s="298"/>
      <c r="W55" s="191"/>
      <c r="X55" s="191"/>
      <c r="Y55" s="298"/>
      <c r="Z55" s="298"/>
      <c r="AA55" s="298"/>
      <c r="AB55" s="298"/>
      <c r="AC55" s="170"/>
    </row>
    <row r="56" spans="1:29" ht="14.4">
      <c r="A56" s="178" t="s">
        <v>73</v>
      </c>
      <c r="B56" s="296"/>
      <c r="C56" s="296"/>
      <c r="D56" s="296"/>
      <c r="E56" s="296"/>
      <c r="F56" s="296"/>
      <c r="G56" s="296"/>
      <c r="H56" s="296"/>
      <c r="I56" s="296"/>
      <c r="J56" s="296"/>
      <c r="K56" s="296"/>
      <c r="L56" s="296"/>
      <c r="M56" s="296"/>
      <c r="N56" s="296"/>
      <c r="O56" s="298"/>
      <c r="P56" s="298"/>
      <c r="Q56" s="298"/>
      <c r="R56" s="298"/>
      <c r="S56" s="298"/>
      <c r="T56" s="298"/>
      <c r="U56" s="298"/>
      <c r="V56" s="382" t="s">
        <v>156</v>
      </c>
      <c r="W56" s="382"/>
      <c r="X56" s="382"/>
      <c r="Y56" s="382"/>
      <c r="Z56" s="382"/>
      <c r="AA56" s="382"/>
      <c r="AB56" s="382"/>
      <c r="AC56" s="383"/>
    </row>
    <row r="57" spans="1:29" ht="14.4">
      <c r="A57" s="178" t="s">
        <v>48</v>
      </c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8"/>
      <c r="P57" s="298"/>
      <c r="Q57" s="298"/>
      <c r="R57" s="298"/>
      <c r="S57" s="301"/>
      <c r="T57" s="298"/>
      <c r="U57" s="314"/>
      <c r="V57" s="314"/>
      <c r="W57" s="314"/>
      <c r="X57" s="314"/>
      <c r="Y57" s="314"/>
      <c r="Z57" s="314"/>
      <c r="AA57" s="314"/>
      <c r="AB57" s="314"/>
      <c r="AC57" s="170"/>
    </row>
    <row r="58" spans="1:29" ht="12.6" thickBot="1">
      <c r="A58" s="192"/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3"/>
    </row>
    <row r="59" spans="1:29" ht="15" thickBot="1">
      <c r="A59" s="193" t="s">
        <v>49</v>
      </c>
      <c r="B59" s="194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5"/>
    </row>
  </sheetData>
  <protectedRanges>
    <protectedRange sqref="J44" name="범위1_1"/>
  </protectedRanges>
  <mergeCells count="41">
    <mergeCell ref="AJ41:AM41"/>
    <mergeCell ref="U40:X40"/>
    <mergeCell ref="Y40:AB40"/>
    <mergeCell ref="U41:X41"/>
    <mergeCell ref="Y41:AB41"/>
    <mergeCell ref="V56:AC56"/>
    <mergeCell ref="AF41:AI41"/>
    <mergeCell ref="R42:T42"/>
    <mergeCell ref="R43:T43"/>
    <mergeCell ref="R44:T44"/>
    <mergeCell ref="U42:X42"/>
    <mergeCell ref="U45:X45"/>
    <mergeCell ref="Y45:AB45"/>
    <mergeCell ref="R45:T45"/>
    <mergeCell ref="R41:T41"/>
    <mergeCell ref="Y42:AB42"/>
    <mergeCell ref="R40:T40"/>
    <mergeCell ref="I45:Q45"/>
    <mergeCell ref="U43:X43"/>
    <mergeCell ref="U44:X44"/>
    <mergeCell ref="Y43:AB43"/>
    <mergeCell ref="Y44:AB44"/>
    <mergeCell ref="A40:Q41"/>
    <mergeCell ref="Y32:AB32"/>
    <mergeCell ref="J35:P35"/>
    <mergeCell ref="Y33:AB33"/>
    <mergeCell ref="I29:Q30"/>
    <mergeCell ref="I33:Q34"/>
    <mergeCell ref="I31:Q32"/>
    <mergeCell ref="Y34:AB34"/>
    <mergeCell ref="Y35:AB35"/>
    <mergeCell ref="A6:AC6"/>
    <mergeCell ref="V8:Z8"/>
    <mergeCell ref="V10:Z10"/>
    <mergeCell ref="I26:Q26"/>
    <mergeCell ref="S18:AC18"/>
    <mergeCell ref="S20:AC20"/>
    <mergeCell ref="S22:AC22"/>
    <mergeCell ref="S24:AC24"/>
    <mergeCell ref="S15:AC16"/>
    <mergeCell ref="S26:AC26"/>
  </mergeCells>
  <phoneticPr fontId="9" type="noConversion"/>
  <hyperlinks>
    <hyperlink ref="B17" r:id="rId1" xr:uid="{40D2F04D-0C90-4803-AF67-F57F13A95F13}"/>
    <hyperlink ref="B22" r:id="rId2" xr:uid="{E7FF4D1D-C2C0-4C13-B61D-6AFCD63F759A}"/>
  </hyperlinks>
  <pageMargins left="0.39370078740157483" right="0.39370078740157483" top="0.59055118110236227" bottom="0.39370078740157483" header="0.31496062992125984" footer="0.23622047244094491"/>
  <pageSetup paperSize="9" scale="71" orientation="portrait" horizontalDpi="1200" verticalDpi="1200" r:id="rId3"/>
  <headerFooter alignWithMargins="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972D-56AD-4F6D-B5B0-4E29749415B4}">
  <sheetPr>
    <tabColor rgb="FF00B0F0"/>
    <pageSetUpPr fitToPage="1"/>
  </sheetPr>
  <dimension ref="A1:U64"/>
  <sheetViews>
    <sheetView showGridLines="0" view="pageBreakPreview" zoomScale="90" zoomScaleNormal="80" zoomScaleSheetLayoutView="90" workbookViewId="0">
      <selection activeCell="B9" sqref="B9"/>
    </sheetView>
  </sheetViews>
  <sheetFormatPr defaultColWidth="10" defaultRowHeight="13.8"/>
  <cols>
    <col min="1" max="1" width="18.09765625" style="37" customWidth="1"/>
    <col min="2" max="2" width="20.09765625" style="37" customWidth="1"/>
    <col min="3" max="3" width="28.5" style="37" customWidth="1"/>
    <col min="4" max="4" width="54.09765625" style="37" customWidth="1"/>
    <col min="5" max="5" width="15.59765625" style="11" customWidth="1"/>
    <col min="6" max="6" width="11.3984375" style="330" customWidth="1"/>
    <col min="7" max="7" width="9.3984375" style="38" customWidth="1"/>
    <col min="8" max="8" width="11.5" style="48" customWidth="1"/>
    <col min="9" max="10" width="11.5" style="48" bestFit="1" customWidth="1"/>
    <col min="11" max="11" width="11.59765625" style="48" customWidth="1"/>
    <col min="12" max="12" width="17.5" style="41" customWidth="1"/>
    <col min="13" max="13" width="17.5" style="48" customWidth="1"/>
    <col min="14" max="14" width="18.5" style="41" customWidth="1"/>
    <col min="15" max="15" width="15" style="40" customWidth="1"/>
    <col min="16" max="16" width="16.09765625" style="83" customWidth="1"/>
    <col min="17" max="17" width="10" style="11"/>
    <col min="18" max="18" width="23.5" style="11" customWidth="1"/>
    <col min="19" max="20" width="10" style="12"/>
    <col min="21" max="16384" width="10" style="13"/>
  </cols>
  <sheetData>
    <row r="1" spans="1:21" s="8" customFormat="1" ht="14.25" customHeight="1">
      <c r="A1" s="5"/>
      <c r="B1" s="5"/>
      <c r="C1" s="5"/>
      <c r="D1" s="5"/>
      <c r="E1" s="6"/>
      <c r="F1" s="321"/>
      <c r="G1" s="7"/>
      <c r="H1" s="86"/>
      <c r="I1" s="42"/>
      <c r="J1" s="42"/>
      <c r="K1" s="42"/>
      <c r="M1" s="42"/>
      <c r="N1" s="5"/>
      <c r="O1" s="9" t="s">
        <v>0</v>
      </c>
      <c r="P1" s="35"/>
      <c r="Q1" s="241" t="s">
        <v>74</v>
      </c>
      <c r="R1" s="242" t="s">
        <v>75</v>
      </c>
      <c r="S1" s="242" t="s">
        <v>76</v>
      </c>
      <c r="T1" s="243"/>
      <c r="U1" s="244"/>
    </row>
    <row r="2" spans="1:21" s="8" customFormat="1" ht="14.25" customHeight="1">
      <c r="A2" s="5"/>
      <c r="B2" s="5"/>
      <c r="C2" s="5"/>
      <c r="D2" s="5"/>
      <c r="E2" s="6"/>
      <c r="F2" s="321"/>
      <c r="G2" s="7"/>
      <c r="H2" s="86"/>
      <c r="I2" s="42"/>
      <c r="J2" s="42"/>
      <c r="K2" s="42"/>
      <c r="M2" s="42"/>
      <c r="N2" s="5"/>
      <c r="O2" s="9" t="s">
        <v>1</v>
      </c>
      <c r="P2" s="35"/>
      <c r="Q2" s="244"/>
      <c r="R2" s="242" t="s">
        <v>77</v>
      </c>
      <c r="S2" s="242" t="s">
        <v>78</v>
      </c>
      <c r="T2" s="244"/>
      <c r="U2" s="244"/>
    </row>
    <row r="3" spans="1:21" s="8" customFormat="1" ht="14.25" customHeight="1">
      <c r="A3" s="5"/>
      <c r="B3" s="5"/>
      <c r="C3" s="5"/>
      <c r="D3" s="5"/>
      <c r="E3" s="6"/>
      <c r="F3" s="321"/>
      <c r="G3" s="7"/>
      <c r="H3" s="86"/>
      <c r="I3" s="42"/>
      <c r="J3" s="42"/>
      <c r="K3" s="42"/>
      <c r="M3" s="42"/>
      <c r="N3" s="5"/>
      <c r="O3" s="9" t="s">
        <v>2</v>
      </c>
      <c r="P3" s="35"/>
      <c r="Q3" s="128"/>
      <c r="R3" s="242" t="s">
        <v>79</v>
      </c>
      <c r="S3" s="242" t="s">
        <v>80</v>
      </c>
      <c r="T3" s="244"/>
      <c r="U3" s="244"/>
    </row>
    <row r="4" spans="1:21" s="8" customFormat="1" ht="14.25" customHeight="1">
      <c r="A4" s="5"/>
      <c r="B4" s="5"/>
      <c r="C4" s="5"/>
      <c r="D4" s="5"/>
      <c r="E4" s="6"/>
      <c r="F4" s="321"/>
      <c r="G4" s="7"/>
      <c r="H4" s="86"/>
      <c r="I4" s="42"/>
      <c r="J4" s="42"/>
      <c r="K4" s="42"/>
      <c r="M4" s="42"/>
      <c r="N4" s="5"/>
      <c r="O4" s="9" t="s">
        <v>3</v>
      </c>
      <c r="P4" s="35"/>
      <c r="Q4" s="128"/>
      <c r="R4" s="242" t="s">
        <v>81</v>
      </c>
      <c r="S4" s="242" t="s">
        <v>82</v>
      </c>
      <c r="T4" s="244"/>
      <c r="U4" s="244"/>
    </row>
    <row r="5" spans="1:21" s="8" customFormat="1" ht="14.25" customHeight="1">
      <c r="A5" s="5"/>
      <c r="B5" s="5"/>
      <c r="C5" s="5"/>
      <c r="D5" s="5"/>
      <c r="E5" s="6"/>
      <c r="F5" s="321"/>
      <c r="G5" s="7"/>
      <c r="H5" s="86"/>
      <c r="I5" s="42"/>
      <c r="J5" s="42"/>
      <c r="K5" s="42"/>
      <c r="M5" s="42"/>
      <c r="N5" s="5"/>
      <c r="O5" s="9" t="s">
        <v>4</v>
      </c>
      <c r="P5" s="35"/>
      <c r="Q5" s="128"/>
    </row>
    <row r="6" spans="1:21" ht="52.2" customHeight="1">
      <c r="A6" s="412" t="s">
        <v>83</v>
      </c>
      <c r="B6" s="412"/>
      <c r="C6" s="413"/>
      <c r="D6" s="413"/>
      <c r="E6" s="413"/>
      <c r="F6" s="413"/>
      <c r="G6" s="413"/>
      <c r="H6" s="413"/>
      <c r="I6" s="413"/>
      <c r="J6" s="413"/>
      <c r="K6" s="413"/>
      <c r="L6" s="413"/>
      <c r="M6" s="413"/>
      <c r="N6" s="413"/>
      <c r="O6" s="413"/>
      <c r="P6" s="413"/>
      <c r="Q6" s="21"/>
    </row>
    <row r="7" spans="1:21" ht="17.25" customHeight="1">
      <c r="A7" s="130" t="s">
        <v>84</v>
      </c>
      <c r="B7" s="130" t="s">
        <v>85</v>
      </c>
      <c r="C7" s="131"/>
      <c r="D7" s="131"/>
      <c r="E7" s="131"/>
      <c r="F7" s="322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21"/>
    </row>
    <row r="8" spans="1:21" ht="17.25" customHeight="1">
      <c r="A8" s="130"/>
      <c r="B8" s="130" t="s">
        <v>86</v>
      </c>
      <c r="C8" s="131"/>
      <c r="D8" s="131"/>
      <c r="E8" s="131"/>
      <c r="F8" s="322"/>
      <c r="G8" s="109"/>
      <c r="H8" s="109"/>
      <c r="I8" s="109"/>
      <c r="J8" s="109"/>
      <c r="K8" s="109"/>
      <c r="L8" s="109"/>
      <c r="M8" s="109"/>
      <c r="N8" s="109"/>
      <c r="O8" s="109"/>
      <c r="P8" s="109"/>
      <c r="T8" s="128"/>
      <c r="U8" s="129"/>
    </row>
    <row r="9" spans="1:21" s="20" customFormat="1" ht="17.25" customHeight="1" thickBot="1">
      <c r="A9" s="130" t="s">
        <v>87</v>
      </c>
      <c r="B9" s="130" t="str">
        <f>PL!V8</f>
        <v>PGU-DE-0257</v>
      </c>
      <c r="C9" s="130"/>
      <c r="D9" s="132"/>
      <c r="E9" s="28"/>
      <c r="F9" s="323"/>
      <c r="G9" s="16"/>
      <c r="H9" s="43"/>
      <c r="I9" s="43"/>
      <c r="J9" s="43"/>
      <c r="K9" s="87"/>
      <c r="L9" s="17"/>
      <c r="M9" s="43"/>
      <c r="N9" s="17"/>
      <c r="O9" s="19"/>
      <c r="P9" s="19"/>
      <c r="T9" s="128"/>
      <c r="U9" s="129"/>
    </row>
    <row r="10" spans="1:21" s="20" customFormat="1" ht="21" customHeight="1">
      <c r="A10" s="211" t="s">
        <v>88</v>
      </c>
      <c r="B10" s="212" t="str">
        <f>PL!B13</f>
        <v>CCGT Turkestan LLP</v>
      </c>
      <c r="C10" s="212"/>
      <c r="D10" s="213"/>
      <c r="E10" s="214"/>
      <c r="F10" s="323"/>
      <c r="G10" s="16"/>
      <c r="H10" s="43"/>
      <c r="I10" s="43"/>
      <c r="J10" s="43"/>
      <c r="K10" s="87"/>
      <c r="L10" s="17"/>
      <c r="M10" s="43"/>
      <c r="N10" s="17"/>
      <c r="O10" s="19"/>
      <c r="P10" s="19"/>
      <c r="T10" s="128"/>
      <c r="U10" s="129"/>
    </row>
    <row r="11" spans="1:21" s="20" customFormat="1" ht="21" customHeight="1" thickBot="1">
      <c r="A11" s="226" t="s">
        <v>89</v>
      </c>
      <c r="B11" s="218" t="str">
        <f>PL!B14&amp;PL!B15</f>
        <v>Republic of Kazakhstan, Turkestan region, Sairam district, Aksukent rural district, Aksu village, Zhibek Zholy street, building 55</v>
      </c>
      <c r="C11" s="218"/>
      <c r="D11" s="227"/>
      <c r="E11" s="220"/>
      <c r="F11" s="323"/>
      <c r="G11" s="16"/>
      <c r="H11" s="43"/>
      <c r="I11" s="43"/>
      <c r="J11" s="43"/>
      <c r="K11" s="87"/>
      <c r="L11" s="17"/>
      <c r="M11" s="43"/>
      <c r="N11" s="17"/>
      <c r="O11" s="19"/>
      <c r="P11" s="19"/>
      <c r="T11" s="128"/>
      <c r="U11" s="129"/>
    </row>
    <row r="12" spans="1:21" s="23" customFormat="1" ht="23.7" customHeight="1">
      <c r="A12" s="440" t="s">
        <v>90</v>
      </c>
      <c r="B12" s="442" t="s">
        <v>157</v>
      </c>
      <c r="C12" s="442" t="s">
        <v>324</v>
      </c>
      <c r="D12" s="442" t="s">
        <v>159</v>
      </c>
      <c r="E12" s="442" t="s">
        <v>158</v>
      </c>
      <c r="F12" s="444" t="s">
        <v>91</v>
      </c>
      <c r="G12" s="444"/>
      <c r="H12" s="445" t="s">
        <v>92</v>
      </c>
      <c r="I12" s="445"/>
      <c r="J12" s="445"/>
      <c r="K12" s="445"/>
      <c r="L12" s="446" t="s">
        <v>106</v>
      </c>
      <c r="M12" s="448" t="s">
        <v>107</v>
      </c>
      <c r="N12" s="446" t="s">
        <v>93</v>
      </c>
      <c r="O12" s="450" t="s">
        <v>94</v>
      </c>
      <c r="P12" s="452" t="s">
        <v>95</v>
      </c>
      <c r="R12" s="22"/>
      <c r="S12" s="22"/>
      <c r="T12" s="22"/>
    </row>
    <row r="13" spans="1:21" s="23" customFormat="1" ht="39" customHeight="1">
      <c r="A13" s="441"/>
      <c r="B13" s="443"/>
      <c r="C13" s="443"/>
      <c r="D13" s="443"/>
      <c r="E13" s="443"/>
      <c r="F13" s="324" t="s">
        <v>96</v>
      </c>
      <c r="G13" s="290" t="s">
        <v>97</v>
      </c>
      <c r="H13" s="88" t="s">
        <v>98</v>
      </c>
      <c r="I13" s="88" t="s">
        <v>99</v>
      </c>
      <c r="J13" s="88" t="s">
        <v>100</v>
      </c>
      <c r="K13" s="88" t="s">
        <v>101</v>
      </c>
      <c r="L13" s="447"/>
      <c r="M13" s="449"/>
      <c r="N13" s="447"/>
      <c r="O13" s="451"/>
      <c r="P13" s="453"/>
      <c r="R13" s="22"/>
      <c r="S13" s="22"/>
      <c r="T13" s="22"/>
    </row>
    <row r="14" spans="1:21" s="85" customFormat="1" ht="32.1" customHeight="1">
      <c r="A14" s="164">
        <v>1</v>
      </c>
      <c r="B14" s="165"/>
      <c r="C14" s="254" t="s">
        <v>382</v>
      </c>
      <c r="D14" s="332" t="s">
        <v>364</v>
      </c>
      <c r="E14" s="253" t="s">
        <v>252</v>
      </c>
      <c r="F14" s="325">
        <v>1</v>
      </c>
      <c r="G14" s="253" t="s">
        <v>102</v>
      </c>
      <c r="H14" s="255">
        <v>130</v>
      </c>
      <c r="I14" s="255">
        <v>90</v>
      </c>
      <c r="J14" s="255">
        <v>130</v>
      </c>
      <c r="K14" s="245">
        <f>+H14*I14*J14/100^3</f>
        <v>1.5209999999999999</v>
      </c>
      <c r="L14" s="256">
        <v>506</v>
      </c>
      <c r="M14" s="255">
        <v>577</v>
      </c>
      <c r="N14" s="26"/>
      <c r="O14" s="333" t="s">
        <v>164</v>
      </c>
      <c r="P14" s="124" t="s">
        <v>165</v>
      </c>
      <c r="Q14" s="27"/>
      <c r="R14" s="28"/>
      <c r="S14" s="28"/>
      <c r="T14" s="84"/>
    </row>
    <row r="15" spans="1:21" s="85" customFormat="1" ht="32.1" customHeight="1">
      <c r="A15" s="164">
        <v>2</v>
      </c>
      <c r="B15" s="165"/>
      <c r="C15" s="254" t="s">
        <v>306</v>
      </c>
      <c r="D15" s="332" t="s">
        <v>364</v>
      </c>
      <c r="E15" s="253" t="s">
        <v>252</v>
      </c>
      <c r="F15" s="325">
        <v>1</v>
      </c>
      <c r="G15" s="253" t="s">
        <v>102</v>
      </c>
      <c r="H15" s="255">
        <v>130</v>
      </c>
      <c r="I15" s="255">
        <v>90</v>
      </c>
      <c r="J15" s="255">
        <v>130</v>
      </c>
      <c r="K15" s="245">
        <f t="shared" ref="K15:K32" si="0">+H15*I15*J15/100^3</f>
        <v>1.5209999999999999</v>
      </c>
      <c r="L15" s="256">
        <v>210</v>
      </c>
      <c r="M15" s="255">
        <v>281</v>
      </c>
      <c r="N15" s="26"/>
      <c r="O15" s="333" t="s">
        <v>164</v>
      </c>
      <c r="P15" s="124" t="s">
        <v>165</v>
      </c>
      <c r="Q15" s="27"/>
      <c r="R15" s="28"/>
      <c r="S15" s="28"/>
      <c r="T15" s="84"/>
    </row>
    <row r="16" spans="1:21" s="85" customFormat="1" ht="32.1" customHeight="1">
      <c r="A16" s="164">
        <v>3</v>
      </c>
      <c r="B16" s="165"/>
      <c r="C16" s="254" t="s">
        <v>307</v>
      </c>
      <c r="D16" s="332" t="s">
        <v>364</v>
      </c>
      <c r="E16" s="253" t="s">
        <v>252</v>
      </c>
      <c r="F16" s="325">
        <v>1</v>
      </c>
      <c r="G16" s="253" t="s">
        <v>102</v>
      </c>
      <c r="H16" s="255">
        <v>130</v>
      </c>
      <c r="I16" s="255">
        <v>90</v>
      </c>
      <c r="J16" s="255">
        <v>130</v>
      </c>
      <c r="K16" s="245">
        <f t="shared" si="0"/>
        <v>1.5209999999999999</v>
      </c>
      <c r="L16" s="256">
        <v>562</v>
      </c>
      <c r="M16" s="255">
        <v>633</v>
      </c>
      <c r="N16" s="26"/>
      <c r="O16" s="333" t="s">
        <v>164</v>
      </c>
      <c r="P16" s="124" t="s">
        <v>165</v>
      </c>
      <c r="Q16" s="27"/>
      <c r="R16" s="28"/>
      <c r="S16" s="28"/>
      <c r="T16" s="84"/>
    </row>
    <row r="17" spans="1:20" s="85" customFormat="1" ht="32.1" customHeight="1">
      <c r="A17" s="164">
        <v>4</v>
      </c>
      <c r="B17" s="165"/>
      <c r="C17" s="254" t="s">
        <v>308</v>
      </c>
      <c r="D17" s="332" t="s">
        <v>364</v>
      </c>
      <c r="E17" s="253" t="s">
        <v>252</v>
      </c>
      <c r="F17" s="325">
        <v>1</v>
      </c>
      <c r="G17" s="253" t="s">
        <v>102</v>
      </c>
      <c r="H17" s="255">
        <v>130</v>
      </c>
      <c r="I17" s="255">
        <v>90</v>
      </c>
      <c r="J17" s="255">
        <v>130</v>
      </c>
      <c r="K17" s="245">
        <f t="shared" si="0"/>
        <v>1.5209999999999999</v>
      </c>
      <c r="L17" s="256">
        <v>431</v>
      </c>
      <c r="M17" s="255">
        <v>502</v>
      </c>
      <c r="N17" s="26"/>
      <c r="O17" s="333" t="s">
        <v>164</v>
      </c>
      <c r="P17" s="124" t="s">
        <v>165</v>
      </c>
      <c r="Q17" s="27"/>
      <c r="R17" s="28"/>
      <c r="S17" s="28"/>
      <c r="T17" s="84"/>
    </row>
    <row r="18" spans="1:20" s="85" customFormat="1" ht="32.1" customHeight="1">
      <c r="A18" s="164">
        <v>5</v>
      </c>
      <c r="B18" s="165"/>
      <c r="C18" s="254" t="s">
        <v>309</v>
      </c>
      <c r="D18" s="332" t="s">
        <v>364</v>
      </c>
      <c r="E18" s="253" t="s">
        <v>252</v>
      </c>
      <c r="F18" s="325">
        <v>1</v>
      </c>
      <c r="G18" s="253" t="s">
        <v>102</v>
      </c>
      <c r="H18" s="255">
        <v>130</v>
      </c>
      <c r="I18" s="255">
        <v>90</v>
      </c>
      <c r="J18" s="255">
        <v>130</v>
      </c>
      <c r="K18" s="245">
        <f t="shared" si="0"/>
        <v>1.5209999999999999</v>
      </c>
      <c r="L18" s="256">
        <v>552</v>
      </c>
      <c r="M18" s="255">
        <v>623</v>
      </c>
      <c r="N18" s="26"/>
      <c r="O18" s="333" t="s">
        <v>164</v>
      </c>
      <c r="P18" s="124" t="s">
        <v>165</v>
      </c>
      <c r="Q18" s="27"/>
      <c r="R18" s="28"/>
      <c r="S18" s="28"/>
      <c r="T18" s="84"/>
    </row>
    <row r="19" spans="1:20" s="85" customFormat="1" ht="32.1" customHeight="1">
      <c r="A19" s="164">
        <v>6</v>
      </c>
      <c r="B19" s="165"/>
      <c r="C19" s="254" t="s">
        <v>310</v>
      </c>
      <c r="D19" s="332" t="s">
        <v>364</v>
      </c>
      <c r="E19" s="253" t="s">
        <v>252</v>
      </c>
      <c r="F19" s="325">
        <v>1</v>
      </c>
      <c r="G19" s="253" t="s">
        <v>102</v>
      </c>
      <c r="H19" s="255">
        <v>130</v>
      </c>
      <c r="I19" s="255">
        <v>90</v>
      </c>
      <c r="J19" s="255">
        <v>130</v>
      </c>
      <c r="K19" s="245">
        <f t="shared" si="0"/>
        <v>1.5209999999999999</v>
      </c>
      <c r="L19" s="256">
        <v>552</v>
      </c>
      <c r="M19" s="255">
        <v>623</v>
      </c>
      <c r="N19" s="26"/>
      <c r="O19" s="333" t="s">
        <v>164</v>
      </c>
      <c r="P19" s="124" t="s">
        <v>165</v>
      </c>
      <c r="Q19" s="27"/>
      <c r="R19" s="28"/>
      <c r="S19" s="28"/>
      <c r="T19" s="84"/>
    </row>
    <row r="20" spans="1:20" s="85" customFormat="1" ht="32.1" customHeight="1">
      <c r="A20" s="164">
        <v>7</v>
      </c>
      <c r="B20" s="165"/>
      <c r="C20" s="254" t="s">
        <v>311</v>
      </c>
      <c r="D20" s="332" t="s">
        <v>364</v>
      </c>
      <c r="E20" s="253" t="s">
        <v>252</v>
      </c>
      <c r="F20" s="325">
        <v>1</v>
      </c>
      <c r="G20" s="253" t="s">
        <v>102</v>
      </c>
      <c r="H20" s="255">
        <v>130</v>
      </c>
      <c r="I20" s="255">
        <v>90</v>
      </c>
      <c r="J20" s="255">
        <v>130</v>
      </c>
      <c r="K20" s="245">
        <f t="shared" si="0"/>
        <v>1.5209999999999999</v>
      </c>
      <c r="L20" s="256">
        <v>547</v>
      </c>
      <c r="M20" s="255">
        <v>618</v>
      </c>
      <c r="N20" s="26"/>
      <c r="O20" s="333" t="s">
        <v>164</v>
      </c>
      <c r="P20" s="124" t="s">
        <v>165</v>
      </c>
      <c r="Q20" s="27"/>
      <c r="R20" s="28"/>
      <c r="S20" s="28"/>
      <c r="T20" s="84"/>
    </row>
    <row r="21" spans="1:20" s="85" customFormat="1" ht="32.1" customHeight="1">
      <c r="A21" s="164">
        <v>8</v>
      </c>
      <c r="B21" s="165"/>
      <c r="C21" s="254" t="s">
        <v>381</v>
      </c>
      <c r="D21" s="332" t="s">
        <v>364</v>
      </c>
      <c r="E21" s="253" t="s">
        <v>252</v>
      </c>
      <c r="F21" s="325">
        <v>1</v>
      </c>
      <c r="G21" s="253" t="s">
        <v>102</v>
      </c>
      <c r="H21" s="255">
        <v>130</v>
      </c>
      <c r="I21" s="255">
        <v>90</v>
      </c>
      <c r="J21" s="255">
        <v>130</v>
      </c>
      <c r="K21" s="245">
        <f t="shared" si="0"/>
        <v>1.5209999999999999</v>
      </c>
      <c r="L21" s="256">
        <v>552</v>
      </c>
      <c r="M21" s="255">
        <v>623</v>
      </c>
      <c r="N21" s="26"/>
      <c r="O21" s="333" t="s">
        <v>164</v>
      </c>
      <c r="P21" s="124" t="s">
        <v>165</v>
      </c>
      <c r="Q21" s="27"/>
      <c r="R21" s="28"/>
      <c r="S21" s="28"/>
      <c r="T21" s="84"/>
    </row>
    <row r="22" spans="1:20" s="85" customFormat="1" ht="32.1" customHeight="1">
      <c r="A22" s="164">
        <v>9</v>
      </c>
      <c r="B22" s="165"/>
      <c r="C22" s="254" t="s">
        <v>313</v>
      </c>
      <c r="D22" s="332" t="s">
        <v>364</v>
      </c>
      <c r="E22" s="253" t="s">
        <v>252</v>
      </c>
      <c r="F22" s="325">
        <v>1</v>
      </c>
      <c r="G22" s="253" t="s">
        <v>102</v>
      </c>
      <c r="H22" s="255">
        <v>130</v>
      </c>
      <c r="I22" s="255">
        <v>90</v>
      </c>
      <c r="J22" s="255">
        <v>130</v>
      </c>
      <c r="K22" s="245">
        <f t="shared" si="0"/>
        <v>1.5209999999999999</v>
      </c>
      <c r="L22" s="256">
        <v>551</v>
      </c>
      <c r="M22" s="255">
        <v>622</v>
      </c>
      <c r="N22" s="26"/>
      <c r="O22" s="333" t="s">
        <v>164</v>
      </c>
      <c r="P22" s="124" t="s">
        <v>165</v>
      </c>
      <c r="Q22" s="27"/>
      <c r="R22" s="28"/>
      <c r="S22" s="28"/>
      <c r="T22" s="84"/>
    </row>
    <row r="23" spans="1:20" s="85" customFormat="1" ht="32.1" customHeight="1">
      <c r="A23" s="164">
        <v>10</v>
      </c>
      <c r="B23" s="165"/>
      <c r="C23" s="254" t="s">
        <v>314</v>
      </c>
      <c r="D23" s="332" t="s">
        <v>364</v>
      </c>
      <c r="E23" s="253" t="s">
        <v>252</v>
      </c>
      <c r="F23" s="325">
        <v>1</v>
      </c>
      <c r="G23" s="253" t="s">
        <v>102</v>
      </c>
      <c r="H23" s="255">
        <v>90</v>
      </c>
      <c r="I23" s="255">
        <v>70</v>
      </c>
      <c r="J23" s="255">
        <v>90</v>
      </c>
      <c r="K23" s="245">
        <f t="shared" si="0"/>
        <v>0.56699999999999995</v>
      </c>
      <c r="L23" s="256">
        <v>64</v>
      </c>
      <c r="M23" s="255">
        <v>99</v>
      </c>
      <c r="N23" s="26"/>
      <c r="O23" s="333" t="s">
        <v>164</v>
      </c>
      <c r="P23" s="124" t="s">
        <v>165</v>
      </c>
      <c r="Q23" s="27"/>
      <c r="R23" s="28"/>
      <c r="S23" s="28"/>
      <c r="T23" s="84"/>
    </row>
    <row r="24" spans="1:20" s="85" customFormat="1" ht="32.1" customHeight="1">
      <c r="A24" s="164">
        <v>11</v>
      </c>
      <c r="B24" s="165"/>
      <c r="C24" s="254" t="s">
        <v>315</v>
      </c>
      <c r="D24" s="332" t="s">
        <v>364</v>
      </c>
      <c r="E24" s="253" t="s">
        <v>252</v>
      </c>
      <c r="F24" s="325">
        <v>1</v>
      </c>
      <c r="G24" s="253" t="s">
        <v>102</v>
      </c>
      <c r="H24" s="255">
        <v>90</v>
      </c>
      <c r="I24" s="255">
        <v>70</v>
      </c>
      <c r="J24" s="255">
        <v>90</v>
      </c>
      <c r="K24" s="245">
        <f t="shared" si="0"/>
        <v>0.56699999999999995</v>
      </c>
      <c r="L24" s="256">
        <v>44</v>
      </c>
      <c r="M24" s="255">
        <v>79</v>
      </c>
      <c r="N24" s="26"/>
      <c r="O24" s="333" t="s">
        <v>164</v>
      </c>
      <c r="P24" s="124" t="s">
        <v>165</v>
      </c>
      <c r="Q24" s="27"/>
      <c r="R24" s="28"/>
      <c r="S24" s="28"/>
      <c r="T24" s="84"/>
    </row>
    <row r="25" spans="1:20" s="85" customFormat="1" ht="32.1" customHeight="1">
      <c r="A25" s="164">
        <v>12</v>
      </c>
      <c r="B25" s="165"/>
      <c r="C25" s="254" t="s">
        <v>316</v>
      </c>
      <c r="D25" s="332" t="s">
        <v>364</v>
      </c>
      <c r="E25" s="253" t="s">
        <v>252</v>
      </c>
      <c r="F25" s="325">
        <v>1</v>
      </c>
      <c r="G25" s="253" t="s">
        <v>102</v>
      </c>
      <c r="H25" s="255">
        <v>90</v>
      </c>
      <c r="I25" s="255">
        <v>70</v>
      </c>
      <c r="J25" s="255">
        <v>90</v>
      </c>
      <c r="K25" s="245">
        <f t="shared" si="0"/>
        <v>0.56699999999999995</v>
      </c>
      <c r="L25" s="256">
        <v>94</v>
      </c>
      <c r="M25" s="255">
        <v>129</v>
      </c>
      <c r="N25" s="26"/>
      <c r="O25" s="333" t="s">
        <v>164</v>
      </c>
      <c r="P25" s="124" t="s">
        <v>165</v>
      </c>
      <c r="Q25" s="27"/>
      <c r="R25" s="28"/>
      <c r="S25" s="28"/>
      <c r="T25" s="84"/>
    </row>
    <row r="26" spans="1:20" s="85" customFormat="1" ht="32.1" customHeight="1">
      <c r="A26" s="164">
        <v>13</v>
      </c>
      <c r="B26" s="165"/>
      <c r="C26" s="254" t="s">
        <v>317</v>
      </c>
      <c r="D26" s="332" t="s">
        <v>365</v>
      </c>
      <c r="E26" s="253" t="s">
        <v>252</v>
      </c>
      <c r="F26" s="325">
        <v>1</v>
      </c>
      <c r="G26" s="253" t="s">
        <v>102</v>
      </c>
      <c r="H26" s="255">
        <v>130</v>
      </c>
      <c r="I26" s="255">
        <v>90</v>
      </c>
      <c r="J26" s="255">
        <v>130</v>
      </c>
      <c r="K26" s="245">
        <f t="shared" si="0"/>
        <v>1.5209999999999999</v>
      </c>
      <c r="L26" s="256">
        <v>385</v>
      </c>
      <c r="M26" s="255">
        <v>485</v>
      </c>
      <c r="N26" s="26"/>
      <c r="O26" s="333" t="s">
        <v>164</v>
      </c>
      <c r="P26" s="124" t="s">
        <v>165</v>
      </c>
      <c r="Q26" s="27"/>
      <c r="R26" s="28"/>
      <c r="S26" s="28"/>
      <c r="T26" s="84"/>
    </row>
    <row r="27" spans="1:20" s="85" customFormat="1" ht="32.1" customHeight="1">
      <c r="A27" s="164">
        <v>14</v>
      </c>
      <c r="B27" s="165"/>
      <c r="C27" s="254" t="s">
        <v>318</v>
      </c>
      <c r="D27" s="332" t="s">
        <v>369</v>
      </c>
      <c r="E27" s="253" t="s">
        <v>163</v>
      </c>
      <c r="F27" s="325">
        <v>1</v>
      </c>
      <c r="G27" s="253" t="s">
        <v>102</v>
      </c>
      <c r="H27" s="255">
        <v>309</v>
      </c>
      <c r="I27" s="255">
        <v>169</v>
      </c>
      <c r="J27" s="255">
        <v>126</v>
      </c>
      <c r="K27" s="245">
        <f t="shared" si="0"/>
        <v>6.5798459999999999</v>
      </c>
      <c r="L27" s="256">
        <v>327</v>
      </c>
      <c r="M27" s="255">
        <v>580</v>
      </c>
      <c r="N27" s="26"/>
      <c r="O27" s="333" t="s">
        <v>166</v>
      </c>
      <c r="P27" s="124" t="s">
        <v>165</v>
      </c>
      <c r="Q27" s="27"/>
      <c r="R27" s="28"/>
      <c r="S27" s="28"/>
      <c r="T27" s="84"/>
    </row>
    <row r="28" spans="1:20" s="85" customFormat="1" ht="32.1" customHeight="1">
      <c r="A28" s="164">
        <v>15</v>
      </c>
      <c r="B28" s="165"/>
      <c r="C28" s="254" t="s">
        <v>319</v>
      </c>
      <c r="D28" s="332" t="s">
        <v>370</v>
      </c>
      <c r="E28" s="253" t="s">
        <v>163</v>
      </c>
      <c r="F28" s="325">
        <v>1</v>
      </c>
      <c r="G28" s="253" t="s">
        <v>102</v>
      </c>
      <c r="H28" s="255">
        <v>629</v>
      </c>
      <c r="I28" s="255">
        <v>89</v>
      </c>
      <c r="J28" s="255">
        <v>56</v>
      </c>
      <c r="K28" s="245">
        <f t="shared" si="0"/>
        <v>3.1349360000000002</v>
      </c>
      <c r="L28" s="256">
        <v>575</v>
      </c>
      <c r="M28" s="255">
        <v>840</v>
      </c>
      <c r="N28" s="26"/>
      <c r="O28" s="333" t="s">
        <v>254</v>
      </c>
      <c r="P28" s="124" t="s">
        <v>165</v>
      </c>
      <c r="Q28" s="27"/>
      <c r="R28" s="28"/>
      <c r="S28" s="28"/>
      <c r="T28" s="84"/>
    </row>
    <row r="29" spans="1:20" s="85" customFormat="1" ht="32.1" customHeight="1">
      <c r="A29" s="164">
        <v>16</v>
      </c>
      <c r="B29" s="165"/>
      <c r="C29" s="277" t="s">
        <v>320</v>
      </c>
      <c r="D29" s="332" t="s">
        <v>366</v>
      </c>
      <c r="E29" s="278" t="s">
        <v>163</v>
      </c>
      <c r="F29" s="325">
        <v>1</v>
      </c>
      <c r="G29" s="278" t="s">
        <v>102</v>
      </c>
      <c r="H29" s="255">
        <v>159</v>
      </c>
      <c r="I29" s="255">
        <v>209</v>
      </c>
      <c r="J29" s="255">
        <v>136</v>
      </c>
      <c r="K29" s="245">
        <f t="shared" si="0"/>
        <v>4.5194159999999997</v>
      </c>
      <c r="L29" s="256">
        <v>470</v>
      </c>
      <c r="M29" s="255">
        <v>655</v>
      </c>
      <c r="N29" s="26"/>
      <c r="O29" s="333" t="s">
        <v>166</v>
      </c>
      <c r="P29" s="124" t="s">
        <v>165</v>
      </c>
      <c r="Q29" s="27"/>
      <c r="R29" s="28"/>
      <c r="S29" s="28"/>
      <c r="T29" s="84"/>
    </row>
    <row r="30" spans="1:20" s="85" customFormat="1" ht="32.1" customHeight="1">
      <c r="A30" s="164">
        <v>17</v>
      </c>
      <c r="B30" s="165"/>
      <c r="C30" s="277" t="s">
        <v>329</v>
      </c>
      <c r="D30" s="332" t="s">
        <v>367</v>
      </c>
      <c r="E30" s="278" t="s">
        <v>163</v>
      </c>
      <c r="F30" s="325">
        <v>1</v>
      </c>
      <c r="G30" s="278" t="s">
        <v>102</v>
      </c>
      <c r="H30" s="255">
        <v>99</v>
      </c>
      <c r="I30" s="255">
        <v>119</v>
      </c>
      <c r="J30" s="255">
        <v>236</v>
      </c>
      <c r="K30" s="245">
        <f t="shared" si="0"/>
        <v>2.780316</v>
      </c>
      <c r="L30" s="256">
        <v>385</v>
      </c>
      <c r="M30" s="255">
        <v>505</v>
      </c>
      <c r="N30" s="26"/>
      <c r="O30" s="333" t="s">
        <v>166</v>
      </c>
      <c r="P30" s="124" t="s">
        <v>165</v>
      </c>
      <c r="Q30" s="27"/>
      <c r="R30" s="28"/>
      <c r="S30" s="28"/>
      <c r="T30" s="84"/>
    </row>
    <row r="31" spans="1:20" s="85" customFormat="1" ht="32.1" customHeight="1">
      <c r="A31" s="164">
        <v>18</v>
      </c>
      <c r="B31" s="165"/>
      <c r="C31" s="254" t="s">
        <v>321</v>
      </c>
      <c r="D31" s="332" t="s">
        <v>367</v>
      </c>
      <c r="E31" s="253" t="s">
        <v>163</v>
      </c>
      <c r="F31" s="325">
        <v>1</v>
      </c>
      <c r="G31" s="253" t="s">
        <v>102</v>
      </c>
      <c r="H31" s="255">
        <v>99</v>
      </c>
      <c r="I31" s="255">
        <v>214</v>
      </c>
      <c r="J31" s="255">
        <v>236</v>
      </c>
      <c r="K31" s="245">
        <f t="shared" si="0"/>
        <v>4.9998959999999997</v>
      </c>
      <c r="L31" s="256">
        <v>793</v>
      </c>
      <c r="M31" s="255">
        <v>970</v>
      </c>
      <c r="N31" s="26"/>
      <c r="O31" s="333" t="s">
        <v>166</v>
      </c>
      <c r="P31" s="124" t="s">
        <v>165</v>
      </c>
      <c r="Q31" s="27"/>
      <c r="R31" s="28"/>
      <c r="S31" s="28"/>
      <c r="T31" s="84"/>
    </row>
    <row r="32" spans="1:20" s="85" customFormat="1" ht="32.1" customHeight="1">
      <c r="A32" s="164">
        <v>19</v>
      </c>
      <c r="B32" s="165"/>
      <c r="C32" s="254" t="s">
        <v>380</v>
      </c>
      <c r="D32" s="332" t="s">
        <v>368</v>
      </c>
      <c r="E32" s="253" t="s">
        <v>163</v>
      </c>
      <c r="F32" s="325">
        <v>1</v>
      </c>
      <c r="G32" s="253" t="s">
        <v>102</v>
      </c>
      <c r="H32" s="255">
        <v>339</v>
      </c>
      <c r="I32" s="255">
        <v>189</v>
      </c>
      <c r="J32" s="255">
        <v>156</v>
      </c>
      <c r="K32" s="245">
        <f t="shared" si="0"/>
        <v>9.9950759999999992</v>
      </c>
      <c r="L32" s="256">
        <v>1482</v>
      </c>
      <c r="M32" s="255">
        <v>1820</v>
      </c>
      <c r="N32" s="26"/>
      <c r="O32" s="333" t="s">
        <v>254</v>
      </c>
      <c r="P32" s="124" t="s">
        <v>165</v>
      </c>
      <c r="Q32" s="27"/>
      <c r="R32" s="28"/>
      <c r="S32" s="28"/>
      <c r="T32" s="84"/>
    </row>
    <row r="33" spans="1:20" s="31" customFormat="1" ht="28.2" customHeight="1" thickBot="1">
      <c r="A33" s="454" t="s">
        <v>103</v>
      </c>
      <c r="B33" s="455"/>
      <c r="C33" s="455"/>
      <c r="D33" s="455"/>
      <c r="E33" s="455"/>
      <c r="F33" s="326"/>
      <c r="G33" s="291"/>
      <c r="H33" s="126"/>
      <c r="I33" s="126"/>
      <c r="J33" s="126"/>
      <c r="K33" s="126">
        <f>SUM(K14:K32)</f>
        <v>48.920485999999997</v>
      </c>
      <c r="L33" s="126">
        <f>SUM(L14:L32)</f>
        <v>9082</v>
      </c>
      <c r="M33" s="126">
        <f>SUM(M14:M32)</f>
        <v>11264</v>
      </c>
      <c r="N33" s="222"/>
      <c r="O33" s="223"/>
      <c r="P33" s="224"/>
      <c r="Q33" s="29"/>
      <c r="R33" s="29"/>
      <c r="S33" s="30"/>
      <c r="T33" s="30"/>
    </row>
    <row r="34" spans="1:20" s="8" customFormat="1" ht="13.5" customHeight="1">
      <c r="A34" s="5"/>
      <c r="B34" s="5"/>
      <c r="C34" s="7"/>
      <c r="D34" s="7"/>
      <c r="E34" s="5"/>
      <c r="F34" s="328"/>
      <c r="G34" s="7"/>
      <c r="H34" s="45"/>
      <c r="I34" s="45"/>
      <c r="J34" s="46"/>
      <c r="K34" s="46"/>
      <c r="L34" s="32"/>
      <c r="M34" s="45"/>
      <c r="N34" s="32"/>
      <c r="O34" s="34"/>
      <c r="P34" s="19"/>
      <c r="Q34" s="6"/>
      <c r="R34" s="6"/>
      <c r="S34" s="10"/>
      <c r="T34" s="10"/>
    </row>
    <row r="35" spans="1:20" s="8" customFormat="1" ht="13.5" customHeight="1">
      <c r="A35" s="5"/>
      <c r="B35" s="5"/>
      <c r="C35" s="7"/>
      <c r="D35" s="7"/>
      <c r="E35" s="5"/>
      <c r="F35" s="328"/>
      <c r="G35" s="7"/>
      <c r="H35" s="45"/>
      <c r="I35" s="45"/>
      <c r="J35" s="46"/>
      <c r="K35" s="46"/>
      <c r="L35" s="32"/>
      <c r="M35" s="45"/>
      <c r="N35" s="32"/>
      <c r="O35" s="34"/>
      <c r="P35" s="19"/>
      <c r="Q35" s="6"/>
      <c r="R35" s="6"/>
      <c r="S35" s="10"/>
      <c r="T35" s="10"/>
    </row>
    <row r="36" spans="1:20" s="8" customFormat="1" ht="29.25" customHeight="1">
      <c r="A36" s="5"/>
      <c r="B36" s="5"/>
      <c r="C36" s="7"/>
      <c r="D36" s="7"/>
      <c r="E36" s="5"/>
      <c r="F36" s="328"/>
      <c r="G36" s="7"/>
      <c r="H36" s="45"/>
      <c r="I36" s="45"/>
      <c r="J36" s="46"/>
      <c r="K36" s="46"/>
      <c r="L36" s="32"/>
      <c r="M36" s="45"/>
      <c r="N36" s="32"/>
      <c r="O36" s="34"/>
      <c r="P36" s="19"/>
      <c r="Q36" s="6"/>
      <c r="R36" s="6"/>
      <c r="S36" s="10"/>
      <c r="T36" s="10"/>
    </row>
    <row r="37" spans="1:20" s="8" customFormat="1" ht="13.5" customHeight="1">
      <c r="A37" s="5"/>
      <c r="B37" s="5"/>
      <c r="C37" s="7"/>
      <c r="D37" s="7"/>
      <c r="E37" s="5"/>
      <c r="F37" s="328"/>
      <c r="G37" s="7"/>
      <c r="H37" s="45"/>
      <c r="I37" s="45"/>
      <c r="J37" s="46"/>
      <c r="K37" s="46"/>
      <c r="L37" s="32"/>
      <c r="M37" s="45"/>
      <c r="N37" s="32"/>
      <c r="O37" s="34"/>
      <c r="P37" s="19"/>
      <c r="Q37" s="6"/>
      <c r="R37" s="6"/>
      <c r="S37" s="10"/>
      <c r="T37" s="10"/>
    </row>
    <row r="38" spans="1:20" s="8" customFormat="1" ht="13.5" customHeight="1">
      <c r="A38" s="5"/>
      <c r="B38" s="5"/>
      <c r="C38" s="7"/>
      <c r="D38" s="7"/>
      <c r="E38" s="5"/>
      <c r="F38" s="328"/>
      <c r="G38" s="7"/>
      <c r="H38" s="45"/>
      <c r="I38" s="45"/>
      <c r="J38" s="46"/>
      <c r="K38" s="46"/>
      <c r="L38" s="32"/>
      <c r="M38" s="45"/>
      <c r="N38" s="32"/>
      <c r="O38" s="34"/>
      <c r="P38" s="19"/>
      <c r="Q38" s="6"/>
      <c r="R38" s="6"/>
      <c r="S38" s="10"/>
      <c r="T38" s="10"/>
    </row>
    <row r="39" spans="1:20" s="8" customFormat="1" ht="13.5" customHeight="1">
      <c r="A39" s="5"/>
      <c r="B39" s="5"/>
      <c r="C39" s="7"/>
      <c r="D39" s="7"/>
      <c r="E39" s="5"/>
      <c r="F39" s="328"/>
      <c r="G39" s="7"/>
      <c r="H39" s="45"/>
      <c r="I39" s="45"/>
      <c r="J39" s="46"/>
      <c r="K39" s="46"/>
      <c r="L39" s="32"/>
      <c r="M39" s="45"/>
      <c r="N39" s="32"/>
      <c r="O39" s="34"/>
      <c r="P39" s="19"/>
      <c r="Q39" s="6"/>
      <c r="R39" s="6"/>
      <c r="S39" s="10"/>
      <c r="T39" s="10"/>
    </row>
    <row r="40" spans="1:20" s="8" customFormat="1" ht="13.5" customHeight="1">
      <c r="A40" s="5"/>
      <c r="B40" s="5"/>
      <c r="C40" s="7"/>
      <c r="D40" s="7"/>
      <c r="E40" s="5"/>
      <c r="F40" s="328"/>
      <c r="G40" s="7"/>
      <c r="H40" s="45"/>
      <c r="I40" s="45"/>
      <c r="J40" s="46"/>
      <c r="K40" s="46"/>
      <c r="L40" s="32"/>
      <c r="M40" s="45"/>
      <c r="N40" s="32"/>
      <c r="O40" s="34"/>
      <c r="P40" s="19"/>
      <c r="Q40" s="6"/>
      <c r="R40" s="6"/>
      <c r="S40" s="10"/>
      <c r="T40" s="10"/>
    </row>
    <row r="41" spans="1:20" s="8" customFormat="1" ht="13.5" customHeight="1">
      <c r="A41" s="5"/>
      <c r="B41" s="5"/>
      <c r="C41" s="7"/>
      <c r="D41" s="7"/>
      <c r="E41" s="5"/>
      <c r="F41" s="328"/>
      <c r="G41" s="7"/>
      <c r="H41" s="45"/>
      <c r="I41" s="45"/>
      <c r="J41" s="46"/>
      <c r="K41" s="46"/>
      <c r="L41" s="32"/>
      <c r="M41" s="45"/>
      <c r="N41" s="32"/>
      <c r="O41" s="34"/>
      <c r="P41" s="19"/>
      <c r="Q41" s="6"/>
      <c r="R41" s="6"/>
      <c r="S41" s="10"/>
      <c r="T41" s="10"/>
    </row>
    <row r="42" spans="1:20" s="8" customFormat="1" ht="13.5" customHeight="1">
      <c r="A42" s="5"/>
      <c r="B42" s="5"/>
      <c r="C42" s="7"/>
      <c r="D42" s="7"/>
      <c r="E42" s="5"/>
      <c r="F42" s="328"/>
      <c r="G42" s="7"/>
      <c r="H42" s="45"/>
      <c r="I42" s="45"/>
      <c r="J42" s="46"/>
      <c r="K42" s="46"/>
      <c r="L42" s="32"/>
      <c r="M42" s="45"/>
      <c r="N42" s="32"/>
      <c r="O42" s="34"/>
      <c r="P42" s="19"/>
      <c r="Q42" s="6"/>
      <c r="R42" s="6"/>
      <c r="S42" s="10"/>
      <c r="T42" s="10"/>
    </row>
    <row r="43" spans="1:20" s="8" customFormat="1" ht="13.5" customHeight="1">
      <c r="A43" s="5"/>
      <c r="B43" s="5"/>
      <c r="C43" s="7"/>
      <c r="D43" s="7"/>
      <c r="E43" s="5"/>
      <c r="F43" s="328"/>
      <c r="G43" s="7"/>
      <c r="H43" s="45"/>
      <c r="I43" s="45"/>
      <c r="J43" s="46"/>
      <c r="K43" s="46"/>
      <c r="L43" s="32"/>
      <c r="M43" s="45"/>
      <c r="N43" s="32"/>
      <c r="O43" s="34"/>
      <c r="P43" s="19"/>
      <c r="Q43" s="6"/>
      <c r="R43" s="6"/>
      <c r="S43" s="10"/>
      <c r="T43" s="10"/>
    </row>
    <row r="44" spans="1:20" s="8" customFormat="1" ht="13.5" customHeight="1">
      <c r="A44" s="5"/>
      <c r="B44" s="5"/>
      <c r="C44" s="7"/>
      <c r="D44" s="7"/>
      <c r="E44" s="5"/>
      <c r="F44" s="328"/>
      <c r="G44" s="7"/>
      <c r="H44" s="45"/>
      <c r="I44" s="45"/>
      <c r="J44" s="46"/>
      <c r="K44" s="46"/>
      <c r="L44" s="32"/>
      <c r="M44" s="45"/>
      <c r="N44" s="32"/>
      <c r="O44" s="34"/>
      <c r="P44" s="19"/>
      <c r="Q44" s="6"/>
      <c r="R44" s="6"/>
      <c r="S44" s="10"/>
      <c r="T44" s="10"/>
    </row>
    <row r="45" spans="1:20" s="8" customFormat="1" ht="13.5" customHeight="1">
      <c r="A45" s="5"/>
      <c r="B45" s="5"/>
      <c r="C45" s="7"/>
      <c r="D45" s="7"/>
      <c r="E45" s="5"/>
      <c r="F45" s="328"/>
      <c r="G45" s="7"/>
      <c r="H45" s="45"/>
      <c r="I45" s="45"/>
      <c r="J45" s="46"/>
      <c r="K45" s="46"/>
      <c r="L45" s="32"/>
      <c r="M45" s="45"/>
      <c r="N45" s="32"/>
      <c r="O45" s="34"/>
      <c r="P45" s="19"/>
      <c r="Q45" s="6"/>
      <c r="R45" s="6"/>
      <c r="S45" s="10"/>
      <c r="T45" s="10"/>
    </row>
    <row r="46" spans="1:20" s="8" customFormat="1" ht="13.5" customHeight="1">
      <c r="A46" s="5"/>
      <c r="B46" s="5"/>
      <c r="C46" s="7"/>
      <c r="D46" s="7"/>
      <c r="E46" s="5"/>
      <c r="F46" s="328"/>
      <c r="G46" s="7"/>
      <c r="H46" s="45"/>
      <c r="I46" s="45"/>
      <c r="J46" s="46"/>
      <c r="K46" s="46"/>
      <c r="L46" s="32"/>
      <c r="M46" s="45"/>
      <c r="N46" s="32"/>
      <c r="O46" s="34"/>
      <c r="P46" s="19"/>
      <c r="Q46" s="6"/>
      <c r="R46" s="6"/>
      <c r="S46" s="10"/>
      <c r="T46" s="10"/>
    </row>
    <row r="47" spans="1:20" s="8" customFormat="1" ht="13.5" customHeight="1">
      <c r="A47" s="5"/>
      <c r="B47" s="5"/>
      <c r="C47" s="7"/>
      <c r="D47" s="7"/>
      <c r="E47" s="5"/>
      <c r="F47" s="328"/>
      <c r="G47" s="7"/>
      <c r="H47" s="45"/>
      <c r="I47" s="45"/>
      <c r="J47" s="46"/>
      <c r="K47" s="46"/>
      <c r="L47" s="32"/>
      <c r="M47" s="45"/>
      <c r="N47" s="32"/>
      <c r="O47" s="34"/>
      <c r="P47" s="19"/>
      <c r="Q47" s="6"/>
      <c r="R47" s="6"/>
      <c r="S47" s="10"/>
      <c r="T47" s="10"/>
    </row>
    <row r="48" spans="1:20" s="8" customFormat="1" ht="13.5" customHeight="1">
      <c r="A48" s="5"/>
      <c r="B48" s="5"/>
      <c r="C48" s="7"/>
      <c r="D48" s="7"/>
      <c r="E48" s="5"/>
      <c r="F48" s="328"/>
      <c r="G48" s="7"/>
      <c r="H48" s="45"/>
      <c r="I48" s="45"/>
      <c r="J48" s="46"/>
      <c r="K48" s="46"/>
      <c r="L48" s="32"/>
      <c r="M48" s="45"/>
      <c r="N48" s="32"/>
      <c r="O48" s="34"/>
      <c r="P48" s="19"/>
      <c r="Q48" s="6"/>
      <c r="R48" s="6"/>
      <c r="S48" s="10"/>
      <c r="T48" s="10"/>
    </row>
    <row r="49" spans="1:20" s="8" customFormat="1" ht="13.5" customHeight="1">
      <c r="A49" s="5"/>
      <c r="B49" s="5"/>
      <c r="C49" s="7"/>
      <c r="D49" s="7"/>
      <c r="E49" s="5"/>
      <c r="F49" s="328"/>
      <c r="G49" s="7"/>
      <c r="H49" s="45"/>
      <c r="I49" s="45"/>
      <c r="J49" s="46"/>
      <c r="K49" s="46"/>
      <c r="L49" s="32"/>
      <c r="M49" s="45"/>
      <c r="N49" s="32"/>
      <c r="O49" s="34"/>
      <c r="P49" s="19"/>
      <c r="Q49" s="6"/>
      <c r="R49" s="6"/>
      <c r="S49" s="10"/>
      <c r="T49" s="10"/>
    </row>
    <row r="50" spans="1:20" s="8" customFormat="1" ht="13.5" customHeight="1">
      <c r="A50" s="5"/>
      <c r="B50" s="5"/>
      <c r="C50" s="7"/>
      <c r="D50" s="7"/>
      <c r="E50" s="5"/>
      <c r="F50" s="328"/>
      <c r="G50" s="7"/>
      <c r="H50" s="45"/>
      <c r="I50" s="45"/>
      <c r="J50" s="46"/>
      <c r="K50" s="46"/>
      <c r="L50" s="32"/>
      <c r="M50" s="45"/>
      <c r="N50" s="32"/>
      <c r="O50" s="34"/>
      <c r="P50" s="19"/>
      <c r="Q50" s="6"/>
      <c r="R50" s="6"/>
      <c r="S50" s="10"/>
      <c r="T50" s="10"/>
    </row>
    <row r="51" spans="1:20" s="8" customFormat="1" ht="13.5" customHeight="1">
      <c r="A51" s="5"/>
      <c r="B51" s="5"/>
      <c r="C51" s="7"/>
      <c r="D51" s="7"/>
      <c r="E51" s="5"/>
      <c r="F51" s="328"/>
      <c r="G51" s="7"/>
      <c r="H51" s="45"/>
      <c r="I51" s="45"/>
      <c r="J51" s="46"/>
      <c r="K51" s="46"/>
      <c r="L51" s="32"/>
      <c r="M51" s="45"/>
      <c r="N51" s="32"/>
      <c r="O51" s="34"/>
      <c r="P51" s="19"/>
      <c r="Q51" s="11"/>
      <c r="R51" s="11"/>
      <c r="S51" s="10"/>
      <c r="T51" s="10"/>
    </row>
    <row r="52" spans="1:20" s="8" customFormat="1" ht="13.5" customHeight="1">
      <c r="A52" s="5"/>
      <c r="B52" s="5"/>
      <c r="C52" s="7"/>
      <c r="D52" s="7"/>
      <c r="E52" s="5"/>
      <c r="F52" s="328"/>
      <c r="G52" s="7"/>
      <c r="H52" s="45"/>
      <c r="I52" s="45"/>
      <c r="J52" s="46"/>
      <c r="K52" s="46"/>
      <c r="L52" s="32"/>
      <c r="M52" s="45"/>
      <c r="N52" s="32"/>
      <c r="O52" s="34"/>
      <c r="P52" s="19"/>
      <c r="Q52" s="11"/>
      <c r="R52" s="11"/>
      <c r="S52" s="10"/>
      <c r="T52" s="10"/>
    </row>
    <row r="53" spans="1:20" s="8" customFormat="1" ht="13.5" customHeight="1">
      <c r="A53" s="5"/>
      <c r="B53" s="5"/>
      <c r="C53" s="7"/>
      <c r="D53" s="7"/>
      <c r="E53" s="5"/>
      <c r="F53" s="328"/>
      <c r="G53" s="7"/>
      <c r="H53" s="45"/>
      <c r="I53" s="45"/>
      <c r="J53" s="46"/>
      <c r="K53" s="46"/>
      <c r="L53" s="32"/>
      <c r="M53" s="45"/>
      <c r="N53" s="32"/>
      <c r="O53" s="34"/>
      <c r="P53" s="19"/>
      <c r="Q53" s="11"/>
      <c r="R53" s="11"/>
      <c r="S53" s="10"/>
      <c r="T53" s="10"/>
    </row>
    <row r="54" spans="1:20" s="8" customFormat="1" ht="13.5" customHeight="1">
      <c r="A54" s="5"/>
      <c r="B54" s="5"/>
      <c r="C54" s="7"/>
      <c r="D54" s="7"/>
      <c r="E54" s="5"/>
      <c r="F54" s="328"/>
      <c r="G54" s="7"/>
      <c r="H54" s="45"/>
      <c r="I54" s="45"/>
      <c r="J54" s="46"/>
      <c r="K54" s="46"/>
      <c r="L54" s="32"/>
      <c r="M54" s="45"/>
      <c r="N54" s="32"/>
      <c r="O54" s="34"/>
      <c r="P54" s="19"/>
      <c r="Q54" s="11"/>
      <c r="R54" s="11"/>
      <c r="S54" s="10"/>
      <c r="T54" s="10"/>
    </row>
    <row r="55" spans="1:20" s="8" customFormat="1" ht="13.5" customHeight="1">
      <c r="A55" s="5"/>
      <c r="B55" s="5"/>
      <c r="C55" s="7"/>
      <c r="D55" s="7"/>
      <c r="E55" s="5"/>
      <c r="F55" s="328"/>
      <c r="G55" s="7"/>
      <c r="H55" s="45"/>
      <c r="I55" s="45"/>
      <c r="J55" s="46"/>
      <c r="K55" s="46"/>
      <c r="L55" s="32"/>
      <c r="M55" s="45"/>
      <c r="N55" s="32"/>
      <c r="O55" s="34"/>
      <c r="P55" s="19"/>
      <c r="Q55" s="11"/>
      <c r="R55" s="11"/>
      <c r="S55" s="10"/>
      <c r="T55" s="10"/>
    </row>
    <row r="56" spans="1:20" s="8" customFormat="1" ht="13.5" customHeight="1">
      <c r="A56" s="5"/>
      <c r="B56" s="5"/>
      <c r="C56" s="7"/>
      <c r="D56" s="7"/>
      <c r="E56" s="5"/>
      <c r="F56" s="328"/>
      <c r="G56" s="7"/>
      <c r="H56" s="45"/>
      <c r="I56" s="45"/>
      <c r="J56" s="46"/>
      <c r="K56" s="46"/>
      <c r="L56" s="32"/>
      <c r="M56" s="45"/>
      <c r="N56" s="32"/>
      <c r="O56" s="34"/>
      <c r="P56" s="19"/>
      <c r="Q56" s="11"/>
      <c r="R56" s="11"/>
      <c r="S56" s="10"/>
      <c r="T56" s="10"/>
    </row>
    <row r="57" spans="1:20" s="8" customFormat="1" ht="13.5" customHeight="1">
      <c r="A57" s="5"/>
      <c r="B57" s="5"/>
      <c r="C57" s="7"/>
      <c r="D57" s="7"/>
      <c r="E57" s="5"/>
      <c r="F57" s="327"/>
      <c r="G57" s="7"/>
      <c r="H57" s="45"/>
      <c r="I57" s="45"/>
      <c r="J57" s="46"/>
      <c r="K57" s="46"/>
      <c r="L57" s="32"/>
      <c r="M57" s="45"/>
      <c r="N57" s="32"/>
      <c r="O57" s="34"/>
      <c r="P57" s="19"/>
      <c r="Q57" s="11"/>
      <c r="R57" s="11"/>
      <c r="S57" s="10"/>
      <c r="T57" s="10"/>
    </row>
    <row r="58" spans="1:20" s="8" customFormat="1" ht="22.5" customHeight="1">
      <c r="A58" s="5"/>
      <c r="B58" s="5"/>
      <c r="C58" s="456"/>
      <c r="D58" s="456"/>
      <c r="E58" s="456"/>
      <c r="F58" s="327"/>
      <c r="G58" s="7"/>
      <c r="H58" s="46"/>
      <c r="I58" s="46"/>
      <c r="J58" s="46"/>
      <c r="K58" s="89"/>
      <c r="L58" s="33"/>
      <c r="M58" s="46"/>
      <c r="N58" s="33"/>
      <c r="O58" s="36"/>
      <c r="P58" s="82"/>
      <c r="Q58" s="11"/>
      <c r="R58" s="11"/>
      <c r="S58" s="10"/>
      <c r="T58" s="10"/>
    </row>
    <row r="59" spans="1:20">
      <c r="F59" s="329"/>
      <c r="H59" s="47"/>
      <c r="I59" s="47"/>
      <c r="L59" s="39"/>
      <c r="M59" s="47"/>
      <c r="N59" s="39"/>
    </row>
    <row r="60" spans="1:20">
      <c r="F60" s="329"/>
      <c r="H60" s="47"/>
      <c r="I60" s="47"/>
      <c r="L60" s="39"/>
      <c r="M60" s="47"/>
      <c r="N60" s="39"/>
    </row>
    <row r="61" spans="1:20">
      <c r="F61" s="329"/>
      <c r="H61" s="47"/>
      <c r="I61" s="47"/>
      <c r="L61" s="39"/>
      <c r="M61" s="47"/>
      <c r="N61" s="39"/>
    </row>
    <row r="62" spans="1:20">
      <c r="F62" s="329"/>
      <c r="H62" s="47"/>
      <c r="I62" s="47"/>
      <c r="L62" s="39"/>
      <c r="M62" s="47"/>
      <c r="N62" s="39"/>
    </row>
    <row r="63" spans="1:20">
      <c r="F63" s="329"/>
      <c r="H63" s="47"/>
      <c r="I63" s="47"/>
      <c r="L63" s="39"/>
      <c r="M63" s="47"/>
      <c r="N63" s="39"/>
    </row>
    <row r="64" spans="1:20" s="11" customFormat="1">
      <c r="A64" s="37"/>
      <c r="B64" s="37"/>
      <c r="C64" s="37"/>
      <c r="D64" s="37"/>
      <c r="F64" s="329"/>
      <c r="G64" s="38"/>
      <c r="H64" s="47"/>
      <c r="I64" s="47"/>
      <c r="J64" s="48"/>
      <c r="K64" s="48"/>
      <c r="L64" s="39"/>
      <c r="M64" s="47"/>
      <c r="N64" s="39"/>
      <c r="O64" s="40"/>
      <c r="P64" s="83"/>
      <c r="S64" s="12"/>
      <c r="T64" s="12"/>
    </row>
  </sheetData>
  <protectedRanges>
    <protectedRange sqref="D32:F32 E31:F31 D14:F29" name="범위1_1_14_1"/>
    <protectedRange sqref="G14:G29 G31:G32" name="범위1_1_18_1"/>
    <protectedRange sqref="H14:J29 H31:J32" name="범위1_1_14_2"/>
    <protectedRange sqref="K14:K29 K31:K32" name="범위1_1_1_10"/>
    <protectedRange sqref="L14:P29 L31:P32" name="범위1_1_14_4"/>
    <protectedRange sqref="E30:F30 D30:D31" name="범위1_1_14_1_1"/>
    <protectedRange sqref="G30" name="범위1_1_18_1_1"/>
    <protectedRange sqref="H30:J30" name="범위1_1_14_2_1"/>
    <protectedRange sqref="K30" name="범위1_1_1_10_1"/>
    <protectedRange sqref="L30:P30" name="범위1_1_14_4_1"/>
  </protectedRanges>
  <autoFilter ref="A12:P13" xr:uid="{EEC8972D-56AD-4F6D-B5B0-4E29749415B4}">
    <filterColumn colId="5" showButton="0"/>
    <filterColumn colId="7" showButton="0"/>
    <filterColumn colId="8" showButton="0"/>
    <filterColumn colId="9" showButton="0"/>
  </autoFilter>
  <mergeCells count="15">
    <mergeCell ref="A33:E33"/>
    <mergeCell ref="C58:E58"/>
    <mergeCell ref="A6:P6"/>
    <mergeCell ref="A12:A13"/>
    <mergeCell ref="C12:C13"/>
    <mergeCell ref="D12:D13"/>
    <mergeCell ref="E12:E13"/>
    <mergeCell ref="F12:G12"/>
    <mergeCell ref="H12:K12"/>
    <mergeCell ref="L12:L13"/>
    <mergeCell ref="M12:M13"/>
    <mergeCell ref="N12:N13"/>
    <mergeCell ref="B12:B13"/>
    <mergeCell ref="O12:O13"/>
    <mergeCell ref="P12:P13"/>
  </mergeCells>
  <phoneticPr fontId="3" type="noConversion"/>
  <printOptions horizontalCentered="1"/>
  <pageMargins left="0.39370078740157483" right="0.39370078740157483" top="0.19685039370078741" bottom="0.19685039370078741" header="0.23622047244094491" footer="0"/>
  <pageSetup paperSize="9" scale="44" fitToHeight="0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026F-A11C-4495-874D-1DE93800E339}">
  <sheetPr>
    <tabColor rgb="FF00B0F0"/>
    <pageSetUpPr fitToPage="1"/>
  </sheetPr>
  <dimension ref="A1:Q135"/>
  <sheetViews>
    <sheetView showGridLines="0" tabSelected="1" zoomScale="85" zoomScaleNormal="85" workbookViewId="0">
      <pane ySplit="13" topLeftCell="A14" activePane="bottomLeft" state="frozen"/>
      <selection pane="bottomLeft" activeCell="N16" sqref="N16"/>
    </sheetView>
  </sheetViews>
  <sheetFormatPr defaultColWidth="10" defaultRowHeight="13.8"/>
  <cols>
    <col min="1" max="1" width="16.8984375" style="37" customWidth="1"/>
    <col min="2" max="2" width="28.5" style="37" customWidth="1"/>
    <col min="3" max="3" width="60.296875" style="37" customWidth="1"/>
    <col min="4" max="4" width="21.09765625" style="11" customWidth="1"/>
    <col min="5" max="5" width="11.59765625" style="330" customWidth="1"/>
    <col min="6" max="6" width="10.09765625" style="38" customWidth="1"/>
    <col min="7" max="9" width="11.5" style="48" customWidth="1"/>
    <col min="10" max="10" width="11.59765625" style="122" customWidth="1"/>
    <col min="11" max="11" width="18.59765625" style="41" customWidth="1"/>
    <col min="12" max="12" width="18.59765625" style="48" customWidth="1"/>
    <col min="13" max="13" width="26.5" style="237" bestFit="1" customWidth="1"/>
    <col min="14" max="14" width="15.59765625" style="237" customWidth="1"/>
    <col min="15" max="15" width="18.59765625" style="41" customWidth="1"/>
    <col min="16" max="16" width="18.59765625" style="40" customWidth="1"/>
    <col min="17" max="17" width="21.09765625" style="83" customWidth="1"/>
    <col min="18" max="16384" width="10" style="346"/>
  </cols>
  <sheetData>
    <row r="1" spans="1:17" s="345" customFormat="1" ht="12">
      <c r="A1" s="5"/>
      <c r="B1" s="5"/>
      <c r="C1" s="5"/>
      <c r="D1" s="6"/>
      <c r="E1" s="321"/>
      <c r="F1" s="7"/>
      <c r="G1" s="86"/>
      <c r="H1" s="42"/>
      <c r="I1" s="42"/>
      <c r="J1" s="119"/>
      <c r="K1" s="8"/>
      <c r="L1" s="42"/>
      <c r="M1" s="46"/>
      <c r="N1" s="46"/>
      <c r="O1" s="5"/>
      <c r="P1" s="9" t="s">
        <v>104</v>
      </c>
      <c r="Q1" s="35"/>
    </row>
    <row r="2" spans="1:17" s="345" customFormat="1" ht="12">
      <c r="A2" s="5"/>
      <c r="B2" s="5"/>
      <c r="C2" s="5"/>
      <c r="D2" s="6"/>
      <c r="E2" s="321"/>
      <c r="F2" s="7"/>
      <c r="G2" s="86"/>
      <c r="H2" s="42"/>
      <c r="I2" s="42"/>
      <c r="J2" s="119"/>
      <c r="K2" s="8"/>
      <c r="L2" s="42"/>
      <c r="M2" s="46"/>
      <c r="N2" s="46"/>
      <c r="O2" s="5"/>
      <c r="P2" s="9" t="s">
        <v>1</v>
      </c>
      <c r="Q2" s="35"/>
    </row>
    <row r="3" spans="1:17" s="345" customFormat="1" ht="12">
      <c r="A3" s="5"/>
      <c r="B3" s="5"/>
      <c r="C3" s="5"/>
      <c r="D3" s="6"/>
      <c r="E3" s="321"/>
      <c r="F3" s="7"/>
      <c r="G3" s="86"/>
      <c r="H3" s="42"/>
      <c r="I3" s="42"/>
      <c r="J3" s="119"/>
      <c r="K3" s="8"/>
      <c r="L3" s="42"/>
      <c r="M3" s="46"/>
      <c r="N3" s="46"/>
      <c r="O3" s="5"/>
      <c r="P3" s="9" t="s">
        <v>2</v>
      </c>
      <c r="Q3" s="35"/>
    </row>
    <row r="4" spans="1:17" s="345" customFormat="1" ht="12">
      <c r="A4" s="5"/>
      <c r="B4" s="5"/>
      <c r="C4" s="5"/>
      <c r="D4" s="6"/>
      <c r="E4" s="321"/>
      <c r="F4" s="7"/>
      <c r="G4" s="86"/>
      <c r="H4" s="42"/>
      <c r="I4" s="42"/>
      <c r="J4" s="119"/>
      <c r="K4" s="8"/>
      <c r="L4" s="42"/>
      <c r="M4" s="46"/>
      <c r="N4" s="46"/>
      <c r="O4" s="5"/>
      <c r="P4" s="9" t="s">
        <v>3</v>
      </c>
      <c r="Q4" s="35"/>
    </row>
    <row r="5" spans="1:17" s="345" customFormat="1" ht="12">
      <c r="A5" s="5"/>
      <c r="B5" s="5"/>
      <c r="C5" s="5"/>
      <c r="D5" s="6"/>
      <c r="E5" s="321"/>
      <c r="F5" s="7"/>
      <c r="G5" s="86"/>
      <c r="H5" s="42"/>
      <c r="I5" s="42"/>
      <c r="J5" s="119"/>
      <c r="K5" s="8"/>
      <c r="L5" s="42"/>
      <c r="M5" s="46"/>
      <c r="N5" s="46"/>
      <c r="O5" s="5"/>
      <c r="P5" s="9" t="s">
        <v>4</v>
      </c>
      <c r="Q5" s="35"/>
    </row>
    <row r="6" spans="1:17" ht="47.7" customHeight="1">
      <c r="A6" s="412" t="s">
        <v>105</v>
      </c>
      <c r="B6" s="413"/>
      <c r="C6" s="413"/>
      <c r="D6" s="413"/>
      <c r="E6" s="413"/>
      <c r="F6" s="413"/>
      <c r="G6" s="413"/>
      <c r="H6" s="413"/>
      <c r="I6" s="413"/>
      <c r="J6" s="413"/>
      <c r="K6" s="413"/>
      <c r="L6" s="413"/>
      <c r="M6" s="413"/>
      <c r="N6" s="413"/>
      <c r="O6" s="413"/>
      <c r="P6" s="413"/>
      <c r="Q6" s="413"/>
    </row>
    <row r="7" spans="1:17" ht="21" customHeight="1">
      <c r="A7" s="130" t="s">
        <v>84</v>
      </c>
      <c r="B7" s="130" t="s">
        <v>85</v>
      </c>
      <c r="C7" s="131"/>
      <c r="D7" s="131"/>
      <c r="E7" s="334"/>
      <c r="F7" s="131"/>
      <c r="G7" s="109"/>
      <c r="H7" s="109"/>
      <c r="I7" s="109"/>
      <c r="J7" s="120"/>
      <c r="K7" s="109"/>
      <c r="L7" s="109"/>
      <c r="M7" s="109"/>
      <c r="N7" s="109"/>
      <c r="O7" s="109"/>
      <c r="P7" s="109"/>
      <c r="Q7" s="11"/>
    </row>
    <row r="8" spans="1:17" ht="21" customHeight="1">
      <c r="A8" s="130"/>
      <c r="B8" s="130" t="s">
        <v>86</v>
      </c>
      <c r="C8" s="131"/>
      <c r="D8" s="131"/>
      <c r="E8" s="334"/>
      <c r="F8" s="131"/>
      <c r="G8" s="109"/>
      <c r="H8" s="109"/>
      <c r="I8" s="109"/>
      <c r="J8" s="120"/>
      <c r="K8" s="109"/>
      <c r="L8" s="109"/>
      <c r="M8" s="109"/>
      <c r="N8" s="109"/>
      <c r="O8" s="109"/>
      <c r="P8" s="109"/>
      <c r="Q8" s="11"/>
    </row>
    <row r="9" spans="1:17" s="347" customFormat="1" ht="21" customHeight="1" thickBot="1">
      <c r="A9" s="130" t="s">
        <v>87</v>
      </c>
      <c r="B9" s="130" t="str">
        <f>PL!V8</f>
        <v>PGU-DE-0257</v>
      </c>
      <c r="C9" s="130"/>
      <c r="D9" s="132"/>
      <c r="E9" s="335"/>
      <c r="F9" s="133"/>
      <c r="G9" s="16"/>
      <c r="H9" s="43"/>
      <c r="I9" s="43"/>
      <c r="J9" s="121"/>
      <c r="K9" s="87"/>
      <c r="L9" s="17"/>
      <c r="M9" s="87"/>
      <c r="N9" s="271"/>
      <c r="O9" s="19"/>
      <c r="P9" s="19"/>
      <c r="Q9" s="15"/>
    </row>
    <row r="10" spans="1:17" s="347" customFormat="1" ht="21" customHeight="1">
      <c r="A10" s="225" t="s">
        <v>88</v>
      </c>
      <c r="B10" s="212" t="str">
        <f>PL!B13</f>
        <v>CCGT Turkestan LLP</v>
      </c>
      <c r="C10" s="212"/>
      <c r="D10" s="228"/>
      <c r="E10" s="336"/>
      <c r="F10" s="216"/>
      <c r="G10" s="16"/>
      <c r="H10" s="43"/>
      <c r="I10" s="43"/>
      <c r="J10" s="121"/>
      <c r="K10" s="87"/>
      <c r="L10" s="17"/>
      <c r="M10" s="87"/>
      <c r="N10" s="271"/>
      <c r="O10" s="19"/>
      <c r="P10" s="19"/>
      <c r="Q10" s="15"/>
    </row>
    <row r="11" spans="1:17" s="347" customFormat="1" ht="21" customHeight="1" thickBot="1">
      <c r="A11" s="215" t="s">
        <v>89</v>
      </c>
      <c r="B11" s="218" t="str">
        <f>'Summary PL'!B11</f>
        <v>Republic of Kazakhstan, Turkestan region, Sairam district, Aksukent rural district, Aksu village, Zhibek Zholy street, building 55</v>
      </c>
      <c r="C11" s="218"/>
      <c r="D11" s="219"/>
      <c r="E11" s="337"/>
      <c r="F11" s="217"/>
      <c r="G11" s="16"/>
      <c r="H11" s="43"/>
      <c r="I11" s="43"/>
      <c r="J11" s="121"/>
      <c r="K11" s="87"/>
      <c r="L11" s="17"/>
      <c r="M11" s="87"/>
      <c r="N11" s="271"/>
      <c r="O11" s="19"/>
      <c r="P11" s="19"/>
      <c r="Q11" s="15"/>
    </row>
    <row r="12" spans="1:17" s="348" customFormat="1" ht="28.5" customHeight="1">
      <c r="A12" s="463" t="s">
        <v>90</v>
      </c>
      <c r="B12" s="465" t="s">
        <v>323</v>
      </c>
      <c r="C12" s="465" t="s">
        <v>159</v>
      </c>
      <c r="D12" s="465" t="s">
        <v>162</v>
      </c>
      <c r="E12" s="467" t="s">
        <v>91</v>
      </c>
      <c r="F12" s="467"/>
      <c r="G12" s="468" t="s">
        <v>92</v>
      </c>
      <c r="H12" s="468"/>
      <c r="I12" s="468"/>
      <c r="J12" s="468"/>
      <c r="K12" s="461" t="s">
        <v>106</v>
      </c>
      <c r="L12" s="469" t="s">
        <v>107</v>
      </c>
      <c r="M12" s="469" t="s">
        <v>108</v>
      </c>
      <c r="N12" s="469" t="s">
        <v>109</v>
      </c>
      <c r="O12" s="461" t="s">
        <v>160</v>
      </c>
      <c r="P12" s="471" t="s">
        <v>161</v>
      </c>
      <c r="Q12" s="457" t="s">
        <v>110</v>
      </c>
    </row>
    <row r="13" spans="1:17" s="348" customFormat="1" ht="39" customHeight="1">
      <c r="A13" s="464"/>
      <c r="B13" s="466"/>
      <c r="C13" s="466"/>
      <c r="D13" s="466"/>
      <c r="E13" s="338" t="s">
        <v>111</v>
      </c>
      <c r="F13" s="283" t="s">
        <v>112</v>
      </c>
      <c r="G13" s="238" t="s">
        <v>98</v>
      </c>
      <c r="H13" s="238" t="s">
        <v>99</v>
      </c>
      <c r="I13" s="238" t="s">
        <v>100</v>
      </c>
      <c r="J13" s="239" t="s">
        <v>101</v>
      </c>
      <c r="K13" s="462"/>
      <c r="L13" s="470"/>
      <c r="M13" s="470"/>
      <c r="N13" s="470"/>
      <c r="O13" s="462"/>
      <c r="P13" s="472"/>
      <c r="Q13" s="458"/>
    </row>
    <row r="14" spans="1:17" s="349" customFormat="1" ht="25.05" customHeight="1">
      <c r="A14" s="164">
        <v>1</v>
      </c>
      <c r="B14" s="259" t="s">
        <v>305</v>
      </c>
      <c r="C14" s="332" t="s">
        <v>372</v>
      </c>
      <c r="D14" s="260"/>
      <c r="E14" s="339">
        <v>1</v>
      </c>
      <c r="F14" s="165" t="s">
        <v>113</v>
      </c>
      <c r="G14" s="249"/>
      <c r="H14" s="249"/>
      <c r="I14" s="249"/>
      <c r="J14" s="249"/>
      <c r="K14" s="249"/>
      <c r="L14" s="249"/>
      <c r="M14" s="123" t="s">
        <v>255</v>
      </c>
      <c r="N14" s="123" t="s">
        <v>266</v>
      </c>
      <c r="O14" s="26"/>
      <c r="P14" s="24"/>
      <c r="Q14" s="240"/>
    </row>
    <row r="15" spans="1:17" s="350" customFormat="1" ht="25.05" customHeight="1">
      <c r="A15" s="112"/>
      <c r="B15" s="341"/>
      <c r="C15" s="263"/>
      <c r="D15" s="265"/>
      <c r="E15" s="331"/>
      <c r="F15" s="246"/>
      <c r="G15" s="116">
        <v>130</v>
      </c>
      <c r="H15" s="116">
        <v>90</v>
      </c>
      <c r="I15" s="116">
        <v>130</v>
      </c>
      <c r="J15" s="247">
        <f>+G15*H15*I15/100^3</f>
        <v>1.5209999999999999</v>
      </c>
      <c r="K15" s="248">
        <v>506</v>
      </c>
      <c r="L15" s="116">
        <v>577</v>
      </c>
      <c r="M15" s="268"/>
      <c r="N15" s="268"/>
      <c r="O15" s="117"/>
      <c r="P15" s="114"/>
      <c r="Q15" s="118"/>
    </row>
    <row r="16" spans="1:17" s="349" customFormat="1" ht="25.05" customHeight="1">
      <c r="A16" s="164">
        <v>2</v>
      </c>
      <c r="B16" s="259" t="s">
        <v>306</v>
      </c>
      <c r="C16" s="332" t="s">
        <v>371</v>
      </c>
      <c r="D16" s="260"/>
      <c r="E16" s="339">
        <v>1</v>
      </c>
      <c r="F16" s="165" t="s">
        <v>113</v>
      </c>
      <c r="G16" s="44"/>
      <c r="H16" s="44"/>
      <c r="I16" s="44"/>
      <c r="J16" s="245"/>
      <c r="K16" s="25"/>
      <c r="L16" s="44"/>
      <c r="M16" s="123" t="s">
        <v>255</v>
      </c>
      <c r="N16" s="123" t="s">
        <v>267</v>
      </c>
      <c r="O16" s="26"/>
      <c r="P16" s="24"/>
      <c r="Q16" s="240"/>
    </row>
    <row r="17" spans="1:17" s="350" customFormat="1" ht="25.05" customHeight="1">
      <c r="A17" s="112"/>
      <c r="B17" s="341"/>
      <c r="C17" s="263"/>
      <c r="D17" s="265"/>
      <c r="E17" s="331"/>
      <c r="F17" s="115"/>
      <c r="G17" s="116">
        <v>130</v>
      </c>
      <c r="H17" s="116">
        <v>90</v>
      </c>
      <c r="I17" s="116">
        <v>130</v>
      </c>
      <c r="J17" s="247">
        <f t="shared" ref="J17" si="0">+G17*H17*I17/100^3</f>
        <v>1.5209999999999999</v>
      </c>
      <c r="K17" s="248">
        <v>210</v>
      </c>
      <c r="L17" s="116">
        <v>281</v>
      </c>
      <c r="M17" s="268"/>
      <c r="N17" s="268"/>
      <c r="O17" s="117"/>
      <c r="P17" s="114"/>
      <c r="Q17" s="118"/>
    </row>
    <row r="18" spans="1:17" s="349" customFormat="1" ht="25.05" customHeight="1">
      <c r="A18" s="164">
        <v>3</v>
      </c>
      <c r="B18" s="259" t="s">
        <v>307</v>
      </c>
      <c r="C18" s="332" t="s">
        <v>373</v>
      </c>
      <c r="D18" s="260"/>
      <c r="E18" s="339">
        <v>1</v>
      </c>
      <c r="F18" s="165" t="s">
        <v>113</v>
      </c>
      <c r="G18" s="44"/>
      <c r="H18" s="44"/>
      <c r="I18" s="44"/>
      <c r="J18" s="245"/>
      <c r="K18" s="25"/>
      <c r="L18" s="44"/>
      <c r="M18" s="123" t="s">
        <v>255</v>
      </c>
      <c r="N18" s="123" t="s">
        <v>258</v>
      </c>
      <c r="O18" s="26"/>
      <c r="P18" s="24"/>
      <c r="Q18" s="240"/>
    </row>
    <row r="19" spans="1:17" s="350" customFormat="1" ht="25.05" customHeight="1">
      <c r="A19" s="112"/>
      <c r="B19" s="341"/>
      <c r="C19" s="263"/>
      <c r="D19" s="265"/>
      <c r="E19" s="331"/>
      <c r="F19" s="115"/>
      <c r="G19" s="116">
        <v>130</v>
      </c>
      <c r="H19" s="116">
        <v>90</v>
      </c>
      <c r="I19" s="116">
        <v>130</v>
      </c>
      <c r="J19" s="247">
        <f t="shared" ref="J19" si="1">+G19*H19*I19/100^3</f>
        <v>1.5209999999999999</v>
      </c>
      <c r="K19" s="248">
        <v>562</v>
      </c>
      <c r="L19" s="116">
        <v>633</v>
      </c>
      <c r="M19" s="268"/>
      <c r="N19" s="268"/>
      <c r="O19" s="117"/>
      <c r="P19" s="114"/>
      <c r="Q19" s="118"/>
    </row>
    <row r="20" spans="1:17" s="349" customFormat="1" ht="25.05" customHeight="1">
      <c r="A20" s="164">
        <v>4</v>
      </c>
      <c r="B20" s="259" t="s">
        <v>308</v>
      </c>
      <c r="C20" s="332" t="s">
        <v>373</v>
      </c>
      <c r="D20" s="260"/>
      <c r="E20" s="339">
        <v>1</v>
      </c>
      <c r="F20" s="165" t="s">
        <v>113</v>
      </c>
      <c r="G20" s="44"/>
      <c r="H20" s="44"/>
      <c r="I20" s="44"/>
      <c r="J20" s="245"/>
      <c r="K20" s="25"/>
      <c r="L20" s="44"/>
      <c r="M20" s="123" t="s">
        <v>255</v>
      </c>
      <c r="N20" s="123" t="s">
        <v>268</v>
      </c>
      <c r="O20" s="26"/>
      <c r="P20" s="24"/>
      <c r="Q20" s="240"/>
    </row>
    <row r="21" spans="1:17" s="350" customFormat="1" ht="25.05" customHeight="1">
      <c r="A21" s="112"/>
      <c r="B21" s="341"/>
      <c r="C21" s="263"/>
      <c r="D21" s="265"/>
      <c r="E21" s="331"/>
      <c r="F21" s="115"/>
      <c r="G21" s="116">
        <v>130</v>
      </c>
      <c r="H21" s="116">
        <v>90</v>
      </c>
      <c r="I21" s="116">
        <v>130</v>
      </c>
      <c r="J21" s="247">
        <f t="shared" ref="J21" si="2">+G21*H21*I21/100^3</f>
        <v>1.5209999999999999</v>
      </c>
      <c r="K21" s="248">
        <v>431</v>
      </c>
      <c r="L21" s="116">
        <v>502</v>
      </c>
      <c r="M21" s="268"/>
      <c r="N21" s="268"/>
      <c r="O21" s="117"/>
      <c r="P21" s="114"/>
      <c r="Q21" s="118"/>
    </row>
    <row r="22" spans="1:17" s="349" customFormat="1" ht="25.05" customHeight="1">
      <c r="A22" s="164">
        <v>5</v>
      </c>
      <c r="B22" s="259" t="s">
        <v>309</v>
      </c>
      <c r="C22" s="332" t="s">
        <v>374</v>
      </c>
      <c r="D22" s="260"/>
      <c r="E22" s="339">
        <v>1</v>
      </c>
      <c r="F22" s="165" t="s">
        <v>113</v>
      </c>
      <c r="G22" s="249"/>
      <c r="H22" s="249"/>
      <c r="I22" s="249"/>
      <c r="J22" s="249"/>
      <c r="K22" s="249"/>
      <c r="L22" s="249"/>
      <c r="M22" s="123" t="s">
        <v>255</v>
      </c>
      <c r="N22" s="123" t="s">
        <v>269</v>
      </c>
      <c r="O22" s="26"/>
      <c r="P22" s="24"/>
      <c r="Q22" s="240"/>
    </row>
    <row r="23" spans="1:17" s="350" customFormat="1" ht="25.05" customHeight="1">
      <c r="A23" s="112"/>
      <c r="B23" s="341"/>
      <c r="C23" s="263"/>
      <c r="D23" s="265"/>
      <c r="E23" s="331"/>
      <c r="F23" s="115"/>
      <c r="G23" s="116">
        <v>130</v>
      </c>
      <c r="H23" s="116">
        <v>90</v>
      </c>
      <c r="I23" s="116">
        <v>130</v>
      </c>
      <c r="J23" s="247">
        <f>+G23*H23*I23/100^3</f>
        <v>1.5209999999999999</v>
      </c>
      <c r="K23" s="248">
        <v>552</v>
      </c>
      <c r="L23" s="116">
        <v>623</v>
      </c>
      <c r="M23" s="268"/>
      <c r="N23" s="268"/>
      <c r="O23" s="117"/>
      <c r="P23" s="114"/>
      <c r="Q23" s="118"/>
    </row>
    <row r="24" spans="1:17" s="349" customFormat="1" ht="25.05" customHeight="1">
      <c r="A24" s="164">
        <v>6</v>
      </c>
      <c r="B24" s="259" t="s">
        <v>310</v>
      </c>
      <c r="C24" s="332" t="s">
        <v>374</v>
      </c>
      <c r="D24" s="260"/>
      <c r="E24" s="339">
        <v>1</v>
      </c>
      <c r="F24" s="165" t="s">
        <v>113</v>
      </c>
      <c r="G24" s="249"/>
      <c r="H24" s="249"/>
      <c r="I24" s="249"/>
      <c r="J24" s="249"/>
      <c r="K24" s="249"/>
      <c r="L24" s="249"/>
      <c r="M24" s="123" t="s">
        <v>255</v>
      </c>
      <c r="N24" s="123" t="s">
        <v>270</v>
      </c>
      <c r="O24" s="26"/>
      <c r="P24" s="24"/>
      <c r="Q24" s="240"/>
    </row>
    <row r="25" spans="1:17" s="350" customFormat="1" ht="25.05" customHeight="1">
      <c r="A25" s="112"/>
      <c r="B25" s="341"/>
      <c r="C25" s="263"/>
      <c r="D25" s="265"/>
      <c r="E25" s="331"/>
      <c r="F25" s="115"/>
      <c r="G25" s="116">
        <v>130</v>
      </c>
      <c r="H25" s="116">
        <v>90</v>
      </c>
      <c r="I25" s="116">
        <v>130</v>
      </c>
      <c r="J25" s="247">
        <f>+G25*H25*I25/100^3</f>
        <v>1.5209999999999999</v>
      </c>
      <c r="K25" s="248">
        <v>552</v>
      </c>
      <c r="L25" s="116">
        <v>623</v>
      </c>
      <c r="M25" s="268"/>
      <c r="N25" s="268"/>
      <c r="O25" s="117"/>
      <c r="P25" s="114"/>
      <c r="Q25" s="118"/>
    </row>
    <row r="26" spans="1:17" s="349" customFormat="1" ht="25.05" customHeight="1">
      <c r="A26" s="164">
        <v>7</v>
      </c>
      <c r="B26" s="259" t="s">
        <v>311</v>
      </c>
      <c r="C26" s="332" t="s">
        <v>374</v>
      </c>
      <c r="D26" s="260"/>
      <c r="E26" s="339">
        <v>1</v>
      </c>
      <c r="F26" s="165" t="s">
        <v>113</v>
      </c>
      <c r="G26" s="249"/>
      <c r="H26" s="249"/>
      <c r="I26" s="249"/>
      <c r="J26" s="249"/>
      <c r="K26" s="249"/>
      <c r="L26" s="249"/>
      <c r="M26" s="123"/>
      <c r="N26" s="123"/>
      <c r="O26" s="26"/>
      <c r="P26" s="24"/>
      <c r="Q26" s="240"/>
    </row>
    <row r="27" spans="1:17" s="350" customFormat="1" ht="25.05" customHeight="1">
      <c r="A27" s="112"/>
      <c r="B27" s="341"/>
      <c r="C27" s="263"/>
      <c r="D27" s="265"/>
      <c r="E27" s="331"/>
      <c r="F27" s="115"/>
      <c r="G27" s="116">
        <v>130</v>
      </c>
      <c r="H27" s="116">
        <v>90</v>
      </c>
      <c r="I27" s="116">
        <v>130</v>
      </c>
      <c r="J27" s="247">
        <f>+G27*H27*I27/100^3</f>
        <v>1.5209999999999999</v>
      </c>
      <c r="K27" s="248">
        <v>547</v>
      </c>
      <c r="L27" s="116">
        <v>618</v>
      </c>
      <c r="M27" s="268"/>
      <c r="N27" s="268"/>
      <c r="O27" s="117"/>
      <c r="P27" s="114"/>
      <c r="Q27" s="118"/>
    </row>
    <row r="28" spans="1:17" s="349" customFormat="1" ht="25.05" customHeight="1">
      <c r="A28" s="164">
        <v>8</v>
      </c>
      <c r="B28" s="259" t="s">
        <v>312</v>
      </c>
      <c r="C28" s="332" t="s">
        <v>374</v>
      </c>
      <c r="D28" s="260"/>
      <c r="E28" s="339">
        <v>1</v>
      </c>
      <c r="F28" s="165" t="s">
        <v>113</v>
      </c>
      <c r="G28" s="249"/>
      <c r="H28" s="249"/>
      <c r="I28" s="249"/>
      <c r="J28" s="249"/>
      <c r="K28" s="249"/>
      <c r="L28" s="249"/>
      <c r="M28" s="123"/>
      <c r="N28" s="123"/>
      <c r="O28" s="26"/>
      <c r="P28" s="24"/>
      <c r="Q28" s="240"/>
    </row>
    <row r="29" spans="1:17" s="350" customFormat="1" ht="25.05" customHeight="1">
      <c r="A29" s="112"/>
      <c r="B29" s="341"/>
      <c r="C29" s="263"/>
      <c r="D29" s="265"/>
      <c r="E29" s="331"/>
      <c r="F29" s="115"/>
      <c r="G29" s="116">
        <v>130</v>
      </c>
      <c r="H29" s="116">
        <v>90</v>
      </c>
      <c r="I29" s="116">
        <v>130</v>
      </c>
      <c r="J29" s="247">
        <f>+G29*H29*I29/100^3</f>
        <v>1.5209999999999999</v>
      </c>
      <c r="K29" s="248">
        <v>552</v>
      </c>
      <c r="L29" s="116">
        <v>623</v>
      </c>
      <c r="M29" s="268"/>
      <c r="N29" s="268"/>
      <c r="O29" s="117"/>
      <c r="P29" s="114"/>
      <c r="Q29" s="118"/>
    </row>
    <row r="30" spans="1:17" s="349" customFormat="1" ht="25.05" customHeight="1">
      <c r="A30" s="164">
        <v>9</v>
      </c>
      <c r="B30" s="259" t="s">
        <v>313</v>
      </c>
      <c r="C30" s="332" t="s">
        <v>374</v>
      </c>
      <c r="D30" s="260"/>
      <c r="E30" s="339">
        <v>1</v>
      </c>
      <c r="F30" s="165" t="s">
        <v>113</v>
      </c>
      <c r="G30" s="249"/>
      <c r="H30" s="249"/>
      <c r="I30" s="249"/>
      <c r="J30" s="249"/>
      <c r="K30" s="249"/>
      <c r="L30" s="249"/>
      <c r="M30" s="123"/>
      <c r="N30" s="123"/>
      <c r="O30" s="26"/>
      <c r="P30" s="24"/>
      <c r="Q30" s="240"/>
    </row>
    <row r="31" spans="1:17" s="350" customFormat="1" ht="25.05" customHeight="1">
      <c r="A31" s="112"/>
      <c r="B31" s="341"/>
      <c r="C31" s="263"/>
      <c r="D31" s="265"/>
      <c r="E31" s="331"/>
      <c r="F31" s="115"/>
      <c r="G31" s="116">
        <v>130</v>
      </c>
      <c r="H31" s="116">
        <v>90</v>
      </c>
      <c r="I31" s="116">
        <v>130</v>
      </c>
      <c r="J31" s="247">
        <f>+G31*H31*I31/100^3</f>
        <v>1.5209999999999999</v>
      </c>
      <c r="K31" s="248">
        <v>551</v>
      </c>
      <c r="L31" s="116">
        <v>622</v>
      </c>
      <c r="M31" s="268"/>
      <c r="N31" s="268"/>
      <c r="O31" s="117"/>
      <c r="P31" s="114"/>
      <c r="Q31" s="118"/>
    </row>
    <row r="32" spans="1:17" s="349" customFormat="1" ht="25.05" customHeight="1">
      <c r="A32" s="164">
        <v>10</v>
      </c>
      <c r="B32" s="259" t="s">
        <v>314</v>
      </c>
      <c r="C32" s="332" t="s">
        <v>375</v>
      </c>
      <c r="D32" s="260"/>
      <c r="E32" s="339">
        <v>1</v>
      </c>
      <c r="F32" s="165" t="s">
        <v>113</v>
      </c>
      <c r="G32" s="249"/>
      <c r="H32" s="249"/>
      <c r="I32" s="249"/>
      <c r="J32" s="249"/>
      <c r="K32" s="249"/>
      <c r="L32" s="249"/>
      <c r="M32" s="123"/>
      <c r="N32" s="123"/>
      <c r="O32" s="26"/>
      <c r="P32" s="24"/>
      <c r="Q32" s="240"/>
    </row>
    <row r="33" spans="1:17" s="350" customFormat="1" ht="25.05" customHeight="1">
      <c r="A33" s="112"/>
      <c r="B33" s="341"/>
      <c r="C33" s="263"/>
      <c r="D33" s="265"/>
      <c r="E33" s="331"/>
      <c r="F33" s="115"/>
      <c r="G33" s="116">
        <v>90</v>
      </c>
      <c r="H33" s="116">
        <v>70</v>
      </c>
      <c r="I33" s="116">
        <v>90</v>
      </c>
      <c r="J33" s="247">
        <f>+G33*H33*I33/100^3</f>
        <v>0.56699999999999995</v>
      </c>
      <c r="K33" s="248">
        <v>64</v>
      </c>
      <c r="L33" s="116">
        <v>99</v>
      </c>
      <c r="M33" s="268"/>
      <c r="N33" s="268"/>
      <c r="O33" s="117"/>
      <c r="P33" s="114"/>
      <c r="Q33" s="118"/>
    </row>
    <row r="34" spans="1:17" s="349" customFormat="1" ht="25.05" customHeight="1">
      <c r="A34" s="164">
        <v>11</v>
      </c>
      <c r="B34" s="259" t="s">
        <v>315</v>
      </c>
      <c r="C34" s="332" t="s">
        <v>375</v>
      </c>
      <c r="D34" s="260"/>
      <c r="E34" s="339">
        <v>1</v>
      </c>
      <c r="F34" s="165" t="s">
        <v>113</v>
      </c>
      <c r="G34" s="249"/>
      <c r="H34" s="249"/>
      <c r="I34" s="249"/>
      <c r="J34" s="249"/>
      <c r="K34" s="249"/>
      <c r="L34" s="249"/>
      <c r="M34" s="123"/>
      <c r="N34" s="123"/>
      <c r="O34" s="26"/>
      <c r="P34" s="24"/>
      <c r="Q34" s="240"/>
    </row>
    <row r="35" spans="1:17" s="350" customFormat="1" ht="25.05" customHeight="1">
      <c r="A35" s="112"/>
      <c r="B35" s="341"/>
      <c r="C35" s="263"/>
      <c r="D35" s="265"/>
      <c r="E35" s="331"/>
      <c r="F35" s="115"/>
      <c r="G35" s="116">
        <v>90</v>
      </c>
      <c r="H35" s="116">
        <v>70</v>
      </c>
      <c r="I35" s="116">
        <v>90</v>
      </c>
      <c r="J35" s="247">
        <f>+G35*H35*I35/100^3</f>
        <v>0.56699999999999995</v>
      </c>
      <c r="K35" s="248">
        <v>44</v>
      </c>
      <c r="L35" s="116">
        <v>79</v>
      </c>
      <c r="M35" s="268"/>
      <c r="N35" s="268"/>
      <c r="O35" s="117"/>
      <c r="P35" s="114"/>
      <c r="Q35" s="118"/>
    </row>
    <row r="36" spans="1:17" s="349" customFormat="1" ht="25.05" customHeight="1">
      <c r="A36" s="164">
        <v>12</v>
      </c>
      <c r="B36" s="259" t="s">
        <v>316</v>
      </c>
      <c r="C36" s="332" t="s">
        <v>375</v>
      </c>
      <c r="D36" s="260"/>
      <c r="E36" s="339">
        <v>1</v>
      </c>
      <c r="F36" s="165" t="s">
        <v>113</v>
      </c>
      <c r="G36" s="249"/>
      <c r="H36" s="249"/>
      <c r="I36" s="249"/>
      <c r="J36" s="249"/>
      <c r="K36" s="249"/>
      <c r="L36" s="249"/>
      <c r="M36" s="123"/>
      <c r="N36" s="123"/>
      <c r="O36" s="26"/>
      <c r="P36" s="24"/>
      <c r="Q36" s="240"/>
    </row>
    <row r="37" spans="1:17" s="350" customFormat="1" ht="25.05" customHeight="1">
      <c r="A37" s="112"/>
      <c r="B37" s="341"/>
      <c r="C37" s="263"/>
      <c r="D37" s="265"/>
      <c r="E37" s="331"/>
      <c r="F37" s="115"/>
      <c r="G37" s="116">
        <v>90</v>
      </c>
      <c r="H37" s="116">
        <v>70</v>
      </c>
      <c r="I37" s="116">
        <v>90</v>
      </c>
      <c r="J37" s="247">
        <f>+G37*H37*I37/100^3</f>
        <v>0.56699999999999995</v>
      </c>
      <c r="K37" s="248">
        <v>94</v>
      </c>
      <c r="L37" s="116">
        <v>129</v>
      </c>
      <c r="M37" s="268"/>
      <c r="N37" s="268"/>
      <c r="O37" s="117"/>
      <c r="P37" s="114"/>
      <c r="Q37" s="118"/>
    </row>
    <row r="38" spans="1:17" s="349" customFormat="1" ht="25.05" customHeight="1">
      <c r="A38" s="164">
        <v>13</v>
      </c>
      <c r="B38" s="259" t="s">
        <v>317</v>
      </c>
      <c r="C38" s="332" t="s">
        <v>376</v>
      </c>
      <c r="D38" s="260"/>
      <c r="E38" s="339">
        <v>1</v>
      </c>
      <c r="F38" s="165" t="s">
        <v>113</v>
      </c>
      <c r="G38" s="249"/>
      <c r="H38" s="249"/>
      <c r="I38" s="249"/>
      <c r="J38" s="249"/>
      <c r="K38" s="249"/>
      <c r="L38" s="249"/>
      <c r="M38" s="123"/>
      <c r="N38" s="123"/>
      <c r="O38" s="26"/>
      <c r="P38" s="24"/>
      <c r="Q38" s="240"/>
    </row>
    <row r="39" spans="1:17" s="350" customFormat="1" ht="25.05" customHeight="1">
      <c r="A39" s="112"/>
      <c r="B39" s="341"/>
      <c r="C39" s="263"/>
      <c r="D39" s="265"/>
      <c r="E39" s="331"/>
      <c r="F39" s="115"/>
      <c r="G39" s="116">
        <v>130</v>
      </c>
      <c r="H39" s="116">
        <v>90</v>
      </c>
      <c r="I39" s="116">
        <v>130</v>
      </c>
      <c r="J39" s="247">
        <f>+G39*H39*I39/100^3</f>
        <v>1.5209999999999999</v>
      </c>
      <c r="K39" s="248">
        <v>385</v>
      </c>
      <c r="L39" s="116">
        <v>485</v>
      </c>
      <c r="M39" s="268"/>
      <c r="N39" s="268"/>
      <c r="O39" s="117"/>
      <c r="P39" s="114"/>
      <c r="Q39" s="118"/>
    </row>
    <row r="40" spans="1:17" s="350" customFormat="1" ht="25.05" customHeight="1">
      <c r="A40" s="164">
        <v>14</v>
      </c>
      <c r="B40" s="259" t="s">
        <v>318</v>
      </c>
      <c r="C40" s="332" t="s">
        <v>171</v>
      </c>
      <c r="D40" s="260"/>
      <c r="E40" s="339">
        <v>60</v>
      </c>
      <c r="F40" s="165" t="s">
        <v>172</v>
      </c>
      <c r="G40" s="44"/>
      <c r="H40" s="44"/>
      <c r="I40" s="261"/>
      <c r="J40" s="245"/>
      <c r="K40" s="256"/>
      <c r="L40" s="255"/>
      <c r="M40" s="123"/>
      <c r="N40" s="123"/>
      <c r="O40" s="26"/>
      <c r="P40" s="24"/>
      <c r="Q40" s="262"/>
    </row>
    <row r="41" spans="1:17" s="350" customFormat="1" ht="25.05" customHeight="1">
      <c r="A41" s="164"/>
      <c r="B41" s="259" t="s">
        <v>318</v>
      </c>
      <c r="C41" s="332" t="s">
        <v>173</v>
      </c>
      <c r="D41" s="264"/>
      <c r="E41" s="339">
        <v>170</v>
      </c>
      <c r="F41" s="165" t="s">
        <v>172</v>
      </c>
      <c r="G41" s="44"/>
      <c r="H41" s="44"/>
      <c r="I41" s="261"/>
      <c r="J41" s="245"/>
      <c r="K41" s="256"/>
      <c r="L41" s="255"/>
      <c r="M41" s="123"/>
      <c r="N41" s="123"/>
      <c r="O41" s="26"/>
      <c r="P41" s="24"/>
      <c r="Q41" s="262"/>
    </row>
    <row r="42" spans="1:17" s="349" customFormat="1" ht="25.05" customHeight="1">
      <c r="A42" s="164"/>
      <c r="B42" s="259" t="s">
        <v>318</v>
      </c>
      <c r="C42" s="332" t="s">
        <v>202</v>
      </c>
      <c r="D42" s="264"/>
      <c r="E42" s="339">
        <v>10</v>
      </c>
      <c r="F42" s="165" t="s">
        <v>174</v>
      </c>
      <c r="G42" s="44"/>
      <c r="H42" s="44"/>
      <c r="I42" s="261"/>
      <c r="J42" s="245"/>
      <c r="K42" s="25"/>
      <c r="L42" s="44"/>
      <c r="M42" s="123"/>
      <c r="N42" s="123"/>
      <c r="O42" s="26"/>
      <c r="P42" s="24"/>
      <c r="Q42" s="262"/>
    </row>
    <row r="43" spans="1:17" s="350" customFormat="1" ht="25.05" customHeight="1">
      <c r="A43" s="164"/>
      <c r="B43" s="259" t="s">
        <v>318</v>
      </c>
      <c r="C43" s="332" t="s">
        <v>175</v>
      </c>
      <c r="D43" s="260"/>
      <c r="E43" s="339">
        <v>20</v>
      </c>
      <c r="F43" s="165" t="s">
        <v>174</v>
      </c>
      <c r="G43" s="44"/>
      <c r="H43" s="44"/>
      <c r="I43" s="261"/>
      <c r="J43" s="245"/>
      <c r="K43" s="25"/>
      <c r="L43" s="44"/>
      <c r="M43" s="123"/>
      <c r="N43" s="123"/>
      <c r="O43" s="26"/>
      <c r="P43" s="24"/>
      <c r="Q43" s="262"/>
    </row>
    <row r="44" spans="1:17" s="349" customFormat="1" ht="25.05" customHeight="1">
      <c r="A44" s="164"/>
      <c r="B44" s="259" t="s">
        <v>318</v>
      </c>
      <c r="C44" s="332" t="s">
        <v>176</v>
      </c>
      <c r="D44" s="260"/>
      <c r="E44" s="339">
        <v>4</v>
      </c>
      <c r="F44" s="165" t="s">
        <v>174</v>
      </c>
      <c r="G44" s="44"/>
      <c r="H44" s="44"/>
      <c r="I44" s="261"/>
      <c r="J44" s="245"/>
      <c r="K44" s="256"/>
      <c r="L44" s="255"/>
      <c r="M44" s="123"/>
      <c r="N44" s="123"/>
      <c r="O44" s="26"/>
      <c r="P44" s="24"/>
      <c r="Q44" s="262"/>
    </row>
    <row r="45" spans="1:17" s="350" customFormat="1" ht="25.05" customHeight="1">
      <c r="A45" s="164"/>
      <c r="B45" s="259" t="s">
        <v>318</v>
      </c>
      <c r="C45" s="332" t="s">
        <v>177</v>
      </c>
      <c r="D45" s="260"/>
      <c r="E45" s="339">
        <v>6</v>
      </c>
      <c r="F45" s="165" t="s">
        <v>174</v>
      </c>
      <c r="G45" s="44"/>
      <c r="H45" s="44"/>
      <c r="I45" s="261"/>
      <c r="J45" s="245"/>
      <c r="K45" s="256"/>
      <c r="L45" s="255"/>
      <c r="M45" s="123"/>
      <c r="N45" s="123"/>
      <c r="O45" s="26"/>
      <c r="P45" s="24"/>
      <c r="Q45" s="262"/>
    </row>
    <row r="46" spans="1:17" s="349" customFormat="1" ht="25.05" customHeight="1">
      <c r="A46" s="164"/>
      <c r="B46" s="259" t="s">
        <v>318</v>
      </c>
      <c r="C46" s="332" t="s">
        <v>178</v>
      </c>
      <c r="D46" s="260"/>
      <c r="E46" s="339">
        <v>22</v>
      </c>
      <c r="F46" s="165" t="s">
        <v>174</v>
      </c>
      <c r="G46" s="44"/>
      <c r="H46" s="44"/>
      <c r="I46" s="261"/>
      <c r="J46" s="245"/>
      <c r="K46" s="256"/>
      <c r="L46" s="255"/>
      <c r="M46" s="123"/>
      <c r="N46" s="123"/>
      <c r="O46" s="26"/>
      <c r="P46" s="24"/>
      <c r="Q46" s="262"/>
    </row>
    <row r="47" spans="1:17" s="350" customFormat="1" ht="25.05" customHeight="1">
      <c r="A47" s="164"/>
      <c r="B47" s="259" t="s">
        <v>318</v>
      </c>
      <c r="C47" s="332" t="s">
        <v>179</v>
      </c>
      <c r="D47" s="260"/>
      <c r="E47" s="339">
        <v>2</v>
      </c>
      <c r="F47" s="165" t="s">
        <v>174</v>
      </c>
      <c r="G47" s="44"/>
      <c r="H47" s="44"/>
      <c r="I47" s="261"/>
      <c r="J47" s="245"/>
      <c r="K47" s="256"/>
      <c r="L47" s="255"/>
      <c r="M47" s="123"/>
      <c r="N47" s="123"/>
      <c r="O47" s="26"/>
      <c r="P47" s="24"/>
      <c r="Q47" s="262"/>
    </row>
    <row r="48" spans="1:17" s="349" customFormat="1" ht="25.05" customHeight="1">
      <c r="A48" s="164"/>
      <c r="B48" s="259" t="s">
        <v>318</v>
      </c>
      <c r="C48" s="332" t="s">
        <v>181</v>
      </c>
      <c r="D48" s="260"/>
      <c r="E48" s="339">
        <v>2</v>
      </c>
      <c r="F48" s="165" t="s">
        <v>174</v>
      </c>
      <c r="G48" s="44"/>
      <c r="H48" s="44"/>
      <c r="I48" s="261"/>
      <c r="J48" s="245"/>
      <c r="K48" s="256"/>
      <c r="L48" s="255"/>
      <c r="M48" s="123"/>
      <c r="N48" s="123"/>
      <c r="O48" s="26"/>
      <c r="P48" s="24"/>
      <c r="Q48" s="262"/>
    </row>
    <row r="49" spans="1:17" s="350" customFormat="1" ht="25.05" customHeight="1">
      <c r="A49" s="164"/>
      <c r="B49" s="259" t="s">
        <v>318</v>
      </c>
      <c r="C49" s="332" t="s">
        <v>207</v>
      </c>
      <c r="D49" s="260"/>
      <c r="E49" s="339">
        <v>3</v>
      </c>
      <c r="F49" s="165" t="s">
        <v>174</v>
      </c>
      <c r="G49" s="44"/>
      <c r="H49" s="44"/>
      <c r="I49" s="261"/>
      <c r="J49" s="245"/>
      <c r="K49" s="256"/>
      <c r="L49" s="255"/>
      <c r="M49" s="123"/>
      <c r="N49" s="123"/>
      <c r="O49" s="26"/>
      <c r="P49" s="24"/>
      <c r="Q49" s="262"/>
    </row>
    <row r="50" spans="1:17" s="350" customFormat="1" ht="25.05" customHeight="1">
      <c r="A50" s="164"/>
      <c r="B50" s="259" t="s">
        <v>318</v>
      </c>
      <c r="C50" s="332" t="s">
        <v>198</v>
      </c>
      <c r="D50" s="260"/>
      <c r="E50" s="339">
        <v>340</v>
      </c>
      <c r="F50" s="165" t="s">
        <v>172</v>
      </c>
      <c r="G50" s="44"/>
      <c r="H50" s="44"/>
      <c r="I50" s="261"/>
      <c r="J50" s="245"/>
      <c r="K50" s="256"/>
      <c r="L50" s="255"/>
      <c r="M50" s="123"/>
      <c r="N50" s="123"/>
      <c r="O50" s="26"/>
      <c r="P50" s="24"/>
      <c r="Q50" s="262"/>
    </row>
    <row r="51" spans="1:17" s="350" customFormat="1" ht="25.05" customHeight="1">
      <c r="A51" s="112"/>
      <c r="B51" s="341"/>
      <c r="C51" s="263"/>
      <c r="D51" s="115"/>
      <c r="E51" s="331"/>
      <c r="F51" s="115"/>
      <c r="G51" s="116">
        <v>309</v>
      </c>
      <c r="H51" s="116">
        <v>169</v>
      </c>
      <c r="I51" s="116">
        <v>126</v>
      </c>
      <c r="J51" s="247">
        <f>+G51*H51*I51/100^3</f>
        <v>6.5798459999999999</v>
      </c>
      <c r="K51" s="248">
        <v>327</v>
      </c>
      <c r="L51" s="116">
        <v>580</v>
      </c>
      <c r="M51" s="268"/>
      <c r="N51" s="268"/>
      <c r="O51" s="117"/>
      <c r="P51" s="114"/>
      <c r="Q51" s="118"/>
    </row>
    <row r="52" spans="1:17" s="349" customFormat="1" ht="25.05" customHeight="1">
      <c r="A52" s="164">
        <v>15</v>
      </c>
      <c r="B52" s="259" t="s">
        <v>319</v>
      </c>
      <c r="C52" s="332" t="s">
        <v>185</v>
      </c>
      <c r="D52" s="260"/>
      <c r="E52" s="339">
        <v>36</v>
      </c>
      <c r="F52" s="165" t="s">
        <v>172</v>
      </c>
      <c r="G52" s="249"/>
      <c r="H52" s="249"/>
      <c r="I52" s="249"/>
      <c r="J52" s="249"/>
      <c r="K52" s="249"/>
      <c r="L52" s="249"/>
      <c r="M52" s="123"/>
      <c r="N52" s="123"/>
      <c r="O52" s="26"/>
      <c r="P52" s="24"/>
      <c r="Q52" s="240"/>
    </row>
    <row r="53" spans="1:17" s="350" customFormat="1" ht="25.05" customHeight="1">
      <c r="A53" s="164"/>
      <c r="B53" s="259" t="s">
        <v>319</v>
      </c>
      <c r="C53" s="332" t="s">
        <v>186</v>
      </c>
      <c r="D53" s="260"/>
      <c r="E53" s="339">
        <v>36</v>
      </c>
      <c r="F53" s="165" t="s">
        <v>172</v>
      </c>
      <c r="G53" s="44"/>
      <c r="H53" s="44"/>
      <c r="I53" s="261"/>
      <c r="J53" s="245"/>
      <c r="K53" s="256"/>
      <c r="L53" s="255"/>
      <c r="M53" s="123"/>
      <c r="N53" s="123"/>
      <c r="O53" s="26"/>
      <c r="P53" s="24"/>
      <c r="Q53" s="262"/>
    </row>
    <row r="54" spans="1:17" s="349" customFormat="1" ht="25.05" customHeight="1">
      <c r="A54" s="164"/>
      <c r="B54" s="259" t="s">
        <v>319</v>
      </c>
      <c r="C54" s="332" t="s">
        <v>203</v>
      </c>
      <c r="D54" s="260"/>
      <c r="E54" s="339">
        <v>3</v>
      </c>
      <c r="F54" s="165" t="s">
        <v>172</v>
      </c>
      <c r="G54" s="44"/>
      <c r="H54" s="44"/>
      <c r="I54" s="261"/>
      <c r="J54" s="245"/>
      <c r="K54" s="256"/>
      <c r="L54" s="255"/>
      <c r="M54" s="123"/>
      <c r="N54" s="123"/>
      <c r="O54" s="26"/>
      <c r="P54" s="24"/>
      <c r="Q54" s="262"/>
    </row>
    <row r="55" spans="1:17" s="350" customFormat="1" ht="25.05" customHeight="1">
      <c r="A55" s="164"/>
      <c r="B55" s="259" t="s">
        <v>319</v>
      </c>
      <c r="C55" s="332" t="s">
        <v>208</v>
      </c>
      <c r="D55" s="260"/>
      <c r="E55" s="339">
        <v>26</v>
      </c>
      <c r="F55" s="165" t="s">
        <v>187</v>
      </c>
      <c r="G55" s="44"/>
      <c r="H55" s="44"/>
      <c r="I55" s="261"/>
      <c r="J55" s="245"/>
      <c r="K55" s="256"/>
      <c r="L55" s="255"/>
      <c r="M55" s="123"/>
      <c r="N55" s="123"/>
      <c r="O55" s="26"/>
      <c r="P55" s="24"/>
      <c r="Q55" s="262"/>
    </row>
    <row r="56" spans="1:17" s="351" customFormat="1" ht="25.05" customHeight="1">
      <c r="A56" s="164"/>
      <c r="B56" s="259" t="s">
        <v>319</v>
      </c>
      <c r="C56" s="332" t="s">
        <v>209</v>
      </c>
      <c r="D56" s="260"/>
      <c r="E56" s="339">
        <v>14</v>
      </c>
      <c r="F56" s="165" t="s">
        <v>187</v>
      </c>
      <c r="G56" s="44"/>
      <c r="H56" s="44"/>
      <c r="I56" s="261"/>
      <c r="J56" s="245"/>
      <c r="K56" s="256"/>
      <c r="L56" s="255"/>
      <c r="M56" s="123"/>
      <c r="N56" s="123"/>
      <c r="O56" s="26"/>
      <c r="P56" s="24"/>
      <c r="Q56" s="262"/>
    </row>
    <row r="57" spans="1:17" s="345" customFormat="1" ht="25.05" customHeight="1">
      <c r="A57" s="112"/>
      <c r="B57" s="341"/>
      <c r="C57" s="263"/>
      <c r="D57" s="115"/>
      <c r="E57" s="331"/>
      <c r="F57" s="115"/>
      <c r="G57" s="116">
        <v>629</v>
      </c>
      <c r="H57" s="116">
        <v>89</v>
      </c>
      <c r="I57" s="116">
        <v>56</v>
      </c>
      <c r="J57" s="247">
        <f>+G57*H57*I57/100^3</f>
        <v>3.1349360000000002</v>
      </c>
      <c r="K57" s="248">
        <v>576</v>
      </c>
      <c r="L57" s="248">
        <v>840</v>
      </c>
      <c r="M57" s="268"/>
      <c r="N57" s="268"/>
      <c r="O57" s="117"/>
      <c r="P57" s="114"/>
      <c r="Q57" s="118"/>
    </row>
    <row r="58" spans="1:17" s="345" customFormat="1" ht="25.05" customHeight="1">
      <c r="A58" s="164">
        <v>16</v>
      </c>
      <c r="B58" s="259" t="s">
        <v>320</v>
      </c>
      <c r="C58" s="332" t="s">
        <v>204</v>
      </c>
      <c r="D58" s="260"/>
      <c r="E58" s="339">
        <v>18</v>
      </c>
      <c r="F58" s="165" t="s">
        <v>174</v>
      </c>
      <c r="G58" s="44"/>
      <c r="H58" s="44"/>
      <c r="I58" s="261"/>
      <c r="J58" s="245"/>
      <c r="K58" s="256"/>
      <c r="L58" s="255"/>
      <c r="M58" s="123"/>
      <c r="N58" s="123"/>
      <c r="O58" s="26"/>
      <c r="P58" s="24"/>
      <c r="Q58" s="262"/>
    </row>
    <row r="59" spans="1:17" s="345" customFormat="1" ht="25.05" customHeight="1">
      <c r="A59" s="164"/>
      <c r="B59" s="259" t="s">
        <v>320</v>
      </c>
      <c r="C59" s="332" t="s">
        <v>205</v>
      </c>
      <c r="D59" s="260"/>
      <c r="E59" s="339">
        <v>9</v>
      </c>
      <c r="F59" s="165" t="s">
        <v>174</v>
      </c>
      <c r="G59" s="44"/>
      <c r="H59" s="44"/>
      <c r="I59" s="261"/>
      <c r="J59" s="245"/>
      <c r="K59" s="256"/>
      <c r="L59" s="255"/>
      <c r="M59" s="123"/>
      <c r="N59" s="123"/>
      <c r="O59" s="26"/>
      <c r="P59" s="24"/>
      <c r="Q59" s="262"/>
    </row>
    <row r="60" spans="1:17" s="345" customFormat="1" ht="25.05" customHeight="1">
      <c r="A60" s="164"/>
      <c r="B60" s="259" t="s">
        <v>320</v>
      </c>
      <c r="C60" s="332" t="s">
        <v>188</v>
      </c>
      <c r="D60" s="260"/>
      <c r="E60" s="339">
        <v>18</v>
      </c>
      <c r="F60" s="165" t="s">
        <v>174</v>
      </c>
      <c r="G60" s="44"/>
      <c r="H60" s="44"/>
      <c r="I60" s="261"/>
      <c r="J60" s="245"/>
      <c r="K60" s="256"/>
      <c r="L60" s="255"/>
      <c r="M60" s="123"/>
      <c r="N60" s="123"/>
      <c r="O60" s="26"/>
      <c r="P60" s="24"/>
      <c r="Q60" s="262"/>
    </row>
    <row r="61" spans="1:17" s="345" customFormat="1" ht="25.05" customHeight="1">
      <c r="A61" s="164"/>
      <c r="B61" s="259" t="s">
        <v>320</v>
      </c>
      <c r="C61" s="332" t="s">
        <v>189</v>
      </c>
      <c r="D61" s="260"/>
      <c r="E61" s="339">
        <v>29</v>
      </c>
      <c r="F61" s="165" t="s">
        <v>174</v>
      </c>
      <c r="G61" s="44"/>
      <c r="H61" s="44"/>
      <c r="I61" s="261"/>
      <c r="J61" s="245"/>
      <c r="K61" s="256"/>
      <c r="L61" s="255"/>
      <c r="M61" s="123"/>
      <c r="N61" s="123"/>
      <c r="O61" s="26"/>
      <c r="P61" s="24"/>
      <c r="Q61" s="262"/>
    </row>
    <row r="62" spans="1:17" s="345" customFormat="1" ht="25.05" customHeight="1">
      <c r="A62" s="164"/>
      <c r="B62" s="259" t="s">
        <v>320</v>
      </c>
      <c r="C62" s="332" t="s">
        <v>206</v>
      </c>
      <c r="D62" s="260"/>
      <c r="E62" s="339">
        <v>27</v>
      </c>
      <c r="F62" s="165" t="s">
        <v>174</v>
      </c>
      <c r="G62" s="44"/>
      <c r="H62" s="44"/>
      <c r="I62" s="261"/>
      <c r="J62" s="245"/>
      <c r="K62" s="256"/>
      <c r="L62" s="255"/>
      <c r="M62" s="123"/>
      <c r="N62" s="123"/>
      <c r="O62" s="26"/>
      <c r="P62" s="24"/>
      <c r="Q62" s="262"/>
    </row>
    <row r="63" spans="1:17" s="345" customFormat="1" ht="25.05" customHeight="1">
      <c r="A63" s="164"/>
      <c r="B63" s="259" t="s">
        <v>320</v>
      </c>
      <c r="C63" s="332" t="s">
        <v>190</v>
      </c>
      <c r="D63" s="260"/>
      <c r="E63" s="339">
        <v>1</v>
      </c>
      <c r="F63" s="165" t="s">
        <v>174</v>
      </c>
      <c r="G63" s="44"/>
      <c r="H63" s="44"/>
      <c r="I63" s="261"/>
      <c r="J63" s="245"/>
      <c r="K63" s="256"/>
      <c r="L63" s="255"/>
      <c r="M63" s="123"/>
      <c r="N63" s="123"/>
      <c r="O63" s="26"/>
      <c r="P63" s="24"/>
      <c r="Q63" s="262"/>
    </row>
    <row r="64" spans="1:17" s="345" customFormat="1" ht="25.05" customHeight="1">
      <c r="A64" s="164"/>
      <c r="B64" s="259" t="s">
        <v>320</v>
      </c>
      <c r="C64" s="332" t="s">
        <v>191</v>
      </c>
      <c r="D64" s="260"/>
      <c r="E64" s="339">
        <v>2</v>
      </c>
      <c r="F64" s="165" t="s">
        <v>174</v>
      </c>
      <c r="G64" s="44"/>
      <c r="H64" s="44"/>
      <c r="I64" s="261"/>
      <c r="J64" s="245"/>
      <c r="K64" s="256"/>
      <c r="L64" s="255"/>
      <c r="M64" s="123"/>
      <c r="N64" s="123"/>
      <c r="O64" s="26"/>
      <c r="P64" s="24"/>
      <c r="Q64" s="262"/>
    </row>
    <row r="65" spans="1:17" s="352" customFormat="1" ht="25.05" customHeight="1">
      <c r="A65" s="164"/>
      <c r="B65" s="259" t="s">
        <v>320</v>
      </c>
      <c r="C65" s="332" t="s">
        <v>180</v>
      </c>
      <c r="D65" s="260"/>
      <c r="E65" s="339">
        <v>28</v>
      </c>
      <c r="F65" s="165" t="s">
        <v>174</v>
      </c>
      <c r="G65" s="44"/>
      <c r="H65" s="44"/>
      <c r="I65" s="261"/>
      <c r="J65" s="245"/>
      <c r="K65" s="256"/>
      <c r="L65" s="255"/>
      <c r="M65" s="123"/>
      <c r="N65" s="123"/>
      <c r="O65" s="26"/>
      <c r="P65" s="24"/>
      <c r="Q65" s="262"/>
    </row>
    <row r="66" spans="1:17" s="352" customFormat="1" ht="25.05" customHeight="1">
      <c r="A66" s="164"/>
      <c r="B66" s="259" t="s">
        <v>320</v>
      </c>
      <c r="C66" s="332" t="s">
        <v>253</v>
      </c>
      <c r="D66" s="260"/>
      <c r="E66" s="339">
        <v>15</v>
      </c>
      <c r="F66" s="165" t="s">
        <v>174</v>
      </c>
      <c r="G66" s="44"/>
      <c r="H66" s="44"/>
      <c r="I66" s="261"/>
      <c r="J66" s="245"/>
      <c r="K66" s="256"/>
      <c r="L66" s="255"/>
      <c r="M66" s="123"/>
      <c r="N66" s="123"/>
      <c r="O66" s="26"/>
      <c r="P66" s="24"/>
      <c r="Q66" s="262"/>
    </row>
    <row r="67" spans="1:17" s="352" customFormat="1" ht="25.05" customHeight="1">
      <c r="A67" s="164"/>
      <c r="B67" s="259" t="s">
        <v>320</v>
      </c>
      <c r="C67" s="332" t="s">
        <v>192</v>
      </c>
      <c r="D67" s="260"/>
      <c r="E67" s="339">
        <v>31</v>
      </c>
      <c r="F67" s="165" t="s">
        <v>174</v>
      </c>
      <c r="G67" s="44"/>
      <c r="H67" s="44"/>
      <c r="I67" s="261"/>
      <c r="J67" s="245"/>
      <c r="K67" s="256"/>
      <c r="L67" s="255"/>
      <c r="M67" s="123"/>
      <c r="N67" s="123"/>
      <c r="O67" s="26"/>
      <c r="P67" s="24"/>
      <c r="Q67" s="262"/>
    </row>
    <row r="68" spans="1:17" s="352" customFormat="1" ht="25.05" customHeight="1">
      <c r="A68" s="164"/>
      <c r="B68" s="259" t="s">
        <v>320</v>
      </c>
      <c r="C68" s="332" t="s">
        <v>193</v>
      </c>
      <c r="D68" s="260"/>
      <c r="E68" s="339">
        <v>21</v>
      </c>
      <c r="F68" s="165" t="s">
        <v>174</v>
      </c>
      <c r="G68" s="44"/>
      <c r="H68" s="44"/>
      <c r="I68" s="261"/>
      <c r="J68" s="245"/>
      <c r="K68" s="256"/>
      <c r="L68" s="255"/>
      <c r="M68" s="123"/>
      <c r="N68" s="123"/>
      <c r="O68" s="26"/>
      <c r="P68" s="24"/>
      <c r="Q68" s="262"/>
    </row>
    <row r="69" spans="1:17" s="345" customFormat="1" ht="25.05" customHeight="1">
      <c r="A69" s="164"/>
      <c r="B69" s="259" t="s">
        <v>320</v>
      </c>
      <c r="C69" s="332" t="s">
        <v>194</v>
      </c>
      <c r="D69" s="260"/>
      <c r="E69" s="339">
        <v>34</v>
      </c>
      <c r="F69" s="165" t="s">
        <v>174</v>
      </c>
      <c r="G69" s="44"/>
      <c r="H69" s="44"/>
      <c r="I69" s="261"/>
      <c r="J69" s="245"/>
      <c r="K69" s="256"/>
      <c r="L69" s="255"/>
      <c r="M69" s="123"/>
      <c r="N69" s="123"/>
      <c r="O69" s="26"/>
      <c r="P69" s="24"/>
      <c r="Q69" s="262"/>
    </row>
    <row r="70" spans="1:17" s="345" customFormat="1" ht="25.05" customHeight="1">
      <c r="A70" s="164"/>
      <c r="B70" s="259" t="s">
        <v>320</v>
      </c>
      <c r="C70" s="332" t="s">
        <v>195</v>
      </c>
      <c r="D70" s="260"/>
      <c r="E70" s="339">
        <v>29</v>
      </c>
      <c r="F70" s="165" t="s">
        <v>174</v>
      </c>
      <c r="G70" s="44"/>
      <c r="H70" s="44"/>
      <c r="I70" s="261"/>
      <c r="J70" s="245"/>
      <c r="K70" s="256"/>
      <c r="L70" s="255"/>
      <c r="M70" s="123"/>
      <c r="N70" s="123"/>
      <c r="O70" s="26"/>
      <c r="P70" s="24"/>
      <c r="Q70" s="262"/>
    </row>
    <row r="71" spans="1:17" s="345" customFormat="1" ht="25.05" customHeight="1">
      <c r="A71" s="164"/>
      <c r="B71" s="259" t="s">
        <v>320</v>
      </c>
      <c r="C71" s="332" t="s">
        <v>196</v>
      </c>
      <c r="D71" s="260"/>
      <c r="E71" s="339">
        <v>29</v>
      </c>
      <c r="F71" s="165" t="s">
        <v>174</v>
      </c>
      <c r="G71" s="44"/>
      <c r="H71" s="44"/>
      <c r="I71" s="261"/>
      <c r="J71" s="245"/>
      <c r="K71" s="256"/>
      <c r="L71" s="255"/>
      <c r="M71" s="123"/>
      <c r="N71" s="123"/>
      <c r="O71" s="26"/>
      <c r="P71" s="24"/>
      <c r="Q71" s="262"/>
    </row>
    <row r="72" spans="1:17" s="345" customFormat="1" ht="25.05" customHeight="1">
      <c r="A72" s="164"/>
      <c r="B72" s="259" t="s">
        <v>320</v>
      </c>
      <c r="C72" s="332" t="s">
        <v>197</v>
      </c>
      <c r="D72" s="260"/>
      <c r="E72" s="339">
        <v>2</v>
      </c>
      <c r="F72" s="165" t="s">
        <v>174</v>
      </c>
      <c r="G72" s="44"/>
      <c r="H72" s="44"/>
      <c r="I72" s="261"/>
      <c r="J72" s="245"/>
      <c r="K72" s="256"/>
      <c r="L72" s="255"/>
      <c r="M72" s="123"/>
      <c r="N72" s="123"/>
      <c r="O72" s="26"/>
      <c r="P72" s="24"/>
      <c r="Q72" s="262"/>
    </row>
    <row r="73" spans="1:17" s="345" customFormat="1" ht="25.05" customHeight="1">
      <c r="A73" s="164"/>
      <c r="B73" s="259" t="s">
        <v>320</v>
      </c>
      <c r="C73" s="332" t="s">
        <v>199</v>
      </c>
      <c r="D73" s="260"/>
      <c r="E73" s="339">
        <v>59</v>
      </c>
      <c r="F73" s="165" t="s">
        <v>174</v>
      </c>
      <c r="G73" s="44"/>
      <c r="H73" s="44"/>
      <c r="I73" s="261"/>
      <c r="J73" s="245"/>
      <c r="K73" s="256"/>
      <c r="L73" s="255"/>
      <c r="M73" s="123"/>
      <c r="N73" s="123"/>
      <c r="O73" s="26"/>
      <c r="P73" s="24"/>
      <c r="Q73" s="262"/>
    </row>
    <row r="74" spans="1:17" s="345" customFormat="1" ht="25.05" customHeight="1">
      <c r="A74" s="164"/>
      <c r="B74" s="259" t="s">
        <v>320</v>
      </c>
      <c r="C74" s="332" t="s">
        <v>200</v>
      </c>
      <c r="D74" s="260"/>
      <c r="E74" s="339">
        <v>61</v>
      </c>
      <c r="F74" s="165" t="s">
        <v>174</v>
      </c>
      <c r="G74" s="44"/>
      <c r="H74" s="44"/>
      <c r="I74" s="261"/>
      <c r="J74" s="245"/>
      <c r="K74" s="256"/>
      <c r="L74" s="255"/>
      <c r="M74" s="123"/>
      <c r="N74" s="123"/>
      <c r="O74" s="26"/>
      <c r="P74" s="24"/>
      <c r="Q74" s="262"/>
    </row>
    <row r="75" spans="1:17" s="345" customFormat="1" ht="25.05" customHeight="1">
      <c r="A75" s="164"/>
      <c r="B75" s="259" t="s">
        <v>320</v>
      </c>
      <c r="C75" s="332" t="s">
        <v>201</v>
      </c>
      <c r="D75" s="260"/>
      <c r="E75" s="339">
        <v>33</v>
      </c>
      <c r="F75" s="165" t="s">
        <v>174</v>
      </c>
      <c r="G75" s="44"/>
      <c r="H75" s="44"/>
      <c r="I75" s="261"/>
      <c r="J75" s="245"/>
      <c r="K75" s="256"/>
      <c r="L75" s="255"/>
      <c r="M75" s="123"/>
      <c r="N75" s="123"/>
      <c r="O75" s="26"/>
      <c r="P75" s="24"/>
      <c r="Q75" s="262"/>
    </row>
    <row r="76" spans="1:17" s="345" customFormat="1" ht="25.05" customHeight="1">
      <c r="A76" s="164"/>
      <c r="B76" s="259" t="s">
        <v>320</v>
      </c>
      <c r="C76" s="332" t="s">
        <v>259</v>
      </c>
      <c r="D76" s="260"/>
      <c r="E76" s="339">
        <v>1</v>
      </c>
      <c r="F76" s="165" t="s">
        <v>174</v>
      </c>
      <c r="G76" s="44"/>
      <c r="H76" s="44"/>
      <c r="I76" s="261"/>
      <c r="J76" s="245"/>
      <c r="K76" s="256"/>
      <c r="L76" s="255"/>
      <c r="M76" s="123"/>
      <c r="N76" s="123"/>
      <c r="O76" s="26"/>
      <c r="P76" s="24"/>
      <c r="Q76" s="262"/>
    </row>
    <row r="77" spans="1:17" s="345" customFormat="1" ht="25.05" customHeight="1">
      <c r="A77" s="164"/>
      <c r="B77" s="259" t="s">
        <v>320</v>
      </c>
      <c r="C77" s="332" t="s">
        <v>260</v>
      </c>
      <c r="D77" s="260"/>
      <c r="E77" s="339">
        <v>1</v>
      </c>
      <c r="F77" s="165" t="s">
        <v>174</v>
      </c>
      <c r="G77" s="44"/>
      <c r="H77" s="44"/>
      <c r="I77" s="261"/>
      <c r="J77" s="245"/>
      <c r="K77" s="256"/>
      <c r="L77" s="255"/>
      <c r="M77" s="123"/>
      <c r="N77" s="123"/>
      <c r="O77" s="26"/>
      <c r="P77" s="24"/>
      <c r="Q77" s="262"/>
    </row>
    <row r="78" spans="1:17" s="345" customFormat="1" ht="25.05" customHeight="1">
      <c r="A78" s="164"/>
      <c r="B78" s="259" t="s">
        <v>320</v>
      </c>
      <c r="C78" s="332" t="s">
        <v>261</v>
      </c>
      <c r="D78" s="260"/>
      <c r="E78" s="339">
        <v>1</v>
      </c>
      <c r="F78" s="165" t="s">
        <v>174</v>
      </c>
      <c r="G78" s="44"/>
      <c r="H78" s="44"/>
      <c r="I78" s="261"/>
      <c r="J78" s="245"/>
      <c r="K78" s="256"/>
      <c r="L78" s="255"/>
      <c r="M78" s="123"/>
      <c r="N78" s="123"/>
      <c r="O78" s="26"/>
      <c r="P78" s="24"/>
      <c r="Q78" s="262"/>
    </row>
    <row r="79" spans="1:17" s="345" customFormat="1" ht="25.05" customHeight="1">
      <c r="A79" s="164"/>
      <c r="B79" s="259" t="s">
        <v>320</v>
      </c>
      <c r="C79" s="332" t="s">
        <v>262</v>
      </c>
      <c r="D79" s="260"/>
      <c r="E79" s="339">
        <v>1</v>
      </c>
      <c r="F79" s="165" t="s">
        <v>174</v>
      </c>
      <c r="G79" s="44"/>
      <c r="H79" s="44"/>
      <c r="I79" s="261"/>
      <c r="J79" s="245"/>
      <c r="K79" s="256"/>
      <c r="L79" s="255"/>
      <c r="M79" s="123"/>
      <c r="N79" s="123"/>
      <c r="O79" s="26"/>
      <c r="P79" s="24"/>
      <c r="Q79" s="262"/>
    </row>
    <row r="80" spans="1:17" s="345" customFormat="1" ht="25.05" customHeight="1">
      <c r="A80" s="164"/>
      <c r="B80" s="259" t="s">
        <v>320</v>
      </c>
      <c r="C80" s="332" t="s">
        <v>263</v>
      </c>
      <c r="D80" s="260"/>
      <c r="E80" s="339">
        <v>1</v>
      </c>
      <c r="F80" s="165" t="s">
        <v>174</v>
      </c>
      <c r="G80" s="44"/>
      <c r="H80" s="44"/>
      <c r="I80" s="261"/>
      <c r="J80" s="245"/>
      <c r="K80" s="256"/>
      <c r="L80" s="255"/>
      <c r="M80" s="123"/>
      <c r="N80" s="123"/>
      <c r="O80" s="26"/>
      <c r="P80" s="24"/>
      <c r="Q80" s="262"/>
    </row>
    <row r="81" spans="1:17" s="345" customFormat="1" ht="25.05" customHeight="1">
      <c r="A81" s="164"/>
      <c r="B81" s="259" t="s">
        <v>320</v>
      </c>
      <c r="C81" s="332" t="s">
        <v>264</v>
      </c>
      <c r="D81" s="260"/>
      <c r="E81" s="339">
        <v>1</v>
      </c>
      <c r="F81" s="165" t="s">
        <v>174</v>
      </c>
      <c r="G81" s="44"/>
      <c r="H81" s="44"/>
      <c r="I81" s="261"/>
      <c r="J81" s="245"/>
      <c r="K81" s="256"/>
      <c r="L81" s="255"/>
      <c r="M81" s="123"/>
      <c r="N81" s="123"/>
      <c r="O81" s="26"/>
      <c r="P81" s="24"/>
      <c r="Q81" s="262"/>
    </row>
    <row r="82" spans="1:17" s="345" customFormat="1" ht="25.05" customHeight="1">
      <c r="A82" s="164"/>
      <c r="B82" s="259" t="s">
        <v>320</v>
      </c>
      <c r="C82" s="332" t="s">
        <v>265</v>
      </c>
      <c r="D82" s="260"/>
      <c r="E82" s="339">
        <v>1</v>
      </c>
      <c r="F82" s="165" t="s">
        <v>174</v>
      </c>
      <c r="G82" s="44"/>
      <c r="H82" s="44"/>
      <c r="I82" s="261"/>
      <c r="J82" s="245"/>
      <c r="K82" s="256"/>
      <c r="L82" s="255"/>
      <c r="M82" s="123"/>
      <c r="N82" s="123"/>
      <c r="O82" s="26"/>
      <c r="P82" s="24"/>
      <c r="Q82" s="262"/>
    </row>
    <row r="83" spans="1:17" s="345" customFormat="1" ht="25.05" customHeight="1">
      <c r="A83" s="164"/>
      <c r="B83" s="259" t="s">
        <v>320</v>
      </c>
      <c r="C83" s="332" t="s">
        <v>182</v>
      </c>
      <c r="D83" s="260"/>
      <c r="E83" s="339">
        <v>2</v>
      </c>
      <c r="F83" s="165" t="s">
        <v>174</v>
      </c>
      <c r="G83" s="44"/>
      <c r="H83" s="44"/>
      <c r="I83" s="261"/>
      <c r="J83" s="245"/>
      <c r="K83" s="25"/>
      <c r="L83" s="44"/>
      <c r="M83" s="123"/>
      <c r="N83" s="270"/>
      <c r="O83" s="26"/>
      <c r="P83" s="24"/>
      <c r="Q83" s="262"/>
    </row>
    <row r="84" spans="1:17" s="349" customFormat="1" ht="25.05" customHeight="1">
      <c r="A84" s="164"/>
      <c r="B84" s="259" t="s">
        <v>320</v>
      </c>
      <c r="C84" s="332" t="s">
        <v>183</v>
      </c>
      <c r="D84" s="260"/>
      <c r="E84" s="339">
        <v>4</v>
      </c>
      <c r="F84" s="165" t="s">
        <v>174</v>
      </c>
      <c r="G84" s="44"/>
      <c r="H84" s="44"/>
      <c r="I84" s="261"/>
      <c r="J84" s="245"/>
      <c r="K84" s="25"/>
      <c r="L84" s="44"/>
      <c r="M84" s="123"/>
      <c r="N84" s="270"/>
      <c r="O84" s="26"/>
      <c r="P84" s="24"/>
      <c r="Q84" s="262"/>
    </row>
    <row r="85" spans="1:17" s="350" customFormat="1" ht="25.05" customHeight="1">
      <c r="A85" s="164"/>
      <c r="B85" s="259" t="s">
        <v>320</v>
      </c>
      <c r="C85" s="332" t="s">
        <v>184</v>
      </c>
      <c r="D85" s="260"/>
      <c r="E85" s="339">
        <v>2</v>
      </c>
      <c r="F85" s="165" t="s">
        <v>174</v>
      </c>
      <c r="G85" s="44"/>
      <c r="H85" s="44"/>
      <c r="I85" s="261"/>
      <c r="J85" s="245"/>
      <c r="K85" s="25"/>
      <c r="L85" s="44"/>
      <c r="M85" s="123"/>
      <c r="N85" s="270"/>
      <c r="O85" s="26"/>
      <c r="P85" s="24"/>
      <c r="Q85" s="262"/>
    </row>
    <row r="86" spans="1:17" s="345" customFormat="1" ht="25.05" customHeight="1">
      <c r="A86" s="112"/>
      <c r="B86" s="341"/>
      <c r="C86" s="263"/>
      <c r="D86" s="115"/>
      <c r="E86" s="331"/>
      <c r="F86" s="115"/>
      <c r="G86" s="116">
        <v>159</v>
      </c>
      <c r="H86" s="116">
        <v>209</v>
      </c>
      <c r="I86" s="116">
        <v>136</v>
      </c>
      <c r="J86" s="247">
        <f>+G86*H86*I86/100^3</f>
        <v>4.5194159999999997</v>
      </c>
      <c r="K86" s="248">
        <v>470</v>
      </c>
      <c r="L86" s="248">
        <v>655</v>
      </c>
      <c r="M86" s="268"/>
      <c r="N86" s="268"/>
      <c r="O86" s="117"/>
      <c r="P86" s="114"/>
      <c r="Q86" s="118"/>
    </row>
    <row r="87" spans="1:17" s="345" customFormat="1" ht="25.05" customHeight="1">
      <c r="A87" s="164">
        <v>17</v>
      </c>
      <c r="B87" s="259" t="s">
        <v>329</v>
      </c>
      <c r="C87" s="332" t="s">
        <v>377</v>
      </c>
      <c r="D87" s="260"/>
      <c r="E87" s="339">
        <v>1</v>
      </c>
      <c r="F87" s="165" t="s">
        <v>113</v>
      </c>
      <c r="G87" s="249"/>
      <c r="H87" s="249"/>
      <c r="I87" s="249"/>
      <c r="J87" s="249"/>
      <c r="K87" s="249"/>
      <c r="L87" s="249"/>
      <c r="M87" s="123"/>
      <c r="N87" s="123"/>
      <c r="O87" s="26"/>
      <c r="P87" s="24"/>
      <c r="Q87" s="240"/>
    </row>
    <row r="88" spans="1:17" s="345" customFormat="1" ht="25.05" customHeight="1">
      <c r="A88" s="112"/>
      <c r="B88" s="341"/>
      <c r="C88" s="263"/>
      <c r="D88" s="115"/>
      <c r="E88" s="331"/>
      <c r="F88" s="115"/>
      <c r="G88" s="116">
        <v>99</v>
      </c>
      <c r="H88" s="116">
        <v>119</v>
      </c>
      <c r="I88" s="116">
        <v>236</v>
      </c>
      <c r="J88" s="247">
        <f>+G88*H88*I88/100^3</f>
        <v>2.780316</v>
      </c>
      <c r="K88" s="248">
        <v>385</v>
      </c>
      <c r="L88" s="116">
        <v>505</v>
      </c>
      <c r="M88" s="268"/>
      <c r="N88" s="268"/>
      <c r="O88" s="117"/>
      <c r="P88" s="114"/>
      <c r="Q88" s="118"/>
    </row>
    <row r="89" spans="1:17" s="345" customFormat="1" ht="25.05" customHeight="1">
      <c r="A89" s="164">
        <v>18</v>
      </c>
      <c r="B89" s="259" t="s">
        <v>321</v>
      </c>
      <c r="C89" s="332" t="s">
        <v>378</v>
      </c>
      <c r="D89" s="260"/>
      <c r="E89" s="339">
        <v>3</v>
      </c>
      <c r="F89" s="165" t="s">
        <v>113</v>
      </c>
      <c r="G89" s="249"/>
      <c r="H89" s="249"/>
      <c r="I89" s="249"/>
      <c r="J89" s="249"/>
      <c r="K89" s="249"/>
      <c r="L89" s="249"/>
      <c r="M89" s="123"/>
      <c r="N89" s="270"/>
      <c r="O89" s="26"/>
      <c r="P89" s="24"/>
      <c r="Q89" s="240"/>
    </row>
    <row r="90" spans="1:17" s="345" customFormat="1" ht="25.05" customHeight="1">
      <c r="A90" s="112"/>
      <c r="B90" s="341"/>
      <c r="C90" s="263"/>
      <c r="D90" s="115"/>
      <c r="E90" s="331"/>
      <c r="F90" s="115"/>
      <c r="G90" s="116">
        <v>99</v>
      </c>
      <c r="H90" s="116">
        <v>214</v>
      </c>
      <c r="I90" s="116">
        <v>236</v>
      </c>
      <c r="J90" s="247">
        <f>+G90*H90*I90/100^3</f>
        <v>4.9998959999999997</v>
      </c>
      <c r="K90" s="248">
        <v>793</v>
      </c>
      <c r="L90" s="116">
        <v>970</v>
      </c>
      <c r="M90" s="268"/>
      <c r="N90" s="268"/>
      <c r="O90" s="117"/>
      <c r="P90" s="114"/>
      <c r="Q90" s="118"/>
    </row>
    <row r="91" spans="1:17" s="345" customFormat="1" ht="25.05" customHeight="1">
      <c r="A91" s="281">
        <v>19</v>
      </c>
      <c r="B91" s="342" t="s">
        <v>322</v>
      </c>
      <c r="C91" s="332" t="s">
        <v>210</v>
      </c>
      <c r="D91" s="264"/>
      <c r="E91" s="325">
        <v>36</v>
      </c>
      <c r="F91" s="253" t="s">
        <v>172</v>
      </c>
      <c r="G91" s="44"/>
      <c r="H91" s="44"/>
      <c r="I91" s="261"/>
      <c r="J91" s="245"/>
      <c r="K91" s="25"/>
      <c r="L91" s="255"/>
      <c r="M91" s="123"/>
      <c r="N91" s="123"/>
      <c r="O91" s="257"/>
      <c r="P91" s="24"/>
      <c r="Q91" s="276" t="s">
        <v>256</v>
      </c>
    </row>
    <row r="92" spans="1:17" s="345" customFormat="1" ht="25.05" customHeight="1">
      <c r="A92" s="281"/>
      <c r="B92" s="342" t="s">
        <v>322</v>
      </c>
      <c r="C92" s="332" t="s">
        <v>211</v>
      </c>
      <c r="D92" s="264"/>
      <c r="E92" s="325">
        <v>36</v>
      </c>
      <c r="F92" s="253" t="s">
        <v>172</v>
      </c>
      <c r="G92" s="44"/>
      <c r="H92" s="44"/>
      <c r="I92" s="261"/>
      <c r="J92" s="245"/>
      <c r="K92" s="25"/>
      <c r="L92" s="255"/>
      <c r="M92" s="123"/>
      <c r="N92" s="123"/>
      <c r="O92" s="257"/>
      <c r="P92" s="24"/>
      <c r="Q92" s="276" t="s">
        <v>256</v>
      </c>
    </row>
    <row r="93" spans="1:17" s="345" customFormat="1" ht="25.05" customHeight="1">
      <c r="A93" s="281"/>
      <c r="B93" s="342" t="s">
        <v>322</v>
      </c>
      <c r="C93" s="332" t="s">
        <v>212</v>
      </c>
      <c r="D93" s="264"/>
      <c r="E93" s="325">
        <v>84</v>
      </c>
      <c r="F93" s="253" t="s">
        <v>172</v>
      </c>
      <c r="G93" s="44"/>
      <c r="H93" s="44"/>
      <c r="I93" s="261"/>
      <c r="J93" s="245"/>
      <c r="K93" s="25"/>
      <c r="L93" s="255"/>
      <c r="M93" s="123"/>
      <c r="N93" s="123"/>
      <c r="O93" s="257"/>
      <c r="P93" s="24"/>
      <c r="Q93" s="276" t="s">
        <v>256</v>
      </c>
    </row>
    <row r="94" spans="1:17" s="345" customFormat="1" ht="25.05" customHeight="1">
      <c r="A94" s="281"/>
      <c r="B94" s="342" t="s">
        <v>322</v>
      </c>
      <c r="C94" s="332" t="s">
        <v>213</v>
      </c>
      <c r="D94" s="264"/>
      <c r="E94" s="325">
        <v>201</v>
      </c>
      <c r="F94" s="253" t="s">
        <v>172</v>
      </c>
      <c r="G94" s="44"/>
      <c r="H94" s="44"/>
      <c r="I94" s="261"/>
      <c r="J94" s="245"/>
      <c r="K94" s="25"/>
      <c r="L94" s="255"/>
      <c r="M94" s="123"/>
      <c r="N94" s="123"/>
      <c r="O94" s="257"/>
      <c r="P94" s="24"/>
      <c r="Q94" s="276" t="s">
        <v>256</v>
      </c>
    </row>
    <row r="95" spans="1:17" s="345" customFormat="1" ht="25.05" customHeight="1">
      <c r="A95" s="281"/>
      <c r="B95" s="342" t="s">
        <v>322</v>
      </c>
      <c r="C95" s="332" t="s">
        <v>214</v>
      </c>
      <c r="D95" s="264"/>
      <c r="E95" s="325">
        <v>82</v>
      </c>
      <c r="F95" s="253" t="s">
        <v>174</v>
      </c>
      <c r="G95" s="44"/>
      <c r="H95" s="44"/>
      <c r="I95" s="261"/>
      <c r="J95" s="245"/>
      <c r="K95" s="25"/>
      <c r="L95" s="255"/>
      <c r="M95" s="123"/>
      <c r="N95" s="123"/>
      <c r="O95" s="257"/>
      <c r="P95" s="24"/>
      <c r="Q95" s="276" t="s">
        <v>256</v>
      </c>
    </row>
    <row r="96" spans="1:17" s="345" customFormat="1" ht="25.05" customHeight="1">
      <c r="A96" s="281"/>
      <c r="B96" s="342" t="s">
        <v>322</v>
      </c>
      <c r="C96" s="332" t="s">
        <v>215</v>
      </c>
      <c r="D96" s="264"/>
      <c r="E96" s="325">
        <v>47</v>
      </c>
      <c r="F96" s="253" t="s">
        <v>174</v>
      </c>
      <c r="G96" s="44"/>
      <c r="H96" s="44"/>
      <c r="I96" s="261"/>
      <c r="J96" s="245"/>
      <c r="K96" s="25"/>
      <c r="L96" s="255"/>
      <c r="M96" s="123"/>
      <c r="N96" s="123"/>
      <c r="O96" s="257"/>
      <c r="P96" s="24"/>
      <c r="Q96" s="276" t="s">
        <v>256</v>
      </c>
    </row>
    <row r="97" spans="1:17" s="345" customFormat="1" ht="25.05" customHeight="1">
      <c r="A97" s="281"/>
      <c r="B97" s="342" t="s">
        <v>322</v>
      </c>
      <c r="C97" s="332" t="s">
        <v>216</v>
      </c>
      <c r="D97" s="264"/>
      <c r="E97" s="325">
        <v>3</v>
      </c>
      <c r="F97" s="253" t="s">
        <v>174</v>
      </c>
      <c r="G97" s="44"/>
      <c r="H97" s="44"/>
      <c r="I97" s="261"/>
      <c r="J97" s="245"/>
      <c r="K97" s="25"/>
      <c r="L97" s="255"/>
      <c r="M97" s="123"/>
      <c r="N97" s="123"/>
      <c r="O97" s="257"/>
      <c r="P97" s="24"/>
      <c r="Q97" s="276" t="s">
        <v>256</v>
      </c>
    </row>
    <row r="98" spans="1:17" s="345" customFormat="1" ht="25.05" customHeight="1">
      <c r="A98" s="281"/>
      <c r="B98" s="342" t="s">
        <v>322</v>
      </c>
      <c r="C98" s="332" t="s">
        <v>217</v>
      </c>
      <c r="D98" s="264"/>
      <c r="E98" s="325">
        <v>3</v>
      </c>
      <c r="F98" s="253" t="s">
        <v>174</v>
      </c>
      <c r="G98" s="44"/>
      <c r="H98" s="44"/>
      <c r="I98" s="261"/>
      <c r="J98" s="245"/>
      <c r="K98" s="25"/>
      <c r="L98" s="255"/>
      <c r="M98" s="123"/>
      <c r="N98" s="123"/>
      <c r="O98" s="257"/>
      <c r="P98" s="24"/>
      <c r="Q98" s="276" t="s">
        <v>256</v>
      </c>
    </row>
    <row r="99" spans="1:17" s="345" customFormat="1" ht="25.05" customHeight="1">
      <c r="A99" s="281"/>
      <c r="B99" s="342" t="s">
        <v>322</v>
      </c>
      <c r="C99" s="332" t="s">
        <v>218</v>
      </c>
      <c r="D99" s="264"/>
      <c r="E99" s="325">
        <v>3</v>
      </c>
      <c r="F99" s="253" t="s">
        <v>174</v>
      </c>
      <c r="G99" s="44"/>
      <c r="H99" s="44"/>
      <c r="I99" s="261"/>
      <c r="J99" s="245"/>
      <c r="K99" s="25"/>
      <c r="L99" s="255"/>
      <c r="M99" s="123"/>
      <c r="N99" s="123"/>
      <c r="O99" s="257"/>
      <c r="P99" s="24"/>
      <c r="Q99" s="276" t="s">
        <v>256</v>
      </c>
    </row>
    <row r="100" spans="1:17" s="345" customFormat="1" ht="25.05" customHeight="1">
      <c r="A100" s="281"/>
      <c r="B100" s="342" t="s">
        <v>322</v>
      </c>
      <c r="C100" s="332" t="s">
        <v>219</v>
      </c>
      <c r="D100" s="264"/>
      <c r="E100" s="325">
        <v>3</v>
      </c>
      <c r="F100" s="253" t="s">
        <v>174</v>
      </c>
      <c r="G100" s="44"/>
      <c r="H100" s="44"/>
      <c r="I100" s="261"/>
      <c r="J100" s="245"/>
      <c r="K100" s="25"/>
      <c r="L100" s="255"/>
      <c r="M100" s="123"/>
      <c r="N100" s="123"/>
      <c r="O100" s="257"/>
      <c r="P100" s="24"/>
      <c r="Q100" s="276" t="s">
        <v>256</v>
      </c>
    </row>
    <row r="101" spans="1:17" s="345" customFormat="1" ht="25.05" customHeight="1">
      <c r="A101" s="281"/>
      <c r="B101" s="342" t="s">
        <v>322</v>
      </c>
      <c r="C101" s="332" t="s">
        <v>220</v>
      </c>
      <c r="D101" s="264"/>
      <c r="E101" s="325">
        <v>2</v>
      </c>
      <c r="F101" s="253" t="s">
        <v>174</v>
      </c>
      <c r="G101" s="44"/>
      <c r="H101" s="44"/>
      <c r="I101" s="261"/>
      <c r="J101" s="245"/>
      <c r="K101" s="25"/>
      <c r="L101" s="255"/>
      <c r="M101" s="123"/>
      <c r="N101" s="123"/>
      <c r="O101" s="257"/>
      <c r="P101" s="24"/>
      <c r="Q101" s="276" t="s">
        <v>256</v>
      </c>
    </row>
    <row r="102" spans="1:17" s="345" customFormat="1" ht="25.05" customHeight="1">
      <c r="A102" s="281"/>
      <c r="B102" s="342" t="s">
        <v>322</v>
      </c>
      <c r="C102" s="332" t="s">
        <v>221</v>
      </c>
      <c r="D102" s="264"/>
      <c r="E102" s="325">
        <v>2</v>
      </c>
      <c r="F102" s="253" t="s">
        <v>174</v>
      </c>
      <c r="G102" s="44"/>
      <c r="H102" s="44"/>
      <c r="I102" s="261"/>
      <c r="J102" s="245"/>
      <c r="K102" s="25"/>
      <c r="L102" s="255"/>
      <c r="M102" s="123"/>
      <c r="N102" s="123"/>
      <c r="O102" s="257"/>
      <c r="P102" s="24"/>
      <c r="Q102" s="276" t="s">
        <v>256</v>
      </c>
    </row>
    <row r="103" spans="1:17" s="345" customFormat="1" ht="25.05" customHeight="1">
      <c r="A103" s="281"/>
      <c r="B103" s="342" t="s">
        <v>322</v>
      </c>
      <c r="C103" s="332" t="s">
        <v>222</v>
      </c>
      <c r="D103" s="264"/>
      <c r="E103" s="325">
        <v>1200</v>
      </c>
      <c r="F103" s="253" t="s">
        <v>174</v>
      </c>
      <c r="G103" s="44"/>
      <c r="H103" s="44"/>
      <c r="I103" s="261"/>
      <c r="J103" s="245"/>
      <c r="K103" s="25"/>
      <c r="L103" s="255"/>
      <c r="M103" s="123"/>
      <c r="N103" s="123"/>
      <c r="O103" s="257"/>
      <c r="P103" s="24"/>
      <c r="Q103" s="276" t="s">
        <v>256</v>
      </c>
    </row>
    <row r="104" spans="1:17" s="345" customFormat="1" ht="25.05" customHeight="1">
      <c r="A104" s="281"/>
      <c r="B104" s="342" t="s">
        <v>322</v>
      </c>
      <c r="C104" s="332" t="s">
        <v>223</v>
      </c>
      <c r="D104" s="264"/>
      <c r="E104" s="325">
        <v>93</v>
      </c>
      <c r="F104" s="253" t="s">
        <v>174</v>
      </c>
      <c r="G104" s="44"/>
      <c r="H104" s="44"/>
      <c r="I104" s="261"/>
      <c r="J104" s="245"/>
      <c r="K104" s="25"/>
      <c r="L104" s="255"/>
      <c r="M104" s="123"/>
      <c r="N104" s="123"/>
      <c r="O104" s="257"/>
      <c r="P104" s="24"/>
      <c r="Q104" s="276" t="s">
        <v>256</v>
      </c>
    </row>
    <row r="105" spans="1:17" s="345" customFormat="1" ht="25.05" customHeight="1">
      <c r="A105" s="281"/>
      <c r="B105" s="342" t="s">
        <v>380</v>
      </c>
      <c r="C105" s="332" t="s">
        <v>224</v>
      </c>
      <c r="D105" s="264"/>
      <c r="E105" s="325">
        <v>58</v>
      </c>
      <c r="F105" s="253" t="s">
        <v>174</v>
      </c>
      <c r="G105" s="44"/>
      <c r="H105" s="44"/>
      <c r="I105" s="261"/>
      <c r="J105" s="245"/>
      <c r="K105" s="25"/>
      <c r="L105" s="255"/>
      <c r="M105" s="123"/>
      <c r="N105" s="123"/>
      <c r="O105" s="257"/>
      <c r="P105" s="24"/>
      <c r="Q105" s="276" t="s">
        <v>256</v>
      </c>
    </row>
    <row r="106" spans="1:17" s="345" customFormat="1" ht="25.05" customHeight="1">
      <c r="A106" s="281"/>
      <c r="B106" s="342" t="s">
        <v>322</v>
      </c>
      <c r="C106" s="332" t="s">
        <v>225</v>
      </c>
      <c r="D106" s="264"/>
      <c r="E106" s="325">
        <v>1</v>
      </c>
      <c r="F106" s="253" t="s">
        <v>174</v>
      </c>
      <c r="G106" s="44"/>
      <c r="H106" s="44"/>
      <c r="I106" s="261"/>
      <c r="J106" s="245"/>
      <c r="K106" s="25"/>
      <c r="L106" s="255"/>
      <c r="M106" s="123"/>
      <c r="N106" s="123"/>
      <c r="O106" s="257"/>
      <c r="P106" s="24"/>
      <c r="Q106" s="276" t="s">
        <v>256</v>
      </c>
    </row>
    <row r="107" spans="1:17" s="345" customFormat="1" ht="25.05" customHeight="1">
      <c r="A107" s="281"/>
      <c r="B107" s="342" t="s">
        <v>322</v>
      </c>
      <c r="C107" s="332" t="s">
        <v>226</v>
      </c>
      <c r="D107" s="264"/>
      <c r="E107" s="325">
        <v>106</v>
      </c>
      <c r="F107" s="253" t="s">
        <v>174</v>
      </c>
      <c r="G107" s="44"/>
      <c r="H107" s="44"/>
      <c r="I107" s="261"/>
      <c r="J107" s="245"/>
      <c r="K107" s="25"/>
      <c r="L107" s="255"/>
      <c r="M107" s="123"/>
      <c r="N107" s="123"/>
      <c r="O107" s="257"/>
      <c r="P107" s="24"/>
      <c r="Q107" s="276" t="s">
        <v>256</v>
      </c>
    </row>
    <row r="108" spans="1:17" s="345" customFormat="1" ht="25.05" customHeight="1">
      <c r="A108" s="281"/>
      <c r="B108" s="342" t="s">
        <v>322</v>
      </c>
      <c r="C108" s="332" t="s">
        <v>227</v>
      </c>
      <c r="D108" s="264"/>
      <c r="E108" s="325">
        <v>36</v>
      </c>
      <c r="F108" s="253" t="s">
        <v>174</v>
      </c>
      <c r="G108" s="44"/>
      <c r="H108" s="44"/>
      <c r="I108" s="261"/>
      <c r="J108" s="245"/>
      <c r="K108" s="25"/>
      <c r="L108" s="255"/>
      <c r="M108" s="123"/>
      <c r="N108" s="123"/>
      <c r="O108" s="257"/>
      <c r="P108" s="24"/>
      <c r="Q108" s="276" t="s">
        <v>256</v>
      </c>
    </row>
    <row r="109" spans="1:17" s="345" customFormat="1" ht="25.05" customHeight="1">
      <c r="A109" s="281"/>
      <c r="B109" s="342" t="s">
        <v>322</v>
      </c>
      <c r="C109" s="332" t="s">
        <v>228</v>
      </c>
      <c r="D109" s="264"/>
      <c r="E109" s="325">
        <v>37</v>
      </c>
      <c r="F109" s="253" t="s">
        <v>174</v>
      </c>
      <c r="G109" s="44"/>
      <c r="H109" s="44"/>
      <c r="I109" s="261"/>
      <c r="J109" s="245"/>
      <c r="K109" s="25"/>
      <c r="L109" s="255"/>
      <c r="M109" s="123"/>
      <c r="N109" s="123"/>
      <c r="O109" s="257"/>
      <c r="P109" s="24"/>
      <c r="Q109" s="276" t="s">
        <v>256</v>
      </c>
    </row>
    <row r="110" spans="1:17" s="345" customFormat="1" ht="25.05" customHeight="1">
      <c r="A110" s="281"/>
      <c r="B110" s="342" t="s">
        <v>322</v>
      </c>
      <c r="C110" s="332" t="s">
        <v>229</v>
      </c>
      <c r="D110" s="264"/>
      <c r="E110" s="325">
        <v>130</v>
      </c>
      <c r="F110" s="253" t="s">
        <v>174</v>
      </c>
      <c r="G110" s="44"/>
      <c r="H110" s="44"/>
      <c r="I110" s="261"/>
      <c r="J110" s="245"/>
      <c r="K110" s="25"/>
      <c r="L110" s="255"/>
      <c r="M110" s="123"/>
      <c r="N110" s="123"/>
      <c r="O110" s="257"/>
      <c r="P110" s="24"/>
      <c r="Q110" s="276" t="s">
        <v>256</v>
      </c>
    </row>
    <row r="111" spans="1:17" s="345" customFormat="1" ht="25.05" customHeight="1">
      <c r="A111" s="281"/>
      <c r="B111" s="342" t="s">
        <v>322</v>
      </c>
      <c r="C111" s="332" t="s">
        <v>230</v>
      </c>
      <c r="D111" s="264"/>
      <c r="E111" s="325">
        <v>80</v>
      </c>
      <c r="F111" s="253" t="s">
        <v>174</v>
      </c>
      <c r="G111" s="44"/>
      <c r="H111" s="44"/>
      <c r="I111" s="261"/>
      <c r="J111" s="245"/>
      <c r="K111" s="25"/>
      <c r="L111" s="255"/>
      <c r="M111" s="123"/>
      <c r="N111" s="123"/>
      <c r="O111" s="257"/>
      <c r="P111" s="24"/>
      <c r="Q111" s="276" t="s">
        <v>256</v>
      </c>
    </row>
    <row r="112" spans="1:17" s="345" customFormat="1" ht="25.05" customHeight="1">
      <c r="A112" s="281"/>
      <c r="B112" s="342" t="s">
        <v>322</v>
      </c>
      <c r="C112" s="332" t="s">
        <v>231</v>
      </c>
      <c r="D112" s="264"/>
      <c r="E112" s="325">
        <v>109</v>
      </c>
      <c r="F112" s="253" t="s">
        <v>174</v>
      </c>
      <c r="G112" s="44"/>
      <c r="H112" s="44"/>
      <c r="I112" s="261"/>
      <c r="J112" s="245"/>
      <c r="K112" s="25"/>
      <c r="L112" s="255"/>
      <c r="M112" s="123"/>
      <c r="N112" s="123"/>
      <c r="O112" s="257"/>
      <c r="P112" s="24"/>
      <c r="Q112" s="276" t="s">
        <v>256</v>
      </c>
    </row>
    <row r="113" spans="1:17" s="345" customFormat="1" ht="25.05" customHeight="1">
      <c r="A113" s="281"/>
      <c r="B113" s="342" t="s">
        <v>322</v>
      </c>
      <c r="C113" s="332" t="s">
        <v>232</v>
      </c>
      <c r="D113" s="264"/>
      <c r="E113" s="325">
        <v>65</v>
      </c>
      <c r="F113" s="253" t="s">
        <v>174</v>
      </c>
      <c r="G113" s="44"/>
      <c r="H113" s="44"/>
      <c r="I113" s="261"/>
      <c r="J113" s="245"/>
      <c r="K113" s="25"/>
      <c r="L113" s="255"/>
      <c r="M113" s="123"/>
      <c r="N113" s="123"/>
      <c r="O113" s="257"/>
      <c r="P113" s="24"/>
      <c r="Q113" s="276" t="s">
        <v>256</v>
      </c>
    </row>
    <row r="114" spans="1:17" s="345" customFormat="1" ht="25.05" customHeight="1">
      <c r="A114" s="281"/>
      <c r="B114" s="342" t="s">
        <v>322</v>
      </c>
      <c r="C114" s="332" t="s">
        <v>233</v>
      </c>
      <c r="D114" s="264"/>
      <c r="E114" s="325">
        <v>140</v>
      </c>
      <c r="F114" s="253" t="s">
        <v>174</v>
      </c>
      <c r="G114" s="44"/>
      <c r="H114" s="44"/>
      <c r="I114" s="261"/>
      <c r="J114" s="245"/>
      <c r="K114" s="25"/>
      <c r="L114" s="255"/>
      <c r="M114" s="123"/>
      <c r="N114" s="123"/>
      <c r="O114" s="257"/>
      <c r="P114" s="24"/>
      <c r="Q114" s="276" t="s">
        <v>256</v>
      </c>
    </row>
    <row r="115" spans="1:17" s="345" customFormat="1" ht="25.05" customHeight="1">
      <c r="A115" s="281"/>
      <c r="B115" s="342" t="s">
        <v>322</v>
      </c>
      <c r="C115" s="332" t="s">
        <v>234</v>
      </c>
      <c r="D115" s="264"/>
      <c r="E115" s="325">
        <v>400</v>
      </c>
      <c r="F115" s="253" t="s">
        <v>174</v>
      </c>
      <c r="G115" s="44"/>
      <c r="H115" s="44"/>
      <c r="I115" s="261"/>
      <c r="J115" s="245"/>
      <c r="K115" s="25"/>
      <c r="L115" s="255"/>
      <c r="M115" s="123"/>
      <c r="N115" s="123"/>
      <c r="O115" s="257"/>
      <c r="P115" s="24"/>
      <c r="Q115" s="276" t="s">
        <v>256</v>
      </c>
    </row>
    <row r="116" spans="1:17" s="345" customFormat="1" ht="25.05" customHeight="1">
      <c r="A116" s="281"/>
      <c r="B116" s="342" t="s">
        <v>322</v>
      </c>
      <c r="C116" s="332" t="s">
        <v>235</v>
      </c>
      <c r="D116" s="264"/>
      <c r="E116" s="325">
        <v>300</v>
      </c>
      <c r="F116" s="253" t="s">
        <v>174</v>
      </c>
      <c r="G116" s="44"/>
      <c r="H116" s="44"/>
      <c r="I116" s="261"/>
      <c r="J116" s="245"/>
      <c r="K116" s="25"/>
      <c r="L116" s="255"/>
      <c r="M116" s="123"/>
      <c r="N116" s="123"/>
      <c r="O116" s="257"/>
      <c r="P116" s="24"/>
      <c r="Q116" s="276" t="s">
        <v>256</v>
      </c>
    </row>
    <row r="117" spans="1:17" s="345" customFormat="1" ht="25.05" customHeight="1">
      <c r="A117" s="281"/>
      <c r="B117" s="342" t="s">
        <v>322</v>
      </c>
      <c r="C117" s="332" t="s">
        <v>236</v>
      </c>
      <c r="D117" s="264"/>
      <c r="E117" s="325">
        <v>100</v>
      </c>
      <c r="F117" s="253" t="s">
        <v>174</v>
      </c>
      <c r="G117" s="44"/>
      <c r="H117" s="44"/>
      <c r="I117" s="261"/>
      <c r="J117" s="245"/>
      <c r="K117" s="25"/>
      <c r="L117" s="255"/>
      <c r="M117" s="123"/>
      <c r="N117" s="123"/>
      <c r="O117" s="257"/>
      <c r="P117" s="24"/>
      <c r="Q117" s="276" t="s">
        <v>256</v>
      </c>
    </row>
    <row r="118" spans="1:17" s="345" customFormat="1" ht="25.05" customHeight="1">
      <c r="A118" s="281"/>
      <c r="B118" s="342" t="s">
        <v>322</v>
      </c>
      <c r="C118" s="332" t="s">
        <v>237</v>
      </c>
      <c r="D118" s="264"/>
      <c r="E118" s="325">
        <v>160</v>
      </c>
      <c r="F118" s="253" t="s">
        <v>174</v>
      </c>
      <c r="G118" s="44"/>
      <c r="H118" s="44"/>
      <c r="I118" s="261"/>
      <c r="J118" s="245"/>
      <c r="K118" s="25"/>
      <c r="L118" s="255"/>
      <c r="M118" s="123"/>
      <c r="N118" s="123"/>
      <c r="O118" s="257"/>
      <c r="P118" s="24"/>
      <c r="Q118" s="276" t="s">
        <v>256</v>
      </c>
    </row>
    <row r="119" spans="1:17" s="345" customFormat="1" ht="25.05" customHeight="1">
      <c r="A119" s="281"/>
      <c r="B119" s="342" t="s">
        <v>322</v>
      </c>
      <c r="C119" s="332" t="s">
        <v>238</v>
      </c>
      <c r="D119" s="264"/>
      <c r="E119" s="325">
        <v>200</v>
      </c>
      <c r="F119" s="253" t="s">
        <v>174</v>
      </c>
      <c r="G119" s="44"/>
      <c r="H119" s="44"/>
      <c r="I119" s="261"/>
      <c r="J119" s="245"/>
      <c r="K119" s="25"/>
      <c r="L119" s="255"/>
      <c r="M119" s="123"/>
      <c r="N119" s="123"/>
      <c r="O119" s="257"/>
      <c r="P119" s="24"/>
      <c r="Q119" s="276" t="s">
        <v>256</v>
      </c>
    </row>
    <row r="120" spans="1:17" s="345" customFormat="1" ht="25.05" customHeight="1">
      <c r="A120" s="281"/>
      <c r="B120" s="342" t="s">
        <v>322</v>
      </c>
      <c r="C120" s="332" t="s">
        <v>239</v>
      </c>
      <c r="D120" s="264"/>
      <c r="E120" s="325">
        <v>200</v>
      </c>
      <c r="F120" s="253" t="s">
        <v>174</v>
      </c>
      <c r="G120" s="44"/>
      <c r="H120" s="44"/>
      <c r="I120" s="261"/>
      <c r="J120" s="245"/>
      <c r="K120" s="25"/>
      <c r="L120" s="255"/>
      <c r="M120" s="123"/>
      <c r="N120" s="123"/>
      <c r="O120" s="257"/>
      <c r="P120" s="24"/>
      <c r="Q120" s="276" t="s">
        <v>256</v>
      </c>
    </row>
    <row r="121" spans="1:17" s="345" customFormat="1" ht="25.05" customHeight="1">
      <c r="A121" s="281"/>
      <c r="B121" s="342" t="s">
        <v>322</v>
      </c>
      <c r="C121" s="332" t="s">
        <v>240</v>
      </c>
      <c r="D121" s="264"/>
      <c r="E121" s="325">
        <v>300</v>
      </c>
      <c r="F121" s="253" t="s">
        <v>174</v>
      </c>
      <c r="G121" s="44"/>
      <c r="H121" s="44"/>
      <c r="I121" s="261"/>
      <c r="J121" s="245"/>
      <c r="K121" s="25"/>
      <c r="L121" s="255"/>
      <c r="M121" s="123"/>
      <c r="N121" s="123"/>
      <c r="O121" s="257"/>
      <c r="P121" s="24"/>
      <c r="Q121" s="276" t="s">
        <v>256</v>
      </c>
    </row>
    <row r="122" spans="1:17" s="345" customFormat="1" ht="25.05" customHeight="1">
      <c r="A122" s="281"/>
      <c r="B122" s="342" t="s">
        <v>322</v>
      </c>
      <c r="C122" s="332" t="s">
        <v>241</v>
      </c>
      <c r="D122" s="264"/>
      <c r="E122" s="325">
        <v>500</v>
      </c>
      <c r="F122" s="253" t="s">
        <v>174</v>
      </c>
      <c r="G122" s="44"/>
      <c r="H122" s="44"/>
      <c r="I122" s="261"/>
      <c r="J122" s="245"/>
      <c r="K122" s="25"/>
      <c r="L122" s="255"/>
      <c r="M122" s="123"/>
      <c r="N122" s="123"/>
      <c r="O122" s="257"/>
      <c r="P122" s="24"/>
      <c r="Q122" s="276" t="s">
        <v>256</v>
      </c>
    </row>
    <row r="123" spans="1:17" s="345" customFormat="1" ht="25.05" customHeight="1">
      <c r="A123" s="281"/>
      <c r="B123" s="342" t="s">
        <v>322</v>
      </c>
      <c r="C123" s="332" t="s">
        <v>242</v>
      </c>
      <c r="D123" s="264"/>
      <c r="E123" s="325">
        <v>80</v>
      </c>
      <c r="F123" s="253" t="s">
        <v>174</v>
      </c>
      <c r="G123" s="44"/>
      <c r="H123" s="44"/>
      <c r="I123" s="261"/>
      <c r="J123" s="245"/>
      <c r="K123" s="25"/>
      <c r="L123" s="255"/>
      <c r="M123" s="123"/>
      <c r="N123" s="123"/>
      <c r="O123" s="257"/>
      <c r="P123" s="24"/>
      <c r="Q123" s="276" t="s">
        <v>256</v>
      </c>
    </row>
    <row r="124" spans="1:17" s="345" customFormat="1" ht="25.05" customHeight="1">
      <c r="A124" s="281"/>
      <c r="B124" s="342" t="s">
        <v>322</v>
      </c>
      <c r="C124" s="332" t="s">
        <v>243</v>
      </c>
      <c r="D124" s="264"/>
      <c r="E124" s="325">
        <v>8</v>
      </c>
      <c r="F124" s="253" t="s">
        <v>174</v>
      </c>
      <c r="G124" s="44"/>
      <c r="H124" s="44"/>
      <c r="I124" s="261"/>
      <c r="J124" s="245"/>
      <c r="K124" s="25"/>
      <c r="L124" s="255"/>
      <c r="M124" s="123"/>
      <c r="N124" s="123"/>
      <c r="O124" s="257"/>
      <c r="P124" s="24"/>
      <c r="Q124" s="276" t="s">
        <v>256</v>
      </c>
    </row>
    <row r="125" spans="1:17" s="345" customFormat="1" ht="25.05" customHeight="1">
      <c r="A125" s="281"/>
      <c r="B125" s="342" t="s">
        <v>322</v>
      </c>
      <c r="C125" s="332" t="s">
        <v>244</v>
      </c>
      <c r="D125" s="264"/>
      <c r="E125" s="325">
        <v>80</v>
      </c>
      <c r="F125" s="253" t="s">
        <v>174</v>
      </c>
      <c r="G125" s="44"/>
      <c r="H125" s="44"/>
      <c r="I125" s="261"/>
      <c r="J125" s="245"/>
      <c r="K125" s="25"/>
      <c r="L125" s="255"/>
      <c r="M125" s="123"/>
      <c r="N125" s="123"/>
      <c r="O125" s="257"/>
      <c r="P125" s="24"/>
      <c r="Q125" s="276" t="s">
        <v>256</v>
      </c>
    </row>
    <row r="126" spans="1:17" s="345" customFormat="1" ht="25.05" customHeight="1">
      <c r="A126" s="281"/>
      <c r="B126" s="342" t="s">
        <v>322</v>
      </c>
      <c r="C126" s="332" t="s">
        <v>245</v>
      </c>
      <c r="D126" s="264"/>
      <c r="E126" s="325">
        <v>8</v>
      </c>
      <c r="F126" s="253" t="s">
        <v>174</v>
      </c>
      <c r="G126" s="44"/>
      <c r="H126" s="44"/>
      <c r="I126" s="261"/>
      <c r="J126" s="245"/>
      <c r="K126" s="25"/>
      <c r="L126" s="255"/>
      <c r="M126" s="123"/>
      <c r="N126" s="123"/>
      <c r="O126" s="257"/>
      <c r="P126" s="24"/>
      <c r="Q126" s="276" t="s">
        <v>256</v>
      </c>
    </row>
    <row r="127" spans="1:17" s="345" customFormat="1" ht="25.05" customHeight="1">
      <c r="A127" s="281"/>
      <c r="B127" s="342" t="s">
        <v>322</v>
      </c>
      <c r="C127" s="332" t="s">
        <v>246</v>
      </c>
      <c r="D127" s="264"/>
      <c r="E127" s="325">
        <v>70</v>
      </c>
      <c r="F127" s="253" t="s">
        <v>174</v>
      </c>
      <c r="G127" s="44"/>
      <c r="H127" s="44"/>
      <c r="I127" s="261"/>
      <c r="J127" s="245"/>
      <c r="K127" s="25"/>
      <c r="L127" s="255"/>
      <c r="M127" s="123"/>
      <c r="N127" s="123"/>
      <c r="O127" s="257"/>
      <c r="P127" s="24"/>
      <c r="Q127" s="276" t="s">
        <v>256</v>
      </c>
    </row>
    <row r="128" spans="1:17" s="345" customFormat="1" ht="25.05" customHeight="1">
      <c r="A128" s="281"/>
      <c r="B128" s="342" t="s">
        <v>322</v>
      </c>
      <c r="C128" s="332" t="s">
        <v>247</v>
      </c>
      <c r="D128" s="264"/>
      <c r="E128" s="325">
        <v>68</v>
      </c>
      <c r="F128" s="253" t="s">
        <v>174</v>
      </c>
      <c r="G128" s="44"/>
      <c r="H128" s="44"/>
      <c r="I128" s="261"/>
      <c r="J128" s="245"/>
      <c r="K128" s="25"/>
      <c r="L128" s="255"/>
      <c r="M128" s="123"/>
      <c r="N128" s="123"/>
      <c r="O128" s="257"/>
      <c r="P128" s="24"/>
      <c r="Q128" s="276" t="s">
        <v>256</v>
      </c>
    </row>
    <row r="129" spans="1:17" s="345" customFormat="1" ht="25.05" customHeight="1">
      <c r="A129" s="281"/>
      <c r="B129" s="342" t="s">
        <v>322</v>
      </c>
      <c r="C129" s="332" t="s">
        <v>248</v>
      </c>
      <c r="D129" s="264"/>
      <c r="E129" s="325">
        <v>70</v>
      </c>
      <c r="F129" s="253" t="s">
        <v>174</v>
      </c>
      <c r="G129" s="44"/>
      <c r="H129" s="44"/>
      <c r="I129" s="261"/>
      <c r="J129" s="245"/>
      <c r="K129" s="25"/>
      <c r="L129" s="255"/>
      <c r="M129" s="123"/>
      <c r="N129" s="123"/>
      <c r="O129" s="257"/>
      <c r="P129" s="24"/>
      <c r="Q129" s="276" t="s">
        <v>256</v>
      </c>
    </row>
    <row r="130" spans="1:17" s="345" customFormat="1" ht="25.05" customHeight="1">
      <c r="A130" s="281"/>
      <c r="B130" s="342" t="s">
        <v>322</v>
      </c>
      <c r="C130" s="332" t="s">
        <v>249</v>
      </c>
      <c r="D130" s="264"/>
      <c r="E130" s="325">
        <v>180</v>
      </c>
      <c r="F130" s="253" t="s">
        <v>174</v>
      </c>
      <c r="G130" s="44"/>
      <c r="H130" s="44"/>
      <c r="I130" s="261"/>
      <c r="J130" s="245"/>
      <c r="K130" s="25"/>
      <c r="L130" s="255"/>
      <c r="M130" s="123"/>
      <c r="N130" s="123"/>
      <c r="O130" s="257"/>
      <c r="P130" s="24"/>
      <c r="Q130" s="276" t="s">
        <v>256</v>
      </c>
    </row>
    <row r="131" spans="1:17" s="345" customFormat="1" ht="25.05" customHeight="1">
      <c r="A131" s="281"/>
      <c r="B131" s="342" t="s">
        <v>322</v>
      </c>
      <c r="C131" s="332" t="s">
        <v>257</v>
      </c>
      <c r="D131" s="264"/>
      <c r="E131" s="325">
        <v>12</v>
      </c>
      <c r="F131" s="253" t="s">
        <v>174</v>
      </c>
      <c r="G131" s="44"/>
      <c r="H131" s="44"/>
      <c r="I131" s="261"/>
      <c r="J131" s="245"/>
      <c r="K131" s="25"/>
      <c r="L131" s="255"/>
      <c r="M131" s="123"/>
      <c r="N131" s="123"/>
      <c r="O131" s="257"/>
      <c r="P131" s="24"/>
      <c r="Q131" s="276" t="s">
        <v>256</v>
      </c>
    </row>
    <row r="132" spans="1:17" s="345" customFormat="1" ht="25.05" customHeight="1">
      <c r="A132" s="281"/>
      <c r="B132" s="342" t="s">
        <v>322</v>
      </c>
      <c r="C132" s="332" t="s">
        <v>250</v>
      </c>
      <c r="D132" s="264"/>
      <c r="E132" s="325">
        <v>30</v>
      </c>
      <c r="F132" s="253" t="s">
        <v>174</v>
      </c>
      <c r="G132" s="44"/>
      <c r="H132" s="44"/>
      <c r="I132" s="261"/>
      <c r="J132" s="245"/>
      <c r="K132" s="25"/>
      <c r="L132" s="255"/>
      <c r="M132" s="123"/>
      <c r="N132" s="123"/>
      <c r="O132" s="257"/>
      <c r="P132" s="24"/>
      <c r="Q132" s="276" t="s">
        <v>256</v>
      </c>
    </row>
    <row r="133" spans="1:17" s="345" customFormat="1" ht="25.05" customHeight="1">
      <c r="A133" s="281"/>
      <c r="B133" s="342" t="s">
        <v>322</v>
      </c>
      <c r="C133" s="332" t="s">
        <v>251</v>
      </c>
      <c r="D133" s="264"/>
      <c r="E133" s="325">
        <v>32</v>
      </c>
      <c r="F133" s="253" t="s">
        <v>174</v>
      </c>
      <c r="G133" s="44"/>
      <c r="H133" s="44"/>
      <c r="I133" s="261"/>
      <c r="J133" s="245"/>
      <c r="K133" s="25"/>
      <c r="L133" s="255"/>
      <c r="M133" s="123"/>
      <c r="N133" s="123"/>
      <c r="O133" s="257"/>
      <c r="P133" s="24"/>
      <c r="Q133" s="276" t="s">
        <v>256</v>
      </c>
    </row>
    <row r="134" spans="1:17" ht="25.05" customHeight="1">
      <c r="A134" s="112"/>
      <c r="B134" s="113"/>
      <c r="C134" s="263"/>
      <c r="D134" s="115"/>
      <c r="E134" s="331"/>
      <c r="F134" s="115"/>
      <c r="G134" s="116">
        <v>339</v>
      </c>
      <c r="H134" s="116">
        <v>189</v>
      </c>
      <c r="I134" s="116">
        <v>156</v>
      </c>
      <c r="J134" s="247">
        <f>+G134*H134*I134/100^3</f>
        <v>9.9950759999999992</v>
      </c>
      <c r="K134" s="248">
        <v>1482</v>
      </c>
      <c r="L134" s="116">
        <v>1820</v>
      </c>
      <c r="M134" s="268"/>
      <c r="N134" s="268"/>
      <c r="O134" s="117"/>
      <c r="P134" s="114"/>
      <c r="Q134" s="118"/>
    </row>
    <row r="135" spans="1:17" ht="25.05" customHeight="1" thickBot="1">
      <c r="A135" s="459" t="s">
        <v>114</v>
      </c>
      <c r="B135" s="460"/>
      <c r="C135" s="460"/>
      <c r="D135" s="460"/>
      <c r="E135" s="340"/>
      <c r="F135" s="282"/>
      <c r="G135" s="221"/>
      <c r="H135" s="221"/>
      <c r="I135" s="221"/>
      <c r="J135" s="258">
        <f>SUM(J14:J134)</f>
        <v>48.920485999999997</v>
      </c>
      <c r="K135" s="258">
        <f>SUM(K14:K134)</f>
        <v>9083</v>
      </c>
      <c r="L135" s="258">
        <f>SUM(L14:L134)</f>
        <v>11264</v>
      </c>
      <c r="M135" s="269"/>
      <c r="N135" s="269"/>
      <c r="O135" s="222"/>
      <c r="P135" s="221"/>
      <c r="Q135" s="224"/>
    </row>
  </sheetData>
  <protectedRanges>
    <protectedRange sqref="C134:F134 D14:F14 C15:F15 C21:F21 C25:F25 C23:F23 C27:F27 C29:F29 C31:F31 C33:F33 C35:F35 D38:F38 C37:F37 M57:Q57 C57:F57 O52:Q52 C86:F86 D89:F89 C51:F51 C39:F39 M51:Q51 C90:F90 D20:F20 D22:F22 D24:F24 D26:F26 D28:F28 D30:F30 D32:F32 D34:F34 D36:F36 M86:Q86 M134:Q134 C19:F19 D18:F18 C17:F17 D16:F16 M14:Q39 M40:N41 O91:Q133 M89:Q90" name="범위1_1"/>
    <protectedRange sqref="J23 J25 J27 J29 J31 J33 J35 J37 J39 J51 J57 J86 J15:J21 J134 J90" name="범위1_1_1"/>
    <protectedRange sqref="C14 C38 C36 C89 C16 C18 C20 C22 C24 C26 C28 C30 C32 C34" name="범위1_1_14_1"/>
    <protectedRange sqref="G134:I134 G23:I23 G25:I25 G27:I27 G29:I29 G31:I31 G33:I33 G35:I35 G37:I37 G39:I39 G51:I51 G57:I57 G86:I86 G15:I21 G90:I90" name="범위1_1_14_2"/>
    <protectedRange sqref="K57:L57 K23:L23 K25:L25 K27:L27 K29:L29 K31:L31 K33:L33 K35:L35 K37:L37 K39:L39 K86:L86 K15:L21 K134:L134 K51:L51 K90:L90" name="범위1_1_14"/>
    <protectedRange sqref="G41:H50 C83:G85 K40:L50 O66:Q67 C40:H40 C43:F49 C41:C42 E41:F42 O40:Q50 M42:N49 O84:Q85 K83:N85 C65:H66 K65:L66" name="범위1_1_2"/>
    <protectedRange sqref="J40:J50 J65:J66 J83:J85" name="범위1_1_1_1"/>
    <protectedRange sqref="O53:Q56 M52:N56 M50:N50 G53:H56 C52:F56 K53:L56 M58:N75 M76:M82 M91:N133" name="범위1_1_2_1"/>
    <protectedRange sqref="J53:J56" name="범위1_1_1_1_1"/>
    <protectedRange sqref="C50:F50 O68:Q83 O58:Q65 K67:L82 N76:N82 C58:H64 C67:G82 K58:L64" name="범위1_1_2_2"/>
    <protectedRange sqref="H67:H85 C91:H133 K91:L133" name="범위1_1_2_3"/>
    <protectedRange sqref="J91:J133" name="범위1_1_1_1_3"/>
    <protectedRange sqref="D87:F87 C88:F88 M87:Q88" name="범위1_1_3"/>
    <protectedRange sqref="J88" name="범위1_1_1_2"/>
    <protectedRange sqref="C87" name="범위1_1_14_1_1"/>
    <protectedRange sqref="G88:I88" name="범위1_1_14_2_1"/>
    <protectedRange sqref="K88:L88" name="범위1_1_14_3"/>
  </protectedRanges>
  <autoFilter ref="A13:Q135" xr:uid="{DB9A026F-A11C-4495-874D-1DE93800E339}"/>
  <mergeCells count="15">
    <mergeCell ref="Q12:Q13"/>
    <mergeCell ref="A135:D135"/>
    <mergeCell ref="O12:O13"/>
    <mergeCell ref="A6:Q6"/>
    <mergeCell ref="A12:A13"/>
    <mergeCell ref="B12:B13"/>
    <mergeCell ref="C12:C13"/>
    <mergeCell ref="D12:D13"/>
    <mergeCell ref="E12:F12"/>
    <mergeCell ref="G12:J12"/>
    <mergeCell ref="K12:K13"/>
    <mergeCell ref="L12:L13"/>
    <mergeCell ref="P12:P13"/>
    <mergeCell ref="M12:M13"/>
    <mergeCell ref="N12:N13"/>
  </mergeCells>
  <phoneticPr fontId="3" type="noConversion"/>
  <printOptions horizontalCentered="1"/>
  <pageMargins left="0.39370078740157483" right="0.39370078740157483" top="0.19685039370078741" bottom="0.19685039370078741" header="0.23622047244094491" footer="0"/>
  <pageSetup paperSize="8" scale="58" fitToHeight="0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9F36-744A-4815-BDAF-05F7D3DF32B0}">
  <sheetPr>
    <tabColor rgb="FF00B0F0"/>
  </sheetPr>
  <dimension ref="A1:G14"/>
  <sheetViews>
    <sheetView view="pageBreakPreview" zoomScaleNormal="100" zoomScaleSheetLayoutView="100" workbookViewId="0">
      <selection activeCell="N6" sqref="M6:N6"/>
    </sheetView>
  </sheetViews>
  <sheetFormatPr defaultRowHeight="17.399999999999999"/>
  <cols>
    <col min="1" max="1" width="5.09765625" customWidth="1"/>
    <col min="2" max="2" width="25.5" customWidth="1"/>
    <col min="3" max="3" width="14.5" customWidth="1"/>
    <col min="4" max="4" width="16.09765625" customWidth="1"/>
    <col min="5" max="5" width="45.5" customWidth="1"/>
    <col min="6" max="6" width="20.5" customWidth="1"/>
    <col min="7" max="7" width="21.5" customWidth="1"/>
    <col min="9" max="9" width="20.8984375" customWidth="1"/>
  </cols>
  <sheetData>
    <row r="1" spans="1:7" ht="18">
      <c r="A1" s="142" t="s">
        <v>115</v>
      </c>
      <c r="C1" s="143"/>
      <c r="D1" s="143"/>
      <c r="E1" s="143"/>
      <c r="F1" s="143"/>
      <c r="G1" s="143"/>
    </row>
    <row r="2" spans="1:7" ht="30" customHeight="1">
      <c r="A2" s="149" t="s">
        <v>116</v>
      </c>
      <c r="B2" s="149" t="s">
        <v>117</v>
      </c>
      <c r="C2" s="149" t="s">
        <v>118</v>
      </c>
      <c r="D2" s="149" t="s">
        <v>119</v>
      </c>
      <c r="E2" s="149" t="s">
        <v>120</v>
      </c>
      <c r="F2" s="149" t="s">
        <v>121</v>
      </c>
      <c r="G2" s="149" t="s">
        <v>122</v>
      </c>
    </row>
    <row r="3" spans="1:7" ht="70.2" customHeight="1">
      <c r="A3" s="150">
        <v>1</v>
      </c>
      <c r="B3" s="144"/>
      <c r="C3" s="145"/>
      <c r="D3" s="146"/>
      <c r="E3" s="147"/>
      <c r="F3" s="151"/>
      <c r="G3" s="145"/>
    </row>
    <row r="4" spans="1:7" ht="70.2" customHeight="1">
      <c r="A4" s="150">
        <v>2</v>
      </c>
      <c r="B4" s="144"/>
      <c r="C4" s="145"/>
      <c r="D4" s="146"/>
      <c r="E4" s="147"/>
      <c r="F4" s="151"/>
      <c r="G4" s="145"/>
    </row>
    <row r="5" spans="1:7" ht="70.2" customHeight="1">
      <c r="A5" s="150">
        <v>3</v>
      </c>
      <c r="B5" s="144"/>
      <c r="C5" s="145"/>
      <c r="D5" s="146"/>
      <c r="E5" s="147"/>
      <c r="F5" s="151"/>
      <c r="G5" s="145"/>
    </row>
    <row r="6" spans="1:7" ht="70.2" customHeight="1">
      <c r="A6" s="150">
        <v>4</v>
      </c>
      <c r="B6" s="144"/>
      <c r="C6" s="145"/>
      <c r="D6" s="146"/>
      <c r="E6" s="147"/>
      <c r="F6" s="151"/>
      <c r="G6" s="145"/>
    </row>
    <row r="7" spans="1:7" ht="70.2" customHeight="1">
      <c r="A7" s="150">
        <v>5</v>
      </c>
      <c r="B7" s="144"/>
      <c r="C7" s="145"/>
      <c r="D7" s="146"/>
      <c r="E7" s="147"/>
      <c r="F7" s="151"/>
      <c r="G7" s="145"/>
    </row>
    <row r="8" spans="1:7" ht="70.2" customHeight="1">
      <c r="A8" s="150">
        <v>6</v>
      </c>
      <c r="B8" s="144"/>
      <c r="C8" s="145"/>
      <c r="D8" s="146"/>
      <c r="E8" s="147"/>
      <c r="F8" s="151"/>
      <c r="G8" s="145"/>
    </row>
    <row r="9" spans="1:7" ht="70.2" customHeight="1">
      <c r="A9" s="150">
        <v>7</v>
      </c>
      <c r="B9" s="144"/>
      <c r="C9" s="145"/>
      <c r="D9" s="146"/>
      <c r="E9" s="147"/>
      <c r="F9" s="151"/>
      <c r="G9" s="145"/>
    </row>
    <row r="10" spans="1:7">
      <c r="B10" s="152"/>
    </row>
    <row r="11" spans="1:7">
      <c r="B11" s="148"/>
    </row>
    <row r="14" spans="1:7">
      <c r="B14" s="148"/>
    </row>
  </sheetData>
  <phoneticPr fontId="3" type="noConversion"/>
  <pageMargins left="0.31496062992125984" right="0.31496062992125984" top="0.74803149606299213" bottom="0.74803149606299213" header="0.31496062992125984" footer="0.31496062992125984"/>
  <pageSetup paperSize="9" scale="7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B526-F86F-4314-8755-7C7D07C1F773}">
  <dimension ref="A1:AC783"/>
  <sheetViews>
    <sheetView showGridLines="0" view="pageBreakPreview" zoomScale="55" zoomScaleNormal="100" zoomScaleSheetLayoutView="55" workbookViewId="0">
      <selection activeCell="Y23" sqref="Y23"/>
    </sheetView>
  </sheetViews>
  <sheetFormatPr defaultColWidth="9" defaultRowHeight="21"/>
  <cols>
    <col min="1" max="1" width="12.59765625" style="94" customWidth="1"/>
    <col min="2" max="3" width="9" style="94"/>
    <col min="4" max="4" width="1.8984375" style="94" customWidth="1"/>
    <col min="5" max="5" width="9" style="94"/>
    <col min="6" max="6" width="2.5" style="95" customWidth="1"/>
    <col min="7" max="7" width="16.8984375" style="95" customWidth="1"/>
    <col min="8" max="8" width="9" style="95" customWidth="1"/>
    <col min="9" max="9" width="12.09765625" style="95" bestFit="1" customWidth="1"/>
    <col min="10" max="10" width="9" style="95" customWidth="1"/>
    <col min="11" max="11" width="14.5" style="95" bestFit="1" customWidth="1"/>
    <col min="12" max="13" width="9" style="95"/>
    <col min="14" max="14" width="11.59765625" style="95" customWidth="1"/>
    <col min="15" max="15" width="3.5" style="2" customWidth="1"/>
    <col min="16" max="16" width="12.59765625" style="94" customWidth="1"/>
    <col min="17" max="18" width="9" style="94"/>
    <col min="19" max="19" width="1.8984375" style="94" customWidth="1"/>
    <col min="20" max="20" width="9" style="94"/>
    <col min="21" max="21" width="2.5" style="95" customWidth="1"/>
    <col min="22" max="22" width="16.8984375" style="95" customWidth="1"/>
    <col min="23" max="23" width="9" style="95"/>
    <col min="24" max="24" width="12.09765625" style="95" bestFit="1" customWidth="1"/>
    <col min="25" max="25" width="9" style="95"/>
    <col min="26" max="26" width="14.5" style="95" bestFit="1" customWidth="1"/>
    <col min="27" max="28" width="9" style="95"/>
    <col min="29" max="29" width="2.5" style="95" customWidth="1"/>
    <col min="30" max="30" width="3.5" style="2" customWidth="1"/>
    <col min="31" max="16384" width="9" style="2"/>
  </cols>
  <sheetData>
    <row r="1" spans="1:29" ht="95.25" customHeight="1" thickBot="1">
      <c r="A1" s="478" t="s">
        <v>123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80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s="3" customFormat="1" ht="37.5" customHeight="1">
      <c r="A2" s="108" t="s">
        <v>124</v>
      </c>
      <c r="B2" s="134"/>
      <c r="C2" s="134"/>
      <c r="D2" s="94"/>
      <c r="E2" s="94"/>
      <c r="F2" s="135" t="s">
        <v>125</v>
      </c>
      <c r="G2" s="135" t="s">
        <v>126</v>
      </c>
      <c r="H2" s="135"/>
      <c r="I2" s="135"/>
      <c r="J2" s="135"/>
      <c r="K2" s="135"/>
      <c r="L2" s="135"/>
      <c r="M2" s="135"/>
      <c r="N2" s="111"/>
    </row>
    <row r="3" spans="1:29" s="4" customFormat="1" ht="25.2">
      <c r="A3" s="96" t="s">
        <v>127</v>
      </c>
      <c r="B3" s="94"/>
      <c r="C3" s="94"/>
      <c r="D3" s="94"/>
      <c r="E3" s="94"/>
      <c r="F3" s="135"/>
      <c r="G3" s="135" t="s">
        <v>128</v>
      </c>
      <c r="H3" s="135"/>
      <c r="I3" s="135"/>
      <c r="J3" s="135"/>
      <c r="K3" s="135"/>
      <c r="L3" s="135"/>
      <c r="M3" s="135"/>
      <c r="N3" s="111"/>
    </row>
    <row r="4" spans="1:29" s="3" customFormat="1" ht="10.199999999999999" customHeight="1">
      <c r="A4" s="96"/>
      <c r="B4" s="94"/>
      <c r="C4" s="94"/>
      <c r="D4" s="94"/>
      <c r="E4" s="94"/>
      <c r="F4" s="135"/>
      <c r="G4" s="94"/>
      <c r="H4" s="94"/>
      <c r="I4" s="94"/>
      <c r="J4" s="94"/>
      <c r="K4" s="94"/>
      <c r="L4" s="94"/>
      <c r="M4" s="94"/>
      <c r="N4" s="97"/>
    </row>
    <row r="5" spans="1:29" s="233" customFormat="1" ht="42.75" customHeight="1">
      <c r="A5" s="229" t="s">
        <v>129</v>
      </c>
      <c r="B5" s="230"/>
      <c r="C5" s="230"/>
      <c r="D5" s="230"/>
      <c r="E5" s="230"/>
      <c r="F5" s="231" t="s">
        <v>125</v>
      </c>
      <c r="G5" s="231" t="str">
        <f>'Detail PL'!B10</f>
        <v>CCGT Turkestan LLP</v>
      </c>
      <c r="H5" s="230"/>
      <c r="I5" s="230"/>
      <c r="J5" s="230"/>
      <c r="K5" s="230"/>
      <c r="L5" s="230"/>
      <c r="M5" s="230"/>
      <c r="N5" s="232"/>
    </row>
    <row r="6" spans="1:29" s="235" customFormat="1" ht="25.2">
      <c r="A6" s="229" t="s">
        <v>130</v>
      </c>
      <c r="B6" s="230"/>
      <c r="C6" s="230"/>
      <c r="D6" s="230"/>
      <c r="E6" s="230"/>
      <c r="F6" s="234"/>
      <c r="G6" s="231"/>
      <c r="H6" s="230"/>
      <c r="I6" s="230"/>
      <c r="J6" s="230"/>
      <c r="K6" s="230"/>
      <c r="L6" s="230"/>
      <c r="M6" s="230"/>
      <c r="N6" s="232"/>
    </row>
    <row r="7" spans="1:29" s="3" customFormat="1" ht="10.199999999999999" customHeight="1">
      <c r="A7" s="96"/>
      <c r="B7" s="94"/>
      <c r="C7" s="94"/>
      <c r="D7" s="94"/>
      <c r="E7" s="94"/>
      <c r="F7" s="136"/>
      <c r="G7" s="136"/>
      <c r="H7" s="94"/>
      <c r="I7" s="94"/>
      <c r="J7" s="94"/>
      <c r="K7" s="94"/>
      <c r="L7" s="94"/>
      <c r="M7" s="94"/>
      <c r="N7" s="97"/>
    </row>
    <row r="8" spans="1:29" s="3" customFormat="1" ht="25.2">
      <c r="A8" s="96" t="s">
        <v>131</v>
      </c>
      <c r="B8" s="94"/>
      <c r="C8" s="94"/>
      <c r="D8" s="94"/>
      <c r="E8" s="94"/>
      <c r="F8" s="135" t="s">
        <v>132</v>
      </c>
      <c r="G8" s="94"/>
      <c r="H8" s="94"/>
      <c r="I8" s="94"/>
      <c r="J8" s="94"/>
      <c r="K8" s="94"/>
      <c r="L8" s="94"/>
      <c r="M8" s="94"/>
      <c r="N8" s="97"/>
    </row>
    <row r="9" spans="1:29" s="4" customFormat="1" ht="25.2">
      <c r="A9" s="96" t="s">
        <v>133</v>
      </c>
      <c r="B9" s="94"/>
      <c r="C9" s="94"/>
      <c r="D9" s="94"/>
      <c r="E9" s="94"/>
      <c r="F9" s="135" t="s">
        <v>134</v>
      </c>
      <c r="G9" s="94"/>
      <c r="H9" s="94"/>
      <c r="I9" s="94"/>
      <c r="J9" s="94"/>
      <c r="K9" s="94"/>
      <c r="L9" s="94"/>
      <c r="M9" s="94"/>
      <c r="N9" s="97"/>
    </row>
    <row r="10" spans="1:29" s="3" customFormat="1" ht="10.199999999999999" customHeight="1">
      <c r="A10" s="96"/>
      <c r="B10" s="94"/>
      <c r="C10" s="94"/>
      <c r="D10" s="94"/>
      <c r="E10" s="94"/>
      <c r="F10" s="135"/>
      <c r="G10" s="94"/>
      <c r="H10" s="94"/>
      <c r="I10" s="94"/>
      <c r="J10" s="94"/>
      <c r="K10" s="94"/>
      <c r="L10" s="94"/>
      <c r="M10" s="94"/>
      <c r="N10" s="97"/>
    </row>
    <row r="11" spans="1:29" s="3" customFormat="1" ht="25.2">
      <c r="A11" s="96" t="s">
        <v>135</v>
      </c>
      <c r="B11" s="94"/>
      <c r="C11" s="94"/>
      <c r="D11" s="94"/>
      <c r="E11" s="94"/>
      <c r="F11" s="135" t="s">
        <v>136</v>
      </c>
      <c r="G11" s="135" t="str">
        <f>CI!V8</f>
        <v>PGU-DE-0257</v>
      </c>
      <c r="H11" s="94"/>
      <c r="I11" s="94"/>
      <c r="J11" s="94"/>
      <c r="K11" s="94"/>
      <c r="L11" s="94"/>
      <c r="M11" s="94"/>
      <c r="N11" s="97"/>
    </row>
    <row r="12" spans="1:29" s="3" customFormat="1" ht="25.2">
      <c r="A12" s="96" t="s">
        <v>137</v>
      </c>
      <c r="B12" s="94"/>
      <c r="C12" s="94"/>
      <c r="D12" s="94"/>
      <c r="E12" s="94"/>
      <c r="F12" s="135"/>
      <c r="G12" s="94"/>
      <c r="H12" s="94"/>
      <c r="I12" s="94"/>
      <c r="J12" s="94"/>
      <c r="K12" s="94"/>
      <c r="L12" s="94"/>
      <c r="M12" s="94"/>
      <c r="N12" s="97"/>
    </row>
    <row r="13" spans="1:29" s="3" customFormat="1" ht="10.199999999999999" customHeight="1">
      <c r="A13" s="96"/>
      <c r="B13" s="94"/>
      <c r="C13" s="94"/>
      <c r="D13" s="94"/>
      <c r="E13" s="94"/>
      <c r="F13" s="135"/>
      <c r="G13" s="94"/>
      <c r="H13" s="94"/>
      <c r="I13" s="94"/>
      <c r="J13" s="94"/>
      <c r="K13" s="94"/>
      <c r="L13" s="94"/>
      <c r="M13" s="94"/>
      <c r="N13" s="97"/>
    </row>
    <row r="14" spans="1:29" s="3" customFormat="1" ht="25.2">
      <c r="A14" s="98" t="s">
        <v>138</v>
      </c>
      <c r="B14" s="137"/>
      <c r="C14" s="137"/>
      <c r="D14" s="137"/>
      <c r="E14" s="137"/>
      <c r="F14" s="138" t="s">
        <v>125</v>
      </c>
      <c r="G14" s="139" t="str">
        <f>'Summary PL'!D14</f>
        <v xml:space="preserve">Cables / Кабели </v>
      </c>
      <c r="H14" s="137"/>
      <c r="I14" s="137"/>
      <c r="J14" s="137"/>
      <c r="K14" s="137"/>
      <c r="L14" s="137"/>
      <c r="M14" s="137"/>
      <c r="N14" s="99"/>
    </row>
    <row r="15" spans="1:29" s="3" customFormat="1" ht="25.2">
      <c r="A15" s="98" t="s">
        <v>139</v>
      </c>
      <c r="B15" s="137"/>
      <c r="C15" s="137"/>
      <c r="D15" s="137"/>
      <c r="E15" s="137"/>
      <c r="F15" s="138"/>
      <c r="G15" s="137"/>
      <c r="H15" s="137"/>
      <c r="I15" s="137"/>
      <c r="J15" s="137"/>
      <c r="K15" s="137"/>
      <c r="L15" s="137"/>
      <c r="M15" s="137"/>
      <c r="N15" s="99"/>
    </row>
    <row r="16" spans="1:29" s="3" customFormat="1" ht="10.199999999999999" customHeight="1">
      <c r="A16" s="96"/>
      <c r="B16" s="94"/>
      <c r="C16" s="94"/>
      <c r="D16" s="94"/>
      <c r="E16" s="94"/>
      <c r="F16" s="135"/>
      <c r="G16" s="94"/>
      <c r="H16" s="94"/>
      <c r="I16" s="94"/>
      <c r="J16" s="94"/>
      <c r="K16" s="94"/>
      <c r="L16" s="94"/>
      <c r="M16" s="94"/>
      <c r="N16" s="97"/>
    </row>
    <row r="17" spans="1:14" s="3" customFormat="1" ht="25.2">
      <c r="A17" s="96" t="s">
        <v>140</v>
      </c>
      <c r="B17" s="94"/>
      <c r="C17" s="94"/>
      <c r="D17" s="94"/>
      <c r="E17" s="94"/>
      <c r="F17" s="138" t="s">
        <v>141</v>
      </c>
      <c r="G17" s="135" t="str">
        <f>'Summary PL'!C14</f>
        <v>PGU-DE-0257-STG-CON-001</v>
      </c>
      <c r="H17" s="94"/>
      <c r="I17" s="94"/>
      <c r="J17" s="94"/>
      <c r="K17" s="94"/>
      <c r="L17" s="94"/>
      <c r="M17" s="94"/>
      <c r="N17" s="97"/>
    </row>
    <row r="18" spans="1:14" s="4" customFormat="1" ht="25.2">
      <c r="A18" s="96" t="s">
        <v>142</v>
      </c>
      <c r="B18" s="94"/>
      <c r="C18" s="94"/>
      <c r="D18" s="94"/>
      <c r="E18" s="94"/>
      <c r="F18" s="135"/>
      <c r="G18" s="135"/>
      <c r="H18" s="94"/>
      <c r="I18" s="94"/>
      <c r="J18" s="94"/>
      <c r="K18" s="94"/>
      <c r="L18" s="94"/>
      <c r="M18" s="94"/>
      <c r="N18" s="97"/>
    </row>
    <row r="19" spans="1:14" s="3" customFormat="1" ht="10.199999999999999" customHeight="1">
      <c r="A19" s="96"/>
      <c r="B19" s="94"/>
      <c r="C19" s="94"/>
      <c r="D19" s="94"/>
      <c r="E19" s="94"/>
      <c r="F19" s="135"/>
      <c r="G19" s="135"/>
      <c r="H19" s="94"/>
      <c r="I19" s="94"/>
      <c r="J19" s="94"/>
      <c r="K19" s="94"/>
      <c r="L19" s="94"/>
      <c r="M19" s="94"/>
      <c r="N19" s="97"/>
    </row>
    <row r="20" spans="1:14" s="3" customFormat="1" ht="25.2">
      <c r="A20" s="96" t="s">
        <v>143</v>
      </c>
      <c r="B20" s="94"/>
      <c r="C20" s="94"/>
      <c r="D20" s="94"/>
      <c r="E20" s="94"/>
      <c r="F20" s="135" t="s">
        <v>136</v>
      </c>
      <c r="G20" s="140">
        <f>'Summary PL'!L14</f>
        <v>506</v>
      </c>
      <c r="H20" s="135" t="s">
        <v>144</v>
      </c>
      <c r="I20" s="94"/>
      <c r="J20" s="94"/>
      <c r="K20" s="94"/>
      <c r="L20" s="94"/>
      <c r="M20" s="94"/>
      <c r="N20" s="97"/>
    </row>
    <row r="21" spans="1:14" s="4" customFormat="1" ht="25.2">
      <c r="A21" s="96" t="s">
        <v>145</v>
      </c>
      <c r="B21" s="94"/>
      <c r="C21" s="94"/>
      <c r="D21" s="94"/>
      <c r="E21" s="94"/>
      <c r="F21" s="135"/>
      <c r="G21" s="135"/>
      <c r="H21" s="135"/>
      <c r="I21" s="94"/>
      <c r="J21" s="94"/>
      <c r="K21" s="94"/>
      <c r="L21" s="94"/>
      <c r="M21" s="94"/>
      <c r="N21" s="97"/>
    </row>
    <row r="22" spans="1:14" s="3" customFormat="1" ht="10.199999999999999" customHeight="1">
      <c r="A22" s="96"/>
      <c r="B22" s="94"/>
      <c r="C22" s="94"/>
      <c r="D22" s="94"/>
      <c r="E22" s="94"/>
      <c r="F22" s="135"/>
      <c r="G22" s="135"/>
      <c r="H22" s="135"/>
      <c r="I22" s="94"/>
      <c r="J22" s="94"/>
      <c r="K22" s="94"/>
      <c r="L22" s="94"/>
      <c r="M22" s="94"/>
      <c r="N22" s="97"/>
    </row>
    <row r="23" spans="1:14" s="3" customFormat="1" ht="25.2">
      <c r="A23" s="96" t="s">
        <v>146</v>
      </c>
      <c r="B23" s="94"/>
      <c r="C23" s="94"/>
      <c r="D23" s="94"/>
      <c r="E23" s="94"/>
      <c r="F23" s="135" t="s">
        <v>136</v>
      </c>
      <c r="G23" s="140">
        <f>'Summary PL'!M14</f>
        <v>577</v>
      </c>
      <c r="H23" s="135" t="s">
        <v>144</v>
      </c>
      <c r="I23" s="94"/>
      <c r="J23" s="94"/>
      <c r="K23" s="94"/>
      <c r="L23" s="94"/>
      <c r="M23" s="94"/>
      <c r="N23" s="97"/>
    </row>
    <row r="24" spans="1:14" s="4" customFormat="1" ht="25.2">
      <c r="A24" s="96" t="s">
        <v>147</v>
      </c>
      <c r="B24" s="94"/>
      <c r="C24" s="94"/>
      <c r="D24" s="94"/>
      <c r="E24" s="94"/>
      <c r="F24" s="135"/>
      <c r="G24" s="135"/>
      <c r="H24" s="94"/>
      <c r="I24" s="94"/>
      <c r="J24" s="94"/>
      <c r="K24" s="94"/>
      <c r="L24" s="94"/>
      <c r="M24" s="94"/>
      <c r="N24" s="97"/>
    </row>
    <row r="25" spans="1:14" s="3" customFormat="1" ht="10.199999999999999" customHeight="1">
      <c r="A25" s="96"/>
      <c r="B25" s="94"/>
      <c r="C25" s="94"/>
      <c r="D25" s="94"/>
      <c r="E25" s="94"/>
      <c r="F25" s="135"/>
      <c r="G25" s="135"/>
      <c r="H25" s="94"/>
      <c r="I25" s="94"/>
      <c r="J25" s="94"/>
      <c r="K25" s="94"/>
      <c r="L25" s="94"/>
      <c r="M25" s="94"/>
      <c r="N25" s="97"/>
    </row>
    <row r="26" spans="1:14" s="3" customFormat="1" ht="25.2">
      <c r="A26" s="100" t="s">
        <v>148</v>
      </c>
      <c r="B26" s="94"/>
      <c r="C26" s="94"/>
      <c r="D26" s="94"/>
      <c r="E26" s="94"/>
      <c r="F26" s="135" t="s">
        <v>136</v>
      </c>
      <c r="G26" s="250">
        <f>'Summary PL'!K14</f>
        <v>1.5209999999999999</v>
      </c>
      <c r="H26" s="141" t="s">
        <v>149</v>
      </c>
      <c r="I26" s="141"/>
      <c r="J26" s="141"/>
      <c r="K26" s="141"/>
      <c r="L26" s="94"/>
      <c r="M26" s="94"/>
      <c r="N26" s="97"/>
    </row>
    <row r="27" spans="1:14" s="4" customFormat="1" ht="25.2">
      <c r="A27" s="96" t="s">
        <v>150</v>
      </c>
      <c r="B27" s="94"/>
      <c r="C27" s="94"/>
      <c r="D27" s="94"/>
      <c r="E27" s="94"/>
      <c r="F27" s="135"/>
      <c r="G27" s="135"/>
      <c r="H27" s="94"/>
      <c r="I27" s="94"/>
      <c r="J27" s="94"/>
      <c r="K27" s="94"/>
      <c r="L27" s="94"/>
      <c r="M27" s="94"/>
      <c r="N27" s="97"/>
    </row>
    <row r="28" spans="1:14" s="3" customFormat="1" ht="42">
      <c r="A28" s="100" t="s">
        <v>167</v>
      </c>
      <c r="B28" s="94"/>
      <c r="C28" s="94"/>
      <c r="D28" s="94"/>
      <c r="E28" s="94"/>
      <c r="F28" s="134" t="s">
        <v>168</v>
      </c>
      <c r="G28" s="481" t="s">
        <v>169</v>
      </c>
      <c r="H28" s="481"/>
      <c r="I28" s="481"/>
      <c r="J28" s="481"/>
      <c r="K28" s="481"/>
      <c r="L28" s="481"/>
      <c r="M28" s="481"/>
      <c r="N28" s="482"/>
    </row>
    <row r="29" spans="1:14" s="4" customFormat="1" ht="25.2">
      <c r="A29" s="96" t="s">
        <v>170</v>
      </c>
      <c r="B29" s="94"/>
      <c r="C29" s="94"/>
      <c r="D29" s="94"/>
      <c r="E29" s="94"/>
      <c r="F29" s="135"/>
      <c r="G29" s="481"/>
      <c r="H29" s="481"/>
      <c r="I29" s="481"/>
      <c r="J29" s="481"/>
      <c r="K29" s="481"/>
      <c r="L29" s="481"/>
      <c r="M29" s="481"/>
      <c r="N29" s="482"/>
    </row>
    <row r="30" spans="1:14" s="3" customFormat="1" ht="10.199999999999999" customHeight="1">
      <c r="A30" s="96"/>
      <c r="B30" s="94"/>
      <c r="C30" s="94"/>
      <c r="D30" s="94"/>
      <c r="E30" s="94"/>
      <c r="F30" s="135"/>
      <c r="G30" s="135"/>
      <c r="H30" s="94"/>
      <c r="I30" s="94"/>
      <c r="J30" s="94"/>
      <c r="K30" s="94"/>
      <c r="L30" s="94"/>
      <c r="M30" s="94"/>
      <c r="N30" s="97"/>
    </row>
    <row r="31" spans="1:14" s="233" customFormat="1" ht="42">
      <c r="A31" s="229" t="s">
        <v>151</v>
      </c>
      <c r="B31" s="230"/>
      <c r="C31" s="230"/>
      <c r="D31" s="230"/>
      <c r="E31" s="230"/>
      <c r="F31" s="236" t="s">
        <v>152</v>
      </c>
      <c r="G31" s="473" t="s">
        <v>153</v>
      </c>
      <c r="H31" s="473"/>
      <c r="I31" s="473"/>
      <c r="J31" s="473"/>
      <c r="K31" s="473"/>
      <c r="L31" s="473"/>
      <c r="M31" s="473"/>
      <c r="N31" s="232"/>
    </row>
    <row r="32" spans="1:14" s="235" customFormat="1" ht="25.8" thickBot="1">
      <c r="A32" s="229" t="s">
        <v>154</v>
      </c>
      <c r="B32" s="230"/>
      <c r="C32" s="230"/>
      <c r="D32" s="230"/>
      <c r="E32" s="230"/>
      <c r="F32" s="231"/>
      <c r="G32" s="474"/>
      <c r="H32" s="474"/>
      <c r="I32" s="474"/>
      <c r="J32" s="474"/>
      <c r="K32" s="474"/>
      <c r="L32" s="474"/>
      <c r="M32" s="474"/>
      <c r="N32" s="232"/>
    </row>
    <row r="33" spans="1:29">
      <c r="A33" s="90"/>
      <c r="B33" s="91"/>
      <c r="C33" s="91"/>
      <c r="D33" s="91"/>
      <c r="E33" s="475" t="s">
        <v>155</v>
      </c>
      <c r="F33" s="476"/>
      <c r="G33" s="476"/>
      <c r="H33" s="476"/>
      <c r="I33" s="476"/>
      <c r="J33" s="476"/>
      <c r="K33" s="476"/>
      <c r="L33" s="92"/>
      <c r="M33" s="92"/>
      <c r="N33" s="9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25.5" customHeight="1" thickBot="1">
      <c r="A34" s="101"/>
      <c r="B34" s="102"/>
      <c r="C34" s="102"/>
      <c r="D34" s="102"/>
      <c r="E34" s="477"/>
      <c r="F34" s="477"/>
      <c r="G34" s="477"/>
      <c r="H34" s="477"/>
      <c r="I34" s="477"/>
      <c r="J34" s="477"/>
      <c r="K34" s="477"/>
      <c r="L34" s="103"/>
      <c r="M34" s="103"/>
      <c r="N34" s="104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82.2" customHeight="1" thickBot="1">
      <c r="A35" s="478" t="s">
        <v>123</v>
      </c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8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24.6">
      <c r="A36" s="108" t="s">
        <v>124</v>
      </c>
      <c r="B36" s="134"/>
      <c r="C36" s="134"/>
      <c r="F36" s="135" t="s">
        <v>125</v>
      </c>
      <c r="G36" s="135" t="s">
        <v>126</v>
      </c>
      <c r="H36" s="135"/>
      <c r="I36" s="135"/>
      <c r="J36" s="135"/>
      <c r="K36" s="135"/>
      <c r="L36" s="135"/>
      <c r="M36" s="135"/>
      <c r="N36" s="111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>
      <c r="A37" s="96" t="s">
        <v>127</v>
      </c>
      <c r="F37" s="135"/>
      <c r="G37" s="135" t="s">
        <v>128</v>
      </c>
      <c r="H37" s="135"/>
      <c r="I37" s="135"/>
      <c r="J37" s="135"/>
      <c r="K37" s="135"/>
      <c r="L37" s="135"/>
      <c r="M37" s="135"/>
      <c r="N37" s="111"/>
    </row>
    <row r="38" spans="1:29">
      <c r="A38" s="96"/>
      <c r="F38" s="135"/>
      <c r="G38" s="94"/>
      <c r="H38" s="94"/>
      <c r="I38" s="94"/>
      <c r="J38" s="94"/>
      <c r="K38" s="94"/>
      <c r="L38" s="94"/>
      <c r="M38" s="94"/>
      <c r="N38" s="97"/>
    </row>
    <row r="39" spans="1:29" ht="25.2">
      <c r="A39" s="229" t="s">
        <v>129</v>
      </c>
      <c r="B39" s="230"/>
      <c r="C39" s="230"/>
      <c r="D39" s="230"/>
      <c r="E39" s="230"/>
      <c r="F39" s="231" t="s">
        <v>125</v>
      </c>
      <c r="G39" s="231" t="str">
        <f>'Detail PL'!B10</f>
        <v>CCGT Turkestan LLP</v>
      </c>
      <c r="H39" s="230"/>
      <c r="I39" s="230"/>
      <c r="J39" s="230"/>
      <c r="K39" s="230"/>
      <c r="L39" s="230"/>
      <c r="M39" s="230"/>
      <c r="N39" s="232"/>
    </row>
    <row r="40" spans="1:29" ht="25.2">
      <c r="A40" s="229" t="s">
        <v>130</v>
      </c>
      <c r="B40" s="230"/>
      <c r="C40" s="230"/>
      <c r="D40" s="230"/>
      <c r="E40" s="230"/>
      <c r="F40" s="234"/>
      <c r="G40" s="231"/>
      <c r="H40" s="230"/>
      <c r="I40" s="230"/>
      <c r="J40" s="230"/>
      <c r="K40" s="230"/>
      <c r="L40" s="230"/>
      <c r="M40" s="230"/>
      <c r="N40" s="232"/>
    </row>
    <row r="41" spans="1:29" ht="25.2">
      <c r="A41" s="96"/>
      <c r="F41" s="136"/>
      <c r="G41" s="136"/>
      <c r="H41" s="94"/>
      <c r="I41" s="94"/>
      <c r="J41" s="94"/>
      <c r="K41" s="94"/>
      <c r="L41" s="94"/>
      <c r="M41" s="94"/>
      <c r="N41" s="97"/>
    </row>
    <row r="42" spans="1:29" ht="25.2">
      <c r="A42" s="96" t="s">
        <v>131</v>
      </c>
      <c r="F42" s="135" t="s">
        <v>132</v>
      </c>
      <c r="G42" s="94"/>
      <c r="H42" s="94"/>
      <c r="I42" s="94"/>
      <c r="J42" s="94"/>
      <c r="K42" s="94"/>
      <c r="L42" s="94"/>
      <c r="M42" s="94"/>
      <c r="N42" s="97"/>
    </row>
    <row r="43" spans="1:29">
      <c r="A43" s="96" t="s">
        <v>133</v>
      </c>
      <c r="F43" s="135" t="s">
        <v>134</v>
      </c>
      <c r="G43" s="94"/>
      <c r="H43" s="94"/>
      <c r="I43" s="94"/>
      <c r="J43" s="94"/>
      <c r="K43" s="94"/>
      <c r="L43" s="94"/>
      <c r="M43" s="94"/>
      <c r="N43" s="97"/>
    </row>
    <row r="44" spans="1:29">
      <c r="A44" s="96"/>
      <c r="F44" s="135"/>
      <c r="G44" s="94"/>
      <c r="H44" s="94"/>
      <c r="I44" s="94"/>
      <c r="J44" s="94"/>
      <c r="K44" s="94"/>
      <c r="L44" s="94"/>
      <c r="M44" s="94"/>
      <c r="N44" s="97"/>
    </row>
    <row r="45" spans="1:29" ht="25.2">
      <c r="A45" s="96" t="s">
        <v>135</v>
      </c>
      <c r="F45" s="135" t="s">
        <v>136</v>
      </c>
      <c r="G45" s="135" t="str">
        <f>CI!V8</f>
        <v>PGU-DE-0257</v>
      </c>
      <c r="H45" s="94"/>
      <c r="I45" s="94"/>
      <c r="J45" s="94"/>
      <c r="K45" s="94"/>
      <c r="L45" s="94"/>
      <c r="M45" s="94"/>
      <c r="N45" s="97"/>
    </row>
    <row r="46" spans="1:29">
      <c r="A46" s="96" t="s">
        <v>137</v>
      </c>
      <c r="F46" s="135"/>
      <c r="G46" s="94"/>
      <c r="H46" s="94"/>
      <c r="I46" s="94"/>
      <c r="J46" s="94"/>
      <c r="K46" s="94"/>
      <c r="L46" s="94"/>
      <c r="M46" s="94"/>
      <c r="N46" s="97"/>
    </row>
    <row r="47" spans="1:29">
      <c r="A47" s="96"/>
      <c r="F47" s="135"/>
      <c r="G47" s="94"/>
      <c r="H47" s="94"/>
      <c r="I47" s="94"/>
      <c r="J47" s="94"/>
      <c r="K47" s="94"/>
      <c r="L47" s="94"/>
      <c r="M47" s="94"/>
      <c r="N47" s="97"/>
    </row>
    <row r="48" spans="1:29" ht="25.2">
      <c r="A48" s="98" t="s">
        <v>138</v>
      </c>
      <c r="B48" s="137"/>
      <c r="C48" s="137"/>
      <c r="D48" s="137"/>
      <c r="E48" s="137"/>
      <c r="F48" s="138" t="s">
        <v>125</v>
      </c>
      <c r="G48" s="139" t="str">
        <f>'Summary PL'!D15</f>
        <v xml:space="preserve">Cables / Кабели </v>
      </c>
      <c r="H48" s="137"/>
      <c r="I48" s="137"/>
      <c r="J48" s="137"/>
      <c r="K48" s="137"/>
      <c r="L48" s="137"/>
      <c r="M48" s="137"/>
      <c r="N48" s="99"/>
    </row>
    <row r="49" spans="1:14">
      <c r="A49" s="98" t="s">
        <v>139</v>
      </c>
      <c r="B49" s="137"/>
      <c r="C49" s="137"/>
      <c r="D49" s="137"/>
      <c r="E49" s="137"/>
      <c r="F49" s="138"/>
      <c r="G49" s="137"/>
      <c r="H49" s="137"/>
      <c r="I49" s="137"/>
      <c r="J49" s="137"/>
      <c r="K49" s="137"/>
      <c r="L49" s="137"/>
      <c r="M49" s="137"/>
      <c r="N49" s="99"/>
    </row>
    <row r="50" spans="1:14">
      <c r="A50" s="96"/>
      <c r="F50" s="135"/>
      <c r="G50" s="94"/>
      <c r="H50" s="94"/>
      <c r="I50" s="94"/>
      <c r="J50" s="94"/>
      <c r="K50" s="94"/>
      <c r="L50" s="94"/>
      <c r="M50" s="94"/>
      <c r="N50" s="97"/>
    </row>
    <row r="51" spans="1:14" ht="25.2">
      <c r="A51" s="96" t="s">
        <v>140</v>
      </c>
      <c r="F51" s="138" t="s">
        <v>141</v>
      </c>
      <c r="G51" s="135" t="str">
        <f>'Summary PL'!C15</f>
        <v>PGU-DE-0257-STG-CON-002</v>
      </c>
      <c r="H51" s="94"/>
      <c r="I51" s="94"/>
      <c r="J51" s="94"/>
      <c r="K51" s="94"/>
      <c r="L51" s="94"/>
      <c r="M51" s="94"/>
      <c r="N51" s="97"/>
    </row>
    <row r="52" spans="1:14">
      <c r="A52" s="96" t="s">
        <v>142</v>
      </c>
      <c r="F52" s="135"/>
      <c r="G52" s="135"/>
      <c r="H52" s="94"/>
      <c r="I52" s="94"/>
      <c r="J52" s="94"/>
      <c r="K52" s="94"/>
      <c r="L52" s="94"/>
      <c r="M52" s="94"/>
      <c r="N52" s="97"/>
    </row>
    <row r="53" spans="1:14">
      <c r="A53" s="96"/>
      <c r="F53" s="135"/>
      <c r="G53" s="135"/>
      <c r="H53" s="94"/>
      <c r="I53" s="94"/>
      <c r="J53" s="94"/>
      <c r="K53" s="94"/>
      <c r="L53" s="94"/>
      <c r="M53" s="94"/>
      <c r="N53" s="97"/>
    </row>
    <row r="54" spans="1:14" ht="25.2">
      <c r="A54" s="96" t="s">
        <v>143</v>
      </c>
      <c r="F54" s="135" t="s">
        <v>136</v>
      </c>
      <c r="G54" s="140">
        <f>'Summary PL'!L15</f>
        <v>210</v>
      </c>
      <c r="H54" s="135" t="s">
        <v>144</v>
      </c>
      <c r="I54" s="94"/>
      <c r="J54" s="94"/>
      <c r="K54" s="94"/>
      <c r="L54" s="94"/>
      <c r="M54" s="94"/>
      <c r="N54" s="97"/>
    </row>
    <row r="55" spans="1:14">
      <c r="A55" s="96" t="s">
        <v>145</v>
      </c>
      <c r="F55" s="135"/>
      <c r="G55" s="135"/>
      <c r="H55" s="135"/>
      <c r="I55" s="94"/>
      <c r="J55" s="94"/>
      <c r="K55" s="94"/>
      <c r="L55" s="94"/>
      <c r="M55" s="94"/>
      <c r="N55" s="97"/>
    </row>
    <row r="56" spans="1:14">
      <c r="A56" s="96"/>
      <c r="F56" s="135"/>
      <c r="G56" s="135"/>
      <c r="H56" s="135"/>
      <c r="I56" s="94"/>
      <c r="J56" s="94"/>
      <c r="K56" s="94"/>
      <c r="L56" s="94"/>
      <c r="M56" s="94"/>
      <c r="N56" s="97"/>
    </row>
    <row r="57" spans="1:14" ht="25.2">
      <c r="A57" s="96" t="s">
        <v>146</v>
      </c>
      <c r="F57" s="135" t="s">
        <v>136</v>
      </c>
      <c r="G57" s="140">
        <f>'Summary PL'!M15</f>
        <v>281</v>
      </c>
      <c r="H57" s="135" t="s">
        <v>144</v>
      </c>
      <c r="I57" s="94"/>
      <c r="J57" s="94"/>
      <c r="K57" s="94"/>
      <c r="L57" s="94"/>
      <c r="M57" s="94"/>
      <c r="N57" s="97"/>
    </row>
    <row r="58" spans="1:14">
      <c r="A58" s="96" t="s">
        <v>147</v>
      </c>
      <c r="F58" s="135"/>
      <c r="G58" s="135"/>
      <c r="H58" s="94"/>
      <c r="I58" s="94"/>
      <c r="J58" s="94"/>
      <c r="K58" s="94"/>
      <c r="L58" s="94"/>
      <c r="M58" s="94"/>
      <c r="N58" s="97"/>
    </row>
    <row r="59" spans="1:14">
      <c r="A59" s="96"/>
      <c r="F59" s="135"/>
      <c r="G59" s="135"/>
      <c r="H59" s="94"/>
      <c r="I59" s="94"/>
      <c r="J59" s="94"/>
      <c r="K59" s="94"/>
      <c r="L59" s="94"/>
      <c r="M59" s="94"/>
      <c r="N59" s="97"/>
    </row>
    <row r="60" spans="1:14" ht="24.6">
      <c r="A60" s="100" t="s">
        <v>148</v>
      </c>
      <c r="F60" s="135" t="s">
        <v>136</v>
      </c>
      <c r="G60" s="250">
        <f>'Summary PL'!K15</f>
        <v>1.5209999999999999</v>
      </c>
      <c r="H60" s="141" t="s">
        <v>149</v>
      </c>
      <c r="I60" s="141"/>
      <c r="J60" s="141"/>
      <c r="K60" s="141"/>
      <c r="L60" s="94"/>
      <c r="M60" s="94"/>
      <c r="N60" s="97"/>
    </row>
    <row r="61" spans="1:14">
      <c r="A61" s="96" t="s">
        <v>150</v>
      </c>
      <c r="F61" s="135"/>
      <c r="G61" s="135"/>
      <c r="H61" s="94"/>
      <c r="I61" s="94"/>
      <c r="J61" s="94"/>
      <c r="K61" s="94"/>
      <c r="L61" s="94"/>
      <c r="M61" s="94"/>
      <c r="N61" s="97"/>
    </row>
    <row r="62" spans="1:14" ht="42">
      <c r="A62" s="100" t="s">
        <v>167</v>
      </c>
      <c r="F62" s="134" t="s">
        <v>168</v>
      </c>
      <c r="G62" s="481" t="s">
        <v>169</v>
      </c>
      <c r="H62" s="481"/>
      <c r="I62" s="481"/>
      <c r="J62" s="481"/>
      <c r="K62" s="481"/>
      <c r="L62" s="481"/>
      <c r="M62" s="481"/>
      <c r="N62" s="482"/>
    </row>
    <row r="63" spans="1:14">
      <c r="A63" s="96" t="s">
        <v>170</v>
      </c>
      <c r="F63" s="135"/>
      <c r="G63" s="481"/>
      <c r="H63" s="481"/>
      <c r="I63" s="481"/>
      <c r="J63" s="481"/>
      <c r="K63" s="481"/>
      <c r="L63" s="481"/>
      <c r="M63" s="481"/>
      <c r="N63" s="482"/>
    </row>
    <row r="64" spans="1:14">
      <c r="A64" s="96"/>
      <c r="F64" s="135"/>
      <c r="G64" s="135"/>
      <c r="H64" s="94"/>
      <c r="I64" s="94"/>
      <c r="J64" s="94"/>
      <c r="K64" s="94"/>
      <c r="L64" s="94"/>
      <c r="M64" s="94"/>
      <c r="N64" s="97"/>
    </row>
    <row r="65" spans="1:29" ht="42">
      <c r="A65" s="229" t="s">
        <v>151</v>
      </c>
      <c r="B65" s="230"/>
      <c r="C65" s="230"/>
      <c r="D65" s="230"/>
      <c r="E65" s="230"/>
      <c r="F65" s="236" t="s">
        <v>152</v>
      </c>
      <c r="G65" s="473" t="s">
        <v>153</v>
      </c>
      <c r="H65" s="473"/>
      <c r="I65" s="473"/>
      <c r="J65" s="473"/>
      <c r="K65" s="473"/>
      <c r="L65" s="473"/>
      <c r="M65" s="473"/>
      <c r="N65" s="232"/>
    </row>
    <row r="66" spans="1:29" ht="21.6" thickBot="1">
      <c r="A66" s="229" t="s">
        <v>154</v>
      </c>
      <c r="B66" s="230"/>
      <c r="C66" s="230"/>
      <c r="D66" s="230"/>
      <c r="E66" s="230"/>
      <c r="F66" s="231"/>
      <c r="G66" s="474"/>
      <c r="H66" s="474"/>
      <c r="I66" s="474"/>
      <c r="J66" s="474"/>
      <c r="K66" s="474"/>
      <c r="L66" s="474"/>
      <c r="M66" s="474"/>
      <c r="N66" s="232"/>
    </row>
    <row r="67" spans="1:29">
      <c r="A67" s="90"/>
      <c r="B67" s="91"/>
      <c r="C67" s="91"/>
      <c r="D67" s="91"/>
      <c r="E67" s="475" t="s">
        <v>155</v>
      </c>
      <c r="F67" s="476"/>
      <c r="G67" s="476"/>
      <c r="H67" s="476"/>
      <c r="I67" s="476"/>
      <c r="J67" s="476"/>
      <c r="K67" s="476"/>
      <c r="L67" s="92"/>
      <c r="M67" s="92"/>
      <c r="N67" s="93"/>
    </row>
    <row r="68" spans="1:29" ht="21.6" thickBot="1">
      <c r="A68" s="101"/>
      <c r="B68" s="102"/>
      <c r="C68" s="102"/>
      <c r="D68" s="102"/>
      <c r="E68" s="477"/>
      <c r="F68" s="477"/>
      <c r="G68" s="477"/>
      <c r="H68" s="477"/>
      <c r="I68" s="477"/>
      <c r="J68" s="477"/>
      <c r="K68" s="477"/>
      <c r="L68" s="103"/>
      <c r="M68" s="103"/>
      <c r="N68" s="104"/>
    </row>
    <row r="69" spans="1:29" ht="82.2" customHeight="1" thickBot="1">
      <c r="A69" s="478" t="s">
        <v>123</v>
      </c>
      <c r="B69" s="479"/>
      <c r="C69" s="479"/>
      <c r="D69" s="479"/>
      <c r="E69" s="479"/>
      <c r="F69" s="479"/>
      <c r="G69" s="479"/>
      <c r="H69" s="479"/>
      <c r="I69" s="479"/>
      <c r="J69" s="479"/>
      <c r="K69" s="479"/>
      <c r="L69" s="479"/>
      <c r="M69" s="479"/>
      <c r="N69" s="480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24.6">
      <c r="A70" s="108" t="s">
        <v>124</v>
      </c>
      <c r="B70" s="134"/>
      <c r="C70" s="134"/>
      <c r="F70" s="135" t="s">
        <v>125</v>
      </c>
      <c r="G70" s="135" t="s">
        <v>126</v>
      </c>
      <c r="H70" s="135"/>
      <c r="I70" s="135"/>
      <c r="J70" s="135"/>
      <c r="K70" s="135"/>
      <c r="L70" s="135"/>
      <c r="M70" s="135"/>
      <c r="N70" s="111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>
      <c r="A71" s="96" t="s">
        <v>127</v>
      </c>
      <c r="F71" s="135"/>
      <c r="G71" s="135" t="s">
        <v>128</v>
      </c>
      <c r="H71" s="135"/>
      <c r="I71" s="135"/>
      <c r="J71" s="135"/>
      <c r="K71" s="135"/>
      <c r="L71" s="135"/>
      <c r="M71" s="135"/>
      <c r="N71" s="111"/>
    </row>
    <row r="72" spans="1:29">
      <c r="A72" s="96"/>
      <c r="F72" s="135"/>
      <c r="G72" s="94"/>
      <c r="H72" s="94"/>
      <c r="I72" s="94"/>
      <c r="J72" s="94"/>
      <c r="K72" s="94"/>
      <c r="L72" s="94"/>
      <c r="M72" s="94"/>
      <c r="N72" s="97"/>
    </row>
    <row r="73" spans="1:29" ht="25.2">
      <c r="A73" s="229" t="s">
        <v>129</v>
      </c>
      <c r="B73" s="230"/>
      <c r="C73" s="230"/>
      <c r="D73" s="230"/>
      <c r="E73" s="230"/>
      <c r="F73" s="231" t="s">
        <v>125</v>
      </c>
      <c r="G73" s="231" t="str">
        <f>'Detail PL'!B10</f>
        <v>CCGT Turkestan LLP</v>
      </c>
      <c r="H73" s="230"/>
      <c r="I73" s="230"/>
      <c r="J73" s="230"/>
      <c r="K73" s="230"/>
      <c r="L73" s="230"/>
      <c r="M73" s="230"/>
      <c r="N73" s="232"/>
    </row>
    <row r="74" spans="1:29" ht="25.2">
      <c r="A74" s="229" t="s">
        <v>130</v>
      </c>
      <c r="B74" s="230"/>
      <c r="C74" s="230"/>
      <c r="D74" s="230"/>
      <c r="E74" s="230"/>
      <c r="F74" s="234"/>
      <c r="G74" s="231"/>
      <c r="H74" s="230"/>
      <c r="I74" s="230"/>
      <c r="J74" s="230"/>
      <c r="K74" s="230"/>
      <c r="L74" s="230"/>
      <c r="M74" s="230"/>
      <c r="N74" s="232"/>
    </row>
    <row r="75" spans="1:29" ht="25.2">
      <c r="A75" s="96"/>
      <c r="F75" s="136"/>
      <c r="G75" s="136"/>
      <c r="H75" s="94"/>
      <c r="I75" s="94"/>
      <c r="J75" s="94"/>
      <c r="K75" s="94"/>
      <c r="L75" s="94"/>
      <c r="M75" s="94"/>
      <c r="N75" s="97"/>
    </row>
    <row r="76" spans="1:29" ht="25.2">
      <c r="A76" s="96" t="s">
        <v>131</v>
      </c>
      <c r="F76" s="135" t="s">
        <v>132</v>
      </c>
      <c r="G76" s="94"/>
      <c r="H76" s="94"/>
      <c r="I76" s="94"/>
      <c r="J76" s="94"/>
      <c r="K76" s="94"/>
      <c r="L76" s="94"/>
      <c r="M76" s="94"/>
      <c r="N76" s="97"/>
    </row>
    <row r="77" spans="1:29">
      <c r="A77" s="96" t="s">
        <v>133</v>
      </c>
      <c r="F77" s="135" t="s">
        <v>134</v>
      </c>
      <c r="G77" s="94"/>
      <c r="H77" s="94"/>
      <c r="I77" s="94"/>
      <c r="J77" s="94"/>
      <c r="K77" s="94"/>
      <c r="L77" s="94"/>
      <c r="M77" s="94"/>
      <c r="N77" s="97"/>
    </row>
    <row r="78" spans="1:29">
      <c r="A78" s="96"/>
      <c r="F78" s="135"/>
      <c r="G78" s="94"/>
      <c r="H78" s="94"/>
      <c r="I78" s="94"/>
      <c r="J78" s="94"/>
      <c r="K78" s="94"/>
      <c r="L78" s="94"/>
      <c r="M78" s="94"/>
      <c r="N78" s="97"/>
    </row>
    <row r="79" spans="1:29" ht="25.2">
      <c r="A79" s="96" t="s">
        <v>135</v>
      </c>
      <c r="F79" s="135" t="s">
        <v>136</v>
      </c>
      <c r="G79" s="135" t="str">
        <f>CI!V8</f>
        <v>PGU-DE-0257</v>
      </c>
      <c r="H79" s="94"/>
      <c r="I79" s="94"/>
      <c r="J79" s="94"/>
      <c r="K79" s="94"/>
      <c r="L79" s="94"/>
      <c r="M79" s="94"/>
      <c r="N79" s="97"/>
    </row>
    <row r="80" spans="1:29">
      <c r="A80" s="96" t="s">
        <v>137</v>
      </c>
      <c r="F80" s="135"/>
      <c r="G80" s="94"/>
      <c r="H80" s="94"/>
      <c r="I80" s="94"/>
      <c r="J80" s="94"/>
      <c r="K80" s="94"/>
      <c r="L80" s="94"/>
      <c r="M80" s="94"/>
      <c r="N80" s="97"/>
    </row>
    <row r="81" spans="1:14">
      <c r="A81" s="96"/>
      <c r="F81" s="135"/>
      <c r="G81" s="94"/>
      <c r="H81" s="94"/>
      <c r="I81" s="94"/>
      <c r="J81" s="94"/>
      <c r="K81" s="94"/>
      <c r="L81" s="94"/>
      <c r="M81" s="94"/>
      <c r="N81" s="97"/>
    </row>
    <row r="82" spans="1:14" ht="25.2">
      <c r="A82" s="98" t="s">
        <v>138</v>
      </c>
      <c r="B82" s="137"/>
      <c r="C82" s="137"/>
      <c r="D82" s="137"/>
      <c r="E82" s="137"/>
      <c r="F82" s="138" t="s">
        <v>125</v>
      </c>
      <c r="G82" s="139" t="str">
        <f>'Summary PL'!D16</f>
        <v xml:space="preserve">Cables / Кабели </v>
      </c>
      <c r="H82" s="137"/>
      <c r="I82" s="137"/>
      <c r="J82" s="137"/>
      <c r="K82" s="137"/>
      <c r="L82" s="137"/>
      <c r="M82" s="137"/>
      <c r="N82" s="99"/>
    </row>
    <row r="83" spans="1:14">
      <c r="A83" s="98" t="s">
        <v>139</v>
      </c>
      <c r="B83" s="137"/>
      <c r="C83" s="137"/>
      <c r="D83" s="137"/>
      <c r="E83" s="137"/>
      <c r="F83" s="138"/>
      <c r="G83" s="137"/>
      <c r="H83" s="137"/>
      <c r="I83" s="137"/>
      <c r="J83" s="137"/>
      <c r="K83" s="137"/>
      <c r="L83" s="137"/>
      <c r="M83" s="137"/>
      <c r="N83" s="99"/>
    </row>
    <row r="84" spans="1:14">
      <c r="A84" s="96"/>
      <c r="F84" s="135"/>
      <c r="G84" s="94"/>
      <c r="H84" s="94"/>
      <c r="I84" s="94"/>
      <c r="J84" s="94"/>
      <c r="K84" s="94"/>
      <c r="L84" s="94"/>
      <c r="M84" s="94"/>
      <c r="N84" s="97"/>
    </row>
    <row r="85" spans="1:14" ht="25.2">
      <c r="A85" s="96" t="s">
        <v>140</v>
      </c>
      <c r="F85" s="138" t="s">
        <v>141</v>
      </c>
      <c r="G85" s="251" t="str">
        <f>'Summary PL'!C16</f>
        <v>PGU-DE-0257-STG-CON-003</v>
      </c>
      <c r="H85" s="94"/>
      <c r="I85" s="94"/>
      <c r="J85" s="94"/>
      <c r="K85" s="94"/>
      <c r="L85" s="94"/>
      <c r="M85" s="94"/>
      <c r="N85" s="97"/>
    </row>
    <row r="86" spans="1:14">
      <c r="A86" s="96" t="s">
        <v>142</v>
      </c>
      <c r="F86" s="135"/>
      <c r="G86" s="135"/>
      <c r="H86" s="94"/>
      <c r="I86" s="94"/>
      <c r="J86" s="94"/>
      <c r="K86" s="94"/>
      <c r="L86" s="94"/>
      <c r="M86" s="94"/>
      <c r="N86" s="97"/>
    </row>
    <row r="87" spans="1:14">
      <c r="A87" s="96"/>
      <c r="F87" s="135"/>
      <c r="G87" s="135"/>
      <c r="H87" s="94"/>
      <c r="I87" s="94"/>
      <c r="J87" s="94"/>
      <c r="K87" s="94"/>
      <c r="L87" s="94"/>
      <c r="M87" s="94"/>
      <c r="N87" s="97"/>
    </row>
    <row r="88" spans="1:14" ht="25.2">
      <c r="A88" s="96" t="s">
        <v>143</v>
      </c>
      <c r="F88" s="135" t="s">
        <v>136</v>
      </c>
      <c r="G88" s="140">
        <f>'Summary PL'!L16</f>
        <v>562</v>
      </c>
      <c r="H88" s="135" t="s">
        <v>144</v>
      </c>
      <c r="I88" s="94"/>
      <c r="J88" s="94"/>
      <c r="K88" s="94"/>
      <c r="L88" s="94"/>
      <c r="M88" s="94"/>
      <c r="N88" s="97"/>
    </row>
    <row r="89" spans="1:14">
      <c r="A89" s="96" t="s">
        <v>145</v>
      </c>
      <c r="F89" s="135"/>
      <c r="G89" s="135"/>
      <c r="H89" s="135"/>
      <c r="I89" s="94"/>
      <c r="J89" s="94"/>
      <c r="K89" s="94"/>
      <c r="L89" s="94"/>
      <c r="M89" s="94"/>
      <c r="N89" s="97"/>
    </row>
    <row r="90" spans="1:14">
      <c r="A90" s="96"/>
      <c r="F90" s="135"/>
      <c r="G90" s="135"/>
      <c r="H90" s="135"/>
      <c r="I90" s="94"/>
      <c r="J90" s="94"/>
      <c r="K90" s="94"/>
      <c r="L90" s="94"/>
      <c r="M90" s="94"/>
      <c r="N90" s="97"/>
    </row>
    <row r="91" spans="1:14" ht="25.2">
      <c r="A91" s="96" t="s">
        <v>146</v>
      </c>
      <c r="F91" s="135" t="s">
        <v>136</v>
      </c>
      <c r="G91" s="140">
        <f>'Summary PL'!M16</f>
        <v>633</v>
      </c>
      <c r="H91" s="135" t="s">
        <v>144</v>
      </c>
      <c r="I91" s="94"/>
      <c r="J91" s="94"/>
      <c r="K91" s="94"/>
      <c r="L91" s="94"/>
      <c r="M91" s="94"/>
      <c r="N91" s="97"/>
    </row>
    <row r="92" spans="1:14">
      <c r="A92" s="96" t="s">
        <v>147</v>
      </c>
      <c r="F92" s="135"/>
      <c r="G92" s="135"/>
      <c r="H92" s="94"/>
      <c r="I92" s="94"/>
      <c r="J92" s="94"/>
      <c r="K92" s="94"/>
      <c r="L92" s="94"/>
      <c r="M92" s="94"/>
      <c r="N92" s="97"/>
    </row>
    <row r="93" spans="1:14">
      <c r="A93" s="96"/>
      <c r="F93" s="135"/>
      <c r="G93" s="135"/>
      <c r="H93" s="94"/>
      <c r="I93" s="94"/>
      <c r="J93" s="94"/>
      <c r="K93" s="94"/>
      <c r="L93" s="94"/>
      <c r="M93" s="94"/>
      <c r="N93" s="97"/>
    </row>
    <row r="94" spans="1:14" ht="24.6">
      <c r="A94" s="100" t="s">
        <v>148</v>
      </c>
      <c r="F94" s="135" t="s">
        <v>136</v>
      </c>
      <c r="G94" s="250">
        <f>'Summary PL'!K16</f>
        <v>1.5209999999999999</v>
      </c>
      <c r="H94" s="141" t="s">
        <v>149</v>
      </c>
      <c r="I94" s="141"/>
      <c r="J94" s="141"/>
      <c r="K94" s="141"/>
      <c r="L94" s="94"/>
      <c r="M94" s="94"/>
      <c r="N94" s="97"/>
    </row>
    <row r="95" spans="1:14">
      <c r="A95" s="96" t="s">
        <v>150</v>
      </c>
      <c r="F95" s="135"/>
      <c r="G95" s="135"/>
      <c r="H95" s="94"/>
      <c r="I95" s="94"/>
      <c r="J95" s="94"/>
      <c r="K95" s="94"/>
      <c r="L95" s="94"/>
      <c r="M95" s="94"/>
      <c r="N95" s="97"/>
    </row>
    <row r="96" spans="1:14" ht="42">
      <c r="A96" s="100" t="s">
        <v>167</v>
      </c>
      <c r="F96" s="134" t="s">
        <v>168</v>
      </c>
      <c r="G96" s="481" t="s">
        <v>169</v>
      </c>
      <c r="H96" s="481"/>
      <c r="I96" s="481"/>
      <c r="J96" s="481"/>
      <c r="K96" s="481"/>
      <c r="L96" s="481"/>
      <c r="M96" s="481"/>
      <c r="N96" s="482"/>
    </row>
    <row r="97" spans="1:29">
      <c r="A97" s="96" t="s">
        <v>170</v>
      </c>
      <c r="F97" s="135"/>
      <c r="G97" s="481"/>
      <c r="H97" s="481"/>
      <c r="I97" s="481"/>
      <c r="J97" s="481"/>
      <c r="K97" s="481"/>
      <c r="L97" s="481"/>
      <c r="M97" s="481"/>
      <c r="N97" s="482"/>
    </row>
    <row r="98" spans="1:29">
      <c r="A98" s="96"/>
      <c r="F98" s="135"/>
      <c r="G98" s="135"/>
      <c r="H98" s="94"/>
      <c r="I98" s="94"/>
      <c r="J98" s="94"/>
      <c r="K98" s="94"/>
      <c r="L98" s="94"/>
      <c r="M98" s="94"/>
      <c r="N98" s="97"/>
    </row>
    <row r="99" spans="1:29" ht="42">
      <c r="A99" s="229" t="s">
        <v>151</v>
      </c>
      <c r="B99" s="230"/>
      <c r="C99" s="230"/>
      <c r="D99" s="230"/>
      <c r="E99" s="230"/>
      <c r="F99" s="236" t="s">
        <v>152</v>
      </c>
      <c r="G99" s="473" t="s">
        <v>153</v>
      </c>
      <c r="H99" s="473"/>
      <c r="I99" s="473"/>
      <c r="J99" s="473"/>
      <c r="K99" s="473"/>
      <c r="L99" s="473"/>
      <c r="M99" s="473"/>
      <c r="N99" s="232"/>
    </row>
    <row r="100" spans="1:29" ht="21.6" thickBot="1">
      <c r="A100" s="229" t="s">
        <v>154</v>
      </c>
      <c r="B100" s="230"/>
      <c r="C100" s="230"/>
      <c r="D100" s="230"/>
      <c r="E100" s="230"/>
      <c r="F100" s="231"/>
      <c r="G100" s="474"/>
      <c r="H100" s="474"/>
      <c r="I100" s="474"/>
      <c r="J100" s="474"/>
      <c r="K100" s="474"/>
      <c r="L100" s="474"/>
      <c r="M100" s="474"/>
      <c r="N100" s="232"/>
    </row>
    <row r="101" spans="1:29">
      <c r="A101" s="90"/>
      <c r="B101" s="91"/>
      <c r="C101" s="91"/>
      <c r="D101" s="91"/>
      <c r="E101" s="475" t="s">
        <v>155</v>
      </c>
      <c r="F101" s="476"/>
      <c r="G101" s="476"/>
      <c r="H101" s="476"/>
      <c r="I101" s="476"/>
      <c r="J101" s="476"/>
      <c r="K101" s="476"/>
      <c r="L101" s="92"/>
      <c r="M101" s="92"/>
      <c r="N101" s="93"/>
    </row>
    <row r="102" spans="1:29" ht="21.6" thickBot="1">
      <c r="A102" s="101"/>
      <c r="B102" s="102"/>
      <c r="C102" s="102"/>
      <c r="D102" s="102"/>
      <c r="E102" s="477"/>
      <c r="F102" s="477"/>
      <c r="G102" s="477"/>
      <c r="H102" s="477"/>
      <c r="I102" s="477"/>
      <c r="J102" s="477"/>
      <c r="K102" s="477"/>
      <c r="L102" s="103"/>
      <c r="M102" s="103"/>
      <c r="N102" s="104"/>
    </row>
    <row r="103" spans="1:29" ht="82.2" customHeight="1" thickBot="1">
      <c r="A103" s="478" t="s">
        <v>123</v>
      </c>
      <c r="B103" s="479"/>
      <c r="C103" s="479"/>
      <c r="D103" s="479"/>
      <c r="E103" s="479"/>
      <c r="F103" s="479"/>
      <c r="G103" s="479"/>
      <c r="H103" s="479"/>
      <c r="I103" s="479"/>
      <c r="J103" s="479"/>
      <c r="K103" s="479"/>
      <c r="L103" s="479"/>
      <c r="M103" s="479"/>
      <c r="N103" s="480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24.6">
      <c r="A104" s="108" t="s">
        <v>124</v>
      </c>
      <c r="B104" s="134"/>
      <c r="C104" s="134"/>
      <c r="F104" s="135" t="s">
        <v>125</v>
      </c>
      <c r="G104" s="135" t="s">
        <v>126</v>
      </c>
      <c r="H104" s="135"/>
      <c r="I104" s="135"/>
      <c r="J104" s="135"/>
      <c r="K104" s="135"/>
      <c r="L104" s="135"/>
      <c r="M104" s="135"/>
      <c r="N104" s="111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>
      <c r="A105" s="96" t="s">
        <v>127</v>
      </c>
      <c r="F105" s="135"/>
      <c r="G105" s="135" t="s">
        <v>128</v>
      </c>
      <c r="H105" s="135"/>
      <c r="I105" s="135"/>
      <c r="J105" s="135"/>
      <c r="K105" s="135"/>
      <c r="L105" s="135"/>
      <c r="M105" s="135"/>
      <c r="N105" s="111"/>
    </row>
    <row r="106" spans="1:29">
      <c r="A106" s="96"/>
      <c r="F106" s="135"/>
      <c r="G106" s="94"/>
      <c r="H106" s="94"/>
      <c r="I106" s="94"/>
      <c r="J106" s="94"/>
      <c r="K106" s="94"/>
      <c r="L106" s="94"/>
      <c r="M106" s="94"/>
      <c r="N106" s="97"/>
    </row>
    <row r="107" spans="1:29" ht="25.2">
      <c r="A107" s="229" t="s">
        <v>129</v>
      </c>
      <c r="B107" s="230"/>
      <c r="C107" s="230"/>
      <c r="D107" s="230"/>
      <c r="E107" s="230"/>
      <c r="F107" s="231" t="s">
        <v>125</v>
      </c>
      <c r="G107" s="231" t="str">
        <f>'Detail PL'!B10</f>
        <v>CCGT Turkestan LLP</v>
      </c>
      <c r="H107" s="230"/>
      <c r="I107" s="230"/>
      <c r="J107" s="230"/>
      <c r="K107" s="230"/>
      <c r="L107" s="230"/>
      <c r="M107" s="230"/>
      <c r="N107" s="232"/>
    </row>
    <row r="108" spans="1:29" ht="25.2">
      <c r="A108" s="229" t="s">
        <v>130</v>
      </c>
      <c r="B108" s="230"/>
      <c r="C108" s="230"/>
      <c r="D108" s="230"/>
      <c r="E108" s="230"/>
      <c r="F108" s="234"/>
      <c r="G108" s="231"/>
      <c r="H108" s="230"/>
      <c r="I108" s="230"/>
      <c r="J108" s="230"/>
      <c r="K108" s="230"/>
      <c r="L108" s="230"/>
      <c r="M108" s="230"/>
      <c r="N108" s="232"/>
    </row>
    <row r="109" spans="1:29" ht="25.2">
      <c r="A109" s="96"/>
      <c r="F109" s="136"/>
      <c r="G109" s="136"/>
      <c r="H109" s="94"/>
      <c r="I109" s="94"/>
      <c r="J109" s="94"/>
      <c r="K109" s="94"/>
      <c r="L109" s="94"/>
      <c r="M109" s="94"/>
      <c r="N109" s="97"/>
    </row>
    <row r="110" spans="1:29" ht="25.2">
      <c r="A110" s="96" t="s">
        <v>131</v>
      </c>
      <c r="F110" s="135" t="s">
        <v>132</v>
      </c>
      <c r="G110" s="94"/>
      <c r="H110" s="94"/>
      <c r="I110" s="94"/>
      <c r="J110" s="94"/>
      <c r="K110" s="94"/>
      <c r="L110" s="94"/>
      <c r="M110" s="94"/>
      <c r="N110" s="97"/>
    </row>
    <row r="111" spans="1:29">
      <c r="A111" s="96" t="s">
        <v>133</v>
      </c>
      <c r="F111" s="135" t="s">
        <v>134</v>
      </c>
      <c r="G111" s="94"/>
      <c r="H111" s="94"/>
      <c r="I111" s="94"/>
      <c r="J111" s="94"/>
      <c r="K111" s="94"/>
      <c r="L111" s="94"/>
      <c r="M111" s="94"/>
      <c r="N111" s="97"/>
    </row>
    <row r="112" spans="1:29">
      <c r="A112" s="96"/>
      <c r="F112" s="135"/>
      <c r="G112" s="94"/>
      <c r="H112" s="94"/>
      <c r="I112" s="94"/>
      <c r="J112" s="94"/>
      <c r="K112" s="94"/>
      <c r="L112" s="94"/>
      <c r="M112" s="94"/>
      <c r="N112" s="97"/>
    </row>
    <row r="113" spans="1:14" ht="25.2">
      <c r="A113" s="96" t="s">
        <v>135</v>
      </c>
      <c r="F113" s="135" t="s">
        <v>136</v>
      </c>
      <c r="G113" s="135" t="str">
        <f>CI!V8</f>
        <v>PGU-DE-0257</v>
      </c>
      <c r="H113" s="94"/>
      <c r="I113" s="94"/>
      <c r="J113" s="94"/>
      <c r="K113" s="94"/>
      <c r="L113" s="94"/>
      <c r="M113" s="94"/>
      <c r="N113" s="97"/>
    </row>
    <row r="114" spans="1:14">
      <c r="A114" s="96" t="s">
        <v>137</v>
      </c>
      <c r="F114" s="135"/>
      <c r="G114" s="94"/>
      <c r="H114" s="94"/>
      <c r="I114" s="94"/>
      <c r="J114" s="94"/>
      <c r="K114" s="94"/>
      <c r="L114" s="94"/>
      <c r="M114" s="94"/>
      <c r="N114" s="97"/>
    </row>
    <row r="115" spans="1:14">
      <c r="A115" s="96"/>
      <c r="F115" s="135"/>
      <c r="G115" s="94"/>
      <c r="H115" s="94"/>
      <c r="I115" s="94"/>
      <c r="J115" s="94"/>
      <c r="K115" s="94"/>
      <c r="L115" s="94"/>
      <c r="M115" s="94"/>
      <c r="N115" s="97"/>
    </row>
    <row r="116" spans="1:14" ht="25.2">
      <c r="A116" s="98" t="s">
        <v>138</v>
      </c>
      <c r="B116" s="137"/>
      <c r="C116" s="137"/>
      <c r="D116" s="137"/>
      <c r="E116" s="137"/>
      <c r="F116" s="138" t="s">
        <v>125</v>
      </c>
      <c r="G116" s="139" t="str">
        <f>'Summary PL'!D17</f>
        <v xml:space="preserve">Cables / Кабели </v>
      </c>
      <c r="H116" s="137"/>
      <c r="I116" s="137"/>
      <c r="J116" s="137"/>
      <c r="K116" s="137"/>
      <c r="L116" s="137"/>
      <c r="M116" s="137"/>
      <c r="N116" s="99"/>
    </row>
    <row r="117" spans="1:14">
      <c r="A117" s="98" t="s">
        <v>139</v>
      </c>
      <c r="B117" s="137"/>
      <c r="C117" s="137"/>
      <c r="D117" s="137"/>
      <c r="E117" s="137"/>
      <c r="F117" s="138"/>
      <c r="G117" s="137"/>
      <c r="H117" s="137"/>
      <c r="I117" s="137"/>
      <c r="J117" s="137"/>
      <c r="K117" s="137"/>
      <c r="L117" s="137"/>
      <c r="M117" s="137"/>
      <c r="N117" s="99"/>
    </row>
    <row r="118" spans="1:14">
      <c r="A118" s="96"/>
      <c r="F118" s="135"/>
      <c r="G118" s="94"/>
      <c r="H118" s="94"/>
      <c r="I118" s="94"/>
      <c r="J118" s="94"/>
      <c r="K118" s="94"/>
      <c r="L118" s="94"/>
      <c r="M118" s="94"/>
      <c r="N118" s="97"/>
    </row>
    <row r="119" spans="1:14" ht="25.2">
      <c r="A119" s="96" t="s">
        <v>140</v>
      </c>
      <c r="F119" s="138" t="s">
        <v>141</v>
      </c>
      <c r="G119" s="135" t="str">
        <f>'Summary PL'!C17</f>
        <v>PGU-DE-0257-STG-CON-004</v>
      </c>
      <c r="H119" s="94"/>
      <c r="I119" s="94"/>
      <c r="J119" s="94"/>
      <c r="K119" s="94"/>
      <c r="L119" s="94"/>
      <c r="M119" s="94"/>
      <c r="N119" s="97"/>
    </row>
    <row r="120" spans="1:14">
      <c r="A120" s="96" t="s">
        <v>142</v>
      </c>
      <c r="F120" s="135"/>
      <c r="G120" s="135"/>
      <c r="H120" s="94"/>
      <c r="I120" s="94"/>
      <c r="J120" s="94"/>
      <c r="K120" s="94"/>
      <c r="L120" s="94"/>
      <c r="M120" s="94"/>
      <c r="N120" s="97"/>
    </row>
    <row r="121" spans="1:14">
      <c r="A121" s="96"/>
      <c r="F121" s="135"/>
      <c r="G121" s="135"/>
      <c r="H121" s="94"/>
      <c r="I121" s="94"/>
      <c r="J121" s="94"/>
      <c r="K121" s="94"/>
      <c r="L121" s="94"/>
      <c r="M121" s="94"/>
      <c r="N121" s="97"/>
    </row>
    <row r="122" spans="1:14" ht="25.2">
      <c r="A122" s="96" t="s">
        <v>143</v>
      </c>
      <c r="F122" s="135" t="s">
        <v>136</v>
      </c>
      <c r="G122" s="140">
        <f>'Summary PL'!L17</f>
        <v>431</v>
      </c>
      <c r="H122" s="135" t="s">
        <v>144</v>
      </c>
      <c r="I122" s="94"/>
      <c r="J122" s="94"/>
      <c r="K122" s="94"/>
      <c r="L122" s="94"/>
      <c r="M122" s="94"/>
      <c r="N122" s="97"/>
    </row>
    <row r="123" spans="1:14">
      <c r="A123" s="96" t="s">
        <v>145</v>
      </c>
      <c r="F123" s="135"/>
      <c r="G123" s="135"/>
      <c r="H123" s="135"/>
      <c r="I123" s="94"/>
      <c r="J123" s="94"/>
      <c r="K123" s="94"/>
      <c r="L123" s="94"/>
      <c r="M123" s="94"/>
      <c r="N123" s="97"/>
    </row>
    <row r="124" spans="1:14">
      <c r="A124" s="96"/>
      <c r="F124" s="135"/>
      <c r="G124" s="135"/>
      <c r="H124" s="135"/>
      <c r="I124" s="94"/>
      <c r="J124" s="94"/>
      <c r="K124" s="94"/>
      <c r="L124" s="94"/>
      <c r="M124" s="94"/>
      <c r="N124" s="97"/>
    </row>
    <row r="125" spans="1:14" ht="25.2">
      <c r="A125" s="96" t="s">
        <v>146</v>
      </c>
      <c r="F125" s="135" t="s">
        <v>136</v>
      </c>
      <c r="G125" s="140">
        <f>'Summary PL'!M17</f>
        <v>502</v>
      </c>
      <c r="H125" s="135" t="s">
        <v>144</v>
      </c>
      <c r="I125" s="94"/>
      <c r="J125" s="94"/>
      <c r="K125" s="94"/>
      <c r="L125" s="94"/>
      <c r="M125" s="94"/>
      <c r="N125" s="97"/>
    </row>
    <row r="126" spans="1:14">
      <c r="A126" s="96" t="s">
        <v>147</v>
      </c>
      <c r="F126" s="135"/>
      <c r="G126" s="135"/>
      <c r="H126" s="94"/>
      <c r="I126" s="94"/>
      <c r="J126" s="94"/>
      <c r="K126" s="94"/>
      <c r="L126" s="94"/>
      <c r="M126" s="94"/>
      <c r="N126" s="97"/>
    </row>
    <row r="127" spans="1:14">
      <c r="A127" s="96"/>
      <c r="F127" s="135"/>
      <c r="G127" s="135"/>
      <c r="H127" s="94"/>
      <c r="I127" s="94"/>
      <c r="J127" s="94"/>
      <c r="K127" s="94"/>
      <c r="L127" s="94"/>
      <c r="M127" s="94"/>
      <c r="N127" s="97"/>
    </row>
    <row r="128" spans="1:14" ht="24.6">
      <c r="A128" s="100" t="s">
        <v>148</v>
      </c>
      <c r="F128" s="135" t="s">
        <v>136</v>
      </c>
      <c r="G128" s="250">
        <f>'Summary PL'!K17</f>
        <v>1.5209999999999999</v>
      </c>
      <c r="H128" s="141" t="s">
        <v>149</v>
      </c>
      <c r="I128" s="141"/>
      <c r="J128" s="141"/>
      <c r="K128" s="141"/>
      <c r="L128" s="94"/>
      <c r="M128" s="94"/>
      <c r="N128" s="97"/>
    </row>
    <row r="129" spans="1:29">
      <c r="A129" s="96" t="s">
        <v>150</v>
      </c>
      <c r="F129" s="135"/>
      <c r="G129" s="135"/>
      <c r="H129" s="94"/>
      <c r="I129" s="94"/>
      <c r="J129" s="94"/>
      <c r="K129" s="94"/>
      <c r="L129" s="94"/>
      <c r="M129" s="94"/>
      <c r="N129" s="97"/>
    </row>
    <row r="130" spans="1:29" ht="42">
      <c r="A130" s="100" t="s">
        <v>167</v>
      </c>
      <c r="F130" s="134" t="s">
        <v>168</v>
      </c>
      <c r="G130" s="481" t="s">
        <v>169</v>
      </c>
      <c r="H130" s="481"/>
      <c r="I130" s="481"/>
      <c r="J130" s="481"/>
      <c r="K130" s="481"/>
      <c r="L130" s="481"/>
      <c r="M130" s="481"/>
      <c r="N130" s="482"/>
    </row>
    <row r="131" spans="1:29">
      <c r="A131" s="96" t="s">
        <v>170</v>
      </c>
      <c r="F131" s="135"/>
      <c r="G131" s="481"/>
      <c r="H131" s="481"/>
      <c r="I131" s="481"/>
      <c r="J131" s="481"/>
      <c r="K131" s="481"/>
      <c r="L131" s="481"/>
      <c r="M131" s="481"/>
      <c r="N131" s="482"/>
    </row>
    <row r="132" spans="1:29">
      <c r="A132" s="96"/>
      <c r="F132" s="135"/>
      <c r="G132" s="135"/>
      <c r="H132" s="94"/>
      <c r="I132" s="94"/>
      <c r="J132" s="94"/>
      <c r="K132" s="94"/>
      <c r="L132" s="94"/>
      <c r="M132" s="94"/>
      <c r="N132" s="97"/>
    </row>
    <row r="133" spans="1:29" ht="42">
      <c r="A133" s="229" t="s">
        <v>151</v>
      </c>
      <c r="B133" s="230"/>
      <c r="C133" s="230"/>
      <c r="D133" s="230"/>
      <c r="E133" s="230"/>
      <c r="F133" s="236" t="s">
        <v>152</v>
      </c>
      <c r="G133" s="473" t="s">
        <v>153</v>
      </c>
      <c r="H133" s="473"/>
      <c r="I133" s="473"/>
      <c r="J133" s="473"/>
      <c r="K133" s="473"/>
      <c r="L133" s="473"/>
      <c r="M133" s="473"/>
      <c r="N133" s="232"/>
    </row>
    <row r="134" spans="1:29" ht="21.6" thickBot="1">
      <c r="A134" s="229" t="s">
        <v>154</v>
      </c>
      <c r="B134" s="230"/>
      <c r="C134" s="230"/>
      <c r="D134" s="230"/>
      <c r="E134" s="230"/>
      <c r="F134" s="231"/>
      <c r="G134" s="474"/>
      <c r="H134" s="474"/>
      <c r="I134" s="474"/>
      <c r="J134" s="474"/>
      <c r="K134" s="474"/>
      <c r="L134" s="474"/>
      <c r="M134" s="474"/>
      <c r="N134" s="232"/>
    </row>
    <row r="135" spans="1:29">
      <c r="A135" s="90"/>
      <c r="B135" s="91"/>
      <c r="C135" s="91"/>
      <c r="D135" s="91"/>
      <c r="E135" s="475" t="s">
        <v>155</v>
      </c>
      <c r="F135" s="476"/>
      <c r="G135" s="476"/>
      <c r="H135" s="476"/>
      <c r="I135" s="476"/>
      <c r="J135" s="476"/>
      <c r="K135" s="476"/>
      <c r="L135" s="92"/>
      <c r="M135" s="92"/>
      <c r="N135" s="93"/>
    </row>
    <row r="136" spans="1:29" ht="21.6" thickBot="1">
      <c r="A136" s="101"/>
      <c r="B136" s="102"/>
      <c r="C136" s="102"/>
      <c r="D136" s="102"/>
      <c r="E136" s="477"/>
      <c r="F136" s="477"/>
      <c r="G136" s="477"/>
      <c r="H136" s="477"/>
      <c r="I136" s="477"/>
      <c r="J136" s="477"/>
      <c r="K136" s="477"/>
      <c r="L136" s="103"/>
      <c r="M136" s="103"/>
      <c r="N136" s="104"/>
    </row>
    <row r="137" spans="1:29" ht="82.2" customHeight="1" thickBot="1">
      <c r="A137" s="478" t="s">
        <v>123</v>
      </c>
      <c r="B137" s="479"/>
      <c r="C137" s="479"/>
      <c r="D137" s="479"/>
      <c r="E137" s="479"/>
      <c r="F137" s="479"/>
      <c r="G137" s="479"/>
      <c r="H137" s="479"/>
      <c r="I137" s="479"/>
      <c r="J137" s="479"/>
      <c r="K137" s="479"/>
      <c r="L137" s="479"/>
      <c r="M137" s="479"/>
      <c r="N137" s="480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24.6">
      <c r="A138" s="108" t="s">
        <v>124</v>
      </c>
      <c r="B138" s="134"/>
      <c r="C138" s="134"/>
      <c r="F138" s="135" t="s">
        <v>125</v>
      </c>
      <c r="G138" s="135" t="s">
        <v>126</v>
      </c>
      <c r="H138" s="135"/>
      <c r="I138" s="135"/>
      <c r="J138" s="135"/>
      <c r="K138" s="135"/>
      <c r="L138" s="135"/>
      <c r="M138" s="135"/>
      <c r="N138" s="111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>
      <c r="A139" s="96" t="s">
        <v>127</v>
      </c>
      <c r="F139" s="135"/>
      <c r="G139" s="135" t="s">
        <v>128</v>
      </c>
      <c r="H139" s="135"/>
      <c r="I139" s="135"/>
      <c r="J139" s="135"/>
      <c r="K139" s="135"/>
      <c r="L139" s="135"/>
      <c r="M139" s="135"/>
      <c r="N139" s="111"/>
    </row>
    <row r="140" spans="1:29">
      <c r="A140" s="96"/>
      <c r="F140" s="135"/>
      <c r="G140" s="94"/>
      <c r="H140" s="94"/>
      <c r="I140" s="94"/>
      <c r="J140" s="94"/>
      <c r="K140" s="94"/>
      <c r="L140" s="94"/>
      <c r="M140" s="94"/>
      <c r="N140" s="97"/>
    </row>
    <row r="141" spans="1:29" ht="25.2">
      <c r="A141" s="229" t="s">
        <v>129</v>
      </c>
      <c r="B141" s="230"/>
      <c r="C141" s="230"/>
      <c r="D141" s="230"/>
      <c r="E141" s="230"/>
      <c r="F141" s="231" t="s">
        <v>125</v>
      </c>
      <c r="G141" s="231" t="str">
        <f>'Detail PL'!B10</f>
        <v>CCGT Turkestan LLP</v>
      </c>
      <c r="H141" s="230"/>
      <c r="I141" s="230"/>
      <c r="J141" s="230"/>
      <c r="K141" s="230"/>
      <c r="L141" s="230"/>
      <c r="M141" s="230"/>
      <c r="N141" s="232"/>
    </row>
    <row r="142" spans="1:29" ht="25.2">
      <c r="A142" s="229" t="s">
        <v>130</v>
      </c>
      <c r="B142" s="230"/>
      <c r="C142" s="230"/>
      <c r="D142" s="230"/>
      <c r="E142" s="230"/>
      <c r="F142" s="234"/>
      <c r="G142" s="231"/>
      <c r="H142" s="230"/>
      <c r="I142" s="230"/>
      <c r="J142" s="230"/>
      <c r="K142" s="230"/>
      <c r="L142" s="230"/>
      <c r="M142" s="230"/>
      <c r="N142" s="232"/>
    </row>
    <row r="143" spans="1:29" ht="25.2">
      <c r="A143" s="96"/>
      <c r="F143" s="136"/>
      <c r="G143" s="136"/>
      <c r="H143" s="94"/>
      <c r="I143" s="94"/>
      <c r="J143" s="94"/>
      <c r="K143" s="94"/>
      <c r="L143" s="94"/>
      <c r="M143" s="94"/>
      <c r="N143" s="97"/>
    </row>
    <row r="144" spans="1:29" ht="25.2">
      <c r="A144" s="96" t="s">
        <v>131</v>
      </c>
      <c r="F144" s="135" t="s">
        <v>132</v>
      </c>
      <c r="G144" s="94"/>
      <c r="H144" s="94"/>
      <c r="I144" s="94"/>
      <c r="J144" s="94"/>
      <c r="K144" s="94"/>
      <c r="L144" s="94"/>
      <c r="M144" s="94"/>
      <c r="N144" s="97"/>
    </row>
    <row r="145" spans="1:14">
      <c r="A145" s="96" t="s">
        <v>133</v>
      </c>
      <c r="F145" s="135" t="s">
        <v>134</v>
      </c>
      <c r="G145" s="94"/>
      <c r="H145" s="94"/>
      <c r="I145" s="94"/>
      <c r="J145" s="94"/>
      <c r="K145" s="94"/>
      <c r="L145" s="94"/>
      <c r="M145" s="94"/>
      <c r="N145" s="97"/>
    </row>
    <row r="146" spans="1:14">
      <c r="A146" s="96"/>
      <c r="F146" s="135"/>
      <c r="G146" s="94"/>
      <c r="H146" s="94"/>
      <c r="I146" s="94"/>
      <c r="J146" s="94"/>
      <c r="K146" s="94"/>
      <c r="L146" s="94"/>
      <c r="M146" s="94"/>
      <c r="N146" s="97"/>
    </row>
    <row r="147" spans="1:14" ht="25.2">
      <c r="A147" s="96" t="s">
        <v>135</v>
      </c>
      <c r="F147" s="135" t="s">
        <v>136</v>
      </c>
      <c r="G147" s="135" t="str">
        <f>G113</f>
        <v>PGU-DE-0257</v>
      </c>
      <c r="H147" s="94"/>
      <c r="I147" s="94"/>
      <c r="J147" s="94"/>
      <c r="K147" s="94"/>
      <c r="L147" s="94"/>
      <c r="M147" s="94"/>
      <c r="N147" s="97"/>
    </row>
    <row r="148" spans="1:14">
      <c r="A148" s="96" t="s">
        <v>137</v>
      </c>
      <c r="F148" s="135"/>
      <c r="G148" s="94"/>
      <c r="H148" s="94"/>
      <c r="I148" s="94"/>
      <c r="J148" s="94"/>
      <c r="K148" s="94"/>
      <c r="L148" s="94"/>
      <c r="M148" s="94"/>
      <c r="N148" s="97"/>
    </row>
    <row r="149" spans="1:14">
      <c r="A149" s="96"/>
      <c r="F149" s="135"/>
      <c r="G149" s="94"/>
      <c r="H149" s="94"/>
      <c r="I149" s="94"/>
      <c r="J149" s="94"/>
      <c r="K149" s="94"/>
      <c r="L149" s="94"/>
      <c r="M149" s="94"/>
      <c r="N149" s="97"/>
    </row>
    <row r="150" spans="1:14" ht="25.2">
      <c r="A150" s="98" t="s">
        <v>138</v>
      </c>
      <c r="B150" s="137"/>
      <c r="C150" s="137"/>
      <c r="D150" s="137"/>
      <c r="E150" s="137"/>
      <c r="F150" s="138" t="s">
        <v>125</v>
      </c>
      <c r="G150" s="139" t="str">
        <f>'Summary PL'!D18</f>
        <v xml:space="preserve">Cables / Кабели </v>
      </c>
      <c r="H150" s="137"/>
      <c r="I150" s="137"/>
      <c r="J150" s="137"/>
      <c r="K150" s="137"/>
      <c r="L150" s="137"/>
      <c r="M150" s="137"/>
      <c r="N150" s="99"/>
    </row>
    <row r="151" spans="1:14">
      <c r="A151" s="98" t="s">
        <v>139</v>
      </c>
      <c r="B151" s="137"/>
      <c r="C151" s="137"/>
      <c r="D151" s="137"/>
      <c r="E151" s="137"/>
      <c r="F151" s="138"/>
      <c r="G151" s="137"/>
      <c r="H151" s="137"/>
      <c r="I151" s="137"/>
      <c r="J151" s="137"/>
      <c r="K151" s="137"/>
      <c r="L151" s="137"/>
      <c r="M151" s="137"/>
      <c r="N151" s="99"/>
    </row>
    <row r="152" spans="1:14">
      <c r="A152" s="96"/>
      <c r="F152" s="135"/>
      <c r="G152" s="94"/>
      <c r="H152" s="94"/>
      <c r="I152" s="94"/>
      <c r="J152" s="94"/>
      <c r="K152" s="94"/>
      <c r="L152" s="94"/>
      <c r="M152" s="94"/>
      <c r="N152" s="97"/>
    </row>
    <row r="153" spans="1:14" ht="25.2">
      <c r="A153" s="96" t="s">
        <v>140</v>
      </c>
      <c r="F153" s="138" t="s">
        <v>141</v>
      </c>
      <c r="G153" s="135" t="str">
        <f>'Summary PL'!C18</f>
        <v>PGU-DE-0257-STG-CON-005</v>
      </c>
      <c r="H153" s="94"/>
      <c r="I153" s="94"/>
      <c r="J153" s="94"/>
      <c r="K153" s="94"/>
      <c r="L153" s="94"/>
      <c r="M153" s="94"/>
      <c r="N153" s="97"/>
    </row>
    <row r="154" spans="1:14">
      <c r="A154" s="96" t="s">
        <v>142</v>
      </c>
      <c r="F154" s="135"/>
      <c r="G154" s="135"/>
      <c r="H154" s="94"/>
      <c r="I154" s="94"/>
      <c r="J154" s="94"/>
      <c r="K154" s="94"/>
      <c r="L154" s="94"/>
      <c r="M154" s="94"/>
      <c r="N154" s="97"/>
    </row>
    <row r="155" spans="1:14">
      <c r="A155" s="96"/>
      <c r="F155" s="135"/>
      <c r="G155" s="135"/>
      <c r="H155" s="94"/>
      <c r="I155" s="94"/>
      <c r="J155" s="94"/>
      <c r="K155" s="94"/>
      <c r="L155" s="94"/>
      <c r="M155" s="94"/>
      <c r="N155" s="97"/>
    </row>
    <row r="156" spans="1:14" ht="25.2">
      <c r="A156" s="96" t="s">
        <v>143</v>
      </c>
      <c r="F156" s="135" t="s">
        <v>136</v>
      </c>
      <c r="G156" s="140">
        <f>'Summary PL'!L18</f>
        <v>552</v>
      </c>
      <c r="H156" s="135" t="s">
        <v>144</v>
      </c>
      <c r="I156" s="94"/>
      <c r="J156" s="94"/>
      <c r="K156" s="94"/>
      <c r="L156" s="94"/>
      <c r="M156" s="94"/>
      <c r="N156" s="97"/>
    </row>
    <row r="157" spans="1:14">
      <c r="A157" s="96" t="s">
        <v>145</v>
      </c>
      <c r="F157" s="135"/>
      <c r="G157" s="135"/>
      <c r="H157" s="135"/>
      <c r="I157" s="94"/>
      <c r="J157" s="94"/>
      <c r="K157" s="94"/>
      <c r="L157" s="94"/>
      <c r="M157" s="94"/>
      <c r="N157" s="97"/>
    </row>
    <row r="158" spans="1:14">
      <c r="A158" s="96"/>
      <c r="F158" s="135"/>
      <c r="G158" s="135"/>
      <c r="H158" s="135"/>
      <c r="I158" s="94"/>
      <c r="J158" s="94"/>
      <c r="K158" s="94"/>
      <c r="L158" s="94"/>
      <c r="M158" s="94"/>
      <c r="N158" s="97"/>
    </row>
    <row r="159" spans="1:14" ht="25.2">
      <c r="A159" s="96" t="s">
        <v>146</v>
      </c>
      <c r="F159" s="135" t="s">
        <v>136</v>
      </c>
      <c r="G159" s="140">
        <f>'Summary PL'!M18</f>
        <v>623</v>
      </c>
      <c r="H159" s="135" t="s">
        <v>144</v>
      </c>
      <c r="I159" s="94"/>
      <c r="J159" s="94"/>
      <c r="K159" s="94"/>
      <c r="L159" s="94"/>
      <c r="M159" s="94"/>
      <c r="N159" s="97"/>
    </row>
    <row r="160" spans="1:14">
      <c r="A160" s="96" t="s">
        <v>147</v>
      </c>
      <c r="F160" s="135"/>
      <c r="G160" s="135"/>
      <c r="H160" s="94"/>
      <c r="I160" s="94"/>
      <c r="J160" s="94"/>
      <c r="K160" s="94"/>
      <c r="L160" s="94"/>
      <c r="M160" s="94"/>
      <c r="N160" s="97"/>
    </row>
    <row r="161" spans="1:29">
      <c r="A161" s="96"/>
      <c r="F161" s="135"/>
      <c r="G161" s="135"/>
      <c r="H161" s="94"/>
      <c r="I161" s="94"/>
      <c r="J161" s="94"/>
      <c r="K161" s="94"/>
      <c r="L161" s="94"/>
      <c r="M161" s="94"/>
      <c r="N161" s="97"/>
    </row>
    <row r="162" spans="1:29" ht="24.6">
      <c r="A162" s="100" t="s">
        <v>148</v>
      </c>
      <c r="F162" s="135" t="s">
        <v>136</v>
      </c>
      <c r="G162" s="250">
        <f>'Summary PL'!K18</f>
        <v>1.5209999999999999</v>
      </c>
      <c r="H162" s="141" t="s">
        <v>149</v>
      </c>
      <c r="I162" s="141"/>
      <c r="J162" s="141"/>
      <c r="K162" s="141"/>
      <c r="L162" s="94"/>
      <c r="M162" s="94"/>
      <c r="N162" s="97"/>
    </row>
    <row r="163" spans="1:29">
      <c r="A163" s="96" t="s">
        <v>150</v>
      </c>
      <c r="F163" s="135"/>
      <c r="G163" s="135"/>
      <c r="H163" s="94"/>
      <c r="I163" s="94"/>
      <c r="J163" s="94"/>
      <c r="K163" s="94"/>
      <c r="L163" s="94"/>
      <c r="M163" s="94"/>
      <c r="N163" s="97"/>
    </row>
    <row r="164" spans="1:29" ht="42">
      <c r="A164" s="100" t="s">
        <v>167</v>
      </c>
      <c r="F164" s="134" t="s">
        <v>168</v>
      </c>
      <c r="G164" s="481" t="s">
        <v>169</v>
      </c>
      <c r="H164" s="481"/>
      <c r="I164" s="481"/>
      <c r="J164" s="481"/>
      <c r="K164" s="481"/>
      <c r="L164" s="481"/>
      <c r="M164" s="481"/>
      <c r="N164" s="482"/>
    </row>
    <row r="165" spans="1:29">
      <c r="A165" s="96" t="s">
        <v>170</v>
      </c>
      <c r="F165" s="135"/>
      <c r="G165" s="481"/>
      <c r="H165" s="481"/>
      <c r="I165" s="481"/>
      <c r="J165" s="481"/>
      <c r="K165" s="481"/>
      <c r="L165" s="481"/>
      <c r="M165" s="481"/>
      <c r="N165" s="482"/>
    </row>
    <row r="166" spans="1:29">
      <c r="A166" s="96"/>
      <c r="F166" s="135"/>
      <c r="G166" s="135"/>
      <c r="H166" s="94"/>
      <c r="I166" s="94"/>
      <c r="J166" s="94"/>
      <c r="K166" s="94"/>
      <c r="L166" s="94"/>
      <c r="M166" s="94"/>
      <c r="N166" s="97"/>
    </row>
    <row r="167" spans="1:29" ht="42">
      <c r="A167" s="229" t="s">
        <v>151</v>
      </c>
      <c r="B167" s="230"/>
      <c r="C167" s="230"/>
      <c r="D167" s="230"/>
      <c r="E167" s="230"/>
      <c r="F167" s="236" t="s">
        <v>152</v>
      </c>
      <c r="G167" s="473" t="s">
        <v>153</v>
      </c>
      <c r="H167" s="473"/>
      <c r="I167" s="473"/>
      <c r="J167" s="473"/>
      <c r="K167" s="473"/>
      <c r="L167" s="473"/>
      <c r="M167" s="473"/>
      <c r="N167" s="232"/>
    </row>
    <row r="168" spans="1:29" ht="21.6" thickBot="1">
      <c r="A168" s="229" t="s">
        <v>154</v>
      </c>
      <c r="B168" s="230"/>
      <c r="C168" s="230"/>
      <c r="D168" s="230"/>
      <c r="E168" s="230"/>
      <c r="F168" s="231"/>
      <c r="G168" s="474"/>
      <c r="H168" s="474"/>
      <c r="I168" s="474"/>
      <c r="J168" s="474"/>
      <c r="K168" s="474"/>
      <c r="L168" s="474"/>
      <c r="M168" s="474"/>
      <c r="N168" s="232"/>
    </row>
    <row r="169" spans="1:29">
      <c r="A169" s="90"/>
      <c r="B169" s="91"/>
      <c r="C169" s="91"/>
      <c r="D169" s="91"/>
      <c r="E169" s="475" t="s">
        <v>155</v>
      </c>
      <c r="F169" s="476"/>
      <c r="G169" s="476"/>
      <c r="H169" s="476"/>
      <c r="I169" s="476"/>
      <c r="J169" s="476"/>
      <c r="K169" s="476"/>
      <c r="L169" s="92"/>
      <c r="M169" s="92"/>
      <c r="N169" s="93"/>
    </row>
    <row r="170" spans="1:29" ht="21.6" thickBot="1">
      <c r="A170" s="101"/>
      <c r="B170" s="102"/>
      <c r="C170" s="102"/>
      <c r="D170" s="102"/>
      <c r="E170" s="477"/>
      <c r="F170" s="477"/>
      <c r="G170" s="477"/>
      <c r="H170" s="477"/>
      <c r="I170" s="477"/>
      <c r="J170" s="477"/>
      <c r="K170" s="477"/>
      <c r="L170" s="103"/>
      <c r="M170" s="103"/>
      <c r="N170" s="104"/>
    </row>
    <row r="171" spans="1:29" ht="82.2" customHeight="1" thickBot="1">
      <c r="A171" s="478" t="s">
        <v>123</v>
      </c>
      <c r="B171" s="479"/>
      <c r="C171" s="479"/>
      <c r="D171" s="479"/>
      <c r="E171" s="479"/>
      <c r="F171" s="479"/>
      <c r="G171" s="479"/>
      <c r="H171" s="479"/>
      <c r="I171" s="479"/>
      <c r="J171" s="479"/>
      <c r="K171" s="479"/>
      <c r="L171" s="479"/>
      <c r="M171" s="479"/>
      <c r="N171" s="480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24.6">
      <c r="A172" s="108" t="s">
        <v>124</v>
      </c>
      <c r="B172" s="134"/>
      <c r="C172" s="134"/>
      <c r="F172" s="135" t="s">
        <v>125</v>
      </c>
      <c r="G172" s="135" t="s">
        <v>126</v>
      </c>
      <c r="H172" s="135"/>
      <c r="I172" s="135"/>
      <c r="J172" s="135"/>
      <c r="K172" s="135"/>
      <c r="L172" s="135"/>
      <c r="M172" s="135"/>
      <c r="N172" s="111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>
      <c r="A173" s="96" t="s">
        <v>127</v>
      </c>
      <c r="F173" s="135"/>
      <c r="G173" s="135" t="s">
        <v>128</v>
      </c>
      <c r="H173" s="135"/>
      <c r="I173" s="135"/>
      <c r="J173" s="135"/>
      <c r="K173" s="135"/>
      <c r="L173" s="135"/>
      <c r="M173" s="135"/>
      <c r="N173" s="111"/>
    </row>
    <row r="174" spans="1:29">
      <c r="A174" s="96"/>
      <c r="F174" s="135"/>
      <c r="G174" s="94"/>
      <c r="H174" s="94"/>
      <c r="I174" s="94"/>
      <c r="J174" s="94"/>
      <c r="K174" s="94"/>
      <c r="L174" s="94"/>
      <c r="M174" s="94"/>
      <c r="N174" s="97"/>
    </row>
    <row r="175" spans="1:29" ht="25.2">
      <c r="A175" s="229" t="s">
        <v>129</v>
      </c>
      <c r="B175" s="230"/>
      <c r="C175" s="230"/>
      <c r="D175" s="230"/>
      <c r="E175" s="230"/>
      <c r="F175" s="231" t="s">
        <v>125</v>
      </c>
      <c r="G175" s="252" t="str">
        <f>'Detail PL'!B10</f>
        <v>CCGT Turkestan LLP</v>
      </c>
      <c r="H175" s="230"/>
      <c r="I175" s="230"/>
      <c r="J175" s="230"/>
      <c r="K175" s="230"/>
      <c r="L175" s="230"/>
      <c r="M175" s="230"/>
      <c r="N175" s="232"/>
    </row>
    <row r="176" spans="1:29" ht="25.2">
      <c r="A176" s="229" t="s">
        <v>130</v>
      </c>
      <c r="B176" s="230"/>
      <c r="C176" s="230"/>
      <c r="D176" s="230"/>
      <c r="E176" s="230"/>
      <c r="F176" s="234"/>
      <c r="G176" s="231"/>
      <c r="H176" s="230"/>
      <c r="I176" s="230"/>
      <c r="J176" s="230"/>
      <c r="K176" s="230"/>
      <c r="L176" s="230"/>
      <c r="M176" s="230"/>
      <c r="N176" s="232"/>
    </row>
    <row r="177" spans="1:14" ht="25.2">
      <c r="A177" s="96"/>
      <c r="F177" s="136"/>
      <c r="G177" s="136"/>
      <c r="H177" s="94"/>
      <c r="I177" s="94"/>
      <c r="J177" s="94"/>
      <c r="K177" s="94"/>
      <c r="L177" s="94"/>
      <c r="M177" s="94"/>
      <c r="N177" s="97"/>
    </row>
    <row r="178" spans="1:14" ht="25.2">
      <c r="A178" s="96" t="s">
        <v>131</v>
      </c>
      <c r="F178" s="135" t="s">
        <v>132</v>
      </c>
      <c r="G178" s="94"/>
      <c r="H178" s="94"/>
      <c r="I178" s="94"/>
      <c r="J178" s="94"/>
      <c r="K178" s="94"/>
      <c r="L178" s="94"/>
      <c r="M178" s="94"/>
      <c r="N178" s="97"/>
    </row>
    <row r="179" spans="1:14">
      <c r="A179" s="96" t="s">
        <v>133</v>
      </c>
      <c r="F179" s="135" t="s">
        <v>134</v>
      </c>
      <c r="G179" s="94"/>
      <c r="H179" s="94"/>
      <c r="I179" s="94"/>
      <c r="J179" s="94"/>
      <c r="K179" s="94"/>
      <c r="L179" s="94"/>
      <c r="M179" s="94"/>
      <c r="N179" s="97"/>
    </row>
    <row r="180" spans="1:14">
      <c r="A180" s="96"/>
      <c r="F180" s="135"/>
      <c r="G180" s="94"/>
      <c r="H180" s="94"/>
      <c r="I180" s="94"/>
      <c r="J180" s="94"/>
      <c r="K180" s="94"/>
      <c r="L180" s="94"/>
      <c r="M180" s="94"/>
      <c r="N180" s="97"/>
    </row>
    <row r="181" spans="1:14" ht="25.2">
      <c r="A181" s="96" t="s">
        <v>135</v>
      </c>
      <c r="F181" s="135" t="s">
        <v>136</v>
      </c>
      <c r="G181" s="135" t="str">
        <f>G147</f>
        <v>PGU-DE-0257</v>
      </c>
      <c r="H181" s="94"/>
      <c r="I181" s="94"/>
      <c r="J181" s="94"/>
      <c r="K181" s="94"/>
      <c r="L181" s="94"/>
      <c r="M181" s="94"/>
      <c r="N181" s="97"/>
    </row>
    <row r="182" spans="1:14">
      <c r="A182" s="96" t="s">
        <v>137</v>
      </c>
      <c r="F182" s="135"/>
      <c r="G182" s="94"/>
      <c r="H182" s="94"/>
      <c r="I182" s="94"/>
      <c r="J182" s="94"/>
      <c r="K182" s="94"/>
      <c r="L182" s="94"/>
      <c r="M182" s="94"/>
      <c r="N182" s="97"/>
    </row>
    <row r="183" spans="1:14">
      <c r="A183" s="96"/>
      <c r="F183" s="135"/>
      <c r="G183" s="94"/>
      <c r="H183" s="94"/>
      <c r="I183" s="94"/>
      <c r="J183" s="94"/>
      <c r="K183" s="94"/>
      <c r="L183" s="94"/>
      <c r="M183" s="94"/>
      <c r="N183" s="97"/>
    </row>
    <row r="184" spans="1:14" ht="25.2">
      <c r="A184" s="98" t="s">
        <v>138</v>
      </c>
      <c r="B184" s="137"/>
      <c r="C184" s="137"/>
      <c r="D184" s="137"/>
      <c r="E184" s="137"/>
      <c r="F184" s="138" t="s">
        <v>125</v>
      </c>
      <c r="G184" s="139" t="str">
        <f>'Summary PL'!D19</f>
        <v xml:space="preserve">Cables / Кабели </v>
      </c>
      <c r="H184" s="137"/>
      <c r="I184" s="137"/>
      <c r="J184" s="137"/>
      <c r="K184" s="137"/>
      <c r="L184" s="137"/>
      <c r="M184" s="137"/>
      <c r="N184" s="99"/>
    </row>
    <row r="185" spans="1:14">
      <c r="A185" s="98" t="s">
        <v>139</v>
      </c>
      <c r="B185" s="137"/>
      <c r="C185" s="137"/>
      <c r="D185" s="137"/>
      <c r="E185" s="137"/>
      <c r="F185" s="138"/>
      <c r="G185" s="137"/>
      <c r="H185" s="137"/>
      <c r="I185" s="137"/>
      <c r="J185" s="137"/>
      <c r="K185" s="137"/>
      <c r="L185" s="137"/>
      <c r="M185" s="137"/>
      <c r="N185" s="99"/>
    </row>
    <row r="186" spans="1:14">
      <c r="A186" s="96"/>
      <c r="F186" s="135"/>
      <c r="G186" s="94"/>
      <c r="H186" s="94"/>
      <c r="I186" s="94"/>
      <c r="J186" s="94"/>
      <c r="K186" s="94"/>
      <c r="L186" s="94"/>
      <c r="M186" s="94"/>
      <c r="N186" s="97"/>
    </row>
    <row r="187" spans="1:14" ht="25.2">
      <c r="A187" s="96" t="s">
        <v>140</v>
      </c>
      <c r="F187" s="138" t="s">
        <v>141</v>
      </c>
      <c r="G187" s="135" t="str">
        <f>'Summary PL'!C19</f>
        <v>PGU-DE-0257-STG-CON-006</v>
      </c>
      <c r="H187" s="94"/>
      <c r="I187" s="94"/>
      <c r="J187" s="94"/>
      <c r="K187" s="94"/>
      <c r="L187" s="94"/>
      <c r="M187" s="94"/>
      <c r="N187" s="97"/>
    </row>
    <row r="188" spans="1:14">
      <c r="A188" s="96" t="s">
        <v>142</v>
      </c>
      <c r="F188" s="135"/>
      <c r="G188" s="135"/>
      <c r="H188" s="94"/>
      <c r="I188" s="94"/>
      <c r="J188" s="94"/>
      <c r="K188" s="94"/>
      <c r="L188" s="94"/>
      <c r="M188" s="94"/>
      <c r="N188" s="97"/>
    </row>
    <row r="189" spans="1:14">
      <c r="A189" s="96"/>
      <c r="F189" s="135"/>
      <c r="G189" s="135"/>
      <c r="H189" s="94"/>
      <c r="I189" s="94"/>
      <c r="J189" s="94"/>
      <c r="K189" s="94"/>
      <c r="L189" s="94"/>
      <c r="M189" s="94"/>
      <c r="N189" s="97"/>
    </row>
    <row r="190" spans="1:14" ht="25.2">
      <c r="A190" s="96" t="s">
        <v>143</v>
      </c>
      <c r="F190" s="135" t="s">
        <v>136</v>
      </c>
      <c r="G190" s="140">
        <f>'Summary PL'!L19</f>
        <v>552</v>
      </c>
      <c r="H190" s="135" t="s">
        <v>144</v>
      </c>
      <c r="I190" s="94"/>
      <c r="J190" s="94"/>
      <c r="K190" s="94"/>
      <c r="L190" s="94"/>
      <c r="M190" s="94"/>
      <c r="N190" s="97"/>
    </row>
    <row r="191" spans="1:14">
      <c r="A191" s="96" t="s">
        <v>145</v>
      </c>
      <c r="F191" s="135"/>
      <c r="G191" s="135"/>
      <c r="H191" s="135"/>
      <c r="I191" s="94"/>
      <c r="J191" s="94"/>
      <c r="K191" s="94"/>
      <c r="L191" s="94"/>
      <c r="M191" s="94"/>
      <c r="N191" s="97"/>
    </row>
    <row r="192" spans="1:14">
      <c r="A192" s="96"/>
      <c r="F192" s="135"/>
      <c r="G192" s="135"/>
      <c r="H192" s="135"/>
      <c r="I192" s="94"/>
      <c r="J192" s="94"/>
      <c r="K192" s="94"/>
      <c r="L192" s="94"/>
      <c r="M192" s="94"/>
      <c r="N192" s="97"/>
    </row>
    <row r="193" spans="1:29" ht="25.2">
      <c r="A193" s="96" t="s">
        <v>146</v>
      </c>
      <c r="F193" s="135" t="s">
        <v>136</v>
      </c>
      <c r="G193" s="140">
        <f>'Summary PL'!M19</f>
        <v>623</v>
      </c>
      <c r="H193" s="135" t="s">
        <v>144</v>
      </c>
      <c r="I193" s="94"/>
      <c r="J193" s="94"/>
      <c r="K193" s="94"/>
      <c r="L193" s="94"/>
      <c r="M193" s="94"/>
      <c r="N193" s="97"/>
    </row>
    <row r="194" spans="1:29">
      <c r="A194" s="96" t="s">
        <v>147</v>
      </c>
      <c r="F194" s="135"/>
      <c r="G194" s="135"/>
      <c r="H194" s="94"/>
      <c r="I194" s="94"/>
      <c r="J194" s="94"/>
      <c r="K194" s="94"/>
      <c r="L194" s="94"/>
      <c r="M194" s="94"/>
      <c r="N194" s="97"/>
    </row>
    <row r="195" spans="1:29">
      <c r="A195" s="96"/>
      <c r="F195" s="135"/>
      <c r="G195" s="135"/>
      <c r="H195" s="94"/>
      <c r="I195" s="94"/>
      <c r="J195" s="94"/>
      <c r="K195" s="94"/>
      <c r="L195" s="94"/>
      <c r="M195" s="94"/>
      <c r="N195" s="97"/>
    </row>
    <row r="196" spans="1:29" ht="24.6">
      <c r="A196" s="100" t="s">
        <v>148</v>
      </c>
      <c r="F196" s="135" t="s">
        <v>136</v>
      </c>
      <c r="G196" s="250">
        <f>'Summary PL'!K19</f>
        <v>1.5209999999999999</v>
      </c>
      <c r="H196" s="141" t="s">
        <v>149</v>
      </c>
      <c r="I196" s="141"/>
      <c r="J196" s="141"/>
      <c r="K196" s="141"/>
      <c r="L196" s="94"/>
      <c r="M196" s="94"/>
      <c r="N196" s="97"/>
    </row>
    <row r="197" spans="1:29">
      <c r="A197" s="96" t="s">
        <v>150</v>
      </c>
      <c r="F197" s="135"/>
      <c r="G197" s="135"/>
      <c r="H197" s="94"/>
      <c r="I197" s="94"/>
      <c r="J197" s="94"/>
      <c r="K197" s="94"/>
      <c r="L197" s="94"/>
      <c r="M197" s="94"/>
      <c r="N197" s="97"/>
    </row>
    <row r="198" spans="1:29" ht="42">
      <c r="A198" s="100" t="s">
        <v>167</v>
      </c>
      <c r="F198" s="134" t="s">
        <v>168</v>
      </c>
      <c r="G198" s="481" t="s">
        <v>169</v>
      </c>
      <c r="H198" s="481"/>
      <c r="I198" s="481"/>
      <c r="J198" s="481"/>
      <c r="K198" s="481"/>
      <c r="L198" s="481"/>
      <c r="M198" s="481"/>
      <c r="N198" s="482"/>
    </row>
    <row r="199" spans="1:29">
      <c r="A199" s="96" t="s">
        <v>170</v>
      </c>
      <c r="F199" s="135"/>
      <c r="G199" s="481"/>
      <c r="H199" s="481"/>
      <c r="I199" s="481"/>
      <c r="J199" s="481"/>
      <c r="K199" s="481"/>
      <c r="L199" s="481"/>
      <c r="M199" s="481"/>
      <c r="N199" s="482"/>
    </row>
    <row r="200" spans="1:29">
      <c r="A200" s="96"/>
      <c r="F200" s="135"/>
      <c r="G200" s="135"/>
      <c r="H200" s="94"/>
      <c r="I200" s="94"/>
      <c r="J200" s="94"/>
      <c r="K200" s="94"/>
      <c r="L200" s="94"/>
      <c r="M200" s="94"/>
      <c r="N200" s="97"/>
    </row>
    <row r="201" spans="1:29" ht="42">
      <c r="A201" s="229" t="s">
        <v>151</v>
      </c>
      <c r="B201" s="230"/>
      <c r="C201" s="230"/>
      <c r="D201" s="230"/>
      <c r="E201" s="230"/>
      <c r="F201" s="236" t="s">
        <v>152</v>
      </c>
      <c r="G201" s="473" t="s">
        <v>153</v>
      </c>
      <c r="H201" s="473"/>
      <c r="I201" s="473"/>
      <c r="J201" s="473"/>
      <c r="K201" s="473"/>
      <c r="L201" s="473"/>
      <c r="M201" s="473"/>
      <c r="N201" s="232"/>
    </row>
    <row r="202" spans="1:29" ht="21.6" thickBot="1">
      <c r="A202" s="229" t="s">
        <v>154</v>
      </c>
      <c r="B202" s="230"/>
      <c r="C202" s="230"/>
      <c r="D202" s="230"/>
      <c r="E202" s="230"/>
      <c r="F202" s="231"/>
      <c r="G202" s="474"/>
      <c r="H202" s="474"/>
      <c r="I202" s="474"/>
      <c r="J202" s="474"/>
      <c r="K202" s="474"/>
      <c r="L202" s="474"/>
      <c r="M202" s="474"/>
      <c r="N202" s="232"/>
    </row>
    <row r="203" spans="1:29">
      <c r="A203" s="90"/>
      <c r="B203" s="91"/>
      <c r="C203" s="91"/>
      <c r="D203" s="91"/>
      <c r="E203" s="475" t="s">
        <v>155</v>
      </c>
      <c r="F203" s="476"/>
      <c r="G203" s="476"/>
      <c r="H203" s="476"/>
      <c r="I203" s="476"/>
      <c r="J203" s="476"/>
      <c r="K203" s="476"/>
      <c r="L203" s="92"/>
      <c r="M203" s="92"/>
      <c r="N203" s="93"/>
    </row>
    <row r="204" spans="1:29" ht="21.6" thickBot="1">
      <c r="A204" s="101"/>
      <c r="B204" s="102"/>
      <c r="C204" s="102"/>
      <c r="D204" s="102"/>
      <c r="E204" s="477"/>
      <c r="F204" s="477"/>
      <c r="G204" s="477"/>
      <c r="H204" s="477"/>
      <c r="I204" s="477"/>
      <c r="J204" s="477"/>
      <c r="K204" s="477"/>
      <c r="L204" s="103"/>
      <c r="M204" s="103"/>
      <c r="N204" s="104"/>
    </row>
    <row r="205" spans="1:29" ht="82.2" customHeight="1" thickBot="1">
      <c r="A205" s="478" t="s">
        <v>123</v>
      </c>
      <c r="B205" s="479"/>
      <c r="C205" s="479"/>
      <c r="D205" s="479"/>
      <c r="E205" s="479"/>
      <c r="F205" s="479"/>
      <c r="G205" s="479"/>
      <c r="H205" s="479"/>
      <c r="I205" s="479"/>
      <c r="J205" s="479"/>
      <c r="K205" s="479"/>
      <c r="L205" s="479"/>
      <c r="M205" s="479"/>
      <c r="N205" s="480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24.6">
      <c r="A206" s="108" t="s">
        <v>124</v>
      </c>
      <c r="B206" s="134"/>
      <c r="C206" s="134"/>
      <c r="F206" s="135" t="s">
        <v>125</v>
      </c>
      <c r="G206" s="135" t="s">
        <v>126</v>
      </c>
      <c r="H206" s="135"/>
      <c r="I206" s="135"/>
      <c r="J206" s="135"/>
      <c r="K206" s="135"/>
      <c r="L206" s="135"/>
      <c r="M206" s="135"/>
      <c r="N206" s="111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>
      <c r="A207" s="96" t="s">
        <v>127</v>
      </c>
      <c r="F207" s="135"/>
      <c r="G207" s="135" t="s">
        <v>128</v>
      </c>
      <c r="H207" s="135"/>
      <c r="I207" s="135"/>
      <c r="J207" s="135"/>
      <c r="K207" s="135"/>
      <c r="L207" s="135"/>
      <c r="M207" s="135"/>
      <c r="N207" s="111"/>
    </row>
    <row r="208" spans="1:29">
      <c r="A208" s="96"/>
      <c r="F208" s="135"/>
      <c r="G208" s="94"/>
      <c r="H208" s="94"/>
      <c r="I208" s="94"/>
      <c r="J208" s="94"/>
      <c r="K208" s="94"/>
      <c r="L208" s="94"/>
      <c r="M208" s="94"/>
      <c r="N208" s="97"/>
    </row>
    <row r="209" spans="1:14" ht="25.2">
      <c r="A209" s="229" t="s">
        <v>129</v>
      </c>
      <c r="B209" s="230"/>
      <c r="C209" s="230"/>
      <c r="D209" s="230"/>
      <c r="E209" s="230"/>
      <c r="F209" s="231" t="s">
        <v>125</v>
      </c>
      <c r="G209" s="252" t="str">
        <f>'Detail PL'!B10</f>
        <v>CCGT Turkestan LLP</v>
      </c>
      <c r="H209" s="230"/>
      <c r="I209" s="230"/>
      <c r="J209" s="230"/>
      <c r="K209" s="230"/>
      <c r="L209" s="230"/>
      <c r="M209" s="230"/>
      <c r="N209" s="232"/>
    </row>
    <row r="210" spans="1:14" ht="25.2">
      <c r="A210" s="229" t="s">
        <v>130</v>
      </c>
      <c r="B210" s="230"/>
      <c r="C210" s="230"/>
      <c r="D210" s="230"/>
      <c r="E210" s="230"/>
      <c r="F210" s="234"/>
      <c r="G210" s="231"/>
      <c r="H210" s="230"/>
      <c r="I210" s="230"/>
      <c r="J210" s="230"/>
      <c r="K210" s="230"/>
      <c r="L210" s="230"/>
      <c r="M210" s="230"/>
      <c r="N210" s="232"/>
    </row>
    <row r="211" spans="1:14" ht="25.2">
      <c r="A211" s="96"/>
      <c r="F211" s="136"/>
      <c r="G211" s="136"/>
      <c r="H211" s="94"/>
      <c r="I211" s="94"/>
      <c r="J211" s="94"/>
      <c r="K211" s="94"/>
      <c r="L211" s="94"/>
      <c r="M211" s="94"/>
      <c r="N211" s="97"/>
    </row>
    <row r="212" spans="1:14" ht="25.2">
      <c r="A212" s="96" t="s">
        <v>131</v>
      </c>
      <c r="F212" s="135" t="s">
        <v>132</v>
      </c>
      <c r="G212" s="94"/>
      <c r="H212" s="94"/>
      <c r="I212" s="94"/>
      <c r="J212" s="94"/>
      <c r="K212" s="94"/>
      <c r="L212" s="94"/>
      <c r="M212" s="94"/>
      <c r="N212" s="97"/>
    </row>
    <row r="213" spans="1:14">
      <c r="A213" s="96" t="s">
        <v>133</v>
      </c>
      <c r="F213" s="135" t="s">
        <v>134</v>
      </c>
      <c r="G213" s="94"/>
      <c r="H213" s="94"/>
      <c r="I213" s="94"/>
      <c r="J213" s="94"/>
      <c r="K213" s="94"/>
      <c r="L213" s="94"/>
      <c r="M213" s="94"/>
      <c r="N213" s="97"/>
    </row>
    <row r="214" spans="1:14">
      <c r="A214" s="96"/>
      <c r="F214" s="135"/>
      <c r="G214" s="94"/>
      <c r="H214" s="94"/>
      <c r="I214" s="94"/>
      <c r="J214" s="94"/>
      <c r="K214" s="94"/>
      <c r="L214" s="94"/>
      <c r="M214" s="94"/>
      <c r="N214" s="97"/>
    </row>
    <row r="215" spans="1:14" ht="25.2">
      <c r="A215" s="96" t="s">
        <v>135</v>
      </c>
      <c r="F215" s="135" t="s">
        <v>136</v>
      </c>
      <c r="G215" s="135" t="str">
        <f>G181</f>
        <v>PGU-DE-0257</v>
      </c>
      <c r="H215" s="94"/>
      <c r="I215" s="94"/>
      <c r="J215" s="94"/>
      <c r="K215" s="94"/>
      <c r="L215" s="94"/>
      <c r="M215" s="94"/>
      <c r="N215" s="97"/>
    </row>
    <row r="216" spans="1:14">
      <c r="A216" s="96" t="s">
        <v>137</v>
      </c>
      <c r="F216" s="135"/>
      <c r="G216" s="94"/>
      <c r="H216" s="94"/>
      <c r="I216" s="94"/>
      <c r="J216" s="94"/>
      <c r="K216" s="94"/>
      <c r="L216" s="94"/>
      <c r="M216" s="94"/>
      <c r="N216" s="97"/>
    </row>
    <row r="217" spans="1:14">
      <c r="A217" s="96"/>
      <c r="F217" s="135"/>
      <c r="G217" s="94"/>
      <c r="H217" s="94"/>
      <c r="I217" s="94"/>
      <c r="J217" s="94"/>
      <c r="K217" s="94"/>
      <c r="L217" s="94"/>
      <c r="M217" s="94"/>
      <c r="N217" s="97"/>
    </row>
    <row r="218" spans="1:14" ht="25.2">
      <c r="A218" s="98" t="s">
        <v>138</v>
      </c>
      <c r="B218" s="137"/>
      <c r="C218" s="137"/>
      <c r="D218" s="137"/>
      <c r="E218" s="137"/>
      <c r="F218" s="138" t="s">
        <v>125</v>
      </c>
      <c r="G218" s="139" t="str">
        <f>'Summary PL'!D20</f>
        <v xml:space="preserve">Cables / Кабели </v>
      </c>
      <c r="H218" s="137"/>
      <c r="I218" s="137"/>
      <c r="J218" s="137"/>
      <c r="K218" s="137"/>
      <c r="L218" s="137"/>
      <c r="M218" s="137"/>
      <c r="N218" s="99"/>
    </row>
    <row r="219" spans="1:14">
      <c r="A219" s="98" t="s">
        <v>139</v>
      </c>
      <c r="B219" s="137"/>
      <c r="C219" s="137"/>
      <c r="D219" s="137"/>
      <c r="E219" s="137"/>
      <c r="F219" s="138"/>
      <c r="G219" s="137"/>
      <c r="H219" s="137"/>
      <c r="I219" s="137"/>
      <c r="J219" s="137"/>
      <c r="K219" s="137"/>
      <c r="L219" s="137"/>
      <c r="M219" s="137"/>
      <c r="N219" s="99"/>
    </row>
    <row r="220" spans="1:14">
      <c r="A220" s="96"/>
      <c r="F220" s="135"/>
      <c r="G220" s="94"/>
      <c r="H220" s="94"/>
      <c r="I220" s="94"/>
      <c r="J220" s="94"/>
      <c r="K220" s="94"/>
      <c r="L220" s="94"/>
      <c r="M220" s="94"/>
      <c r="N220" s="97"/>
    </row>
    <row r="221" spans="1:14" ht="25.2">
      <c r="A221" s="96" t="s">
        <v>140</v>
      </c>
      <c r="F221" s="138" t="s">
        <v>141</v>
      </c>
      <c r="G221" s="135" t="str">
        <f>'Summary PL'!C20</f>
        <v>PGU-DE-0257-STG-CON-007</v>
      </c>
      <c r="H221" s="94"/>
      <c r="I221" s="94"/>
      <c r="J221" s="94"/>
      <c r="K221" s="94"/>
      <c r="L221" s="94"/>
      <c r="M221" s="94"/>
      <c r="N221" s="97"/>
    </row>
    <row r="222" spans="1:14">
      <c r="A222" s="96" t="s">
        <v>142</v>
      </c>
      <c r="F222" s="135"/>
      <c r="G222" s="135"/>
      <c r="H222" s="94"/>
      <c r="I222" s="94"/>
      <c r="J222" s="94"/>
      <c r="K222" s="94"/>
      <c r="L222" s="94"/>
      <c r="M222" s="94"/>
      <c r="N222" s="97"/>
    </row>
    <row r="223" spans="1:14">
      <c r="A223" s="96"/>
      <c r="F223" s="135"/>
      <c r="G223" s="135"/>
      <c r="H223" s="94"/>
      <c r="I223" s="94"/>
      <c r="J223" s="94"/>
      <c r="K223" s="94"/>
      <c r="L223" s="94"/>
      <c r="M223" s="94"/>
      <c r="N223" s="97"/>
    </row>
    <row r="224" spans="1:14" ht="25.2">
      <c r="A224" s="96" t="s">
        <v>143</v>
      </c>
      <c r="F224" s="135" t="s">
        <v>136</v>
      </c>
      <c r="G224" s="140">
        <f>'Summary PL'!L20</f>
        <v>547</v>
      </c>
      <c r="H224" s="135" t="s">
        <v>144</v>
      </c>
      <c r="I224" s="94"/>
      <c r="J224" s="94"/>
      <c r="K224" s="94"/>
      <c r="L224" s="94"/>
      <c r="M224" s="94"/>
      <c r="N224" s="97"/>
    </row>
    <row r="225" spans="1:29">
      <c r="A225" s="96" t="s">
        <v>145</v>
      </c>
      <c r="F225" s="135"/>
      <c r="G225" s="135"/>
      <c r="H225" s="135"/>
      <c r="I225" s="94"/>
      <c r="J225" s="94"/>
      <c r="K225" s="94"/>
      <c r="L225" s="94"/>
      <c r="M225" s="94"/>
      <c r="N225" s="97"/>
    </row>
    <row r="226" spans="1:29">
      <c r="A226" s="96"/>
      <c r="F226" s="135"/>
      <c r="G226" s="135"/>
      <c r="H226" s="135"/>
      <c r="I226" s="94"/>
      <c r="J226" s="94"/>
      <c r="K226" s="94"/>
      <c r="L226" s="94"/>
      <c r="M226" s="94"/>
      <c r="N226" s="97"/>
    </row>
    <row r="227" spans="1:29" ht="25.2">
      <c r="A227" s="96" t="s">
        <v>146</v>
      </c>
      <c r="F227" s="135" t="s">
        <v>136</v>
      </c>
      <c r="G227" s="140">
        <f>'Summary PL'!M20</f>
        <v>618</v>
      </c>
      <c r="H227" s="135" t="s">
        <v>144</v>
      </c>
      <c r="I227" s="94"/>
      <c r="J227" s="94"/>
      <c r="K227" s="94"/>
      <c r="L227" s="94"/>
      <c r="M227" s="94"/>
      <c r="N227" s="97"/>
    </row>
    <row r="228" spans="1:29">
      <c r="A228" s="96" t="s">
        <v>147</v>
      </c>
      <c r="F228" s="135"/>
      <c r="G228" s="135"/>
      <c r="H228" s="94"/>
      <c r="I228" s="94"/>
      <c r="J228" s="94"/>
      <c r="K228" s="94"/>
      <c r="L228" s="94"/>
      <c r="M228" s="94"/>
      <c r="N228" s="97"/>
    </row>
    <row r="229" spans="1:29">
      <c r="A229" s="96"/>
      <c r="F229" s="135"/>
      <c r="G229" s="135"/>
      <c r="H229" s="94"/>
      <c r="I229" s="94"/>
      <c r="J229" s="94"/>
      <c r="K229" s="94"/>
      <c r="L229" s="94"/>
      <c r="M229" s="94"/>
      <c r="N229" s="97"/>
    </row>
    <row r="230" spans="1:29" ht="24.6">
      <c r="A230" s="100" t="s">
        <v>148</v>
      </c>
      <c r="F230" s="135" t="s">
        <v>136</v>
      </c>
      <c r="G230" s="250">
        <f>'Summary PL'!K20</f>
        <v>1.5209999999999999</v>
      </c>
      <c r="H230" s="141" t="s">
        <v>149</v>
      </c>
      <c r="I230" s="141"/>
      <c r="J230" s="141"/>
      <c r="K230" s="141"/>
      <c r="L230" s="94"/>
      <c r="M230" s="94"/>
      <c r="N230" s="97"/>
    </row>
    <row r="231" spans="1:29">
      <c r="A231" s="96" t="s">
        <v>150</v>
      </c>
      <c r="F231" s="135"/>
      <c r="G231" s="135"/>
      <c r="H231" s="94"/>
      <c r="I231" s="94"/>
      <c r="J231" s="94"/>
      <c r="K231" s="94"/>
      <c r="L231" s="94"/>
      <c r="M231" s="94"/>
      <c r="N231" s="97"/>
    </row>
    <row r="232" spans="1:29" ht="42">
      <c r="A232" s="100" t="s">
        <v>167</v>
      </c>
      <c r="F232" s="134" t="s">
        <v>168</v>
      </c>
      <c r="G232" s="481" t="s">
        <v>169</v>
      </c>
      <c r="H232" s="481"/>
      <c r="I232" s="481"/>
      <c r="J232" s="481"/>
      <c r="K232" s="481"/>
      <c r="L232" s="481"/>
      <c r="M232" s="481"/>
      <c r="N232" s="482"/>
    </row>
    <row r="233" spans="1:29">
      <c r="A233" s="96" t="s">
        <v>170</v>
      </c>
      <c r="F233" s="135"/>
      <c r="G233" s="481"/>
      <c r="H233" s="481"/>
      <c r="I233" s="481"/>
      <c r="J233" s="481"/>
      <c r="K233" s="481"/>
      <c r="L233" s="481"/>
      <c r="M233" s="481"/>
      <c r="N233" s="482"/>
    </row>
    <row r="234" spans="1:29">
      <c r="A234" s="96"/>
      <c r="F234" s="135"/>
      <c r="G234" s="135"/>
      <c r="H234" s="94"/>
      <c r="I234" s="94"/>
      <c r="J234" s="94"/>
      <c r="K234" s="94"/>
      <c r="L234" s="94"/>
      <c r="M234" s="94"/>
      <c r="N234" s="97"/>
    </row>
    <row r="235" spans="1:29" ht="42">
      <c r="A235" s="229" t="s">
        <v>151</v>
      </c>
      <c r="B235" s="230"/>
      <c r="C235" s="230"/>
      <c r="D235" s="230"/>
      <c r="E235" s="230"/>
      <c r="F235" s="236" t="s">
        <v>152</v>
      </c>
      <c r="G235" s="473" t="s">
        <v>153</v>
      </c>
      <c r="H235" s="473"/>
      <c r="I235" s="473"/>
      <c r="J235" s="473"/>
      <c r="K235" s="473"/>
      <c r="L235" s="473"/>
      <c r="M235" s="473"/>
      <c r="N235" s="232"/>
    </row>
    <row r="236" spans="1:29" ht="21.6" thickBot="1">
      <c r="A236" s="229" t="s">
        <v>154</v>
      </c>
      <c r="B236" s="230"/>
      <c r="C236" s="230"/>
      <c r="D236" s="230"/>
      <c r="E236" s="230"/>
      <c r="F236" s="231"/>
      <c r="G236" s="474"/>
      <c r="H236" s="474"/>
      <c r="I236" s="474"/>
      <c r="J236" s="474"/>
      <c r="K236" s="474"/>
      <c r="L236" s="474"/>
      <c r="M236" s="474"/>
      <c r="N236" s="232"/>
    </row>
    <row r="237" spans="1:29">
      <c r="A237" s="90"/>
      <c r="B237" s="91"/>
      <c r="C237" s="91"/>
      <c r="D237" s="91"/>
      <c r="E237" s="475" t="s">
        <v>155</v>
      </c>
      <c r="F237" s="476"/>
      <c r="G237" s="476"/>
      <c r="H237" s="476"/>
      <c r="I237" s="476"/>
      <c r="J237" s="476"/>
      <c r="K237" s="476"/>
      <c r="L237" s="92"/>
      <c r="M237" s="92"/>
      <c r="N237" s="93"/>
    </row>
    <row r="238" spans="1:29" ht="21.6" thickBot="1">
      <c r="A238" s="101"/>
      <c r="B238" s="102"/>
      <c r="C238" s="102"/>
      <c r="D238" s="102"/>
      <c r="E238" s="477"/>
      <c r="F238" s="477"/>
      <c r="G238" s="477"/>
      <c r="H238" s="477"/>
      <c r="I238" s="477"/>
      <c r="J238" s="477"/>
      <c r="K238" s="477"/>
      <c r="L238" s="103"/>
      <c r="M238" s="103"/>
      <c r="N238" s="104"/>
    </row>
    <row r="239" spans="1:29" ht="82.2" customHeight="1" thickBot="1">
      <c r="A239" s="478" t="s">
        <v>123</v>
      </c>
      <c r="B239" s="479"/>
      <c r="C239" s="479"/>
      <c r="D239" s="479"/>
      <c r="E239" s="479"/>
      <c r="F239" s="479"/>
      <c r="G239" s="479"/>
      <c r="H239" s="479"/>
      <c r="I239" s="479"/>
      <c r="J239" s="479"/>
      <c r="K239" s="479"/>
      <c r="L239" s="479"/>
      <c r="M239" s="479"/>
      <c r="N239" s="480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24.6">
      <c r="A240" s="108" t="s">
        <v>124</v>
      </c>
      <c r="B240" s="134"/>
      <c r="C240" s="134"/>
      <c r="F240" s="135" t="s">
        <v>125</v>
      </c>
      <c r="G240" s="135" t="s">
        <v>126</v>
      </c>
      <c r="H240" s="135"/>
      <c r="I240" s="135"/>
      <c r="J240" s="135"/>
      <c r="K240" s="135"/>
      <c r="L240" s="135"/>
      <c r="M240" s="135"/>
      <c r="N240" s="111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14">
      <c r="A241" s="96" t="s">
        <v>127</v>
      </c>
      <c r="F241" s="135"/>
      <c r="G241" s="135" t="s">
        <v>128</v>
      </c>
      <c r="H241" s="135"/>
      <c r="I241" s="135"/>
      <c r="J241" s="135"/>
      <c r="K241" s="135"/>
      <c r="L241" s="135"/>
      <c r="M241" s="135"/>
      <c r="N241" s="111"/>
    </row>
    <row r="242" spans="1:14">
      <c r="A242" s="96"/>
      <c r="F242" s="135"/>
      <c r="G242" s="94"/>
      <c r="H242" s="94"/>
      <c r="I242" s="94"/>
      <c r="J242" s="94"/>
      <c r="K242" s="94"/>
      <c r="L242" s="94"/>
      <c r="M242" s="94"/>
      <c r="N242" s="97"/>
    </row>
    <row r="243" spans="1:14" ht="25.2">
      <c r="A243" s="229" t="s">
        <v>129</v>
      </c>
      <c r="B243" s="230"/>
      <c r="C243" s="230"/>
      <c r="D243" s="230"/>
      <c r="E243" s="230"/>
      <c r="F243" s="231" t="s">
        <v>125</v>
      </c>
      <c r="G243" s="252" t="str">
        <f>'Detail PL'!B10</f>
        <v>CCGT Turkestan LLP</v>
      </c>
      <c r="H243" s="230"/>
      <c r="I243" s="230"/>
      <c r="J243" s="230"/>
      <c r="K243" s="230"/>
      <c r="L243" s="230"/>
      <c r="M243" s="230"/>
      <c r="N243" s="232"/>
    </row>
    <row r="244" spans="1:14" ht="25.2">
      <c r="A244" s="229" t="s">
        <v>130</v>
      </c>
      <c r="B244" s="230"/>
      <c r="C244" s="230"/>
      <c r="D244" s="230"/>
      <c r="E244" s="230"/>
      <c r="F244" s="234"/>
      <c r="G244" s="231"/>
      <c r="H244" s="230"/>
      <c r="I244" s="230"/>
      <c r="J244" s="230"/>
      <c r="K244" s="230"/>
      <c r="L244" s="230"/>
      <c r="M244" s="230"/>
      <c r="N244" s="232"/>
    </row>
    <row r="245" spans="1:14" ht="25.2">
      <c r="A245" s="96"/>
      <c r="F245" s="136"/>
      <c r="G245" s="136"/>
      <c r="H245" s="94"/>
      <c r="I245" s="94"/>
      <c r="J245" s="94"/>
      <c r="K245" s="94"/>
      <c r="L245" s="94"/>
      <c r="M245" s="94"/>
      <c r="N245" s="97"/>
    </row>
    <row r="246" spans="1:14" ht="25.2">
      <c r="A246" s="96" t="s">
        <v>131</v>
      </c>
      <c r="F246" s="135" t="s">
        <v>132</v>
      </c>
      <c r="G246" s="94"/>
      <c r="H246" s="94"/>
      <c r="I246" s="94"/>
      <c r="J246" s="94"/>
      <c r="K246" s="94"/>
      <c r="L246" s="94"/>
      <c r="M246" s="94"/>
      <c r="N246" s="97"/>
    </row>
    <row r="247" spans="1:14">
      <c r="A247" s="96" t="s">
        <v>133</v>
      </c>
      <c r="F247" s="135" t="s">
        <v>134</v>
      </c>
      <c r="G247" s="94"/>
      <c r="H247" s="94"/>
      <c r="I247" s="94"/>
      <c r="J247" s="94"/>
      <c r="K247" s="94"/>
      <c r="L247" s="94"/>
      <c r="M247" s="94"/>
      <c r="N247" s="97"/>
    </row>
    <row r="248" spans="1:14">
      <c r="A248" s="96"/>
      <c r="F248" s="135"/>
      <c r="G248" s="94"/>
      <c r="H248" s="94"/>
      <c r="I248" s="94"/>
      <c r="J248" s="94"/>
      <c r="K248" s="94"/>
      <c r="L248" s="94"/>
      <c r="M248" s="94"/>
      <c r="N248" s="97"/>
    </row>
    <row r="249" spans="1:14" ht="25.2">
      <c r="A249" s="96" t="s">
        <v>135</v>
      </c>
      <c r="F249" s="135" t="s">
        <v>136</v>
      </c>
      <c r="G249" s="135" t="str">
        <f>G215</f>
        <v>PGU-DE-0257</v>
      </c>
      <c r="H249" s="94"/>
      <c r="I249" s="94"/>
      <c r="J249" s="94"/>
      <c r="K249" s="94"/>
      <c r="L249" s="94"/>
      <c r="M249" s="94"/>
      <c r="N249" s="97"/>
    </row>
    <row r="250" spans="1:14">
      <c r="A250" s="96" t="s">
        <v>137</v>
      </c>
      <c r="F250" s="135"/>
      <c r="G250" s="94"/>
      <c r="H250" s="94"/>
      <c r="I250" s="94"/>
      <c r="J250" s="94"/>
      <c r="K250" s="94"/>
      <c r="L250" s="94"/>
      <c r="M250" s="94"/>
      <c r="N250" s="97"/>
    </row>
    <row r="251" spans="1:14">
      <c r="A251" s="96"/>
      <c r="F251" s="135"/>
      <c r="G251" s="94"/>
      <c r="H251" s="94"/>
      <c r="I251" s="94"/>
      <c r="J251" s="94"/>
      <c r="K251" s="94"/>
      <c r="L251" s="94"/>
      <c r="M251" s="94"/>
      <c r="N251" s="97"/>
    </row>
    <row r="252" spans="1:14" ht="25.2">
      <c r="A252" s="98" t="s">
        <v>138</v>
      </c>
      <c r="B252" s="137"/>
      <c r="C252" s="137"/>
      <c r="D252" s="137"/>
      <c r="E252" s="137"/>
      <c r="F252" s="138" t="s">
        <v>125</v>
      </c>
      <c r="G252" s="139" t="str">
        <f>'Summary PL'!D21</f>
        <v xml:space="preserve">Cables / Кабели </v>
      </c>
      <c r="H252" s="137"/>
      <c r="I252" s="137"/>
      <c r="J252" s="137"/>
      <c r="K252" s="137"/>
      <c r="L252" s="137"/>
      <c r="M252" s="137"/>
      <c r="N252" s="99"/>
    </row>
    <row r="253" spans="1:14">
      <c r="A253" s="98" t="s">
        <v>139</v>
      </c>
      <c r="B253" s="137"/>
      <c r="C253" s="137"/>
      <c r="D253" s="137"/>
      <c r="E253" s="137"/>
      <c r="F253" s="138"/>
      <c r="G253" s="137"/>
      <c r="H253" s="137"/>
      <c r="I253" s="137"/>
      <c r="J253" s="137"/>
      <c r="K253" s="137"/>
      <c r="L253" s="137"/>
      <c r="M253" s="137"/>
      <c r="N253" s="99"/>
    </row>
    <row r="254" spans="1:14">
      <c r="A254" s="96"/>
      <c r="F254" s="135"/>
      <c r="G254" s="94"/>
      <c r="H254" s="94"/>
      <c r="I254" s="94"/>
      <c r="J254" s="94"/>
      <c r="K254" s="94"/>
      <c r="L254" s="94"/>
      <c r="M254" s="94"/>
      <c r="N254" s="97"/>
    </row>
    <row r="255" spans="1:14" ht="25.2">
      <c r="A255" s="96" t="s">
        <v>140</v>
      </c>
      <c r="F255" s="138" t="s">
        <v>141</v>
      </c>
      <c r="G255" s="135" t="str">
        <f>'Summary PL'!C21</f>
        <v>PGU-DE-0257-STG-CON-008</v>
      </c>
      <c r="H255" s="94"/>
      <c r="I255" s="94"/>
      <c r="J255" s="94"/>
      <c r="K255" s="94"/>
      <c r="L255" s="94"/>
      <c r="M255" s="94"/>
      <c r="N255" s="97"/>
    </row>
    <row r="256" spans="1:14">
      <c r="A256" s="96" t="s">
        <v>142</v>
      </c>
      <c r="F256" s="135"/>
      <c r="G256" s="2"/>
      <c r="H256" s="94"/>
      <c r="I256" s="94"/>
      <c r="J256" s="94"/>
      <c r="K256" s="94"/>
      <c r="L256" s="94"/>
      <c r="M256" s="94"/>
      <c r="N256" s="97"/>
    </row>
    <row r="257" spans="1:14">
      <c r="A257" s="96"/>
      <c r="F257" s="135"/>
      <c r="G257" s="135"/>
      <c r="H257" s="94"/>
      <c r="I257" s="94"/>
      <c r="J257" s="94"/>
      <c r="K257" s="94"/>
      <c r="L257" s="94"/>
      <c r="M257" s="94"/>
      <c r="N257" s="97"/>
    </row>
    <row r="258" spans="1:14" ht="25.2">
      <c r="A258" s="96" t="s">
        <v>143</v>
      </c>
      <c r="F258" s="135" t="s">
        <v>136</v>
      </c>
      <c r="G258" s="140">
        <f>'Summary PL'!L21</f>
        <v>552</v>
      </c>
      <c r="H258" s="135" t="s">
        <v>144</v>
      </c>
      <c r="I258" s="94"/>
      <c r="J258" s="94"/>
      <c r="K258" s="94"/>
      <c r="L258" s="94"/>
      <c r="M258" s="94"/>
      <c r="N258" s="97"/>
    </row>
    <row r="259" spans="1:14">
      <c r="A259" s="96" t="s">
        <v>145</v>
      </c>
      <c r="F259" s="135"/>
      <c r="G259" s="135"/>
      <c r="H259" s="135"/>
      <c r="I259" s="94"/>
      <c r="J259" s="94"/>
      <c r="K259" s="94"/>
      <c r="L259" s="94"/>
      <c r="M259" s="94"/>
      <c r="N259" s="97"/>
    </row>
    <row r="260" spans="1:14">
      <c r="A260" s="96"/>
      <c r="F260" s="135"/>
      <c r="G260" s="135"/>
      <c r="H260" s="135"/>
      <c r="I260" s="94"/>
      <c r="J260" s="94"/>
      <c r="K260" s="94"/>
      <c r="L260" s="94"/>
      <c r="M260" s="94"/>
      <c r="N260" s="97"/>
    </row>
    <row r="261" spans="1:14" ht="25.2">
      <c r="A261" s="96" t="s">
        <v>146</v>
      </c>
      <c r="F261" s="135" t="s">
        <v>136</v>
      </c>
      <c r="G261" s="140">
        <f>'Summary PL'!M21</f>
        <v>623</v>
      </c>
      <c r="H261" s="135" t="s">
        <v>144</v>
      </c>
      <c r="I261" s="94"/>
      <c r="J261" s="94"/>
      <c r="K261" s="94"/>
      <c r="L261" s="94"/>
      <c r="M261" s="94"/>
      <c r="N261" s="97"/>
    </row>
    <row r="262" spans="1:14">
      <c r="A262" s="96" t="s">
        <v>147</v>
      </c>
      <c r="F262" s="135"/>
      <c r="G262" s="135"/>
      <c r="H262" s="94"/>
      <c r="I262" s="94"/>
      <c r="J262" s="94"/>
      <c r="K262" s="94"/>
      <c r="L262" s="94"/>
      <c r="M262" s="94"/>
      <c r="N262" s="97"/>
    </row>
    <row r="263" spans="1:14">
      <c r="A263" s="96"/>
      <c r="F263" s="135"/>
      <c r="G263" s="135"/>
      <c r="H263" s="94"/>
      <c r="I263" s="94"/>
      <c r="J263" s="94"/>
      <c r="K263" s="94"/>
      <c r="L263" s="94"/>
      <c r="M263" s="94"/>
      <c r="N263" s="97"/>
    </row>
    <row r="264" spans="1:14" ht="24.6">
      <c r="A264" s="100" t="s">
        <v>148</v>
      </c>
      <c r="F264" s="135" t="s">
        <v>136</v>
      </c>
      <c r="G264" s="250">
        <f>'Summary PL'!K21</f>
        <v>1.5209999999999999</v>
      </c>
      <c r="H264" s="141" t="s">
        <v>149</v>
      </c>
      <c r="I264" s="141"/>
      <c r="J264" s="141"/>
      <c r="K264" s="141"/>
      <c r="L264" s="94"/>
      <c r="M264" s="94"/>
      <c r="N264" s="97"/>
    </row>
    <row r="265" spans="1:14">
      <c r="A265" s="96" t="s">
        <v>150</v>
      </c>
      <c r="F265" s="135"/>
      <c r="G265" s="135"/>
      <c r="H265" s="94"/>
      <c r="I265" s="94"/>
      <c r="J265" s="94"/>
      <c r="K265" s="94"/>
      <c r="L265" s="94"/>
      <c r="M265" s="94"/>
      <c r="N265" s="97"/>
    </row>
    <row r="266" spans="1:14" ht="42">
      <c r="A266" s="100" t="s">
        <v>167</v>
      </c>
      <c r="F266" s="134" t="s">
        <v>168</v>
      </c>
      <c r="G266" s="481" t="s">
        <v>169</v>
      </c>
      <c r="H266" s="481"/>
      <c r="I266" s="481"/>
      <c r="J266" s="481"/>
      <c r="K266" s="481"/>
      <c r="L266" s="481"/>
      <c r="M266" s="481"/>
      <c r="N266" s="482"/>
    </row>
    <row r="267" spans="1:14">
      <c r="A267" s="96" t="s">
        <v>170</v>
      </c>
      <c r="F267" s="135"/>
      <c r="G267" s="481"/>
      <c r="H267" s="481"/>
      <c r="I267" s="481"/>
      <c r="J267" s="481"/>
      <c r="K267" s="481"/>
      <c r="L267" s="481"/>
      <c r="M267" s="481"/>
      <c r="N267" s="482"/>
    </row>
    <row r="268" spans="1:14">
      <c r="A268" s="96"/>
      <c r="F268" s="135"/>
      <c r="G268" s="135"/>
      <c r="H268" s="94"/>
      <c r="I268" s="94"/>
      <c r="J268" s="94"/>
      <c r="K268" s="94"/>
      <c r="L268" s="94"/>
      <c r="M268" s="94"/>
      <c r="N268" s="97"/>
    </row>
    <row r="269" spans="1:14" ht="42">
      <c r="A269" s="229" t="s">
        <v>151</v>
      </c>
      <c r="B269" s="230"/>
      <c r="C269" s="230"/>
      <c r="D269" s="230"/>
      <c r="E269" s="230"/>
      <c r="F269" s="236" t="s">
        <v>152</v>
      </c>
      <c r="G269" s="473" t="s">
        <v>153</v>
      </c>
      <c r="H269" s="473"/>
      <c r="I269" s="473"/>
      <c r="J269" s="473"/>
      <c r="K269" s="473"/>
      <c r="L269" s="473"/>
      <c r="M269" s="473"/>
      <c r="N269" s="232"/>
    </row>
    <row r="270" spans="1:14" ht="21.6" thickBot="1">
      <c r="A270" s="229" t="s">
        <v>154</v>
      </c>
      <c r="B270" s="230"/>
      <c r="C270" s="230"/>
      <c r="D270" s="230"/>
      <c r="E270" s="230"/>
      <c r="F270" s="231"/>
      <c r="G270" s="474"/>
      <c r="H270" s="474"/>
      <c r="I270" s="474"/>
      <c r="J270" s="474"/>
      <c r="K270" s="474"/>
      <c r="L270" s="474"/>
      <c r="M270" s="474"/>
      <c r="N270" s="232"/>
    </row>
    <row r="271" spans="1:14">
      <c r="A271" s="90"/>
      <c r="B271" s="91"/>
      <c r="C271" s="91"/>
      <c r="D271" s="91"/>
      <c r="E271" s="475" t="s">
        <v>155</v>
      </c>
      <c r="F271" s="476"/>
      <c r="G271" s="476"/>
      <c r="H271" s="476"/>
      <c r="I271" s="476"/>
      <c r="J271" s="476"/>
      <c r="K271" s="476"/>
      <c r="L271" s="92"/>
      <c r="M271" s="92"/>
      <c r="N271" s="93"/>
    </row>
    <row r="272" spans="1:14" ht="21.6" thickBot="1">
      <c r="A272" s="101"/>
      <c r="B272" s="102"/>
      <c r="C272" s="102"/>
      <c r="D272" s="102"/>
      <c r="E272" s="477"/>
      <c r="F272" s="477"/>
      <c r="G272" s="477"/>
      <c r="H272" s="477"/>
      <c r="I272" s="477"/>
      <c r="J272" s="477"/>
      <c r="K272" s="477"/>
      <c r="L272" s="103"/>
      <c r="M272" s="103"/>
      <c r="N272" s="104"/>
    </row>
    <row r="273" spans="1:29" ht="82.2" customHeight="1" thickBot="1">
      <c r="A273" s="478" t="s">
        <v>123</v>
      </c>
      <c r="B273" s="479"/>
      <c r="C273" s="479"/>
      <c r="D273" s="479"/>
      <c r="E273" s="479"/>
      <c r="F273" s="479"/>
      <c r="G273" s="479"/>
      <c r="H273" s="479"/>
      <c r="I273" s="479"/>
      <c r="J273" s="479"/>
      <c r="K273" s="479"/>
      <c r="L273" s="479"/>
      <c r="M273" s="479"/>
      <c r="N273" s="480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24.6">
      <c r="A274" s="108" t="s">
        <v>124</v>
      </c>
      <c r="B274" s="134"/>
      <c r="C274" s="134"/>
      <c r="F274" s="135" t="s">
        <v>125</v>
      </c>
      <c r="G274" s="135" t="s">
        <v>126</v>
      </c>
      <c r="H274" s="135"/>
      <c r="I274" s="135"/>
      <c r="J274" s="135"/>
      <c r="K274" s="135"/>
      <c r="L274" s="135"/>
      <c r="M274" s="135"/>
      <c r="N274" s="111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>
      <c r="A275" s="96" t="s">
        <v>127</v>
      </c>
      <c r="F275" s="135"/>
      <c r="G275" s="135" t="s">
        <v>128</v>
      </c>
      <c r="H275" s="135"/>
      <c r="I275" s="135"/>
      <c r="J275" s="135"/>
      <c r="K275" s="135"/>
      <c r="L275" s="135"/>
      <c r="M275" s="135"/>
      <c r="N275" s="111"/>
    </row>
    <row r="276" spans="1:29">
      <c r="A276" s="96"/>
      <c r="F276" s="135"/>
      <c r="G276" s="94"/>
      <c r="H276" s="94"/>
      <c r="I276" s="94"/>
      <c r="J276" s="94"/>
      <c r="K276" s="94"/>
      <c r="L276" s="94"/>
      <c r="M276" s="94"/>
      <c r="N276" s="97"/>
    </row>
    <row r="277" spans="1:29" ht="25.2">
      <c r="A277" s="229" t="s">
        <v>129</v>
      </c>
      <c r="B277" s="230"/>
      <c r="C277" s="230"/>
      <c r="D277" s="230"/>
      <c r="E277" s="230"/>
      <c r="F277" s="231" t="s">
        <v>125</v>
      </c>
      <c r="G277" s="252" t="str">
        <f>'Detail PL'!B10</f>
        <v>CCGT Turkestan LLP</v>
      </c>
      <c r="H277" s="230"/>
      <c r="I277" s="230"/>
      <c r="J277" s="230"/>
      <c r="K277" s="230"/>
      <c r="L277" s="230"/>
      <c r="M277" s="230"/>
      <c r="N277" s="232"/>
    </row>
    <row r="278" spans="1:29" ht="25.2">
      <c r="A278" s="229" t="s">
        <v>130</v>
      </c>
      <c r="B278" s="230"/>
      <c r="C278" s="230"/>
      <c r="D278" s="230"/>
      <c r="E278" s="230"/>
      <c r="F278" s="234"/>
      <c r="G278" s="231"/>
      <c r="H278" s="230"/>
      <c r="I278" s="230"/>
      <c r="J278" s="230"/>
      <c r="K278" s="230"/>
      <c r="L278" s="230"/>
      <c r="M278" s="230"/>
      <c r="N278" s="232"/>
    </row>
    <row r="279" spans="1:29" ht="25.2">
      <c r="A279" s="96"/>
      <c r="F279" s="136"/>
      <c r="G279" s="136"/>
      <c r="H279" s="94"/>
      <c r="I279" s="94"/>
      <c r="J279" s="94"/>
      <c r="K279" s="94"/>
      <c r="L279" s="94"/>
      <c r="M279" s="94"/>
      <c r="N279" s="97"/>
    </row>
    <row r="280" spans="1:29" ht="25.2">
      <c r="A280" s="96" t="s">
        <v>131</v>
      </c>
      <c r="F280" s="135" t="s">
        <v>132</v>
      </c>
      <c r="G280" s="94"/>
      <c r="H280" s="94"/>
      <c r="I280" s="94"/>
      <c r="J280" s="94"/>
      <c r="K280" s="94"/>
      <c r="L280" s="94"/>
      <c r="M280" s="94"/>
      <c r="N280" s="97"/>
    </row>
    <row r="281" spans="1:29">
      <c r="A281" s="96" t="s">
        <v>133</v>
      </c>
      <c r="F281" s="135" t="s">
        <v>134</v>
      </c>
      <c r="G281" s="94"/>
      <c r="H281" s="94"/>
      <c r="I281" s="94"/>
      <c r="J281" s="94"/>
      <c r="K281" s="94"/>
      <c r="L281" s="94"/>
      <c r="M281" s="94"/>
      <c r="N281" s="97"/>
    </row>
    <row r="282" spans="1:29">
      <c r="A282" s="96"/>
      <c r="F282" s="135"/>
      <c r="G282" s="94"/>
      <c r="H282" s="94"/>
      <c r="I282" s="94"/>
      <c r="J282" s="94"/>
      <c r="K282" s="94"/>
      <c r="L282" s="94"/>
      <c r="M282" s="94"/>
      <c r="N282" s="97"/>
    </row>
    <row r="283" spans="1:29" ht="25.2">
      <c r="A283" s="96" t="s">
        <v>135</v>
      </c>
      <c r="F283" s="135" t="s">
        <v>136</v>
      </c>
      <c r="G283" s="135" t="str">
        <f>G249</f>
        <v>PGU-DE-0257</v>
      </c>
      <c r="H283" s="94"/>
      <c r="I283" s="94"/>
      <c r="J283" s="94"/>
      <c r="K283" s="94"/>
      <c r="L283" s="94"/>
      <c r="M283" s="94"/>
      <c r="N283" s="97"/>
    </row>
    <row r="284" spans="1:29">
      <c r="A284" s="96" t="s">
        <v>137</v>
      </c>
      <c r="F284" s="135"/>
      <c r="G284" s="94"/>
      <c r="H284" s="94"/>
      <c r="I284" s="94"/>
      <c r="J284" s="94"/>
      <c r="K284" s="94"/>
      <c r="L284" s="94"/>
      <c r="M284" s="94"/>
      <c r="N284" s="97"/>
    </row>
    <row r="285" spans="1:29">
      <c r="A285" s="96"/>
      <c r="F285" s="135"/>
      <c r="G285" s="94"/>
      <c r="H285" s="94"/>
      <c r="I285" s="94"/>
      <c r="J285" s="94"/>
      <c r="K285" s="94"/>
      <c r="L285" s="94"/>
      <c r="M285" s="94"/>
      <c r="N285" s="97"/>
    </row>
    <row r="286" spans="1:29" ht="25.2">
      <c r="A286" s="98" t="s">
        <v>138</v>
      </c>
      <c r="B286" s="137"/>
      <c r="C286" s="137"/>
      <c r="D286" s="137"/>
      <c r="E286" s="137"/>
      <c r="F286" s="138" t="s">
        <v>125</v>
      </c>
      <c r="G286" s="139" t="str">
        <f>'Summary PL'!D22</f>
        <v xml:space="preserve">Cables / Кабели </v>
      </c>
      <c r="H286" s="137"/>
      <c r="I286" s="137"/>
      <c r="J286" s="137"/>
      <c r="K286" s="137"/>
      <c r="L286" s="137"/>
      <c r="M286" s="137"/>
      <c r="N286" s="99"/>
    </row>
    <row r="287" spans="1:29">
      <c r="A287" s="98" t="s">
        <v>139</v>
      </c>
      <c r="B287" s="137"/>
      <c r="C287" s="137"/>
      <c r="D287" s="137"/>
      <c r="E287" s="137"/>
      <c r="F287" s="138"/>
      <c r="G287" s="137"/>
      <c r="H287" s="137"/>
      <c r="I287" s="137"/>
      <c r="J287" s="137"/>
      <c r="K287" s="137"/>
      <c r="L287" s="137"/>
      <c r="M287" s="137"/>
      <c r="N287" s="99"/>
    </row>
    <row r="288" spans="1:29">
      <c r="A288" s="96"/>
      <c r="F288" s="135"/>
      <c r="G288" s="94"/>
      <c r="H288" s="94"/>
      <c r="I288" s="94"/>
      <c r="J288" s="94"/>
      <c r="K288" s="94"/>
      <c r="L288" s="94"/>
      <c r="M288" s="94"/>
      <c r="N288" s="97"/>
    </row>
    <row r="289" spans="1:14" ht="25.2">
      <c r="A289" s="96" t="s">
        <v>140</v>
      </c>
      <c r="F289" s="138" t="s">
        <v>141</v>
      </c>
      <c r="G289" s="135" t="str">
        <f>'Summary PL'!C22</f>
        <v>PGU-DE-0257-STG-CON-009</v>
      </c>
      <c r="H289" s="94"/>
      <c r="I289" s="94"/>
      <c r="J289" s="94"/>
      <c r="K289" s="94"/>
      <c r="L289" s="94"/>
      <c r="M289" s="94"/>
      <c r="N289" s="97"/>
    </row>
    <row r="290" spans="1:14">
      <c r="A290" s="96" t="s">
        <v>142</v>
      </c>
      <c r="F290" s="135"/>
      <c r="G290" s="2"/>
      <c r="H290" s="94"/>
      <c r="I290" s="94"/>
      <c r="J290" s="94"/>
      <c r="K290" s="94"/>
      <c r="L290" s="94"/>
      <c r="M290" s="94"/>
      <c r="N290" s="97"/>
    </row>
    <row r="291" spans="1:14">
      <c r="A291" s="96"/>
      <c r="F291" s="135"/>
      <c r="G291" s="135"/>
      <c r="H291" s="94"/>
      <c r="I291" s="94"/>
      <c r="J291" s="94"/>
      <c r="K291" s="94"/>
      <c r="L291" s="94"/>
      <c r="M291" s="94"/>
      <c r="N291" s="97"/>
    </row>
    <row r="292" spans="1:14" ht="25.2">
      <c r="A292" s="96" t="s">
        <v>143</v>
      </c>
      <c r="F292" s="135" t="s">
        <v>136</v>
      </c>
      <c r="G292" s="140">
        <f>'Summary PL'!L22</f>
        <v>551</v>
      </c>
      <c r="H292" s="135" t="s">
        <v>144</v>
      </c>
      <c r="I292" s="94"/>
      <c r="J292" s="94"/>
      <c r="K292" s="94"/>
      <c r="L292" s="94"/>
      <c r="M292" s="94"/>
      <c r="N292" s="97"/>
    </row>
    <row r="293" spans="1:14">
      <c r="A293" s="96" t="s">
        <v>145</v>
      </c>
      <c r="F293" s="135"/>
      <c r="G293" s="135"/>
      <c r="H293" s="135"/>
      <c r="I293" s="94"/>
      <c r="J293" s="94"/>
      <c r="K293" s="94"/>
      <c r="L293" s="94"/>
      <c r="M293" s="94"/>
      <c r="N293" s="97"/>
    </row>
    <row r="294" spans="1:14">
      <c r="A294" s="96"/>
      <c r="F294" s="135"/>
      <c r="G294" s="135"/>
      <c r="H294" s="135"/>
      <c r="I294" s="94"/>
      <c r="J294" s="94"/>
      <c r="K294" s="94"/>
      <c r="L294" s="94"/>
      <c r="M294" s="94"/>
      <c r="N294" s="97"/>
    </row>
    <row r="295" spans="1:14" ht="25.2">
      <c r="A295" s="96" t="s">
        <v>146</v>
      </c>
      <c r="F295" s="135" t="s">
        <v>136</v>
      </c>
      <c r="G295" s="140">
        <f>'Summary PL'!M22</f>
        <v>622</v>
      </c>
      <c r="H295" s="135" t="s">
        <v>144</v>
      </c>
      <c r="I295" s="94"/>
      <c r="J295" s="94"/>
      <c r="K295" s="94"/>
      <c r="L295" s="94"/>
      <c r="M295" s="94"/>
      <c r="N295" s="97"/>
    </row>
    <row r="296" spans="1:14">
      <c r="A296" s="96" t="s">
        <v>147</v>
      </c>
      <c r="F296" s="135"/>
      <c r="G296" s="135"/>
      <c r="H296" s="94"/>
      <c r="I296" s="94"/>
      <c r="J296" s="94"/>
      <c r="K296" s="94"/>
      <c r="L296" s="94"/>
      <c r="M296" s="94"/>
      <c r="N296" s="97"/>
    </row>
    <row r="297" spans="1:14">
      <c r="A297" s="96"/>
      <c r="F297" s="135"/>
      <c r="G297" s="135"/>
      <c r="H297" s="94"/>
      <c r="I297" s="94"/>
      <c r="J297" s="94"/>
      <c r="K297" s="94"/>
      <c r="L297" s="94"/>
      <c r="M297" s="94"/>
      <c r="N297" s="97"/>
    </row>
    <row r="298" spans="1:14" ht="24.6">
      <c r="A298" s="100" t="s">
        <v>148</v>
      </c>
      <c r="F298" s="135" t="s">
        <v>136</v>
      </c>
      <c r="G298" s="250">
        <f>'Summary PL'!K22</f>
        <v>1.5209999999999999</v>
      </c>
      <c r="H298" s="141" t="s">
        <v>149</v>
      </c>
      <c r="I298" s="141"/>
      <c r="J298" s="141"/>
      <c r="K298" s="141"/>
      <c r="L298" s="94"/>
      <c r="M298" s="94"/>
      <c r="N298" s="97"/>
    </row>
    <row r="299" spans="1:14">
      <c r="A299" s="96" t="s">
        <v>150</v>
      </c>
      <c r="F299" s="135"/>
      <c r="G299" s="135"/>
      <c r="H299" s="94"/>
      <c r="I299" s="94"/>
      <c r="J299" s="94"/>
      <c r="K299" s="94"/>
      <c r="L299" s="94"/>
      <c r="M299" s="94"/>
      <c r="N299" s="97"/>
    </row>
    <row r="300" spans="1:14" ht="42">
      <c r="A300" s="100" t="s">
        <v>167</v>
      </c>
      <c r="F300" s="134" t="s">
        <v>168</v>
      </c>
      <c r="G300" s="481" t="s">
        <v>169</v>
      </c>
      <c r="H300" s="481"/>
      <c r="I300" s="481"/>
      <c r="J300" s="481"/>
      <c r="K300" s="481"/>
      <c r="L300" s="481"/>
      <c r="M300" s="481"/>
      <c r="N300" s="482"/>
    </row>
    <row r="301" spans="1:14">
      <c r="A301" s="96" t="s">
        <v>170</v>
      </c>
      <c r="F301" s="135"/>
      <c r="G301" s="481"/>
      <c r="H301" s="481"/>
      <c r="I301" s="481"/>
      <c r="J301" s="481"/>
      <c r="K301" s="481"/>
      <c r="L301" s="481"/>
      <c r="M301" s="481"/>
      <c r="N301" s="482"/>
    </row>
    <row r="302" spans="1:14">
      <c r="A302" s="96"/>
      <c r="F302" s="135"/>
      <c r="G302" s="135"/>
      <c r="H302" s="94"/>
      <c r="I302" s="94"/>
      <c r="J302" s="94"/>
      <c r="K302" s="94"/>
      <c r="L302" s="94"/>
      <c r="M302" s="94"/>
      <c r="N302" s="97"/>
    </row>
    <row r="303" spans="1:14" ht="42">
      <c r="A303" s="229" t="s">
        <v>151</v>
      </c>
      <c r="B303" s="230"/>
      <c r="C303" s="230"/>
      <c r="D303" s="230"/>
      <c r="E303" s="230"/>
      <c r="F303" s="236" t="s">
        <v>152</v>
      </c>
      <c r="G303" s="473" t="s">
        <v>153</v>
      </c>
      <c r="H303" s="473"/>
      <c r="I303" s="473"/>
      <c r="J303" s="473"/>
      <c r="K303" s="473"/>
      <c r="L303" s="473"/>
      <c r="M303" s="473"/>
      <c r="N303" s="232"/>
    </row>
    <row r="304" spans="1:14" ht="21.6" thickBot="1">
      <c r="A304" s="229" t="s">
        <v>154</v>
      </c>
      <c r="B304" s="230"/>
      <c r="C304" s="230"/>
      <c r="D304" s="230"/>
      <c r="E304" s="230"/>
      <c r="F304" s="231"/>
      <c r="G304" s="474"/>
      <c r="H304" s="474"/>
      <c r="I304" s="474"/>
      <c r="J304" s="474"/>
      <c r="K304" s="474"/>
      <c r="L304" s="474"/>
      <c r="M304" s="474"/>
      <c r="N304" s="232"/>
    </row>
    <row r="305" spans="1:29">
      <c r="A305" s="90"/>
      <c r="B305" s="91"/>
      <c r="C305" s="91"/>
      <c r="D305" s="91"/>
      <c r="E305" s="475" t="s">
        <v>155</v>
      </c>
      <c r="F305" s="476"/>
      <c r="G305" s="476"/>
      <c r="H305" s="476"/>
      <c r="I305" s="476"/>
      <c r="J305" s="476"/>
      <c r="K305" s="476"/>
      <c r="L305" s="92"/>
      <c r="M305" s="92"/>
      <c r="N305" s="93"/>
    </row>
    <row r="306" spans="1:29" ht="21.6" thickBot="1">
      <c r="A306" s="101"/>
      <c r="B306" s="102"/>
      <c r="C306" s="102"/>
      <c r="D306" s="102"/>
      <c r="E306" s="477"/>
      <c r="F306" s="477"/>
      <c r="G306" s="477"/>
      <c r="H306" s="477"/>
      <c r="I306" s="477"/>
      <c r="J306" s="477"/>
      <c r="K306" s="477"/>
      <c r="L306" s="103"/>
      <c r="M306" s="103"/>
      <c r="N306" s="104"/>
    </row>
    <row r="307" spans="1:29" ht="81.599999999999994" customHeight="1" thickBot="1">
      <c r="A307" s="478" t="s">
        <v>123</v>
      </c>
      <c r="B307" s="479"/>
      <c r="C307" s="479"/>
      <c r="D307" s="479"/>
      <c r="E307" s="479"/>
      <c r="F307" s="479"/>
      <c r="G307" s="479"/>
      <c r="H307" s="479"/>
      <c r="I307" s="479"/>
      <c r="J307" s="479"/>
      <c r="K307" s="479"/>
      <c r="L307" s="479"/>
      <c r="M307" s="479"/>
      <c r="N307" s="480"/>
    </row>
    <row r="308" spans="1:29" ht="82.2" customHeight="1">
      <c r="A308" s="108" t="s">
        <v>124</v>
      </c>
      <c r="B308" s="134"/>
      <c r="C308" s="134"/>
      <c r="F308" s="135" t="s">
        <v>125</v>
      </c>
      <c r="G308" s="135" t="s">
        <v>126</v>
      </c>
      <c r="H308" s="135"/>
      <c r="I308" s="135"/>
      <c r="J308" s="135"/>
      <c r="K308" s="135"/>
      <c r="L308" s="135"/>
      <c r="M308" s="135"/>
      <c r="N308" s="111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>
      <c r="A309" s="96" t="s">
        <v>127</v>
      </c>
      <c r="F309" s="135"/>
      <c r="G309" s="135" t="s">
        <v>128</v>
      </c>
      <c r="H309" s="135"/>
      <c r="I309" s="135"/>
      <c r="J309" s="135"/>
      <c r="K309" s="135"/>
      <c r="L309" s="135"/>
      <c r="M309" s="135"/>
      <c r="N309" s="111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>
      <c r="A310" s="96"/>
      <c r="F310" s="135"/>
      <c r="G310" s="94"/>
      <c r="H310" s="94"/>
      <c r="I310" s="94"/>
      <c r="J310" s="94"/>
      <c r="K310" s="94"/>
      <c r="L310" s="94"/>
      <c r="M310" s="94"/>
      <c r="N310" s="97"/>
    </row>
    <row r="311" spans="1:29" ht="25.2">
      <c r="A311" s="229" t="s">
        <v>129</v>
      </c>
      <c r="B311" s="230"/>
      <c r="C311" s="230"/>
      <c r="D311" s="230"/>
      <c r="E311" s="230"/>
      <c r="F311" s="231" t="s">
        <v>125</v>
      </c>
      <c r="G311" s="252" t="str">
        <f>'Detail PL'!B10</f>
        <v>CCGT Turkestan LLP</v>
      </c>
      <c r="H311" s="230"/>
      <c r="I311" s="230"/>
      <c r="J311" s="230"/>
      <c r="K311" s="230"/>
      <c r="L311" s="230"/>
      <c r="M311" s="230"/>
      <c r="N311" s="232"/>
    </row>
    <row r="312" spans="1:29" ht="25.2">
      <c r="A312" s="229" t="s">
        <v>130</v>
      </c>
      <c r="B312" s="230"/>
      <c r="C312" s="230"/>
      <c r="D312" s="230"/>
      <c r="E312" s="230"/>
      <c r="F312" s="234"/>
      <c r="G312" s="231"/>
      <c r="H312" s="230"/>
      <c r="I312" s="230"/>
      <c r="J312" s="230"/>
      <c r="K312" s="230"/>
      <c r="L312" s="230"/>
      <c r="M312" s="230"/>
      <c r="N312" s="232"/>
    </row>
    <row r="313" spans="1:29" ht="25.2">
      <c r="A313" s="96"/>
      <c r="F313" s="136"/>
      <c r="G313" s="136"/>
      <c r="H313" s="94"/>
      <c r="I313" s="94"/>
      <c r="J313" s="94"/>
      <c r="K313" s="94"/>
      <c r="L313" s="94"/>
      <c r="M313" s="94"/>
      <c r="N313" s="97"/>
    </row>
    <row r="314" spans="1:29" ht="25.2">
      <c r="A314" s="96" t="s">
        <v>131</v>
      </c>
      <c r="F314" s="135" t="s">
        <v>132</v>
      </c>
      <c r="G314" s="94"/>
      <c r="H314" s="94"/>
      <c r="I314" s="94"/>
      <c r="J314" s="94"/>
      <c r="K314" s="94"/>
      <c r="L314" s="94"/>
      <c r="M314" s="94"/>
      <c r="N314" s="97"/>
    </row>
    <row r="315" spans="1:29">
      <c r="A315" s="96" t="s">
        <v>133</v>
      </c>
      <c r="F315" s="135" t="s">
        <v>134</v>
      </c>
      <c r="G315" s="94"/>
      <c r="H315" s="94"/>
      <c r="I315" s="94"/>
      <c r="J315" s="94"/>
      <c r="K315" s="94"/>
      <c r="L315" s="94"/>
      <c r="M315" s="94"/>
      <c r="N315" s="97"/>
    </row>
    <row r="316" spans="1:29">
      <c r="A316" s="96"/>
      <c r="F316" s="135"/>
      <c r="G316" s="94"/>
      <c r="H316" s="94"/>
      <c r="I316" s="94"/>
      <c r="J316" s="94"/>
      <c r="K316" s="94"/>
      <c r="L316" s="94"/>
      <c r="M316" s="94"/>
      <c r="N316" s="97"/>
    </row>
    <row r="317" spans="1:29" ht="25.2">
      <c r="A317" s="96" t="s">
        <v>135</v>
      </c>
      <c r="F317" s="135" t="s">
        <v>136</v>
      </c>
      <c r="G317" s="135" t="str">
        <f>G283</f>
        <v>PGU-DE-0257</v>
      </c>
      <c r="H317" s="94"/>
      <c r="I317" s="94"/>
      <c r="J317" s="94"/>
      <c r="K317" s="94"/>
      <c r="L317" s="94"/>
      <c r="M317" s="94"/>
      <c r="N317" s="97"/>
    </row>
    <row r="318" spans="1:29">
      <c r="A318" s="96" t="s">
        <v>137</v>
      </c>
      <c r="F318" s="135"/>
      <c r="G318" s="94"/>
      <c r="H318" s="94"/>
      <c r="I318" s="94"/>
      <c r="J318" s="94"/>
      <c r="K318" s="94"/>
      <c r="L318" s="94"/>
      <c r="M318" s="94"/>
      <c r="N318" s="97"/>
    </row>
    <row r="319" spans="1:29">
      <c r="A319" s="96"/>
      <c r="F319" s="135"/>
      <c r="G319" s="94"/>
      <c r="H319" s="94"/>
      <c r="I319" s="94"/>
      <c r="J319" s="94"/>
      <c r="K319" s="94"/>
      <c r="L319" s="94"/>
      <c r="M319" s="94"/>
      <c r="N319" s="97"/>
    </row>
    <row r="320" spans="1:29" ht="25.2">
      <c r="A320" s="98" t="s">
        <v>138</v>
      </c>
      <c r="B320" s="137"/>
      <c r="C320" s="137"/>
      <c r="D320" s="137"/>
      <c r="E320" s="137"/>
      <c r="F320" s="138" t="s">
        <v>125</v>
      </c>
      <c r="G320" s="139" t="str">
        <f>'Summary PL'!D23</f>
        <v xml:space="preserve">Cables / Кабели </v>
      </c>
      <c r="H320" s="137"/>
      <c r="I320" s="137"/>
      <c r="J320" s="137"/>
      <c r="K320" s="137"/>
      <c r="L320" s="137"/>
      <c r="M320" s="137"/>
      <c r="N320" s="99"/>
    </row>
    <row r="321" spans="1:14">
      <c r="A321" s="98" t="s">
        <v>139</v>
      </c>
      <c r="B321" s="137"/>
      <c r="C321" s="137"/>
      <c r="D321" s="137"/>
      <c r="E321" s="137"/>
      <c r="F321" s="138"/>
      <c r="G321" s="137"/>
      <c r="H321" s="137"/>
      <c r="I321" s="137"/>
      <c r="J321" s="137"/>
      <c r="K321" s="137"/>
      <c r="L321" s="137"/>
      <c r="M321" s="137"/>
      <c r="N321" s="99"/>
    </row>
    <row r="322" spans="1:14">
      <c r="A322" s="96"/>
      <c r="F322" s="135"/>
      <c r="G322" s="94"/>
      <c r="H322" s="94"/>
      <c r="I322" s="94"/>
      <c r="J322" s="94"/>
      <c r="K322" s="94"/>
      <c r="L322" s="94"/>
      <c r="M322" s="94"/>
      <c r="N322" s="97"/>
    </row>
    <row r="323" spans="1:14" ht="25.2">
      <c r="A323" s="96" t="s">
        <v>140</v>
      </c>
      <c r="F323" s="138" t="s">
        <v>141</v>
      </c>
      <c r="G323" s="251" t="str">
        <f>'Summary PL'!C23</f>
        <v>PGU-DE-0257-STG-CON-010</v>
      </c>
      <c r="H323" s="94"/>
      <c r="I323" s="94"/>
      <c r="J323" s="94"/>
      <c r="K323" s="94"/>
      <c r="L323" s="94"/>
      <c r="M323" s="94"/>
      <c r="N323" s="97"/>
    </row>
    <row r="324" spans="1:14">
      <c r="A324" s="96" t="s">
        <v>142</v>
      </c>
      <c r="F324" s="135"/>
      <c r="G324" s="2"/>
      <c r="H324" s="94"/>
      <c r="I324" s="94"/>
      <c r="J324" s="94"/>
      <c r="K324" s="94"/>
      <c r="L324" s="94"/>
      <c r="M324" s="94"/>
      <c r="N324" s="97"/>
    </row>
    <row r="325" spans="1:14">
      <c r="A325" s="96"/>
      <c r="F325" s="135"/>
      <c r="G325" s="135"/>
      <c r="H325" s="94"/>
      <c r="I325" s="94"/>
      <c r="J325" s="94"/>
      <c r="K325" s="94"/>
      <c r="L325" s="94"/>
      <c r="M325" s="94"/>
      <c r="N325" s="97"/>
    </row>
    <row r="326" spans="1:14" ht="25.2">
      <c r="A326" s="96" t="s">
        <v>143</v>
      </c>
      <c r="F326" s="135" t="s">
        <v>136</v>
      </c>
      <c r="G326" s="140">
        <f>'Summary PL'!L23</f>
        <v>64</v>
      </c>
      <c r="H326" s="135" t="s">
        <v>144</v>
      </c>
      <c r="I326" s="94"/>
      <c r="J326" s="94"/>
      <c r="K326" s="94"/>
      <c r="L326" s="94"/>
      <c r="M326" s="94"/>
      <c r="N326" s="97"/>
    </row>
    <row r="327" spans="1:14">
      <c r="A327" s="96" t="s">
        <v>145</v>
      </c>
      <c r="F327" s="135"/>
      <c r="G327" s="135"/>
      <c r="H327" s="135"/>
      <c r="I327" s="94"/>
      <c r="J327" s="94"/>
      <c r="K327" s="94"/>
      <c r="L327" s="94"/>
      <c r="M327" s="94"/>
      <c r="N327" s="97"/>
    </row>
    <row r="328" spans="1:14">
      <c r="A328" s="96"/>
      <c r="F328" s="135"/>
      <c r="G328" s="135"/>
      <c r="H328" s="135"/>
      <c r="I328" s="94"/>
      <c r="J328" s="94"/>
      <c r="K328" s="94"/>
      <c r="L328" s="94"/>
      <c r="M328" s="94"/>
      <c r="N328" s="97"/>
    </row>
    <row r="329" spans="1:14" ht="25.2">
      <c r="A329" s="96" t="s">
        <v>146</v>
      </c>
      <c r="F329" s="135" t="s">
        <v>136</v>
      </c>
      <c r="G329" s="140">
        <f>'Summary PL'!M23</f>
        <v>99</v>
      </c>
      <c r="H329" s="135" t="s">
        <v>144</v>
      </c>
      <c r="I329" s="94"/>
      <c r="J329" s="94"/>
      <c r="K329" s="94"/>
      <c r="L329" s="94"/>
      <c r="M329" s="94"/>
      <c r="N329" s="97"/>
    </row>
    <row r="330" spans="1:14">
      <c r="A330" s="96" t="s">
        <v>147</v>
      </c>
      <c r="F330" s="135"/>
      <c r="G330" s="135"/>
      <c r="H330" s="94"/>
      <c r="I330" s="94"/>
      <c r="J330" s="94"/>
      <c r="K330" s="94"/>
      <c r="L330" s="94"/>
      <c r="M330" s="94"/>
      <c r="N330" s="97"/>
    </row>
    <row r="331" spans="1:14">
      <c r="A331" s="96"/>
      <c r="F331" s="135"/>
      <c r="G331" s="135"/>
      <c r="H331" s="94"/>
      <c r="I331" s="94"/>
      <c r="J331" s="94"/>
      <c r="K331" s="94"/>
      <c r="L331" s="94"/>
      <c r="M331" s="94"/>
      <c r="N331" s="97"/>
    </row>
    <row r="332" spans="1:14" ht="24.6">
      <c r="A332" s="100" t="s">
        <v>148</v>
      </c>
      <c r="F332" s="135" t="s">
        <v>136</v>
      </c>
      <c r="G332" s="250">
        <f>'Summary PL'!K23</f>
        <v>0.56699999999999995</v>
      </c>
      <c r="H332" s="141" t="s">
        <v>149</v>
      </c>
      <c r="I332" s="141"/>
      <c r="J332" s="141"/>
      <c r="K332" s="141"/>
      <c r="L332" s="94"/>
      <c r="M332" s="94"/>
      <c r="N332" s="97"/>
    </row>
    <row r="333" spans="1:14">
      <c r="A333" s="96" t="s">
        <v>150</v>
      </c>
      <c r="F333" s="135"/>
      <c r="G333" s="135"/>
      <c r="H333" s="94"/>
      <c r="I333" s="94"/>
      <c r="J333" s="94"/>
      <c r="K333" s="94"/>
      <c r="L333" s="94"/>
      <c r="M333" s="94"/>
      <c r="N333" s="97"/>
    </row>
    <row r="334" spans="1:14" ht="42">
      <c r="A334" s="100" t="s">
        <v>167</v>
      </c>
      <c r="F334" s="134" t="s">
        <v>168</v>
      </c>
      <c r="G334" s="481" t="s">
        <v>169</v>
      </c>
      <c r="H334" s="481"/>
      <c r="I334" s="481"/>
      <c r="J334" s="481"/>
      <c r="K334" s="481"/>
      <c r="L334" s="481"/>
      <c r="M334" s="481"/>
      <c r="N334" s="482"/>
    </row>
    <row r="335" spans="1:14">
      <c r="A335" s="96" t="s">
        <v>170</v>
      </c>
      <c r="F335" s="135"/>
      <c r="G335" s="481"/>
      <c r="H335" s="481"/>
      <c r="I335" s="481"/>
      <c r="J335" s="481"/>
      <c r="K335" s="481"/>
      <c r="L335" s="481"/>
      <c r="M335" s="481"/>
      <c r="N335" s="482"/>
    </row>
    <row r="336" spans="1:14">
      <c r="A336" s="96"/>
      <c r="F336" s="135"/>
      <c r="G336" s="135"/>
      <c r="H336" s="94"/>
      <c r="I336" s="94"/>
      <c r="J336" s="94"/>
      <c r="K336" s="94"/>
      <c r="L336" s="94"/>
      <c r="M336" s="94"/>
      <c r="N336" s="97"/>
    </row>
    <row r="337" spans="1:29" ht="42">
      <c r="A337" s="229" t="s">
        <v>151</v>
      </c>
      <c r="B337" s="230"/>
      <c r="C337" s="230"/>
      <c r="D337" s="230"/>
      <c r="E337" s="230"/>
      <c r="F337" s="236" t="s">
        <v>152</v>
      </c>
      <c r="G337" s="473" t="s">
        <v>153</v>
      </c>
      <c r="H337" s="473"/>
      <c r="I337" s="473"/>
      <c r="J337" s="473"/>
      <c r="K337" s="473"/>
      <c r="L337" s="473"/>
      <c r="M337" s="473"/>
      <c r="N337" s="232"/>
    </row>
    <row r="338" spans="1:29" ht="42" customHeight="1" thickBot="1">
      <c r="A338" s="229" t="s">
        <v>154</v>
      </c>
      <c r="B338" s="230"/>
      <c r="C338" s="230"/>
      <c r="D338" s="230"/>
      <c r="E338" s="230"/>
      <c r="F338" s="231"/>
      <c r="G338" s="474"/>
      <c r="H338" s="474"/>
      <c r="I338" s="474"/>
      <c r="J338" s="474"/>
      <c r="K338" s="474"/>
      <c r="L338" s="474"/>
      <c r="M338" s="474"/>
      <c r="N338" s="232"/>
    </row>
    <row r="339" spans="1:29">
      <c r="A339" s="90"/>
      <c r="B339" s="91"/>
      <c r="C339" s="91"/>
      <c r="D339" s="91"/>
      <c r="E339" s="475" t="s">
        <v>155</v>
      </c>
      <c r="F339" s="476"/>
      <c r="G339" s="476"/>
      <c r="H339" s="476"/>
      <c r="I339" s="476"/>
      <c r="J339" s="476"/>
      <c r="K339" s="476"/>
      <c r="L339" s="92"/>
      <c r="M339" s="92"/>
      <c r="N339" s="93"/>
    </row>
    <row r="340" spans="1:29" ht="21" customHeight="1" thickBot="1">
      <c r="A340" s="101"/>
      <c r="B340" s="102"/>
      <c r="C340" s="102"/>
      <c r="D340" s="102"/>
      <c r="E340" s="477"/>
      <c r="F340" s="477"/>
      <c r="G340" s="477"/>
      <c r="H340" s="477"/>
      <c r="I340" s="477"/>
      <c r="J340" s="477"/>
      <c r="K340" s="477"/>
      <c r="L340" s="103"/>
      <c r="M340" s="103"/>
      <c r="N340" s="104"/>
    </row>
    <row r="341" spans="1:29" ht="21.6" customHeight="1" thickBot="1">
      <c r="A341" s="101"/>
      <c r="B341" s="102"/>
      <c r="C341" s="102"/>
      <c r="D341" s="102"/>
      <c r="E341" s="272"/>
      <c r="F341" s="272"/>
      <c r="G341" s="272"/>
      <c r="H341" s="272"/>
      <c r="I341" s="272"/>
      <c r="J341" s="272"/>
      <c r="K341" s="272"/>
      <c r="L341" s="103"/>
      <c r="M341" s="103"/>
      <c r="N341" s="104"/>
    </row>
    <row r="342" spans="1:29" ht="81.599999999999994" customHeight="1" thickBot="1">
      <c r="A342" s="478" t="s">
        <v>123</v>
      </c>
      <c r="B342" s="479"/>
      <c r="C342" s="479"/>
      <c r="D342" s="479"/>
      <c r="E342" s="479"/>
      <c r="F342" s="479"/>
      <c r="G342" s="479"/>
      <c r="H342" s="479"/>
      <c r="I342" s="479"/>
      <c r="J342" s="479"/>
      <c r="K342" s="479"/>
      <c r="L342" s="479"/>
      <c r="M342" s="479"/>
      <c r="N342" s="480"/>
    </row>
    <row r="343" spans="1:29" ht="82.2" customHeight="1">
      <c r="A343" s="108" t="s">
        <v>124</v>
      </c>
      <c r="B343" s="134"/>
      <c r="C343" s="134"/>
      <c r="F343" s="135" t="s">
        <v>125</v>
      </c>
      <c r="G343" s="135" t="s">
        <v>126</v>
      </c>
      <c r="H343" s="135"/>
      <c r="I343" s="135"/>
      <c r="J343" s="135"/>
      <c r="K343" s="135"/>
      <c r="L343" s="135"/>
      <c r="M343" s="135"/>
      <c r="N343" s="111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>
      <c r="A344" s="96" t="s">
        <v>127</v>
      </c>
      <c r="F344" s="135"/>
      <c r="G344" s="135" t="s">
        <v>128</v>
      </c>
      <c r="H344" s="135"/>
      <c r="I344" s="135"/>
      <c r="J344" s="135"/>
      <c r="K344" s="135"/>
      <c r="L344" s="135"/>
      <c r="M344" s="135"/>
      <c r="N344" s="111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>
      <c r="A345" s="96"/>
      <c r="F345" s="135"/>
      <c r="G345" s="94"/>
      <c r="H345" s="94"/>
      <c r="I345" s="94"/>
      <c r="J345" s="94"/>
      <c r="K345" s="94"/>
      <c r="L345" s="94"/>
      <c r="M345" s="94"/>
      <c r="N345" s="97"/>
    </row>
    <row r="346" spans="1:29" ht="25.2">
      <c r="A346" s="229" t="s">
        <v>129</v>
      </c>
      <c r="B346" s="230"/>
      <c r="C346" s="230"/>
      <c r="D346" s="230"/>
      <c r="E346" s="230"/>
      <c r="F346" s="231" t="s">
        <v>125</v>
      </c>
      <c r="G346" s="252" t="str">
        <f>'Detail PL'!B10</f>
        <v>CCGT Turkestan LLP</v>
      </c>
      <c r="H346" s="230"/>
      <c r="I346" s="230"/>
      <c r="J346" s="230"/>
      <c r="K346" s="230"/>
      <c r="L346" s="230"/>
      <c r="M346" s="230"/>
      <c r="N346" s="232"/>
    </row>
    <row r="347" spans="1:29" ht="25.2">
      <c r="A347" s="229" t="s">
        <v>130</v>
      </c>
      <c r="B347" s="230"/>
      <c r="C347" s="230"/>
      <c r="D347" s="230"/>
      <c r="E347" s="230"/>
      <c r="F347" s="234"/>
      <c r="G347" s="231"/>
      <c r="H347" s="230"/>
      <c r="I347" s="230"/>
      <c r="J347" s="230"/>
      <c r="K347" s="230"/>
      <c r="L347" s="230"/>
      <c r="M347" s="230"/>
      <c r="N347" s="232"/>
    </row>
    <row r="348" spans="1:29" ht="25.2">
      <c r="A348" s="96"/>
      <c r="F348" s="136"/>
      <c r="G348" s="136"/>
      <c r="H348" s="94"/>
      <c r="I348" s="94"/>
      <c r="J348" s="94"/>
      <c r="K348" s="94"/>
      <c r="L348" s="94"/>
      <c r="M348" s="94"/>
      <c r="N348" s="97"/>
    </row>
    <row r="349" spans="1:29" ht="25.2">
      <c r="A349" s="96" t="s">
        <v>131</v>
      </c>
      <c r="F349" s="135" t="s">
        <v>132</v>
      </c>
      <c r="G349" s="94"/>
      <c r="H349" s="94"/>
      <c r="I349" s="94"/>
      <c r="J349" s="94"/>
      <c r="K349" s="94"/>
      <c r="L349" s="94"/>
      <c r="M349" s="94"/>
      <c r="N349" s="97"/>
    </row>
    <row r="350" spans="1:29">
      <c r="A350" s="96" t="s">
        <v>133</v>
      </c>
      <c r="F350" s="135" t="s">
        <v>134</v>
      </c>
      <c r="G350" s="94"/>
      <c r="H350" s="94"/>
      <c r="I350" s="94"/>
      <c r="J350" s="94"/>
      <c r="K350" s="94"/>
      <c r="L350" s="94"/>
      <c r="M350" s="94"/>
      <c r="N350" s="97"/>
    </row>
    <row r="351" spans="1:29">
      <c r="A351" s="96"/>
      <c r="F351" s="135"/>
      <c r="G351" s="94"/>
      <c r="H351" s="94"/>
      <c r="I351" s="94"/>
      <c r="J351" s="94"/>
      <c r="K351" s="94"/>
      <c r="L351" s="94"/>
      <c r="M351" s="94"/>
      <c r="N351" s="97"/>
    </row>
    <row r="352" spans="1:29" ht="25.2">
      <c r="A352" s="96" t="s">
        <v>135</v>
      </c>
      <c r="F352" s="135" t="s">
        <v>136</v>
      </c>
      <c r="G352" s="135" t="str">
        <f>G317</f>
        <v>PGU-DE-0257</v>
      </c>
      <c r="H352" s="94"/>
      <c r="I352" s="94"/>
      <c r="J352" s="94"/>
      <c r="K352" s="94"/>
      <c r="L352" s="94"/>
      <c r="M352" s="94"/>
      <c r="N352" s="97"/>
    </row>
    <row r="353" spans="1:14">
      <c r="A353" s="96" t="s">
        <v>137</v>
      </c>
      <c r="F353" s="135"/>
      <c r="G353" s="94"/>
      <c r="H353" s="94"/>
      <c r="I353" s="94"/>
      <c r="J353" s="94"/>
      <c r="K353" s="94"/>
      <c r="L353" s="94"/>
      <c r="M353" s="94"/>
      <c r="N353" s="97"/>
    </row>
    <row r="354" spans="1:14">
      <c r="A354" s="96"/>
      <c r="F354" s="135"/>
      <c r="G354" s="94"/>
      <c r="H354" s="94"/>
      <c r="I354" s="94"/>
      <c r="J354" s="94"/>
      <c r="K354" s="94"/>
      <c r="L354" s="94"/>
      <c r="M354" s="94"/>
      <c r="N354" s="97"/>
    </row>
    <row r="355" spans="1:14" ht="25.2">
      <c r="A355" s="98" t="s">
        <v>138</v>
      </c>
      <c r="B355" s="137"/>
      <c r="C355" s="137"/>
      <c r="D355" s="137"/>
      <c r="E355" s="137"/>
      <c r="F355" s="138" t="s">
        <v>125</v>
      </c>
      <c r="G355" s="139" t="str">
        <f>'Summary PL'!D24</f>
        <v xml:space="preserve">Cables / Кабели </v>
      </c>
      <c r="H355" s="137"/>
      <c r="I355" s="137"/>
      <c r="J355" s="137"/>
      <c r="K355" s="137"/>
      <c r="L355" s="137"/>
      <c r="M355" s="137"/>
      <c r="N355" s="99"/>
    </row>
    <row r="356" spans="1:14">
      <c r="A356" s="98" t="s">
        <v>139</v>
      </c>
      <c r="B356" s="137"/>
      <c r="C356" s="137"/>
      <c r="D356" s="137"/>
      <c r="E356" s="137"/>
      <c r="F356" s="138"/>
      <c r="G356" s="137"/>
      <c r="H356" s="137"/>
      <c r="I356" s="137"/>
      <c r="J356" s="137"/>
      <c r="K356" s="137"/>
      <c r="L356" s="137"/>
      <c r="M356" s="137"/>
      <c r="N356" s="99"/>
    </row>
    <row r="357" spans="1:14">
      <c r="A357" s="96"/>
      <c r="F357" s="135"/>
      <c r="G357" s="94"/>
      <c r="H357" s="94"/>
      <c r="I357" s="94"/>
      <c r="J357" s="94"/>
      <c r="K357" s="94"/>
      <c r="L357" s="94"/>
      <c r="M357" s="94"/>
      <c r="N357" s="97"/>
    </row>
    <row r="358" spans="1:14" ht="25.2">
      <c r="A358" s="96" t="s">
        <v>140</v>
      </c>
      <c r="F358" s="138" t="s">
        <v>141</v>
      </c>
      <c r="G358" s="135" t="str">
        <f>'Summary PL'!C24</f>
        <v>PGU-DE-0257-STG-CON-011</v>
      </c>
      <c r="H358" s="94"/>
      <c r="I358" s="94"/>
      <c r="J358" s="94"/>
      <c r="K358" s="94"/>
      <c r="L358" s="94"/>
      <c r="M358" s="94"/>
      <c r="N358" s="97"/>
    </row>
    <row r="359" spans="1:14">
      <c r="A359" s="96" t="s">
        <v>142</v>
      </c>
      <c r="F359" s="135"/>
      <c r="G359" s="2"/>
      <c r="H359" s="94"/>
      <c r="I359" s="94"/>
      <c r="J359" s="94"/>
      <c r="K359" s="94"/>
      <c r="L359" s="94"/>
      <c r="M359" s="94"/>
      <c r="N359" s="97"/>
    </row>
    <row r="360" spans="1:14">
      <c r="A360" s="96"/>
      <c r="F360" s="135"/>
      <c r="G360" s="135"/>
      <c r="H360" s="94"/>
      <c r="I360" s="94"/>
      <c r="J360" s="94"/>
      <c r="K360" s="94"/>
      <c r="L360" s="94"/>
      <c r="M360" s="94"/>
      <c r="N360" s="97"/>
    </row>
    <row r="361" spans="1:14" ht="25.2">
      <c r="A361" s="96" t="s">
        <v>143</v>
      </c>
      <c r="F361" s="135" t="s">
        <v>136</v>
      </c>
      <c r="G361" s="140">
        <f>'Summary PL'!L24</f>
        <v>44</v>
      </c>
      <c r="H361" s="135" t="s">
        <v>144</v>
      </c>
      <c r="I361" s="94"/>
      <c r="J361" s="94"/>
      <c r="K361" s="94"/>
      <c r="L361" s="94"/>
      <c r="M361" s="94"/>
      <c r="N361" s="97"/>
    </row>
    <row r="362" spans="1:14">
      <c r="A362" s="96" t="s">
        <v>145</v>
      </c>
      <c r="F362" s="135"/>
      <c r="G362" s="135"/>
      <c r="H362" s="135"/>
      <c r="I362" s="94"/>
      <c r="J362" s="94"/>
      <c r="K362" s="94"/>
      <c r="L362" s="94"/>
      <c r="M362" s="94"/>
      <c r="N362" s="97"/>
    </row>
    <row r="363" spans="1:14">
      <c r="A363" s="96"/>
      <c r="F363" s="135"/>
      <c r="G363" s="135"/>
      <c r="H363" s="135"/>
      <c r="I363" s="94"/>
      <c r="J363" s="94"/>
      <c r="K363" s="94"/>
      <c r="L363" s="94"/>
      <c r="M363" s="94"/>
      <c r="N363" s="97"/>
    </row>
    <row r="364" spans="1:14" ht="25.2">
      <c r="A364" s="96" t="s">
        <v>146</v>
      </c>
      <c r="F364" s="135" t="s">
        <v>136</v>
      </c>
      <c r="G364" s="140">
        <f>'Summary PL'!M24</f>
        <v>79</v>
      </c>
      <c r="H364" s="135" t="s">
        <v>144</v>
      </c>
      <c r="I364" s="94"/>
      <c r="J364" s="94"/>
      <c r="K364" s="94"/>
      <c r="L364" s="94"/>
      <c r="M364" s="94"/>
      <c r="N364" s="97"/>
    </row>
    <row r="365" spans="1:14">
      <c r="A365" s="96" t="s">
        <v>147</v>
      </c>
      <c r="F365" s="135"/>
      <c r="G365" s="135"/>
      <c r="H365" s="94"/>
      <c r="I365" s="94"/>
      <c r="J365" s="94"/>
      <c r="K365" s="94"/>
      <c r="L365" s="94"/>
      <c r="M365" s="94"/>
      <c r="N365" s="97"/>
    </row>
    <row r="366" spans="1:14">
      <c r="A366" s="96"/>
      <c r="F366" s="135"/>
      <c r="G366" s="135"/>
      <c r="H366" s="94"/>
      <c r="I366" s="94"/>
      <c r="J366" s="94"/>
      <c r="K366" s="94"/>
      <c r="L366" s="94"/>
      <c r="M366" s="94"/>
      <c r="N366" s="97"/>
    </row>
    <row r="367" spans="1:14" ht="24.6">
      <c r="A367" s="100" t="s">
        <v>148</v>
      </c>
      <c r="F367" s="135" t="s">
        <v>136</v>
      </c>
      <c r="G367" s="250">
        <f>'Summary PL'!K24</f>
        <v>0.56699999999999995</v>
      </c>
      <c r="H367" s="141" t="s">
        <v>149</v>
      </c>
      <c r="I367" s="141"/>
      <c r="J367" s="141"/>
      <c r="K367" s="141"/>
      <c r="L367" s="94"/>
      <c r="M367" s="94"/>
      <c r="N367" s="97"/>
    </row>
    <row r="368" spans="1:14">
      <c r="A368" s="96" t="s">
        <v>150</v>
      </c>
      <c r="F368" s="135"/>
      <c r="G368" s="135"/>
      <c r="H368" s="94"/>
      <c r="I368" s="94"/>
      <c r="J368" s="94"/>
      <c r="K368" s="94"/>
      <c r="L368" s="94"/>
      <c r="M368" s="94"/>
      <c r="N368" s="97"/>
    </row>
    <row r="369" spans="1:29" ht="42">
      <c r="A369" s="100" t="s">
        <v>167</v>
      </c>
      <c r="F369" s="134" t="s">
        <v>168</v>
      </c>
      <c r="G369" s="481" t="s">
        <v>169</v>
      </c>
      <c r="H369" s="481"/>
      <c r="I369" s="481"/>
      <c r="J369" s="481"/>
      <c r="K369" s="481"/>
      <c r="L369" s="481"/>
      <c r="M369" s="481"/>
      <c r="N369" s="482"/>
    </row>
    <row r="370" spans="1:29">
      <c r="A370" s="96" t="s">
        <v>170</v>
      </c>
      <c r="F370" s="135"/>
      <c r="G370" s="481"/>
      <c r="H370" s="481"/>
      <c r="I370" s="481"/>
      <c r="J370" s="481"/>
      <c r="K370" s="481"/>
      <c r="L370" s="481"/>
      <c r="M370" s="481"/>
      <c r="N370" s="482"/>
    </row>
    <row r="371" spans="1:29">
      <c r="A371" s="96"/>
      <c r="F371" s="135"/>
      <c r="G371" s="135"/>
      <c r="H371" s="94"/>
      <c r="I371" s="94"/>
      <c r="J371" s="94"/>
      <c r="K371" s="94"/>
      <c r="L371" s="94"/>
      <c r="M371" s="94"/>
      <c r="N371" s="97"/>
    </row>
    <row r="372" spans="1:29" ht="42" customHeight="1">
      <c r="A372" s="229" t="s">
        <v>151</v>
      </c>
      <c r="B372" s="230"/>
      <c r="C372" s="230"/>
      <c r="D372" s="230"/>
      <c r="E372" s="230"/>
      <c r="F372" s="236" t="s">
        <v>152</v>
      </c>
      <c r="G372" s="473" t="s">
        <v>153</v>
      </c>
      <c r="H372" s="473"/>
      <c r="I372" s="473"/>
      <c r="J372" s="473"/>
      <c r="K372" s="473"/>
      <c r="L372" s="473"/>
      <c r="M372" s="473"/>
      <c r="N372" s="232"/>
    </row>
    <row r="373" spans="1:29" ht="21.6" thickBot="1">
      <c r="A373" s="229" t="s">
        <v>154</v>
      </c>
      <c r="B373" s="230"/>
      <c r="C373" s="230"/>
      <c r="D373" s="230"/>
      <c r="E373" s="230"/>
      <c r="F373" s="231"/>
      <c r="G373" s="474"/>
      <c r="H373" s="474"/>
      <c r="I373" s="474"/>
      <c r="J373" s="474"/>
      <c r="K373" s="474"/>
      <c r="L373" s="474"/>
      <c r="M373" s="474"/>
      <c r="N373" s="232"/>
    </row>
    <row r="374" spans="1:29" ht="21" customHeight="1">
      <c r="A374" s="90"/>
      <c r="B374" s="91"/>
      <c r="C374" s="91"/>
      <c r="D374" s="91"/>
      <c r="E374" s="475" t="s">
        <v>155</v>
      </c>
      <c r="F374" s="476"/>
      <c r="G374" s="476"/>
      <c r="H374" s="476"/>
      <c r="I374" s="476"/>
      <c r="J374" s="476"/>
      <c r="K374" s="476"/>
      <c r="L374" s="92"/>
      <c r="M374" s="92"/>
      <c r="N374" s="93"/>
    </row>
    <row r="375" spans="1:29" ht="21.6" customHeight="1" thickBot="1">
      <c r="A375" s="101"/>
      <c r="B375" s="102"/>
      <c r="C375" s="102"/>
      <c r="D375" s="102"/>
      <c r="E375" s="477"/>
      <c r="F375" s="477"/>
      <c r="G375" s="477"/>
      <c r="H375" s="477"/>
      <c r="I375" s="477"/>
      <c r="J375" s="477"/>
      <c r="K375" s="477"/>
      <c r="L375" s="103"/>
      <c r="M375" s="103"/>
      <c r="N375" s="104"/>
    </row>
    <row r="376" spans="1:29" ht="82.2" customHeight="1" thickBot="1">
      <c r="A376" s="478" t="s">
        <v>271</v>
      </c>
      <c r="B376" s="479"/>
      <c r="C376" s="479"/>
      <c r="D376" s="479"/>
      <c r="E376" s="479"/>
      <c r="F376" s="479"/>
      <c r="G376" s="479"/>
      <c r="H376" s="479"/>
      <c r="I376" s="479"/>
      <c r="J376" s="479"/>
      <c r="K376" s="479"/>
      <c r="L376" s="479"/>
      <c r="M376" s="479"/>
      <c r="N376" s="48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>
      <c r="A377" s="108" t="s">
        <v>272</v>
      </c>
      <c r="B377" s="134"/>
      <c r="C377" s="134"/>
      <c r="F377" s="135" t="s">
        <v>273</v>
      </c>
      <c r="G377" s="135" t="s">
        <v>274</v>
      </c>
      <c r="H377" s="135"/>
      <c r="I377" s="135"/>
      <c r="J377" s="135"/>
      <c r="K377" s="135"/>
      <c r="L377" s="135"/>
      <c r="M377" s="135"/>
      <c r="N377" s="111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>
      <c r="A378" s="96" t="s">
        <v>275</v>
      </c>
      <c r="F378" s="135"/>
      <c r="G378" s="135" t="s">
        <v>276</v>
      </c>
      <c r="H378" s="135"/>
      <c r="I378" s="135"/>
      <c r="J378" s="135"/>
      <c r="K378" s="135"/>
      <c r="L378" s="135"/>
      <c r="M378" s="135"/>
      <c r="N378" s="111"/>
    </row>
    <row r="379" spans="1:29">
      <c r="A379" s="96"/>
      <c r="F379" s="135"/>
      <c r="G379" s="94"/>
      <c r="H379" s="94"/>
      <c r="I379" s="94"/>
      <c r="J379" s="94"/>
      <c r="K379" s="94"/>
      <c r="L379" s="94"/>
      <c r="M379" s="94"/>
      <c r="N379" s="97"/>
    </row>
    <row r="380" spans="1:29">
      <c r="A380" s="229" t="s">
        <v>277</v>
      </c>
      <c r="B380" s="230"/>
      <c r="C380" s="230"/>
      <c r="D380" s="230"/>
      <c r="E380" s="230"/>
      <c r="F380" s="231" t="s">
        <v>273</v>
      </c>
      <c r="G380" s="252" t="str">
        <f>'Detail PL'!$B$10</f>
        <v>CCGT Turkestan LLP</v>
      </c>
      <c r="H380" s="230"/>
      <c r="I380" s="230"/>
      <c r="J380" s="230"/>
      <c r="K380" s="230"/>
      <c r="L380" s="230"/>
      <c r="M380" s="230"/>
      <c r="N380" s="232"/>
    </row>
    <row r="381" spans="1:29" ht="25.2">
      <c r="A381" s="229" t="s">
        <v>278</v>
      </c>
      <c r="B381" s="230"/>
      <c r="C381" s="230"/>
      <c r="D381" s="230"/>
      <c r="E381" s="230"/>
      <c r="F381" s="234"/>
      <c r="G381" s="231"/>
      <c r="H381" s="230"/>
      <c r="I381" s="230"/>
      <c r="J381" s="230"/>
      <c r="K381" s="230"/>
      <c r="L381" s="230"/>
      <c r="M381" s="230"/>
      <c r="N381" s="232"/>
    </row>
    <row r="382" spans="1:29" ht="25.2">
      <c r="A382" s="96"/>
      <c r="F382" s="136"/>
      <c r="G382" s="136"/>
      <c r="H382" s="94"/>
      <c r="I382" s="94"/>
      <c r="J382" s="94"/>
      <c r="K382" s="94"/>
      <c r="L382" s="94"/>
      <c r="M382" s="94"/>
      <c r="N382" s="97"/>
    </row>
    <row r="383" spans="1:29">
      <c r="A383" s="96" t="s">
        <v>279</v>
      </c>
      <c r="F383" s="135" t="s">
        <v>280</v>
      </c>
      <c r="G383" s="94"/>
      <c r="H383" s="94"/>
      <c r="I383" s="94"/>
      <c r="J383" s="94"/>
      <c r="K383" s="94"/>
      <c r="L383" s="94"/>
      <c r="M383" s="94"/>
      <c r="N383" s="97"/>
    </row>
    <row r="384" spans="1:29">
      <c r="A384" s="96" t="s">
        <v>281</v>
      </c>
      <c r="F384" s="135" t="s">
        <v>282</v>
      </c>
      <c r="G384" s="94"/>
      <c r="H384" s="94"/>
      <c r="I384" s="94"/>
      <c r="J384" s="94"/>
      <c r="K384" s="94"/>
      <c r="L384" s="94"/>
      <c r="M384" s="94"/>
      <c r="N384" s="97"/>
    </row>
    <row r="385" spans="1:14">
      <c r="A385" s="96"/>
      <c r="F385" s="135"/>
      <c r="G385" s="94"/>
      <c r="H385" s="94"/>
      <c r="I385" s="94"/>
      <c r="J385" s="94"/>
      <c r="K385" s="94"/>
      <c r="L385" s="94"/>
      <c r="M385" s="94"/>
      <c r="N385" s="97"/>
    </row>
    <row r="386" spans="1:14">
      <c r="A386" s="96" t="s">
        <v>283</v>
      </c>
      <c r="F386" s="135" t="s">
        <v>284</v>
      </c>
      <c r="G386" s="135" t="str">
        <f>G352</f>
        <v>PGU-DE-0257</v>
      </c>
      <c r="H386" s="94"/>
      <c r="I386" s="94"/>
      <c r="J386" s="94"/>
      <c r="K386" s="94"/>
      <c r="L386" s="94"/>
      <c r="M386" s="94"/>
      <c r="N386" s="97"/>
    </row>
    <row r="387" spans="1:14">
      <c r="A387" s="96" t="s">
        <v>285</v>
      </c>
      <c r="F387" s="135"/>
      <c r="G387" s="94"/>
      <c r="H387" s="94"/>
      <c r="I387" s="94"/>
      <c r="J387" s="94"/>
      <c r="K387" s="94"/>
      <c r="L387" s="94"/>
      <c r="M387" s="94"/>
      <c r="N387" s="97"/>
    </row>
    <row r="388" spans="1:14">
      <c r="A388" s="96"/>
      <c r="F388" s="135"/>
      <c r="G388" s="94"/>
      <c r="H388" s="94"/>
      <c r="I388" s="94"/>
      <c r="J388" s="94"/>
      <c r="K388" s="94"/>
      <c r="L388" s="94"/>
      <c r="M388" s="94"/>
      <c r="N388" s="97"/>
    </row>
    <row r="389" spans="1:14">
      <c r="A389" s="98" t="s">
        <v>286</v>
      </c>
      <c r="B389" s="137"/>
      <c r="C389" s="137"/>
      <c r="D389" s="137"/>
      <c r="E389" s="137"/>
      <c r="F389" s="138" t="s">
        <v>273</v>
      </c>
      <c r="G389" s="139" t="str">
        <f>'Summary PL'!D25</f>
        <v xml:space="preserve">Cables / Кабели </v>
      </c>
      <c r="H389" s="137"/>
      <c r="I389" s="137"/>
      <c r="J389" s="137"/>
      <c r="K389" s="137"/>
      <c r="L389" s="137"/>
      <c r="M389" s="137"/>
      <c r="N389" s="99"/>
    </row>
    <row r="390" spans="1:14">
      <c r="A390" s="98" t="s">
        <v>139</v>
      </c>
      <c r="B390" s="137"/>
      <c r="C390" s="137"/>
      <c r="D390" s="137"/>
      <c r="E390" s="137"/>
      <c r="F390" s="138"/>
      <c r="G390" s="137"/>
      <c r="H390" s="137"/>
      <c r="I390" s="137"/>
      <c r="J390" s="137"/>
      <c r="K390" s="137"/>
      <c r="L390" s="137"/>
      <c r="M390" s="137"/>
      <c r="N390" s="99"/>
    </row>
    <row r="391" spans="1:14">
      <c r="A391" s="96"/>
      <c r="F391" s="135"/>
      <c r="G391" s="94"/>
      <c r="H391" s="94"/>
      <c r="I391" s="94"/>
      <c r="J391" s="94"/>
      <c r="K391" s="94"/>
      <c r="L391" s="94"/>
      <c r="M391" s="94"/>
      <c r="N391" s="97"/>
    </row>
    <row r="392" spans="1:14">
      <c r="A392" s="96" t="s">
        <v>287</v>
      </c>
      <c r="F392" s="138" t="s">
        <v>284</v>
      </c>
      <c r="G392" s="135" t="str">
        <f>'Summary PL'!C25</f>
        <v>PGU-DE-0257-STG-CON-012</v>
      </c>
      <c r="H392" s="94"/>
      <c r="I392" s="94"/>
      <c r="J392" s="94"/>
      <c r="K392" s="94"/>
      <c r="L392" s="94"/>
      <c r="M392" s="94"/>
      <c r="N392" s="97"/>
    </row>
    <row r="393" spans="1:14">
      <c r="A393" s="96" t="s">
        <v>142</v>
      </c>
      <c r="F393" s="135"/>
      <c r="G393" s="2"/>
      <c r="H393" s="94"/>
      <c r="I393" s="94"/>
      <c r="J393" s="94"/>
      <c r="K393" s="94"/>
      <c r="L393" s="94"/>
      <c r="M393" s="94"/>
      <c r="N393" s="97"/>
    </row>
    <row r="394" spans="1:14">
      <c r="A394" s="96"/>
      <c r="F394" s="135"/>
      <c r="G394" s="135"/>
      <c r="H394" s="94"/>
      <c r="I394" s="94"/>
      <c r="J394" s="94"/>
      <c r="K394" s="94"/>
      <c r="L394" s="94"/>
      <c r="M394" s="94"/>
      <c r="N394" s="97"/>
    </row>
    <row r="395" spans="1:14">
      <c r="A395" s="96" t="s">
        <v>288</v>
      </c>
      <c r="F395" s="135" t="s">
        <v>284</v>
      </c>
      <c r="G395" s="140">
        <f>'Summary PL'!L25</f>
        <v>94</v>
      </c>
      <c r="H395" s="135" t="s">
        <v>289</v>
      </c>
      <c r="I395" s="94"/>
      <c r="J395" s="94"/>
      <c r="K395" s="94"/>
      <c r="L395" s="94"/>
      <c r="M395" s="94"/>
      <c r="N395" s="97"/>
    </row>
    <row r="396" spans="1:14">
      <c r="A396" s="96" t="s">
        <v>290</v>
      </c>
      <c r="F396" s="135"/>
      <c r="G396" s="135"/>
      <c r="H396" s="135"/>
      <c r="I396" s="94"/>
      <c r="J396" s="94"/>
      <c r="K396" s="94"/>
      <c r="L396" s="94"/>
      <c r="M396" s="94"/>
      <c r="N396" s="97"/>
    </row>
    <row r="397" spans="1:14">
      <c r="A397" s="96"/>
      <c r="F397" s="135"/>
      <c r="G397" s="135"/>
      <c r="H397" s="135"/>
      <c r="I397" s="94"/>
      <c r="J397" s="94"/>
      <c r="K397" s="94"/>
      <c r="L397" s="94"/>
      <c r="M397" s="94"/>
      <c r="N397" s="97"/>
    </row>
    <row r="398" spans="1:14">
      <c r="A398" s="96" t="s">
        <v>291</v>
      </c>
      <c r="F398" s="135" t="s">
        <v>284</v>
      </c>
      <c r="G398" s="140">
        <f>'Summary PL'!M25</f>
        <v>129</v>
      </c>
      <c r="H398" s="135" t="s">
        <v>289</v>
      </c>
      <c r="I398" s="94"/>
      <c r="J398" s="94"/>
      <c r="K398" s="94"/>
      <c r="L398" s="94"/>
      <c r="M398" s="94"/>
      <c r="N398" s="97"/>
    </row>
    <row r="399" spans="1:14">
      <c r="A399" s="96" t="s">
        <v>292</v>
      </c>
      <c r="F399" s="135"/>
      <c r="G399" s="135"/>
      <c r="H399" s="94"/>
      <c r="I399" s="94"/>
      <c r="J399" s="94"/>
      <c r="K399" s="94"/>
      <c r="L399" s="94"/>
      <c r="M399" s="94"/>
      <c r="N399" s="97"/>
    </row>
    <row r="400" spans="1:14">
      <c r="A400" s="96"/>
      <c r="F400" s="135"/>
      <c r="G400" s="135"/>
      <c r="H400" s="94"/>
      <c r="I400" s="94"/>
      <c r="J400" s="94"/>
      <c r="K400" s="94"/>
      <c r="L400" s="94"/>
      <c r="M400" s="94"/>
      <c r="N400" s="97"/>
    </row>
    <row r="401" spans="1:29">
      <c r="A401" s="100" t="s">
        <v>293</v>
      </c>
      <c r="F401" s="135" t="s">
        <v>284</v>
      </c>
      <c r="G401" s="250">
        <f>'Summary PL'!K25</f>
        <v>0.56699999999999995</v>
      </c>
      <c r="H401" s="141" t="s">
        <v>294</v>
      </c>
      <c r="I401" s="141"/>
      <c r="J401" s="141"/>
      <c r="K401" s="141"/>
      <c r="L401" s="94"/>
      <c r="M401" s="94"/>
      <c r="N401" s="97"/>
    </row>
    <row r="402" spans="1:29">
      <c r="A402" s="96" t="s">
        <v>295</v>
      </c>
      <c r="F402" s="135"/>
      <c r="G402" s="135"/>
      <c r="H402" s="94"/>
      <c r="I402" s="94"/>
      <c r="J402" s="94"/>
      <c r="K402" s="94"/>
      <c r="L402" s="94"/>
      <c r="M402" s="94"/>
      <c r="N402" s="97"/>
    </row>
    <row r="403" spans="1:29" ht="42">
      <c r="A403" s="100" t="s">
        <v>296</v>
      </c>
      <c r="F403" s="134" t="s">
        <v>297</v>
      </c>
      <c r="G403" s="481" t="s">
        <v>298</v>
      </c>
      <c r="H403" s="481"/>
      <c r="I403" s="481"/>
      <c r="J403" s="481"/>
      <c r="K403" s="481"/>
      <c r="L403" s="481"/>
      <c r="M403" s="481"/>
      <c r="N403" s="482"/>
    </row>
    <row r="404" spans="1:29">
      <c r="A404" s="96" t="s">
        <v>299</v>
      </c>
      <c r="F404" s="135"/>
      <c r="G404" s="481"/>
      <c r="H404" s="481"/>
      <c r="I404" s="481"/>
      <c r="J404" s="481"/>
      <c r="K404" s="481"/>
      <c r="L404" s="481"/>
      <c r="M404" s="481"/>
      <c r="N404" s="482"/>
    </row>
    <row r="405" spans="1:29">
      <c r="A405" s="96"/>
      <c r="F405" s="135"/>
      <c r="G405" s="135"/>
      <c r="H405" s="94"/>
      <c r="I405" s="94"/>
      <c r="J405" s="94"/>
      <c r="K405" s="94"/>
      <c r="L405" s="94"/>
      <c r="M405" s="94"/>
      <c r="N405" s="97"/>
    </row>
    <row r="406" spans="1:29" ht="42">
      <c r="A406" s="229" t="s">
        <v>300</v>
      </c>
      <c r="B406" s="230"/>
      <c r="C406" s="230"/>
      <c r="D406" s="230"/>
      <c r="E406" s="230"/>
      <c r="F406" s="236" t="s">
        <v>301</v>
      </c>
      <c r="G406" s="473" t="s">
        <v>302</v>
      </c>
      <c r="H406" s="473"/>
      <c r="I406" s="473"/>
      <c r="J406" s="473"/>
      <c r="K406" s="473"/>
      <c r="L406" s="473"/>
      <c r="M406" s="473"/>
      <c r="N406" s="232"/>
    </row>
    <row r="407" spans="1:29" ht="21.6" thickBot="1">
      <c r="A407" s="229" t="s">
        <v>154</v>
      </c>
      <c r="B407" s="230"/>
      <c r="C407" s="230"/>
      <c r="D407" s="230"/>
      <c r="E407" s="230"/>
      <c r="F407" s="231"/>
      <c r="G407" s="474"/>
      <c r="H407" s="474"/>
      <c r="I407" s="474"/>
      <c r="J407" s="474"/>
      <c r="K407" s="474"/>
      <c r="L407" s="474"/>
      <c r="M407" s="474"/>
      <c r="N407" s="232"/>
    </row>
    <row r="408" spans="1:29">
      <c r="A408" s="90"/>
      <c r="B408" s="91"/>
      <c r="C408" s="91"/>
      <c r="D408" s="91"/>
      <c r="E408" s="475" t="s">
        <v>303</v>
      </c>
      <c r="F408" s="475"/>
      <c r="G408" s="475"/>
      <c r="H408" s="475"/>
      <c r="I408" s="475"/>
      <c r="J408" s="475"/>
      <c r="K408" s="475"/>
      <c r="L408" s="92"/>
      <c r="M408" s="92"/>
      <c r="N408" s="93"/>
    </row>
    <row r="409" spans="1:29" ht="21.6" thickBot="1">
      <c r="A409" s="101"/>
      <c r="B409" s="102"/>
      <c r="C409" s="102"/>
      <c r="D409" s="102"/>
      <c r="E409" s="483"/>
      <c r="F409" s="483"/>
      <c r="G409" s="483"/>
      <c r="H409" s="483"/>
      <c r="I409" s="483"/>
      <c r="J409" s="483"/>
      <c r="K409" s="483"/>
      <c r="L409" s="103"/>
      <c r="M409" s="103"/>
      <c r="N409" s="104"/>
    </row>
    <row r="410" spans="1:29" ht="82.2" customHeight="1" thickBot="1">
      <c r="A410" s="478" t="s">
        <v>123</v>
      </c>
      <c r="B410" s="479"/>
      <c r="C410" s="479"/>
      <c r="D410" s="479"/>
      <c r="E410" s="479"/>
      <c r="F410" s="479"/>
      <c r="G410" s="479"/>
      <c r="H410" s="479"/>
      <c r="I410" s="479"/>
      <c r="J410" s="479"/>
      <c r="K410" s="479"/>
      <c r="L410" s="479"/>
      <c r="M410" s="479"/>
      <c r="N410" s="48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24.6">
      <c r="A411" s="108" t="s">
        <v>124</v>
      </c>
      <c r="B411" s="134"/>
      <c r="C411" s="134"/>
      <c r="F411" s="135" t="s">
        <v>125</v>
      </c>
      <c r="G411" s="135" t="s">
        <v>126</v>
      </c>
      <c r="H411" s="135"/>
      <c r="I411" s="135"/>
      <c r="J411" s="135"/>
      <c r="K411" s="135"/>
      <c r="L411" s="135"/>
      <c r="M411" s="135"/>
      <c r="N411" s="111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>
      <c r="A412" s="96" t="s">
        <v>127</v>
      </c>
      <c r="F412" s="135"/>
      <c r="G412" s="135" t="s">
        <v>128</v>
      </c>
      <c r="H412" s="135"/>
      <c r="I412" s="135"/>
      <c r="J412" s="135"/>
      <c r="K412" s="135"/>
      <c r="L412" s="135"/>
      <c r="M412" s="135"/>
      <c r="N412" s="111"/>
    </row>
    <row r="413" spans="1:29">
      <c r="A413" s="96"/>
      <c r="F413" s="135"/>
      <c r="G413" s="94"/>
      <c r="H413" s="94"/>
      <c r="I413" s="94"/>
      <c r="J413" s="94"/>
      <c r="K413" s="94"/>
      <c r="L413" s="94"/>
      <c r="M413" s="94"/>
      <c r="N413" s="97"/>
    </row>
    <row r="414" spans="1:29" ht="25.2">
      <c r="A414" s="229" t="s">
        <v>129</v>
      </c>
      <c r="B414" s="230"/>
      <c r="C414" s="230"/>
      <c r="D414" s="230"/>
      <c r="E414" s="230"/>
      <c r="F414" s="231" t="s">
        <v>125</v>
      </c>
      <c r="G414" s="252" t="str">
        <f>'Detail PL'!$B$10</f>
        <v>CCGT Turkestan LLP</v>
      </c>
      <c r="H414" s="230"/>
      <c r="I414" s="230"/>
      <c r="J414" s="230"/>
      <c r="K414" s="230"/>
      <c r="L414" s="230"/>
      <c r="M414" s="230"/>
      <c r="N414" s="232"/>
    </row>
    <row r="415" spans="1:29" ht="25.2">
      <c r="A415" s="229" t="s">
        <v>130</v>
      </c>
      <c r="B415" s="230"/>
      <c r="C415" s="230"/>
      <c r="D415" s="230"/>
      <c r="E415" s="230"/>
      <c r="F415" s="234"/>
      <c r="G415" s="231"/>
      <c r="H415" s="230"/>
      <c r="I415" s="230"/>
      <c r="J415" s="230"/>
      <c r="K415" s="230"/>
      <c r="L415" s="230"/>
      <c r="M415" s="230"/>
      <c r="N415" s="232"/>
    </row>
    <row r="416" spans="1:29" ht="25.2">
      <c r="A416" s="96"/>
      <c r="F416" s="136"/>
      <c r="G416" s="136"/>
      <c r="H416" s="94"/>
      <c r="I416" s="94"/>
      <c r="J416" s="94"/>
      <c r="K416" s="94"/>
      <c r="L416" s="94"/>
      <c r="M416" s="94"/>
      <c r="N416" s="97"/>
    </row>
    <row r="417" spans="1:14" ht="25.2">
      <c r="A417" s="96" t="s">
        <v>131</v>
      </c>
      <c r="F417" s="135" t="s">
        <v>132</v>
      </c>
      <c r="G417" s="94"/>
      <c r="H417" s="94"/>
      <c r="I417" s="94"/>
      <c r="J417" s="94"/>
      <c r="K417" s="94"/>
      <c r="L417" s="94"/>
      <c r="M417" s="94"/>
      <c r="N417" s="97"/>
    </row>
    <row r="418" spans="1:14">
      <c r="A418" s="96" t="s">
        <v>133</v>
      </c>
      <c r="F418" s="135" t="s">
        <v>134</v>
      </c>
      <c r="G418" s="94"/>
      <c r="H418" s="94"/>
      <c r="I418" s="94"/>
      <c r="J418" s="94"/>
      <c r="K418" s="94"/>
      <c r="L418" s="94"/>
      <c r="M418" s="94"/>
      <c r="N418" s="97"/>
    </row>
    <row r="419" spans="1:14">
      <c r="A419" s="96"/>
      <c r="F419" s="135"/>
      <c r="G419" s="94"/>
      <c r="H419" s="94"/>
      <c r="I419" s="94"/>
      <c r="J419" s="94"/>
      <c r="K419" s="94"/>
      <c r="L419" s="94"/>
      <c r="M419" s="94"/>
      <c r="N419" s="97"/>
    </row>
    <row r="420" spans="1:14" ht="25.2">
      <c r="A420" s="96" t="s">
        <v>135</v>
      </c>
      <c r="F420" s="135" t="s">
        <v>136</v>
      </c>
      <c r="G420" s="135" t="str">
        <f>G386</f>
        <v>PGU-DE-0257</v>
      </c>
      <c r="H420" s="94"/>
      <c r="I420" s="94"/>
      <c r="J420" s="94"/>
      <c r="K420" s="94"/>
      <c r="L420" s="94"/>
      <c r="M420" s="94"/>
      <c r="N420" s="97"/>
    </row>
    <row r="421" spans="1:14">
      <c r="A421" s="96" t="s">
        <v>137</v>
      </c>
      <c r="F421" s="135"/>
      <c r="G421" s="94"/>
      <c r="H421" s="94"/>
      <c r="I421" s="94"/>
      <c r="J421" s="94"/>
      <c r="K421" s="94"/>
      <c r="L421" s="94"/>
      <c r="M421" s="94"/>
      <c r="N421" s="97"/>
    </row>
    <row r="422" spans="1:14">
      <c r="A422" s="96"/>
      <c r="F422" s="135"/>
      <c r="G422" s="94"/>
      <c r="H422" s="94"/>
      <c r="I422" s="94"/>
      <c r="J422" s="94"/>
      <c r="K422" s="94"/>
      <c r="L422" s="94"/>
      <c r="M422" s="94"/>
      <c r="N422" s="97"/>
    </row>
    <row r="423" spans="1:14" ht="25.2">
      <c r="A423" s="98" t="s">
        <v>138</v>
      </c>
      <c r="B423" s="137"/>
      <c r="C423" s="137"/>
      <c r="D423" s="137"/>
      <c r="E423" s="137"/>
      <c r="F423" s="138" t="s">
        <v>125</v>
      </c>
      <c r="G423" s="139" t="str">
        <f>'Summary PL'!D26</f>
        <v>Optical Cable / Оптический кабель</v>
      </c>
      <c r="H423" s="137"/>
      <c r="I423" s="137"/>
      <c r="J423" s="137"/>
      <c r="K423" s="137"/>
      <c r="L423" s="137"/>
      <c r="M423" s="137"/>
      <c r="N423" s="99"/>
    </row>
    <row r="424" spans="1:14">
      <c r="A424" s="98" t="s">
        <v>139</v>
      </c>
      <c r="B424" s="137"/>
      <c r="C424" s="137"/>
      <c r="D424" s="137"/>
      <c r="E424" s="137"/>
      <c r="F424" s="138"/>
      <c r="G424" s="137"/>
      <c r="H424" s="137"/>
      <c r="I424" s="137"/>
      <c r="J424" s="137"/>
      <c r="K424" s="137"/>
      <c r="L424" s="137"/>
      <c r="M424" s="137"/>
      <c r="N424" s="99"/>
    </row>
    <row r="425" spans="1:14">
      <c r="A425" s="96"/>
      <c r="F425" s="135"/>
      <c r="G425" s="94"/>
      <c r="H425" s="94"/>
      <c r="I425" s="94"/>
      <c r="J425" s="94"/>
      <c r="K425" s="94"/>
      <c r="L425" s="94"/>
      <c r="M425" s="94"/>
      <c r="N425" s="97"/>
    </row>
    <row r="426" spans="1:14" ht="25.2">
      <c r="A426" s="96" t="s">
        <v>140</v>
      </c>
      <c r="F426" s="138" t="s">
        <v>141</v>
      </c>
      <c r="G426" s="135" t="str">
        <f>'Summary PL'!C26</f>
        <v>PGU-DE-0257-STG-CON-013</v>
      </c>
      <c r="H426" s="94"/>
      <c r="I426" s="94"/>
      <c r="J426" s="94"/>
      <c r="K426" s="94"/>
      <c r="L426" s="94"/>
      <c r="M426" s="94"/>
      <c r="N426" s="97"/>
    </row>
    <row r="427" spans="1:14">
      <c r="A427" s="96" t="s">
        <v>142</v>
      </c>
      <c r="F427" s="135"/>
      <c r="G427" s="2"/>
      <c r="H427" s="94"/>
      <c r="I427" s="94"/>
      <c r="J427" s="94"/>
      <c r="K427" s="94"/>
      <c r="L427" s="94"/>
      <c r="M427" s="94"/>
      <c r="N427" s="97"/>
    </row>
    <row r="428" spans="1:14">
      <c r="A428" s="96"/>
      <c r="F428" s="135"/>
      <c r="G428" s="135"/>
      <c r="H428" s="94"/>
      <c r="I428" s="94"/>
      <c r="J428" s="94"/>
      <c r="K428" s="94"/>
      <c r="L428" s="94"/>
      <c r="M428" s="94"/>
      <c r="N428" s="97"/>
    </row>
    <row r="429" spans="1:14" ht="25.2">
      <c r="A429" s="96" t="s">
        <v>143</v>
      </c>
      <c r="F429" s="135" t="s">
        <v>136</v>
      </c>
      <c r="G429" s="140">
        <f>'Summary PL'!L26</f>
        <v>385</v>
      </c>
      <c r="H429" s="135" t="s">
        <v>144</v>
      </c>
      <c r="I429" s="94"/>
      <c r="J429" s="94"/>
      <c r="K429" s="94"/>
      <c r="L429" s="94"/>
      <c r="M429" s="94"/>
      <c r="N429" s="97"/>
    </row>
    <row r="430" spans="1:14">
      <c r="A430" s="96" t="s">
        <v>145</v>
      </c>
      <c r="F430" s="135"/>
      <c r="G430" s="135"/>
      <c r="H430" s="135"/>
      <c r="I430" s="94"/>
      <c r="J430" s="94"/>
      <c r="K430" s="94"/>
      <c r="L430" s="94"/>
      <c r="M430" s="94"/>
      <c r="N430" s="97"/>
    </row>
    <row r="431" spans="1:14">
      <c r="A431" s="96"/>
      <c r="F431" s="135"/>
      <c r="G431" s="135"/>
      <c r="H431" s="135"/>
      <c r="I431" s="94"/>
      <c r="J431" s="94"/>
      <c r="K431" s="94"/>
      <c r="L431" s="94"/>
      <c r="M431" s="94"/>
      <c r="N431" s="97"/>
    </row>
    <row r="432" spans="1:14" ht="25.2">
      <c r="A432" s="96" t="s">
        <v>146</v>
      </c>
      <c r="F432" s="135" t="s">
        <v>136</v>
      </c>
      <c r="G432" s="140">
        <f>'Summary PL'!M26</f>
        <v>485</v>
      </c>
      <c r="H432" s="135" t="s">
        <v>144</v>
      </c>
      <c r="I432" s="94"/>
      <c r="J432" s="94"/>
      <c r="K432" s="94"/>
      <c r="L432" s="94"/>
      <c r="M432" s="94"/>
      <c r="N432" s="97"/>
    </row>
    <row r="433" spans="1:29">
      <c r="A433" s="96" t="s">
        <v>147</v>
      </c>
      <c r="F433" s="135"/>
      <c r="G433" s="135"/>
      <c r="H433" s="94"/>
      <c r="I433" s="94"/>
      <c r="J433" s="94"/>
      <c r="K433" s="94"/>
      <c r="L433" s="94"/>
      <c r="M433" s="94"/>
      <c r="N433" s="97"/>
    </row>
    <row r="434" spans="1:29">
      <c r="A434" s="96"/>
      <c r="F434" s="135"/>
      <c r="G434" s="135"/>
      <c r="H434" s="94"/>
      <c r="I434" s="94"/>
      <c r="J434" s="94"/>
      <c r="K434" s="94"/>
      <c r="L434" s="94"/>
      <c r="M434" s="94"/>
      <c r="N434" s="97"/>
    </row>
    <row r="435" spans="1:29" ht="24.6">
      <c r="A435" s="100" t="s">
        <v>148</v>
      </c>
      <c r="F435" s="135" t="s">
        <v>136</v>
      </c>
      <c r="G435" s="250">
        <f>'Summary PL'!K26</f>
        <v>1.5209999999999999</v>
      </c>
      <c r="H435" s="141" t="s">
        <v>149</v>
      </c>
      <c r="I435" s="141"/>
      <c r="J435" s="141"/>
      <c r="K435" s="141"/>
      <c r="L435" s="94"/>
      <c r="M435" s="94"/>
      <c r="N435" s="97"/>
    </row>
    <row r="436" spans="1:29">
      <c r="A436" s="96" t="s">
        <v>150</v>
      </c>
      <c r="F436" s="135"/>
      <c r="G436" s="135"/>
      <c r="H436" s="94"/>
      <c r="I436" s="94"/>
      <c r="J436" s="94"/>
      <c r="K436" s="94"/>
      <c r="L436" s="94"/>
      <c r="M436" s="94"/>
      <c r="N436" s="97"/>
    </row>
    <row r="437" spans="1:29" ht="42">
      <c r="A437" s="100" t="s">
        <v>167</v>
      </c>
      <c r="F437" s="134" t="s">
        <v>168</v>
      </c>
      <c r="G437" s="481" t="s">
        <v>169</v>
      </c>
      <c r="H437" s="481"/>
      <c r="I437" s="481"/>
      <c r="J437" s="481"/>
      <c r="K437" s="481"/>
      <c r="L437" s="481"/>
      <c r="M437" s="481"/>
      <c r="N437" s="482"/>
    </row>
    <row r="438" spans="1:29">
      <c r="A438" s="96" t="s">
        <v>170</v>
      </c>
      <c r="F438" s="135"/>
      <c r="G438" s="481"/>
      <c r="H438" s="481"/>
      <c r="I438" s="481"/>
      <c r="J438" s="481"/>
      <c r="K438" s="481"/>
      <c r="L438" s="481"/>
      <c r="M438" s="481"/>
      <c r="N438" s="482"/>
    </row>
    <row r="439" spans="1:29">
      <c r="A439" s="96"/>
      <c r="F439" s="135"/>
      <c r="G439" s="135"/>
      <c r="H439" s="94"/>
      <c r="I439" s="94"/>
      <c r="J439" s="94"/>
      <c r="K439" s="94"/>
      <c r="L439" s="94"/>
      <c r="M439" s="94"/>
      <c r="N439" s="97"/>
    </row>
    <row r="440" spans="1:29" ht="42">
      <c r="A440" s="229" t="s">
        <v>151</v>
      </c>
      <c r="B440" s="230"/>
      <c r="C440" s="230"/>
      <c r="D440" s="230"/>
      <c r="E440" s="230"/>
      <c r="F440" s="236" t="s">
        <v>152</v>
      </c>
      <c r="G440" s="473" t="s">
        <v>153</v>
      </c>
      <c r="H440" s="473"/>
      <c r="I440" s="473"/>
      <c r="J440" s="473"/>
      <c r="K440" s="473"/>
      <c r="L440" s="473"/>
      <c r="M440" s="473"/>
      <c r="N440" s="232"/>
    </row>
    <row r="441" spans="1:29" ht="21.6" thickBot="1">
      <c r="A441" s="229" t="s">
        <v>154</v>
      </c>
      <c r="B441" s="230"/>
      <c r="C441" s="230"/>
      <c r="D441" s="230"/>
      <c r="E441" s="230"/>
      <c r="F441" s="231"/>
      <c r="G441" s="474"/>
      <c r="H441" s="474"/>
      <c r="I441" s="474"/>
      <c r="J441" s="474"/>
      <c r="K441" s="474"/>
      <c r="L441" s="474"/>
      <c r="M441" s="474"/>
      <c r="N441" s="232"/>
    </row>
    <row r="442" spans="1:29">
      <c r="A442" s="90"/>
      <c r="B442" s="91"/>
      <c r="C442" s="91"/>
      <c r="D442" s="91"/>
      <c r="E442" s="475" t="s">
        <v>155</v>
      </c>
      <c r="F442" s="476"/>
      <c r="G442" s="476"/>
      <c r="H442" s="476"/>
      <c r="I442" s="476"/>
      <c r="J442" s="476"/>
      <c r="K442" s="476"/>
      <c r="L442" s="92"/>
      <c r="M442" s="92"/>
      <c r="N442" s="93"/>
    </row>
    <row r="443" spans="1:29" ht="21.6" thickBot="1">
      <c r="A443" s="101"/>
      <c r="B443" s="102"/>
      <c r="C443" s="102"/>
      <c r="D443" s="102"/>
      <c r="E443" s="477"/>
      <c r="F443" s="477"/>
      <c r="G443" s="477"/>
      <c r="H443" s="477"/>
      <c r="I443" s="477"/>
      <c r="J443" s="477"/>
      <c r="K443" s="477"/>
      <c r="L443" s="103"/>
      <c r="M443" s="103"/>
      <c r="N443" s="104"/>
    </row>
    <row r="444" spans="1:29" ht="82.2" customHeight="1" thickBot="1">
      <c r="A444" s="478" t="s">
        <v>123</v>
      </c>
      <c r="B444" s="479"/>
      <c r="C444" s="479"/>
      <c r="D444" s="479"/>
      <c r="E444" s="479"/>
      <c r="F444" s="479"/>
      <c r="G444" s="479"/>
      <c r="H444" s="479"/>
      <c r="I444" s="479"/>
      <c r="J444" s="479"/>
      <c r="K444" s="479"/>
      <c r="L444" s="479"/>
      <c r="M444" s="479"/>
      <c r="N444" s="48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24.6">
      <c r="A445" s="108" t="s">
        <v>124</v>
      </c>
      <c r="B445" s="134"/>
      <c r="C445" s="134"/>
      <c r="F445" s="135" t="s">
        <v>125</v>
      </c>
      <c r="G445" s="135" t="s">
        <v>126</v>
      </c>
      <c r="H445" s="135"/>
      <c r="I445" s="135"/>
      <c r="J445" s="135"/>
      <c r="K445" s="135"/>
      <c r="L445" s="135"/>
      <c r="M445" s="135"/>
      <c r="N445" s="111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>
      <c r="A446" s="96" t="s">
        <v>127</v>
      </c>
      <c r="F446" s="135"/>
      <c r="G446" s="135" t="s">
        <v>128</v>
      </c>
      <c r="H446" s="135"/>
      <c r="I446" s="135"/>
      <c r="J446" s="135"/>
      <c r="K446" s="135"/>
      <c r="L446" s="135"/>
      <c r="M446" s="135"/>
      <c r="N446" s="111"/>
    </row>
    <row r="447" spans="1:29">
      <c r="A447" s="96"/>
      <c r="F447" s="135"/>
      <c r="G447" s="94"/>
      <c r="H447" s="94"/>
      <c r="I447" s="94"/>
      <c r="J447" s="94"/>
      <c r="K447" s="94"/>
      <c r="L447" s="94"/>
      <c r="M447" s="94"/>
      <c r="N447" s="97"/>
    </row>
    <row r="448" spans="1:29" ht="25.2">
      <c r="A448" s="229" t="s">
        <v>129</v>
      </c>
      <c r="B448" s="230"/>
      <c r="C448" s="230"/>
      <c r="D448" s="230"/>
      <c r="E448" s="230"/>
      <c r="F448" s="231" t="s">
        <v>125</v>
      </c>
      <c r="G448" s="252" t="str">
        <f>'Detail PL'!B10</f>
        <v>CCGT Turkestan LLP</v>
      </c>
      <c r="H448" s="230"/>
      <c r="I448" s="230"/>
      <c r="J448" s="230"/>
      <c r="K448" s="230"/>
      <c r="L448" s="230"/>
      <c r="M448" s="230"/>
      <c r="N448" s="232"/>
    </row>
    <row r="449" spans="1:14" ht="25.2">
      <c r="A449" s="229" t="s">
        <v>130</v>
      </c>
      <c r="B449" s="230"/>
      <c r="C449" s="230"/>
      <c r="D449" s="230"/>
      <c r="E449" s="230"/>
      <c r="F449" s="234"/>
      <c r="G449" s="231"/>
      <c r="H449" s="230"/>
      <c r="I449" s="230"/>
      <c r="J449" s="230"/>
      <c r="K449" s="230"/>
      <c r="L449" s="230"/>
      <c r="M449" s="230"/>
      <c r="N449" s="232"/>
    </row>
    <row r="450" spans="1:14" ht="25.2">
      <c r="A450" s="96"/>
      <c r="F450" s="136"/>
      <c r="G450" s="136"/>
      <c r="H450" s="94"/>
      <c r="I450" s="94"/>
      <c r="J450" s="94"/>
      <c r="K450" s="94"/>
      <c r="L450" s="94"/>
      <c r="M450" s="94"/>
      <c r="N450" s="97"/>
    </row>
    <row r="451" spans="1:14" ht="25.2">
      <c r="A451" s="96" t="s">
        <v>131</v>
      </c>
      <c r="F451" s="135" t="s">
        <v>132</v>
      </c>
      <c r="G451" s="94"/>
      <c r="H451" s="94"/>
      <c r="I451" s="94"/>
      <c r="J451" s="94"/>
      <c r="K451" s="94"/>
      <c r="L451" s="94"/>
      <c r="M451" s="94"/>
      <c r="N451" s="97"/>
    </row>
    <row r="452" spans="1:14">
      <c r="A452" s="96" t="s">
        <v>133</v>
      </c>
      <c r="F452" s="135" t="s">
        <v>134</v>
      </c>
      <c r="G452" s="94"/>
      <c r="H452" s="94"/>
      <c r="I452" s="94"/>
      <c r="J452" s="94"/>
      <c r="K452" s="94"/>
      <c r="L452" s="94"/>
      <c r="M452" s="94"/>
      <c r="N452" s="97"/>
    </row>
    <row r="453" spans="1:14">
      <c r="A453" s="96"/>
      <c r="F453" s="135"/>
      <c r="G453" s="94"/>
      <c r="H453" s="94"/>
      <c r="I453" s="94"/>
      <c r="J453" s="94"/>
      <c r="K453" s="94"/>
      <c r="L453" s="94"/>
      <c r="M453" s="94"/>
      <c r="N453" s="97"/>
    </row>
    <row r="454" spans="1:14" ht="25.2">
      <c r="A454" s="96" t="s">
        <v>135</v>
      </c>
      <c r="F454" s="135" t="s">
        <v>136</v>
      </c>
      <c r="G454" s="135" t="str">
        <f>G420</f>
        <v>PGU-DE-0257</v>
      </c>
      <c r="H454" s="94"/>
      <c r="I454" s="94"/>
      <c r="J454" s="94"/>
      <c r="K454" s="94"/>
      <c r="L454" s="94"/>
      <c r="M454" s="94"/>
      <c r="N454" s="97"/>
    </row>
    <row r="455" spans="1:14">
      <c r="A455" s="96" t="s">
        <v>137</v>
      </c>
      <c r="F455" s="135"/>
      <c r="G455" s="94"/>
      <c r="H455" s="94"/>
      <c r="I455" s="94"/>
      <c r="J455" s="94"/>
      <c r="K455" s="94"/>
      <c r="L455" s="94"/>
      <c r="M455" s="94"/>
      <c r="N455" s="97"/>
    </row>
    <row r="456" spans="1:14">
      <c r="A456" s="96"/>
      <c r="F456" s="135"/>
      <c r="G456" s="94"/>
      <c r="H456" s="94"/>
      <c r="I456" s="94"/>
      <c r="J456" s="94"/>
      <c r="K456" s="94"/>
      <c r="L456" s="94"/>
      <c r="M456" s="94"/>
      <c r="N456" s="97"/>
    </row>
    <row r="457" spans="1:14" ht="43.2" customHeight="1">
      <c r="A457" s="98" t="s">
        <v>138</v>
      </c>
      <c r="B457" s="137"/>
      <c r="C457" s="137"/>
      <c r="D457" s="137"/>
      <c r="E457" s="137"/>
      <c r="F457" s="138" t="s">
        <v>125</v>
      </c>
      <c r="G457" s="484" t="str">
        <f>'Summary PL'!D27</f>
        <v>Field instrumentation and cables / 
Полевые приборы и кабели</v>
      </c>
      <c r="H457" s="484"/>
      <c r="I457" s="484"/>
      <c r="J457" s="484"/>
      <c r="K457" s="484"/>
      <c r="L457" s="484"/>
      <c r="M457" s="484"/>
      <c r="N457" s="485"/>
    </row>
    <row r="458" spans="1:14">
      <c r="A458" s="98" t="s">
        <v>139</v>
      </c>
      <c r="B458" s="137"/>
      <c r="C458" s="137"/>
      <c r="D458" s="137"/>
      <c r="E458" s="137"/>
      <c r="F458" s="138"/>
      <c r="G458" s="137"/>
      <c r="H458" s="137"/>
      <c r="I458" s="137"/>
      <c r="J458" s="137"/>
      <c r="K458" s="137"/>
      <c r="L458" s="137"/>
      <c r="M458" s="137"/>
      <c r="N458" s="99"/>
    </row>
    <row r="459" spans="1:14">
      <c r="A459" s="96"/>
      <c r="F459" s="135"/>
      <c r="G459" s="94"/>
      <c r="H459" s="94"/>
      <c r="I459" s="94"/>
      <c r="J459" s="94"/>
      <c r="K459" s="94"/>
      <c r="L459" s="94"/>
      <c r="M459" s="94"/>
      <c r="N459" s="97"/>
    </row>
    <row r="460" spans="1:14" ht="25.2">
      <c r="A460" s="96" t="s">
        <v>140</v>
      </c>
      <c r="F460" s="138" t="s">
        <v>141</v>
      </c>
      <c r="G460" s="135" t="str">
        <f>'Summary PL'!C27</f>
        <v>PGU-DE-0257-STG-CON-014</v>
      </c>
      <c r="H460" s="94"/>
      <c r="I460" s="94"/>
      <c r="J460" s="94"/>
      <c r="K460" s="94"/>
      <c r="L460" s="94"/>
      <c r="M460" s="94"/>
      <c r="N460" s="97"/>
    </row>
    <row r="461" spans="1:14">
      <c r="A461" s="96" t="s">
        <v>142</v>
      </c>
      <c r="F461" s="135"/>
      <c r="G461" s="2"/>
      <c r="H461" s="94"/>
      <c r="I461" s="94"/>
      <c r="J461" s="94"/>
      <c r="K461" s="94"/>
      <c r="L461" s="94"/>
      <c r="M461" s="94"/>
      <c r="N461" s="97"/>
    </row>
    <row r="462" spans="1:14">
      <c r="A462" s="96"/>
      <c r="F462" s="135"/>
      <c r="G462" s="135"/>
      <c r="H462" s="94"/>
      <c r="I462" s="94"/>
      <c r="J462" s="94"/>
      <c r="K462" s="94"/>
      <c r="L462" s="94"/>
      <c r="M462" s="94"/>
      <c r="N462" s="97"/>
    </row>
    <row r="463" spans="1:14" ht="25.2">
      <c r="A463" s="96" t="s">
        <v>143</v>
      </c>
      <c r="F463" s="135" t="s">
        <v>136</v>
      </c>
      <c r="G463" s="140">
        <f>'Summary PL'!L27</f>
        <v>327</v>
      </c>
      <c r="H463" s="135" t="s">
        <v>144</v>
      </c>
      <c r="I463" s="94"/>
      <c r="J463" s="94"/>
      <c r="K463" s="94"/>
      <c r="L463" s="94"/>
      <c r="M463" s="94"/>
      <c r="N463" s="97"/>
    </row>
    <row r="464" spans="1:14">
      <c r="A464" s="96" t="s">
        <v>145</v>
      </c>
      <c r="F464" s="135"/>
      <c r="G464" s="135"/>
      <c r="H464" s="135"/>
      <c r="I464" s="94"/>
      <c r="J464" s="94"/>
      <c r="K464" s="94"/>
      <c r="L464" s="94"/>
      <c r="M464" s="94"/>
      <c r="N464" s="97"/>
    </row>
    <row r="465" spans="1:29">
      <c r="A465" s="96"/>
      <c r="F465" s="135"/>
      <c r="G465" s="135"/>
      <c r="H465" s="135"/>
      <c r="I465" s="94"/>
      <c r="J465" s="94"/>
      <c r="K465" s="94"/>
      <c r="L465" s="94"/>
      <c r="M465" s="94"/>
      <c r="N465" s="97"/>
    </row>
    <row r="466" spans="1:29" ht="25.2">
      <c r="A466" s="96" t="s">
        <v>146</v>
      </c>
      <c r="F466" s="135" t="s">
        <v>136</v>
      </c>
      <c r="G466" s="140">
        <f>'Summary PL'!M27</f>
        <v>580</v>
      </c>
      <c r="H466" s="135" t="s">
        <v>144</v>
      </c>
      <c r="I466" s="94"/>
      <c r="J466" s="94"/>
      <c r="K466" s="94"/>
      <c r="L466" s="94"/>
      <c r="M466" s="94"/>
      <c r="N466" s="97"/>
    </row>
    <row r="467" spans="1:29">
      <c r="A467" s="96" t="s">
        <v>147</v>
      </c>
      <c r="F467" s="135"/>
      <c r="G467" s="135"/>
      <c r="H467" s="94"/>
      <c r="I467" s="94"/>
      <c r="J467" s="94"/>
      <c r="K467" s="94"/>
      <c r="L467" s="94"/>
      <c r="M467" s="94"/>
      <c r="N467" s="97"/>
    </row>
    <row r="468" spans="1:29">
      <c r="A468" s="96"/>
      <c r="F468" s="135"/>
      <c r="G468" s="135"/>
      <c r="H468" s="94"/>
      <c r="I468" s="94"/>
      <c r="J468" s="94"/>
      <c r="K468" s="94"/>
      <c r="L468" s="94"/>
      <c r="M468" s="94"/>
      <c r="N468" s="97"/>
    </row>
    <row r="469" spans="1:29" ht="24.6">
      <c r="A469" s="100" t="s">
        <v>148</v>
      </c>
      <c r="F469" s="135" t="s">
        <v>136</v>
      </c>
      <c r="G469" s="250">
        <f>'Summary PL'!K27</f>
        <v>6.5798459999999999</v>
      </c>
      <c r="H469" s="141" t="s">
        <v>149</v>
      </c>
      <c r="I469" s="141"/>
      <c r="J469" s="141"/>
      <c r="K469" s="141"/>
      <c r="L469" s="94"/>
      <c r="M469" s="94"/>
      <c r="N469" s="97"/>
    </row>
    <row r="470" spans="1:29">
      <c r="A470" s="96" t="s">
        <v>150</v>
      </c>
      <c r="F470" s="135"/>
      <c r="G470" s="135"/>
      <c r="H470" s="94"/>
      <c r="I470" s="94"/>
      <c r="J470" s="94"/>
      <c r="K470" s="94"/>
      <c r="L470" s="94"/>
      <c r="M470" s="94"/>
      <c r="N470" s="97"/>
    </row>
    <row r="471" spans="1:29" ht="42">
      <c r="A471" s="100" t="s">
        <v>167</v>
      </c>
      <c r="F471" s="134" t="s">
        <v>168</v>
      </c>
      <c r="G471" s="481" t="s">
        <v>169</v>
      </c>
      <c r="H471" s="481"/>
      <c r="I471" s="481"/>
      <c r="J471" s="481"/>
      <c r="K471" s="481"/>
      <c r="L471" s="481"/>
      <c r="M471" s="481"/>
      <c r="N471" s="482"/>
    </row>
    <row r="472" spans="1:29">
      <c r="A472" s="96" t="s">
        <v>170</v>
      </c>
      <c r="F472" s="135"/>
      <c r="G472" s="481"/>
      <c r="H472" s="481"/>
      <c r="I472" s="481"/>
      <c r="J472" s="481"/>
      <c r="K472" s="481"/>
      <c r="L472" s="481"/>
      <c r="M472" s="481"/>
      <c r="N472" s="482"/>
    </row>
    <row r="473" spans="1:29">
      <c r="A473" s="96"/>
      <c r="F473" s="135"/>
      <c r="G473" s="135"/>
      <c r="H473" s="94"/>
      <c r="I473" s="94"/>
      <c r="J473" s="94"/>
      <c r="K473" s="94"/>
      <c r="L473" s="94"/>
      <c r="M473" s="94"/>
      <c r="N473" s="97"/>
    </row>
    <row r="474" spans="1:29" ht="42">
      <c r="A474" s="229" t="s">
        <v>151</v>
      </c>
      <c r="B474" s="230"/>
      <c r="C474" s="230"/>
      <c r="D474" s="230"/>
      <c r="E474" s="230"/>
      <c r="F474" s="236" t="s">
        <v>152</v>
      </c>
      <c r="G474" s="473" t="s">
        <v>153</v>
      </c>
      <c r="H474" s="473"/>
      <c r="I474" s="473"/>
      <c r="J474" s="473"/>
      <c r="K474" s="473"/>
      <c r="L474" s="473"/>
      <c r="M474" s="473"/>
      <c r="N474" s="232"/>
    </row>
    <row r="475" spans="1:29" ht="21.6" thickBot="1">
      <c r="A475" s="229" t="s">
        <v>154</v>
      </c>
      <c r="B475" s="230"/>
      <c r="C475" s="230"/>
      <c r="D475" s="230"/>
      <c r="E475" s="230"/>
      <c r="F475" s="231"/>
      <c r="G475" s="474"/>
      <c r="H475" s="474"/>
      <c r="I475" s="474"/>
      <c r="J475" s="474"/>
      <c r="K475" s="474"/>
      <c r="L475" s="474"/>
      <c r="M475" s="474"/>
      <c r="N475" s="232"/>
    </row>
    <row r="476" spans="1:29">
      <c r="A476" s="90"/>
      <c r="B476" s="91"/>
      <c r="C476" s="91"/>
      <c r="D476" s="91"/>
      <c r="E476" s="475" t="s">
        <v>155</v>
      </c>
      <c r="F476" s="476"/>
      <c r="G476" s="476"/>
      <c r="H476" s="476"/>
      <c r="I476" s="476"/>
      <c r="J476" s="476"/>
      <c r="K476" s="476"/>
      <c r="L476" s="92"/>
      <c r="M476" s="92"/>
      <c r="N476" s="93"/>
    </row>
    <row r="477" spans="1:29" ht="21.6" thickBot="1">
      <c r="A477" s="101"/>
      <c r="B477" s="102"/>
      <c r="C477" s="102"/>
      <c r="D477" s="102"/>
      <c r="E477" s="477"/>
      <c r="F477" s="477"/>
      <c r="G477" s="477"/>
      <c r="H477" s="477"/>
      <c r="I477" s="477"/>
      <c r="J477" s="477"/>
      <c r="K477" s="477"/>
      <c r="L477" s="103"/>
      <c r="M477" s="103"/>
      <c r="N477" s="104"/>
    </row>
    <row r="478" spans="1:29" ht="82.2" customHeight="1" thickBot="1">
      <c r="A478" s="478" t="s">
        <v>123</v>
      </c>
      <c r="B478" s="479"/>
      <c r="C478" s="479"/>
      <c r="D478" s="479"/>
      <c r="E478" s="479"/>
      <c r="F478" s="479"/>
      <c r="G478" s="479"/>
      <c r="H478" s="479"/>
      <c r="I478" s="479"/>
      <c r="J478" s="479"/>
      <c r="K478" s="479"/>
      <c r="L478" s="479"/>
      <c r="M478" s="479"/>
      <c r="N478" s="48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24.6">
      <c r="A479" s="108" t="s">
        <v>124</v>
      </c>
      <c r="B479" s="134"/>
      <c r="C479" s="134"/>
      <c r="F479" s="135" t="s">
        <v>125</v>
      </c>
      <c r="G479" s="135" t="s">
        <v>126</v>
      </c>
      <c r="H479" s="135"/>
      <c r="I479" s="135"/>
      <c r="J479" s="135"/>
      <c r="K479" s="135"/>
      <c r="L479" s="135"/>
      <c r="M479" s="135"/>
      <c r="N479" s="111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>
      <c r="A480" s="96" t="s">
        <v>127</v>
      </c>
      <c r="F480" s="135"/>
      <c r="G480" s="135" t="s">
        <v>128</v>
      </c>
      <c r="H480" s="135"/>
      <c r="I480" s="135"/>
      <c r="J480" s="135"/>
      <c r="K480" s="135"/>
      <c r="L480" s="135"/>
      <c r="M480" s="135"/>
      <c r="N480" s="111"/>
    </row>
    <row r="481" spans="1:14">
      <c r="A481" s="96"/>
      <c r="F481" s="135"/>
      <c r="G481" s="94"/>
      <c r="H481" s="94"/>
      <c r="I481" s="94"/>
      <c r="J481" s="94"/>
      <c r="K481" s="94"/>
      <c r="L481" s="94"/>
      <c r="M481" s="94"/>
      <c r="N481" s="97"/>
    </row>
    <row r="482" spans="1:14" ht="25.2">
      <c r="A482" s="229" t="s">
        <v>129</v>
      </c>
      <c r="B482" s="230"/>
      <c r="C482" s="230"/>
      <c r="D482" s="230"/>
      <c r="E482" s="230"/>
      <c r="F482" s="231" t="s">
        <v>125</v>
      </c>
      <c r="G482" s="252" t="str">
        <f>'Detail PL'!B10</f>
        <v>CCGT Turkestan LLP</v>
      </c>
      <c r="H482" s="230"/>
      <c r="I482" s="230"/>
      <c r="J482" s="230"/>
      <c r="K482" s="230"/>
      <c r="L482" s="230"/>
      <c r="M482" s="230"/>
      <c r="N482" s="232"/>
    </row>
    <row r="483" spans="1:14" ht="25.2">
      <c r="A483" s="229" t="s">
        <v>130</v>
      </c>
      <c r="B483" s="230"/>
      <c r="C483" s="230"/>
      <c r="D483" s="230"/>
      <c r="E483" s="230"/>
      <c r="F483" s="234"/>
      <c r="G483" s="231"/>
      <c r="H483" s="230"/>
      <c r="I483" s="230"/>
      <c r="J483" s="230"/>
      <c r="K483" s="230"/>
      <c r="L483" s="230"/>
      <c r="M483" s="230"/>
      <c r="N483" s="232"/>
    </row>
    <row r="484" spans="1:14" ht="25.2">
      <c r="A484" s="96"/>
      <c r="F484" s="136"/>
      <c r="G484" s="136"/>
      <c r="H484" s="94"/>
      <c r="I484" s="94"/>
      <c r="J484" s="94"/>
      <c r="K484" s="94"/>
      <c r="L484" s="94"/>
      <c r="M484" s="94"/>
      <c r="N484" s="97"/>
    </row>
    <row r="485" spans="1:14" ht="25.2">
      <c r="A485" s="96" t="s">
        <v>131</v>
      </c>
      <c r="F485" s="135" t="s">
        <v>132</v>
      </c>
      <c r="G485" s="94"/>
      <c r="H485" s="94"/>
      <c r="I485" s="94"/>
      <c r="J485" s="94"/>
      <c r="K485" s="94"/>
      <c r="L485" s="94"/>
      <c r="M485" s="94"/>
      <c r="N485" s="97"/>
    </row>
    <row r="486" spans="1:14">
      <c r="A486" s="96" t="s">
        <v>133</v>
      </c>
      <c r="F486" s="135" t="s">
        <v>134</v>
      </c>
      <c r="G486" s="94"/>
      <c r="H486" s="94"/>
      <c r="I486" s="94"/>
      <c r="J486" s="94"/>
      <c r="K486" s="94"/>
      <c r="L486" s="94"/>
      <c r="M486" s="94"/>
      <c r="N486" s="97"/>
    </row>
    <row r="487" spans="1:14">
      <c r="A487" s="96"/>
      <c r="F487" s="135"/>
      <c r="G487" s="94"/>
      <c r="H487" s="94"/>
      <c r="I487" s="94"/>
      <c r="J487" s="94"/>
      <c r="K487" s="94"/>
      <c r="L487" s="94"/>
      <c r="M487" s="94"/>
      <c r="N487" s="97"/>
    </row>
    <row r="488" spans="1:14" ht="25.2">
      <c r="A488" s="96" t="s">
        <v>135</v>
      </c>
      <c r="F488" s="135" t="s">
        <v>136</v>
      </c>
      <c r="G488" s="135" t="str">
        <f>G454</f>
        <v>PGU-DE-0257</v>
      </c>
      <c r="H488" s="94"/>
      <c r="I488" s="94"/>
      <c r="J488" s="94"/>
      <c r="K488" s="94"/>
      <c r="L488" s="94"/>
      <c r="M488" s="94"/>
      <c r="N488" s="97"/>
    </row>
    <row r="489" spans="1:14">
      <c r="A489" s="96" t="s">
        <v>137</v>
      </c>
      <c r="F489" s="135"/>
      <c r="G489" s="94"/>
      <c r="H489" s="94"/>
      <c r="I489" s="94"/>
      <c r="J489" s="94"/>
      <c r="K489" s="94"/>
      <c r="L489" s="94"/>
      <c r="M489" s="94"/>
      <c r="N489" s="97"/>
    </row>
    <row r="490" spans="1:14">
      <c r="A490" s="96"/>
      <c r="F490" s="135"/>
      <c r="G490" s="94"/>
      <c r="H490" s="94"/>
      <c r="I490" s="94"/>
      <c r="J490" s="94"/>
      <c r="K490" s="94"/>
      <c r="L490" s="94"/>
      <c r="M490" s="94"/>
      <c r="N490" s="97"/>
    </row>
    <row r="491" spans="1:14" ht="25.2">
      <c r="A491" s="98" t="s">
        <v>138</v>
      </c>
      <c r="B491" s="137"/>
      <c r="C491" s="137"/>
      <c r="D491" s="137"/>
      <c r="E491" s="137"/>
      <c r="F491" s="138" t="s">
        <v>125</v>
      </c>
      <c r="G491" s="139" t="str">
        <f>'Summary PL'!D28</f>
        <v>Impulse tubes and profiles / 
Импульсные трубки и профили</v>
      </c>
      <c r="H491" s="137"/>
      <c r="I491" s="137"/>
      <c r="J491" s="137"/>
      <c r="K491" s="137"/>
      <c r="L491" s="137"/>
      <c r="M491" s="137"/>
      <c r="N491" s="99"/>
    </row>
    <row r="492" spans="1:14">
      <c r="A492" s="98" t="s">
        <v>139</v>
      </c>
      <c r="B492" s="137"/>
      <c r="C492" s="137"/>
      <c r="D492" s="137"/>
      <c r="E492" s="137"/>
      <c r="F492" s="138"/>
      <c r="G492" s="137"/>
      <c r="H492" s="137"/>
      <c r="I492" s="137"/>
      <c r="J492" s="137"/>
      <c r="K492" s="137"/>
      <c r="L492" s="137"/>
      <c r="M492" s="137"/>
      <c r="N492" s="99"/>
    </row>
    <row r="493" spans="1:14">
      <c r="A493" s="96"/>
      <c r="F493" s="135"/>
      <c r="G493" s="94"/>
      <c r="H493" s="94"/>
      <c r="I493" s="94"/>
      <c r="J493" s="94"/>
      <c r="K493" s="94"/>
      <c r="L493" s="94"/>
      <c r="M493" s="94"/>
      <c r="N493" s="97"/>
    </row>
    <row r="494" spans="1:14" ht="25.2">
      <c r="A494" s="96" t="s">
        <v>140</v>
      </c>
      <c r="F494" s="138" t="s">
        <v>141</v>
      </c>
      <c r="G494" s="135" t="str">
        <f>'Summary PL'!C28</f>
        <v>PGU-DE-0257-STG-CON-015</v>
      </c>
      <c r="H494" s="94"/>
      <c r="I494" s="94"/>
      <c r="J494" s="94"/>
      <c r="K494" s="94"/>
      <c r="L494" s="94"/>
      <c r="M494" s="94"/>
      <c r="N494" s="97"/>
    </row>
    <row r="495" spans="1:14">
      <c r="A495" s="96" t="s">
        <v>142</v>
      </c>
      <c r="F495" s="135"/>
      <c r="G495" s="2"/>
      <c r="H495" s="94"/>
      <c r="I495" s="94"/>
      <c r="J495" s="94"/>
      <c r="K495" s="94"/>
      <c r="L495" s="94"/>
      <c r="M495" s="94"/>
      <c r="N495" s="97"/>
    </row>
    <row r="496" spans="1:14">
      <c r="A496" s="96"/>
      <c r="F496" s="135"/>
      <c r="G496" s="135"/>
      <c r="H496" s="94"/>
      <c r="I496" s="94"/>
      <c r="J496" s="94"/>
      <c r="K496" s="94"/>
      <c r="L496" s="94"/>
      <c r="M496" s="94"/>
      <c r="N496" s="97"/>
    </row>
    <row r="497" spans="1:29" ht="25.2">
      <c r="A497" s="96" t="s">
        <v>143</v>
      </c>
      <c r="F497" s="135" t="s">
        <v>136</v>
      </c>
      <c r="G497" s="140">
        <f>'Summary PL'!L28</f>
        <v>575</v>
      </c>
      <c r="H497" s="135" t="s">
        <v>144</v>
      </c>
      <c r="I497" s="94"/>
      <c r="J497" s="94"/>
      <c r="K497" s="94"/>
      <c r="L497" s="94"/>
      <c r="M497" s="94"/>
      <c r="N497" s="97"/>
    </row>
    <row r="498" spans="1:29">
      <c r="A498" s="96" t="s">
        <v>145</v>
      </c>
      <c r="F498" s="135"/>
      <c r="G498" s="135"/>
      <c r="H498" s="135"/>
      <c r="I498" s="94"/>
      <c r="J498" s="94"/>
      <c r="K498" s="94"/>
      <c r="L498" s="94"/>
      <c r="M498" s="94"/>
      <c r="N498" s="97"/>
    </row>
    <row r="499" spans="1:29">
      <c r="A499" s="96"/>
      <c r="F499" s="135"/>
      <c r="G499" s="135"/>
      <c r="H499" s="135"/>
      <c r="I499" s="94"/>
      <c r="J499" s="94"/>
      <c r="K499" s="94"/>
      <c r="L499" s="94"/>
      <c r="M499" s="94"/>
      <c r="N499" s="97"/>
    </row>
    <row r="500" spans="1:29" ht="25.2">
      <c r="A500" s="96" t="s">
        <v>146</v>
      </c>
      <c r="F500" s="135" t="s">
        <v>136</v>
      </c>
      <c r="G500" s="140">
        <f>'Summary PL'!M28</f>
        <v>840</v>
      </c>
      <c r="H500" s="135" t="s">
        <v>144</v>
      </c>
      <c r="I500" s="94"/>
      <c r="J500" s="94"/>
      <c r="K500" s="94"/>
      <c r="L500" s="94"/>
      <c r="M500" s="94"/>
      <c r="N500" s="97"/>
    </row>
    <row r="501" spans="1:29">
      <c r="A501" s="96" t="s">
        <v>147</v>
      </c>
      <c r="F501" s="135"/>
      <c r="G501" s="135"/>
      <c r="H501" s="94"/>
      <c r="I501" s="94"/>
      <c r="J501" s="94"/>
      <c r="K501" s="94"/>
      <c r="L501" s="94"/>
      <c r="M501" s="94"/>
      <c r="N501" s="97"/>
    </row>
    <row r="502" spans="1:29">
      <c r="A502" s="96"/>
      <c r="F502" s="135"/>
      <c r="G502" s="135"/>
      <c r="H502" s="94"/>
      <c r="I502" s="94"/>
      <c r="J502" s="94"/>
      <c r="K502" s="94"/>
      <c r="L502" s="94"/>
      <c r="M502" s="94"/>
      <c r="N502" s="97"/>
    </row>
    <row r="503" spans="1:29" ht="24.6">
      <c r="A503" s="100" t="s">
        <v>148</v>
      </c>
      <c r="F503" s="135" t="s">
        <v>136</v>
      </c>
      <c r="G503" s="250">
        <f>'Summary PL'!K28</f>
        <v>3.1349360000000002</v>
      </c>
      <c r="H503" s="141" t="s">
        <v>149</v>
      </c>
      <c r="I503" s="141"/>
      <c r="J503" s="141"/>
      <c r="K503" s="141"/>
      <c r="L503" s="94"/>
      <c r="M503" s="94"/>
      <c r="N503" s="97"/>
    </row>
    <row r="504" spans="1:29">
      <c r="A504" s="96" t="s">
        <v>150</v>
      </c>
      <c r="F504" s="135"/>
      <c r="G504" s="135"/>
      <c r="H504" s="94"/>
      <c r="I504" s="94"/>
      <c r="J504" s="94"/>
      <c r="K504" s="94"/>
      <c r="L504" s="94"/>
      <c r="M504" s="94"/>
      <c r="N504" s="97"/>
    </row>
    <row r="505" spans="1:29" ht="42">
      <c r="A505" s="100" t="s">
        <v>167</v>
      </c>
      <c r="F505" s="134" t="s">
        <v>168</v>
      </c>
      <c r="G505" s="481" t="s">
        <v>169</v>
      </c>
      <c r="H505" s="481"/>
      <c r="I505" s="481"/>
      <c r="J505" s="481"/>
      <c r="K505" s="481"/>
      <c r="L505" s="481"/>
      <c r="M505" s="481"/>
      <c r="N505" s="482"/>
    </row>
    <row r="506" spans="1:29">
      <c r="A506" s="96" t="s">
        <v>170</v>
      </c>
      <c r="F506" s="135"/>
      <c r="G506" s="481"/>
      <c r="H506" s="481"/>
      <c r="I506" s="481"/>
      <c r="J506" s="481"/>
      <c r="K506" s="481"/>
      <c r="L506" s="481"/>
      <c r="M506" s="481"/>
      <c r="N506" s="482"/>
    </row>
    <row r="507" spans="1:29">
      <c r="A507" s="96"/>
      <c r="F507" s="135"/>
      <c r="G507" s="135"/>
      <c r="H507" s="94"/>
      <c r="I507" s="94"/>
      <c r="J507" s="94"/>
      <c r="K507" s="94"/>
      <c r="L507" s="94"/>
      <c r="M507" s="94"/>
      <c r="N507" s="97"/>
    </row>
    <row r="508" spans="1:29" ht="42">
      <c r="A508" s="229" t="s">
        <v>151</v>
      </c>
      <c r="B508" s="230"/>
      <c r="C508" s="230"/>
      <c r="D508" s="230"/>
      <c r="E508" s="230"/>
      <c r="F508" s="236" t="s">
        <v>152</v>
      </c>
      <c r="G508" s="473" t="s">
        <v>153</v>
      </c>
      <c r="H508" s="473"/>
      <c r="I508" s="473"/>
      <c r="J508" s="473"/>
      <c r="K508" s="473"/>
      <c r="L508" s="473"/>
      <c r="M508" s="473"/>
      <c r="N508" s="232"/>
    </row>
    <row r="509" spans="1:29" ht="21.6" thickBot="1">
      <c r="A509" s="229" t="s">
        <v>154</v>
      </c>
      <c r="B509" s="230"/>
      <c r="C509" s="230"/>
      <c r="D509" s="230"/>
      <c r="E509" s="230"/>
      <c r="F509" s="231"/>
      <c r="G509" s="474"/>
      <c r="H509" s="474"/>
      <c r="I509" s="474"/>
      <c r="J509" s="474"/>
      <c r="K509" s="474"/>
      <c r="L509" s="474"/>
      <c r="M509" s="474"/>
      <c r="N509" s="232"/>
    </row>
    <row r="510" spans="1:29">
      <c r="A510" s="90"/>
      <c r="B510" s="91"/>
      <c r="C510" s="91"/>
      <c r="D510" s="91"/>
      <c r="E510" s="475" t="s">
        <v>155</v>
      </c>
      <c r="F510" s="476"/>
      <c r="G510" s="476"/>
      <c r="H510" s="476"/>
      <c r="I510" s="476"/>
      <c r="J510" s="476"/>
      <c r="K510" s="476"/>
      <c r="L510" s="92"/>
      <c r="M510" s="92"/>
      <c r="N510" s="93"/>
    </row>
    <row r="511" spans="1:29" ht="21.6" thickBot="1">
      <c r="A511" s="101"/>
      <c r="B511" s="102"/>
      <c r="C511" s="102"/>
      <c r="D511" s="102"/>
      <c r="E511" s="477"/>
      <c r="F511" s="477"/>
      <c r="G511" s="477"/>
      <c r="H511" s="477"/>
      <c r="I511" s="477"/>
      <c r="J511" s="477"/>
      <c r="K511" s="477"/>
      <c r="L511" s="103"/>
      <c r="M511" s="103"/>
      <c r="N511" s="104"/>
    </row>
    <row r="512" spans="1:29" ht="82.2" customHeight="1" thickBot="1">
      <c r="A512" s="478" t="s">
        <v>123</v>
      </c>
      <c r="B512" s="479"/>
      <c r="C512" s="479"/>
      <c r="D512" s="479"/>
      <c r="E512" s="479"/>
      <c r="F512" s="479"/>
      <c r="G512" s="479"/>
      <c r="H512" s="479"/>
      <c r="I512" s="479"/>
      <c r="J512" s="479"/>
      <c r="K512" s="479"/>
      <c r="L512" s="479"/>
      <c r="M512" s="479"/>
      <c r="N512" s="48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24.6">
      <c r="A513" s="108" t="s">
        <v>124</v>
      </c>
      <c r="B513" s="134"/>
      <c r="C513" s="134"/>
      <c r="F513" s="135" t="s">
        <v>125</v>
      </c>
      <c r="G513" s="135" t="s">
        <v>126</v>
      </c>
      <c r="H513" s="135"/>
      <c r="I513" s="135"/>
      <c r="J513" s="135"/>
      <c r="K513" s="135"/>
      <c r="L513" s="135"/>
      <c r="M513" s="135"/>
      <c r="N513" s="111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>
      <c r="A514" s="96" t="s">
        <v>127</v>
      </c>
      <c r="F514" s="135"/>
      <c r="G514" s="135" t="s">
        <v>128</v>
      </c>
      <c r="H514" s="135"/>
      <c r="I514" s="135"/>
      <c r="J514" s="135"/>
      <c r="K514" s="135"/>
      <c r="L514" s="135"/>
      <c r="M514" s="135"/>
      <c r="N514" s="111"/>
    </row>
    <row r="515" spans="1:29">
      <c r="A515" s="96"/>
      <c r="F515" s="135"/>
      <c r="G515" s="94"/>
      <c r="H515" s="94"/>
      <c r="I515" s="94"/>
      <c r="J515" s="94"/>
      <c r="K515" s="94"/>
      <c r="L515" s="94"/>
      <c r="M515" s="94"/>
      <c r="N515" s="97"/>
    </row>
    <row r="516" spans="1:29" ht="25.2">
      <c r="A516" s="229" t="s">
        <v>129</v>
      </c>
      <c r="B516" s="230"/>
      <c r="C516" s="230"/>
      <c r="D516" s="230"/>
      <c r="E516" s="230"/>
      <c r="F516" s="231" t="s">
        <v>125</v>
      </c>
      <c r="G516" s="252" t="str">
        <f>'Detail PL'!B10</f>
        <v>CCGT Turkestan LLP</v>
      </c>
      <c r="H516" s="230"/>
      <c r="I516" s="230"/>
      <c r="J516" s="230"/>
      <c r="K516" s="230"/>
      <c r="L516" s="230"/>
      <c r="M516" s="230"/>
      <c r="N516" s="232"/>
    </row>
    <row r="517" spans="1:29" ht="25.2">
      <c r="A517" s="229" t="s">
        <v>130</v>
      </c>
      <c r="B517" s="230"/>
      <c r="C517" s="230"/>
      <c r="D517" s="230"/>
      <c r="E517" s="230"/>
      <c r="F517" s="234"/>
      <c r="G517" s="231"/>
      <c r="H517" s="230"/>
      <c r="I517" s="230"/>
      <c r="J517" s="230"/>
      <c r="K517" s="230"/>
      <c r="L517" s="230"/>
      <c r="M517" s="230"/>
      <c r="N517" s="232"/>
    </row>
    <row r="518" spans="1:29" ht="25.2">
      <c r="A518" s="96"/>
      <c r="F518" s="136"/>
      <c r="G518" s="136"/>
      <c r="H518" s="94"/>
      <c r="I518" s="94"/>
      <c r="J518" s="94"/>
      <c r="K518" s="94"/>
      <c r="L518" s="94"/>
      <c r="M518" s="94"/>
      <c r="N518" s="97"/>
    </row>
    <row r="519" spans="1:29" ht="25.2">
      <c r="A519" s="96" t="s">
        <v>131</v>
      </c>
      <c r="F519" s="135" t="s">
        <v>132</v>
      </c>
      <c r="G519" s="94"/>
      <c r="H519" s="94"/>
      <c r="I519" s="94"/>
      <c r="J519" s="94"/>
      <c r="K519" s="94"/>
      <c r="L519" s="94"/>
      <c r="M519" s="94"/>
      <c r="N519" s="97"/>
    </row>
    <row r="520" spans="1:29">
      <c r="A520" s="96" t="s">
        <v>133</v>
      </c>
      <c r="F520" s="135" t="s">
        <v>134</v>
      </c>
      <c r="G520" s="94"/>
      <c r="H520" s="94"/>
      <c r="I520" s="94"/>
      <c r="J520" s="94"/>
      <c r="K520" s="94"/>
      <c r="L520" s="94"/>
      <c r="M520" s="94"/>
      <c r="N520" s="97"/>
    </row>
    <row r="521" spans="1:29">
      <c r="A521" s="96"/>
      <c r="F521" s="135"/>
      <c r="G521" s="94"/>
      <c r="H521" s="94"/>
      <c r="I521" s="94"/>
      <c r="J521" s="94"/>
      <c r="K521" s="94"/>
      <c r="L521" s="94"/>
      <c r="M521" s="94"/>
      <c r="N521" s="97"/>
    </row>
    <row r="522" spans="1:29" ht="25.2">
      <c r="A522" s="96" t="s">
        <v>135</v>
      </c>
      <c r="F522" s="135" t="s">
        <v>136</v>
      </c>
      <c r="G522" s="135" t="str">
        <f>G488</f>
        <v>PGU-DE-0257</v>
      </c>
      <c r="H522" s="94"/>
      <c r="I522" s="94"/>
      <c r="J522" s="94"/>
      <c r="K522" s="94"/>
      <c r="L522" s="94"/>
      <c r="M522" s="94"/>
      <c r="N522" s="97"/>
    </row>
    <row r="523" spans="1:29">
      <c r="A523" s="96" t="s">
        <v>137</v>
      </c>
      <c r="F523" s="135"/>
      <c r="G523" s="94"/>
      <c r="H523" s="94"/>
      <c r="I523" s="94"/>
      <c r="J523" s="94"/>
      <c r="K523" s="94"/>
      <c r="L523" s="94"/>
      <c r="M523" s="94"/>
      <c r="N523" s="97"/>
    </row>
    <row r="524" spans="1:29">
      <c r="A524" s="96"/>
      <c r="F524" s="135"/>
      <c r="G524" s="94"/>
      <c r="H524" s="94"/>
      <c r="I524" s="94"/>
      <c r="J524" s="94"/>
      <c r="K524" s="94"/>
      <c r="L524" s="94"/>
      <c r="M524" s="94"/>
      <c r="N524" s="97"/>
    </row>
    <row r="525" spans="1:29" ht="39.6" customHeight="1">
      <c r="A525" s="98" t="s">
        <v>138</v>
      </c>
      <c r="B525" s="137"/>
      <c r="C525" s="137"/>
      <c r="D525" s="137"/>
      <c r="E525" s="137"/>
      <c r="F525" s="138" t="s">
        <v>125</v>
      </c>
      <c r="G525" s="484" t="str">
        <f>'Summary PL'!D29</f>
        <v>Field equipment and operator equipment / 
Полевое оборудование и оборудование для оператора</v>
      </c>
      <c r="H525" s="484"/>
      <c r="I525" s="484"/>
      <c r="J525" s="484"/>
      <c r="K525" s="484"/>
      <c r="L525" s="484"/>
      <c r="M525" s="484"/>
      <c r="N525" s="485"/>
    </row>
    <row r="526" spans="1:29">
      <c r="A526" s="98" t="s">
        <v>139</v>
      </c>
      <c r="B526" s="137"/>
      <c r="C526" s="137"/>
      <c r="D526" s="137"/>
      <c r="E526" s="137"/>
      <c r="F526" s="138"/>
      <c r="G526" s="137"/>
      <c r="H526" s="137"/>
      <c r="I526" s="137"/>
      <c r="J526" s="137"/>
      <c r="K526" s="137"/>
      <c r="L526" s="137"/>
      <c r="M526" s="137"/>
      <c r="N526" s="99"/>
    </row>
    <row r="527" spans="1:29">
      <c r="A527" s="96"/>
      <c r="F527" s="135"/>
      <c r="G527" s="94"/>
      <c r="H527" s="94"/>
      <c r="I527" s="94"/>
      <c r="J527" s="94"/>
      <c r="K527" s="94"/>
      <c r="L527" s="94"/>
      <c r="M527" s="94"/>
      <c r="N527" s="97"/>
    </row>
    <row r="528" spans="1:29" ht="25.2">
      <c r="A528" s="96" t="s">
        <v>140</v>
      </c>
      <c r="F528" s="138" t="s">
        <v>141</v>
      </c>
      <c r="G528" s="135" t="str">
        <f>'Summary PL'!C29</f>
        <v>PGU-DE-0257-STG-CON-016</v>
      </c>
      <c r="H528" s="94"/>
      <c r="I528" s="94"/>
      <c r="J528" s="94"/>
      <c r="K528" s="94"/>
      <c r="L528" s="94"/>
      <c r="M528" s="94"/>
      <c r="N528" s="97"/>
    </row>
    <row r="529" spans="1:14">
      <c r="A529" s="96" t="s">
        <v>142</v>
      </c>
      <c r="F529" s="135"/>
      <c r="G529" s="2"/>
      <c r="H529" s="94"/>
      <c r="I529" s="94"/>
      <c r="J529" s="94"/>
      <c r="K529" s="94"/>
      <c r="L529" s="94"/>
      <c r="M529" s="94"/>
      <c r="N529" s="97"/>
    </row>
    <row r="530" spans="1:14">
      <c r="A530" s="96"/>
      <c r="F530" s="135"/>
      <c r="G530" s="135"/>
      <c r="H530" s="94"/>
      <c r="I530" s="94"/>
      <c r="J530" s="94"/>
      <c r="K530" s="94"/>
      <c r="L530" s="94"/>
      <c r="M530" s="94"/>
      <c r="N530" s="97"/>
    </row>
    <row r="531" spans="1:14" ht="25.2">
      <c r="A531" s="96" t="s">
        <v>143</v>
      </c>
      <c r="F531" s="135" t="s">
        <v>136</v>
      </c>
      <c r="G531" s="140">
        <f>'Summary PL'!L29</f>
        <v>470</v>
      </c>
      <c r="H531" s="135" t="s">
        <v>144</v>
      </c>
      <c r="I531" s="94"/>
      <c r="J531" s="94"/>
      <c r="K531" s="94"/>
      <c r="L531" s="94"/>
      <c r="M531" s="94"/>
      <c r="N531" s="97"/>
    </row>
    <row r="532" spans="1:14">
      <c r="A532" s="96" t="s">
        <v>145</v>
      </c>
      <c r="F532" s="135"/>
      <c r="G532" s="135"/>
      <c r="H532" s="135"/>
      <c r="I532" s="94"/>
      <c r="J532" s="94"/>
      <c r="K532" s="94"/>
      <c r="L532" s="94"/>
      <c r="M532" s="94"/>
      <c r="N532" s="97"/>
    </row>
    <row r="533" spans="1:14">
      <c r="A533" s="96"/>
      <c r="F533" s="135"/>
      <c r="G533" s="135"/>
      <c r="H533" s="135"/>
      <c r="I533" s="94"/>
      <c r="J533" s="94"/>
      <c r="K533" s="94"/>
      <c r="L533" s="94"/>
      <c r="M533" s="94"/>
      <c r="N533" s="97"/>
    </row>
    <row r="534" spans="1:14" ht="25.2">
      <c r="A534" s="96" t="s">
        <v>146</v>
      </c>
      <c r="F534" s="135" t="s">
        <v>136</v>
      </c>
      <c r="G534" s="140">
        <f>'Summary PL'!M29</f>
        <v>655</v>
      </c>
      <c r="H534" s="135" t="s">
        <v>144</v>
      </c>
      <c r="I534" s="94"/>
      <c r="J534" s="94"/>
      <c r="K534" s="94"/>
      <c r="L534" s="94"/>
      <c r="M534" s="94"/>
      <c r="N534" s="97"/>
    </row>
    <row r="535" spans="1:14">
      <c r="A535" s="96" t="s">
        <v>147</v>
      </c>
      <c r="F535" s="135"/>
      <c r="G535" s="135"/>
      <c r="H535" s="94"/>
      <c r="I535" s="94"/>
      <c r="J535" s="94"/>
      <c r="K535" s="94"/>
      <c r="L535" s="94"/>
      <c r="M535" s="94"/>
      <c r="N535" s="97"/>
    </row>
    <row r="536" spans="1:14">
      <c r="A536" s="96"/>
      <c r="F536" s="135"/>
      <c r="G536" s="135"/>
      <c r="H536" s="94"/>
      <c r="I536" s="94"/>
      <c r="J536" s="94"/>
      <c r="K536" s="94"/>
      <c r="L536" s="94"/>
      <c r="M536" s="94"/>
      <c r="N536" s="97"/>
    </row>
    <row r="537" spans="1:14" ht="24.6">
      <c r="A537" s="100" t="s">
        <v>148</v>
      </c>
      <c r="F537" s="135" t="s">
        <v>136</v>
      </c>
      <c r="G537" s="250">
        <f>'Summary PL'!K29</f>
        <v>4.5194159999999997</v>
      </c>
      <c r="H537" s="141" t="s">
        <v>149</v>
      </c>
      <c r="I537" s="141"/>
      <c r="J537" s="141"/>
      <c r="K537" s="141"/>
      <c r="L537" s="94"/>
      <c r="M537" s="94"/>
      <c r="N537" s="97"/>
    </row>
    <row r="538" spans="1:14">
      <c r="A538" s="96" t="s">
        <v>150</v>
      </c>
      <c r="F538" s="135"/>
      <c r="G538" s="135"/>
      <c r="H538" s="94"/>
      <c r="I538" s="94"/>
      <c r="J538" s="94"/>
      <c r="K538" s="94"/>
      <c r="L538" s="94"/>
      <c r="M538" s="94"/>
      <c r="N538" s="97"/>
    </row>
    <row r="539" spans="1:14" ht="42">
      <c r="A539" s="100" t="s">
        <v>167</v>
      </c>
      <c r="F539" s="134" t="s">
        <v>168</v>
      </c>
      <c r="G539" s="481" t="s">
        <v>169</v>
      </c>
      <c r="H539" s="481"/>
      <c r="I539" s="481"/>
      <c r="J539" s="481"/>
      <c r="K539" s="481"/>
      <c r="L539" s="481"/>
      <c r="M539" s="481"/>
      <c r="N539" s="482"/>
    </row>
    <row r="540" spans="1:14">
      <c r="A540" s="96" t="s">
        <v>170</v>
      </c>
      <c r="F540" s="135"/>
      <c r="G540" s="481"/>
      <c r="H540" s="481"/>
      <c r="I540" s="481"/>
      <c r="J540" s="481"/>
      <c r="K540" s="481"/>
      <c r="L540" s="481"/>
      <c r="M540" s="481"/>
      <c r="N540" s="482"/>
    </row>
    <row r="541" spans="1:14">
      <c r="A541" s="96"/>
      <c r="F541" s="135"/>
      <c r="G541" s="135"/>
      <c r="H541" s="94"/>
      <c r="I541" s="94"/>
      <c r="J541" s="94"/>
      <c r="K541" s="94"/>
      <c r="L541" s="94"/>
      <c r="M541" s="94"/>
      <c r="N541" s="97"/>
    </row>
    <row r="542" spans="1:14" ht="42" customHeight="1">
      <c r="A542" s="229" t="s">
        <v>151</v>
      </c>
      <c r="B542" s="230"/>
      <c r="C542" s="230"/>
      <c r="D542" s="230"/>
      <c r="E542" s="230"/>
      <c r="F542" s="236" t="s">
        <v>152</v>
      </c>
      <c r="G542" s="473" t="s">
        <v>153</v>
      </c>
      <c r="H542" s="473"/>
      <c r="I542" s="473"/>
      <c r="J542" s="473"/>
      <c r="K542" s="473"/>
      <c r="L542" s="473"/>
      <c r="M542" s="473"/>
      <c r="N542" s="232"/>
    </row>
    <row r="543" spans="1:14" ht="21.6" thickBot="1">
      <c r="A543" s="229" t="s">
        <v>154</v>
      </c>
      <c r="B543" s="230"/>
      <c r="C543" s="230"/>
      <c r="D543" s="230"/>
      <c r="E543" s="230"/>
      <c r="F543" s="231"/>
      <c r="G543" s="474"/>
      <c r="H543" s="474"/>
      <c r="I543" s="474"/>
      <c r="J543" s="474"/>
      <c r="K543" s="474"/>
      <c r="L543" s="474"/>
      <c r="M543" s="474"/>
      <c r="N543" s="232"/>
    </row>
    <row r="544" spans="1:14" ht="21" customHeight="1">
      <c r="A544" s="90"/>
      <c r="B544" s="91"/>
      <c r="C544" s="91"/>
      <c r="D544" s="91"/>
      <c r="E544" s="475" t="s">
        <v>155</v>
      </c>
      <c r="F544" s="476"/>
      <c r="G544" s="476"/>
      <c r="H544" s="476"/>
      <c r="I544" s="476"/>
      <c r="J544" s="476"/>
      <c r="K544" s="476"/>
      <c r="L544" s="92"/>
      <c r="M544" s="92"/>
      <c r="N544" s="93"/>
    </row>
    <row r="545" spans="1:29" ht="21.45" customHeight="1" thickBot="1">
      <c r="A545" s="101"/>
      <c r="B545" s="102"/>
      <c r="C545" s="102"/>
      <c r="D545" s="102"/>
      <c r="E545" s="477"/>
      <c r="F545" s="477"/>
      <c r="G545" s="477"/>
      <c r="H545" s="477"/>
      <c r="I545" s="477"/>
      <c r="J545" s="477"/>
      <c r="K545" s="477"/>
      <c r="L545" s="103"/>
      <c r="M545" s="103"/>
      <c r="N545" s="104"/>
    </row>
    <row r="546" spans="1:29" ht="82.2" customHeight="1" thickBot="1">
      <c r="A546" s="478" t="s">
        <v>123</v>
      </c>
      <c r="B546" s="479"/>
      <c r="C546" s="479"/>
      <c r="D546" s="479"/>
      <c r="E546" s="479"/>
      <c r="F546" s="479"/>
      <c r="G546" s="479"/>
      <c r="H546" s="479"/>
      <c r="I546" s="479"/>
      <c r="J546" s="479"/>
      <c r="K546" s="479"/>
      <c r="L546" s="479"/>
      <c r="M546" s="479"/>
      <c r="N546" s="48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24.6">
      <c r="A547" s="108" t="s">
        <v>124</v>
      </c>
      <c r="B547" s="134"/>
      <c r="C547" s="134"/>
      <c r="F547" s="135" t="s">
        <v>125</v>
      </c>
      <c r="G547" s="135" t="s">
        <v>126</v>
      </c>
      <c r="H547" s="135"/>
      <c r="I547" s="135"/>
      <c r="J547" s="135"/>
      <c r="K547" s="135"/>
      <c r="L547" s="135"/>
      <c r="M547" s="135"/>
      <c r="N547" s="111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>
      <c r="A548" s="96" t="s">
        <v>127</v>
      </c>
      <c r="F548" s="135"/>
      <c r="G548" s="135" t="s">
        <v>128</v>
      </c>
      <c r="H548" s="135"/>
      <c r="I548" s="135"/>
      <c r="J548" s="135"/>
      <c r="K548" s="135"/>
      <c r="L548" s="135"/>
      <c r="M548" s="135"/>
      <c r="N548" s="111"/>
    </row>
    <row r="549" spans="1:29">
      <c r="A549" s="96"/>
      <c r="F549" s="135"/>
      <c r="G549" s="94"/>
      <c r="H549" s="94"/>
      <c r="I549" s="94"/>
      <c r="J549" s="94"/>
      <c r="K549" s="94"/>
      <c r="L549" s="94"/>
      <c r="M549" s="94"/>
      <c r="N549" s="97"/>
    </row>
    <row r="550" spans="1:29" ht="25.2">
      <c r="A550" s="229" t="s">
        <v>129</v>
      </c>
      <c r="B550" s="230"/>
      <c r="C550" s="230"/>
      <c r="D550" s="230"/>
      <c r="E550" s="230"/>
      <c r="F550" s="231" t="s">
        <v>125</v>
      </c>
      <c r="G550" s="252" t="str">
        <f>PL!B13</f>
        <v>CCGT Turkestan LLP</v>
      </c>
      <c r="H550" s="230"/>
      <c r="I550" s="230"/>
      <c r="J550" s="230"/>
      <c r="K550" s="230"/>
      <c r="L550" s="230"/>
      <c r="M550" s="230"/>
      <c r="N550" s="232"/>
    </row>
    <row r="551" spans="1:29" ht="25.2">
      <c r="A551" s="229" t="s">
        <v>130</v>
      </c>
      <c r="B551" s="230"/>
      <c r="C551" s="230"/>
      <c r="D551" s="230"/>
      <c r="E551" s="230"/>
      <c r="F551" s="234"/>
      <c r="G551" s="231"/>
      <c r="H551" s="230"/>
      <c r="I551" s="230"/>
      <c r="J551" s="230"/>
      <c r="K551" s="230"/>
      <c r="L551" s="230"/>
      <c r="M551" s="230"/>
      <c r="N551" s="232"/>
    </row>
    <row r="552" spans="1:29" ht="25.2">
      <c r="A552" s="96"/>
      <c r="F552" s="136"/>
      <c r="G552" s="136"/>
      <c r="H552" s="94"/>
      <c r="I552" s="94"/>
      <c r="J552" s="94"/>
      <c r="K552" s="94"/>
      <c r="L552" s="94"/>
      <c r="M552" s="94"/>
      <c r="N552" s="97"/>
    </row>
    <row r="553" spans="1:29" ht="25.2">
      <c r="A553" s="96" t="s">
        <v>131</v>
      </c>
      <c r="F553" s="135" t="s">
        <v>132</v>
      </c>
      <c r="G553" s="94"/>
      <c r="H553" s="94"/>
      <c r="I553" s="94"/>
      <c r="J553" s="94"/>
      <c r="K553" s="94"/>
      <c r="L553" s="94"/>
      <c r="M553" s="94"/>
      <c r="N553" s="97"/>
    </row>
    <row r="554" spans="1:29">
      <c r="A554" s="96" t="s">
        <v>133</v>
      </c>
      <c r="F554" s="135" t="s">
        <v>134</v>
      </c>
      <c r="G554" s="94"/>
      <c r="H554" s="94"/>
      <c r="I554" s="94"/>
      <c r="J554" s="94"/>
      <c r="K554" s="94"/>
      <c r="L554" s="94"/>
      <c r="M554" s="94"/>
      <c r="N554" s="97"/>
    </row>
    <row r="555" spans="1:29">
      <c r="A555" s="96"/>
      <c r="F555" s="135"/>
      <c r="G555" s="94"/>
      <c r="H555" s="94"/>
      <c r="I555" s="94"/>
      <c r="J555" s="94"/>
      <c r="K555" s="94"/>
      <c r="L555" s="94"/>
      <c r="M555" s="94"/>
      <c r="N555" s="97"/>
    </row>
    <row r="556" spans="1:29" ht="25.2">
      <c r="A556" s="96" t="s">
        <v>135</v>
      </c>
      <c r="F556" s="135" t="s">
        <v>136</v>
      </c>
      <c r="G556" s="135" t="str">
        <f>G522</f>
        <v>PGU-DE-0257</v>
      </c>
      <c r="H556" s="94"/>
      <c r="I556" s="94"/>
      <c r="J556" s="94"/>
      <c r="K556" s="94"/>
      <c r="L556" s="94"/>
      <c r="M556" s="94"/>
      <c r="N556" s="97"/>
    </row>
    <row r="557" spans="1:29">
      <c r="A557" s="96" t="s">
        <v>137</v>
      </c>
      <c r="F557" s="135"/>
      <c r="G557" s="94"/>
      <c r="H557" s="94"/>
      <c r="I557" s="94"/>
      <c r="J557" s="94"/>
      <c r="K557" s="94"/>
      <c r="L557" s="94"/>
      <c r="M557" s="94"/>
      <c r="N557" s="97"/>
    </row>
    <row r="558" spans="1:29">
      <c r="A558" s="96"/>
      <c r="F558" s="135"/>
      <c r="G558" s="94"/>
      <c r="H558" s="94"/>
      <c r="I558" s="94"/>
      <c r="J558" s="94"/>
      <c r="K558" s="94"/>
      <c r="L558" s="94"/>
      <c r="M558" s="94"/>
      <c r="N558" s="97"/>
    </row>
    <row r="559" spans="1:29" ht="41.55" customHeight="1">
      <c r="A559" s="98" t="s">
        <v>138</v>
      </c>
      <c r="B559" s="137"/>
      <c r="C559" s="137"/>
      <c r="D559" s="137"/>
      <c r="E559" s="137"/>
      <c r="F559" s="138" t="s">
        <v>125</v>
      </c>
      <c r="G559" s="484" t="str">
        <f>'Summary PL'!D30</f>
        <v>Cabinet / Шкаф</v>
      </c>
      <c r="H559" s="484"/>
      <c r="I559" s="484"/>
      <c r="J559" s="484"/>
      <c r="K559" s="484"/>
      <c r="L559" s="484"/>
      <c r="M559" s="484"/>
      <c r="N559" s="485"/>
    </row>
    <row r="560" spans="1:29">
      <c r="A560" s="98" t="s">
        <v>139</v>
      </c>
      <c r="B560" s="137"/>
      <c r="C560" s="137"/>
      <c r="D560" s="137"/>
      <c r="E560" s="137"/>
      <c r="F560" s="138"/>
      <c r="G560" s="137"/>
      <c r="H560" s="137"/>
      <c r="I560" s="137"/>
      <c r="J560" s="137"/>
      <c r="K560" s="137"/>
      <c r="L560" s="137"/>
      <c r="M560" s="137"/>
      <c r="N560" s="99"/>
    </row>
    <row r="561" spans="1:14">
      <c r="A561" s="96"/>
      <c r="F561" s="135"/>
      <c r="G561" s="94"/>
      <c r="H561" s="94"/>
      <c r="I561" s="94"/>
      <c r="J561" s="94"/>
      <c r="K561" s="94"/>
      <c r="L561" s="94"/>
      <c r="M561" s="94"/>
      <c r="N561" s="97"/>
    </row>
    <row r="562" spans="1:14" ht="25.2">
      <c r="A562" s="96" t="s">
        <v>140</v>
      </c>
      <c r="F562" s="138" t="s">
        <v>141</v>
      </c>
      <c r="G562" s="135" t="str">
        <f>'Summary PL'!C30</f>
        <v>PGU-DE-0257-STG-CON-017</v>
      </c>
      <c r="H562" s="94"/>
      <c r="I562" s="94"/>
      <c r="J562" s="94"/>
      <c r="K562" s="94"/>
      <c r="L562" s="94"/>
      <c r="M562" s="94"/>
      <c r="N562" s="97"/>
    </row>
    <row r="563" spans="1:14">
      <c r="A563" s="96" t="s">
        <v>142</v>
      </c>
      <c r="F563" s="135"/>
      <c r="G563" s="2"/>
      <c r="H563" s="94"/>
      <c r="I563" s="94"/>
      <c r="J563" s="94"/>
      <c r="K563" s="94"/>
      <c r="L563" s="94"/>
      <c r="M563" s="94"/>
      <c r="N563" s="97"/>
    </row>
    <row r="564" spans="1:14">
      <c r="A564" s="96"/>
      <c r="F564" s="135"/>
      <c r="G564" s="135"/>
      <c r="H564" s="94"/>
      <c r="I564" s="94"/>
      <c r="J564" s="94"/>
      <c r="K564" s="94"/>
      <c r="L564" s="94"/>
      <c r="M564" s="94"/>
      <c r="N564" s="97"/>
    </row>
    <row r="565" spans="1:14" ht="25.2">
      <c r="A565" s="96" t="s">
        <v>143</v>
      </c>
      <c r="F565" s="135" t="s">
        <v>136</v>
      </c>
      <c r="G565" s="140">
        <f>'Summary PL'!L30</f>
        <v>385</v>
      </c>
      <c r="H565" s="135" t="s">
        <v>144</v>
      </c>
      <c r="I565" s="94"/>
      <c r="J565" s="94"/>
      <c r="K565" s="94"/>
      <c r="L565" s="94"/>
      <c r="M565" s="94"/>
      <c r="N565" s="97"/>
    </row>
    <row r="566" spans="1:14">
      <c r="A566" s="96" t="s">
        <v>145</v>
      </c>
      <c r="F566" s="135"/>
      <c r="G566" s="135"/>
      <c r="H566" s="135"/>
      <c r="I566" s="94"/>
      <c r="J566" s="94"/>
      <c r="K566" s="94"/>
      <c r="L566" s="94"/>
      <c r="M566" s="94"/>
      <c r="N566" s="97"/>
    </row>
    <row r="567" spans="1:14">
      <c r="A567" s="96"/>
      <c r="F567" s="135"/>
      <c r="G567" s="135"/>
      <c r="H567" s="135"/>
      <c r="I567" s="94"/>
      <c r="J567" s="94"/>
      <c r="K567" s="94"/>
      <c r="L567" s="94"/>
      <c r="M567" s="94"/>
      <c r="N567" s="97"/>
    </row>
    <row r="568" spans="1:14" ht="25.2">
      <c r="A568" s="96" t="s">
        <v>146</v>
      </c>
      <c r="F568" s="135" t="s">
        <v>136</v>
      </c>
      <c r="G568" s="140">
        <f>'Summary PL'!M30</f>
        <v>505</v>
      </c>
      <c r="H568" s="135" t="s">
        <v>144</v>
      </c>
      <c r="I568" s="94"/>
      <c r="J568" s="94"/>
      <c r="K568" s="94"/>
      <c r="L568" s="94"/>
      <c r="M568" s="94"/>
      <c r="N568" s="97"/>
    </row>
    <row r="569" spans="1:14">
      <c r="A569" s="96" t="s">
        <v>147</v>
      </c>
      <c r="F569" s="135"/>
      <c r="G569" s="135"/>
      <c r="H569" s="94"/>
      <c r="I569" s="94"/>
      <c r="J569" s="94"/>
      <c r="K569" s="94"/>
      <c r="L569" s="94"/>
      <c r="M569" s="94"/>
      <c r="N569" s="97"/>
    </row>
    <row r="570" spans="1:14">
      <c r="A570" s="96"/>
      <c r="F570" s="135"/>
      <c r="G570" s="135"/>
      <c r="H570" s="94"/>
      <c r="I570" s="94"/>
      <c r="J570" s="94"/>
      <c r="K570" s="94"/>
      <c r="L570" s="94"/>
      <c r="M570" s="94"/>
      <c r="N570" s="97"/>
    </row>
    <row r="571" spans="1:14" ht="24.6">
      <c r="A571" s="100" t="s">
        <v>148</v>
      </c>
      <c r="F571" s="135" t="s">
        <v>136</v>
      </c>
      <c r="G571" s="250">
        <f>'Summary PL'!K30</f>
        <v>2.780316</v>
      </c>
      <c r="H571" s="141" t="s">
        <v>149</v>
      </c>
      <c r="I571" s="141"/>
      <c r="J571" s="141"/>
      <c r="K571" s="141"/>
      <c r="L571" s="94"/>
      <c r="M571" s="94"/>
      <c r="N571" s="97"/>
    </row>
    <row r="572" spans="1:14">
      <c r="A572" s="96" t="s">
        <v>150</v>
      </c>
      <c r="F572" s="135"/>
      <c r="G572" s="135"/>
      <c r="H572" s="94"/>
      <c r="I572" s="94"/>
      <c r="J572" s="94"/>
      <c r="K572" s="94"/>
      <c r="L572" s="94"/>
      <c r="M572" s="94"/>
      <c r="N572" s="97"/>
    </row>
    <row r="573" spans="1:14" ht="42">
      <c r="A573" s="100" t="s">
        <v>167</v>
      </c>
      <c r="F573" s="134" t="s">
        <v>168</v>
      </c>
      <c r="G573" s="481" t="s">
        <v>169</v>
      </c>
      <c r="H573" s="481"/>
      <c r="I573" s="481"/>
      <c r="J573" s="481"/>
      <c r="K573" s="481"/>
      <c r="L573" s="481"/>
      <c r="M573" s="481"/>
      <c r="N573" s="482"/>
    </row>
    <row r="574" spans="1:14">
      <c r="A574" s="96" t="s">
        <v>170</v>
      </c>
      <c r="F574" s="135"/>
      <c r="G574" s="481"/>
      <c r="H574" s="481"/>
      <c r="I574" s="481"/>
      <c r="J574" s="481"/>
      <c r="K574" s="481"/>
      <c r="L574" s="481"/>
      <c r="M574" s="481"/>
      <c r="N574" s="482"/>
    </row>
    <row r="575" spans="1:14">
      <c r="A575" s="96"/>
      <c r="F575" s="135"/>
      <c r="G575" s="135"/>
      <c r="H575" s="94"/>
      <c r="I575" s="94"/>
      <c r="J575" s="94"/>
      <c r="K575" s="94"/>
      <c r="L575" s="94"/>
      <c r="M575" s="94"/>
      <c r="N575" s="97"/>
    </row>
    <row r="576" spans="1:14" ht="42" customHeight="1">
      <c r="A576" s="229" t="s">
        <v>151</v>
      </c>
      <c r="B576" s="230"/>
      <c r="C576" s="230"/>
      <c r="D576" s="230"/>
      <c r="E576" s="230"/>
      <c r="F576" s="236" t="s">
        <v>152</v>
      </c>
      <c r="G576" s="473" t="s">
        <v>153</v>
      </c>
      <c r="H576" s="473"/>
      <c r="I576" s="473"/>
      <c r="J576" s="473"/>
      <c r="K576" s="473"/>
      <c r="L576" s="473"/>
      <c r="M576" s="473"/>
      <c r="N576" s="232"/>
    </row>
    <row r="577" spans="1:29" ht="21.6" thickBot="1">
      <c r="A577" s="229" t="s">
        <v>154</v>
      </c>
      <c r="B577" s="230"/>
      <c r="C577" s="230"/>
      <c r="D577" s="230"/>
      <c r="E577" s="230"/>
      <c r="F577" s="231"/>
      <c r="G577" s="474"/>
      <c r="H577" s="474"/>
      <c r="I577" s="474"/>
      <c r="J577" s="474"/>
      <c r="K577" s="474"/>
      <c r="L577" s="474"/>
      <c r="M577" s="474"/>
      <c r="N577" s="232"/>
    </row>
    <row r="578" spans="1:29" ht="21" customHeight="1">
      <c r="A578" s="90"/>
      <c r="B578" s="91"/>
      <c r="C578" s="91"/>
      <c r="D578" s="91"/>
      <c r="E578" s="475" t="s">
        <v>155</v>
      </c>
      <c r="F578" s="475"/>
      <c r="G578" s="475"/>
      <c r="H578" s="475"/>
      <c r="I578" s="475"/>
      <c r="J578" s="475"/>
      <c r="K578" s="475"/>
      <c r="L578" s="92"/>
      <c r="M578" s="92"/>
      <c r="N578" s="93"/>
    </row>
    <row r="579" spans="1:29" ht="21.45" customHeight="1" thickBot="1">
      <c r="A579" s="101"/>
      <c r="B579" s="102"/>
      <c r="C579" s="102"/>
      <c r="D579" s="102"/>
      <c r="E579" s="483"/>
      <c r="F579" s="483"/>
      <c r="G579" s="483"/>
      <c r="H579" s="483"/>
      <c r="I579" s="483"/>
      <c r="J579" s="483"/>
      <c r="K579" s="483"/>
      <c r="L579" s="103"/>
      <c r="M579" s="103"/>
      <c r="N579" s="104"/>
    </row>
    <row r="580" spans="1:29" ht="82.2" customHeight="1" thickBot="1">
      <c r="A580" s="478" t="s">
        <v>123</v>
      </c>
      <c r="B580" s="479"/>
      <c r="C580" s="479"/>
      <c r="D580" s="479"/>
      <c r="E580" s="479"/>
      <c r="F580" s="479"/>
      <c r="G580" s="479"/>
      <c r="H580" s="479"/>
      <c r="I580" s="479"/>
      <c r="J580" s="479"/>
      <c r="K580" s="479"/>
      <c r="L580" s="479"/>
      <c r="M580" s="479"/>
      <c r="N580" s="480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24.6">
      <c r="A581" s="108" t="s">
        <v>124</v>
      </c>
      <c r="B581" s="134"/>
      <c r="C581" s="134"/>
      <c r="F581" s="135" t="s">
        <v>125</v>
      </c>
      <c r="G581" s="135" t="s">
        <v>126</v>
      </c>
      <c r="H581" s="135"/>
      <c r="I581" s="135"/>
      <c r="J581" s="135"/>
      <c r="K581" s="135"/>
      <c r="L581" s="135"/>
      <c r="M581" s="135"/>
      <c r="N581" s="111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>
      <c r="A582" s="96" t="s">
        <v>127</v>
      </c>
      <c r="F582" s="135"/>
      <c r="G582" s="135" t="s">
        <v>128</v>
      </c>
      <c r="H582" s="135"/>
      <c r="I582" s="135"/>
      <c r="J582" s="135"/>
      <c r="K582" s="135"/>
      <c r="L582" s="135"/>
      <c r="M582" s="135"/>
      <c r="N582" s="111"/>
    </row>
    <row r="583" spans="1:29">
      <c r="A583" s="96"/>
      <c r="F583" s="135"/>
      <c r="G583" s="94"/>
      <c r="H583" s="94"/>
      <c r="I583" s="94"/>
      <c r="J583" s="94"/>
      <c r="K583" s="94"/>
      <c r="L583" s="94"/>
      <c r="M583" s="94"/>
      <c r="N583" s="97"/>
    </row>
    <row r="584" spans="1:29" ht="25.2">
      <c r="A584" s="229" t="s">
        <v>129</v>
      </c>
      <c r="B584" s="230"/>
      <c r="C584" s="230"/>
      <c r="D584" s="230"/>
      <c r="E584" s="230"/>
      <c r="F584" s="231" t="s">
        <v>125</v>
      </c>
      <c r="G584" s="252" t="str">
        <f>'Detail PL'!B10</f>
        <v>CCGT Turkestan LLP</v>
      </c>
      <c r="H584" s="230"/>
      <c r="I584" s="230"/>
      <c r="J584" s="230"/>
      <c r="K584" s="230"/>
      <c r="L584" s="230"/>
      <c r="M584" s="230"/>
      <c r="N584" s="232"/>
    </row>
    <row r="585" spans="1:29" ht="25.2">
      <c r="A585" s="229" t="s">
        <v>130</v>
      </c>
      <c r="B585" s="230"/>
      <c r="C585" s="230"/>
      <c r="D585" s="230"/>
      <c r="E585" s="230"/>
      <c r="F585" s="234"/>
      <c r="G585" s="231"/>
      <c r="H585" s="230"/>
      <c r="I585" s="230"/>
      <c r="J585" s="230"/>
      <c r="K585" s="230"/>
      <c r="L585" s="230"/>
      <c r="M585" s="230"/>
      <c r="N585" s="232"/>
    </row>
    <row r="586" spans="1:29" ht="25.2">
      <c r="A586" s="96"/>
      <c r="F586" s="136"/>
      <c r="G586" s="136"/>
      <c r="H586" s="94"/>
      <c r="I586" s="94"/>
      <c r="J586" s="94"/>
      <c r="K586" s="94"/>
      <c r="L586" s="94"/>
      <c r="M586" s="94"/>
      <c r="N586" s="97"/>
    </row>
    <row r="587" spans="1:29" ht="25.2">
      <c r="A587" s="96" t="s">
        <v>131</v>
      </c>
      <c r="F587" s="135" t="s">
        <v>132</v>
      </c>
      <c r="G587" s="94"/>
      <c r="H587" s="94"/>
      <c r="I587" s="94"/>
      <c r="J587" s="94"/>
      <c r="K587" s="94"/>
      <c r="L587" s="94"/>
      <c r="M587" s="94"/>
      <c r="N587" s="97"/>
    </row>
    <row r="588" spans="1:29">
      <c r="A588" s="96" t="s">
        <v>133</v>
      </c>
      <c r="F588" s="135" t="s">
        <v>134</v>
      </c>
      <c r="G588" s="94"/>
      <c r="H588" s="94"/>
      <c r="I588" s="94"/>
      <c r="J588" s="94"/>
      <c r="K588" s="94"/>
      <c r="L588" s="94"/>
      <c r="M588" s="94"/>
      <c r="N588" s="97"/>
    </row>
    <row r="589" spans="1:29">
      <c r="A589" s="96"/>
      <c r="F589" s="135"/>
      <c r="G589" s="94"/>
      <c r="H589" s="94"/>
      <c r="I589" s="94"/>
      <c r="J589" s="94"/>
      <c r="K589" s="94"/>
      <c r="L589" s="94"/>
      <c r="M589" s="94"/>
      <c r="N589" s="97"/>
    </row>
    <row r="590" spans="1:29" ht="25.2">
      <c r="A590" s="96" t="s">
        <v>135</v>
      </c>
      <c r="F590" s="135" t="s">
        <v>136</v>
      </c>
      <c r="G590" s="135" t="str">
        <f>PL!V8</f>
        <v>PGU-DE-0257</v>
      </c>
      <c r="H590" s="94"/>
      <c r="I590" s="94"/>
      <c r="J590" s="94"/>
      <c r="K590" s="94"/>
      <c r="L590" s="94"/>
      <c r="M590" s="94"/>
      <c r="N590" s="97"/>
    </row>
    <row r="591" spans="1:29">
      <c r="A591" s="96" t="s">
        <v>137</v>
      </c>
      <c r="F591" s="135"/>
      <c r="G591" s="94"/>
      <c r="H591" s="94"/>
      <c r="I591" s="94"/>
      <c r="J591" s="94"/>
      <c r="K591" s="94"/>
      <c r="L591" s="94"/>
      <c r="M591" s="94"/>
      <c r="N591" s="97"/>
    </row>
    <row r="592" spans="1:29">
      <c r="A592" s="96"/>
      <c r="F592" s="135"/>
      <c r="G592" s="94"/>
      <c r="H592" s="94"/>
      <c r="I592" s="94"/>
      <c r="J592" s="94"/>
      <c r="K592" s="94"/>
      <c r="L592" s="94"/>
      <c r="M592" s="94"/>
      <c r="N592" s="97"/>
    </row>
    <row r="593" spans="1:14" ht="25.2">
      <c r="A593" s="98" t="s">
        <v>138</v>
      </c>
      <c r="B593" s="137"/>
      <c r="C593" s="137"/>
      <c r="D593" s="137"/>
      <c r="E593" s="137"/>
      <c r="F593" s="138" t="s">
        <v>125</v>
      </c>
      <c r="G593" s="139" t="str">
        <f>'Summary PL'!D31</f>
        <v>Cabinet / Шкаф</v>
      </c>
      <c r="H593" s="137"/>
      <c r="I593" s="137"/>
      <c r="J593" s="137"/>
      <c r="K593" s="137"/>
      <c r="L593" s="137"/>
      <c r="M593" s="137"/>
      <c r="N593" s="99"/>
    </row>
    <row r="594" spans="1:14">
      <c r="A594" s="98" t="s">
        <v>139</v>
      </c>
      <c r="B594" s="137"/>
      <c r="C594" s="137"/>
      <c r="D594" s="137"/>
      <c r="E594" s="137"/>
      <c r="F594" s="138"/>
      <c r="G594" s="137"/>
      <c r="H594" s="137"/>
      <c r="I594" s="137"/>
      <c r="J594" s="137"/>
      <c r="K594" s="137"/>
      <c r="L594" s="137"/>
      <c r="M594" s="137"/>
      <c r="N594" s="99"/>
    </row>
    <row r="595" spans="1:14">
      <c r="A595" s="96"/>
      <c r="F595" s="135"/>
      <c r="G595" s="94"/>
      <c r="H595" s="94"/>
      <c r="I595" s="94"/>
      <c r="J595" s="94"/>
      <c r="K595" s="94"/>
      <c r="L595" s="94"/>
      <c r="M595" s="94"/>
      <c r="N595" s="97"/>
    </row>
    <row r="596" spans="1:14" ht="25.2">
      <c r="A596" s="96" t="s">
        <v>140</v>
      </c>
      <c r="F596" s="138" t="s">
        <v>141</v>
      </c>
      <c r="G596" s="135" t="str">
        <f>'Summary PL'!C31</f>
        <v>PGU-DE-0257-STG-CON-018</v>
      </c>
      <c r="H596" s="94"/>
      <c r="I596" s="94"/>
      <c r="J596" s="94"/>
      <c r="K596" s="94"/>
      <c r="L596" s="94"/>
      <c r="M596" s="94"/>
      <c r="N596" s="97"/>
    </row>
    <row r="597" spans="1:14">
      <c r="A597" s="96" t="s">
        <v>142</v>
      </c>
      <c r="F597" s="135"/>
      <c r="G597" s="2"/>
      <c r="H597" s="94"/>
      <c r="I597" s="94"/>
      <c r="J597" s="94"/>
      <c r="K597" s="94"/>
      <c r="L597" s="94"/>
      <c r="M597" s="94"/>
      <c r="N597" s="97"/>
    </row>
    <row r="598" spans="1:14">
      <c r="A598" s="96"/>
      <c r="F598" s="135"/>
      <c r="G598" s="135"/>
      <c r="H598" s="94"/>
      <c r="I598" s="94"/>
      <c r="J598" s="94"/>
      <c r="K598" s="94"/>
      <c r="L598" s="94"/>
      <c r="M598" s="94"/>
      <c r="N598" s="97"/>
    </row>
    <row r="599" spans="1:14" ht="25.2">
      <c r="A599" s="96" t="s">
        <v>143</v>
      </c>
      <c r="F599" s="135" t="s">
        <v>136</v>
      </c>
      <c r="G599" s="140">
        <f>'Summary PL'!L31</f>
        <v>793</v>
      </c>
      <c r="H599" s="135" t="s">
        <v>144</v>
      </c>
      <c r="I599" s="94"/>
      <c r="J599" s="94"/>
      <c r="K599" s="94"/>
      <c r="L599" s="94"/>
      <c r="M599" s="94"/>
      <c r="N599" s="97"/>
    </row>
    <row r="600" spans="1:14">
      <c r="A600" s="96" t="s">
        <v>145</v>
      </c>
      <c r="F600" s="135"/>
      <c r="G600" s="135"/>
      <c r="H600" s="135"/>
      <c r="I600" s="94"/>
      <c r="J600" s="94"/>
      <c r="K600" s="94"/>
      <c r="L600" s="94"/>
      <c r="M600" s="94"/>
      <c r="N600" s="97"/>
    </row>
    <row r="601" spans="1:14">
      <c r="A601" s="96"/>
      <c r="F601" s="135"/>
      <c r="G601" s="135"/>
      <c r="H601" s="135"/>
      <c r="I601" s="94"/>
      <c r="J601" s="94"/>
      <c r="K601" s="94"/>
      <c r="L601" s="94"/>
      <c r="M601" s="94"/>
      <c r="N601" s="97"/>
    </row>
    <row r="602" spans="1:14" ht="25.2">
      <c r="A602" s="96" t="s">
        <v>146</v>
      </c>
      <c r="F602" s="135" t="s">
        <v>136</v>
      </c>
      <c r="G602" s="140">
        <f>'Summary PL'!M31</f>
        <v>970</v>
      </c>
      <c r="H602" s="135" t="s">
        <v>144</v>
      </c>
      <c r="I602" s="94"/>
      <c r="J602" s="94"/>
      <c r="K602" s="94"/>
      <c r="L602" s="94"/>
      <c r="M602" s="94"/>
      <c r="N602" s="97"/>
    </row>
    <row r="603" spans="1:14">
      <c r="A603" s="96" t="s">
        <v>147</v>
      </c>
      <c r="F603" s="135"/>
      <c r="G603" s="135"/>
      <c r="H603" s="94"/>
      <c r="I603" s="94"/>
      <c r="J603" s="94"/>
      <c r="K603" s="94"/>
      <c r="L603" s="94"/>
      <c r="M603" s="94"/>
      <c r="N603" s="97"/>
    </row>
    <row r="604" spans="1:14">
      <c r="A604" s="96"/>
      <c r="F604" s="135"/>
      <c r="G604" s="135"/>
      <c r="H604" s="94"/>
      <c r="I604" s="94"/>
      <c r="J604" s="94"/>
      <c r="K604" s="94"/>
      <c r="L604" s="94"/>
      <c r="M604" s="94"/>
      <c r="N604" s="97"/>
    </row>
    <row r="605" spans="1:14" ht="24.6">
      <c r="A605" s="100" t="s">
        <v>148</v>
      </c>
      <c r="F605" s="135" t="s">
        <v>136</v>
      </c>
      <c r="G605" s="250">
        <f>'Summary PL'!K31</f>
        <v>4.9998959999999997</v>
      </c>
      <c r="H605" s="141" t="s">
        <v>149</v>
      </c>
      <c r="I605" s="141"/>
      <c r="J605" s="141"/>
      <c r="K605" s="141"/>
      <c r="L605" s="94"/>
      <c r="M605" s="94"/>
      <c r="N605" s="97"/>
    </row>
    <row r="606" spans="1:14">
      <c r="A606" s="96" t="s">
        <v>150</v>
      </c>
      <c r="F606" s="135"/>
      <c r="G606" s="135"/>
      <c r="H606" s="94"/>
      <c r="I606" s="94"/>
      <c r="J606" s="94"/>
      <c r="K606" s="94"/>
      <c r="L606" s="94"/>
      <c r="M606" s="94"/>
      <c r="N606" s="97"/>
    </row>
    <row r="607" spans="1:14" ht="42">
      <c r="A607" s="100" t="s">
        <v>167</v>
      </c>
      <c r="F607" s="134" t="s">
        <v>168</v>
      </c>
      <c r="G607" s="481" t="s">
        <v>169</v>
      </c>
      <c r="H607" s="481"/>
      <c r="I607" s="481"/>
      <c r="J607" s="481"/>
      <c r="K607" s="481"/>
      <c r="L607" s="481"/>
      <c r="M607" s="481"/>
      <c r="N607" s="482"/>
    </row>
    <row r="608" spans="1:14">
      <c r="A608" s="96" t="s">
        <v>170</v>
      </c>
      <c r="F608" s="135"/>
      <c r="G608" s="481"/>
      <c r="H608" s="481"/>
      <c r="I608" s="481"/>
      <c r="J608" s="481"/>
      <c r="K608" s="481"/>
      <c r="L608" s="481"/>
      <c r="M608" s="481"/>
      <c r="N608" s="482"/>
    </row>
    <row r="609" spans="1:29">
      <c r="A609" s="96"/>
      <c r="F609" s="135"/>
      <c r="G609" s="135"/>
      <c r="H609" s="94"/>
      <c r="I609" s="94"/>
      <c r="J609" s="94"/>
      <c r="K609" s="94"/>
      <c r="L609" s="94"/>
      <c r="M609" s="94"/>
      <c r="N609" s="97"/>
    </row>
    <row r="610" spans="1:29" ht="42" customHeight="1">
      <c r="A610" s="229" t="s">
        <v>151</v>
      </c>
      <c r="B610" s="230"/>
      <c r="C610" s="230"/>
      <c r="D610" s="230"/>
      <c r="E610" s="230"/>
      <c r="F610" s="236" t="s">
        <v>152</v>
      </c>
      <c r="G610" s="473" t="s">
        <v>153</v>
      </c>
      <c r="H610" s="473"/>
      <c r="I610" s="473"/>
      <c r="J610" s="473"/>
      <c r="K610" s="473"/>
      <c r="L610" s="473"/>
      <c r="M610" s="473"/>
      <c r="N610" s="232"/>
    </row>
    <row r="611" spans="1:29" ht="21.6" thickBot="1">
      <c r="A611" s="229" t="s">
        <v>154</v>
      </c>
      <c r="B611" s="230"/>
      <c r="C611" s="230"/>
      <c r="D611" s="230"/>
      <c r="E611" s="230"/>
      <c r="F611" s="231"/>
      <c r="G611" s="474"/>
      <c r="H611" s="474"/>
      <c r="I611" s="474"/>
      <c r="J611" s="474"/>
      <c r="K611" s="474"/>
      <c r="L611" s="474"/>
      <c r="M611" s="474"/>
      <c r="N611" s="232"/>
    </row>
    <row r="612" spans="1:29" ht="21" customHeight="1">
      <c r="A612" s="90"/>
      <c r="B612" s="91"/>
      <c r="C612" s="91"/>
      <c r="D612" s="91"/>
      <c r="E612" s="475" t="s">
        <v>155</v>
      </c>
      <c r="F612" s="475"/>
      <c r="G612" s="475"/>
      <c r="H612" s="475"/>
      <c r="I612" s="475"/>
      <c r="J612" s="475"/>
      <c r="K612" s="475"/>
      <c r="L612" s="92"/>
      <c r="M612" s="92"/>
      <c r="N612" s="93"/>
    </row>
    <row r="613" spans="1:29" ht="21.45" customHeight="1" thickBot="1">
      <c r="A613" s="101"/>
      <c r="B613" s="102"/>
      <c r="C613" s="102"/>
      <c r="D613" s="102"/>
      <c r="E613" s="483"/>
      <c r="F613" s="483"/>
      <c r="G613" s="483"/>
      <c r="H613" s="483"/>
      <c r="I613" s="483"/>
      <c r="J613" s="483"/>
      <c r="K613" s="483"/>
      <c r="L613" s="103"/>
      <c r="M613" s="103"/>
      <c r="N613" s="104"/>
    </row>
    <row r="614" spans="1:29" ht="82.2" customHeight="1" thickBot="1">
      <c r="A614" s="478" t="s">
        <v>123</v>
      </c>
      <c r="B614" s="479"/>
      <c r="C614" s="479"/>
      <c r="D614" s="479"/>
      <c r="E614" s="479"/>
      <c r="F614" s="479"/>
      <c r="G614" s="479"/>
      <c r="H614" s="479"/>
      <c r="I614" s="479"/>
      <c r="J614" s="479"/>
      <c r="K614" s="479"/>
      <c r="L614" s="479"/>
      <c r="M614" s="479"/>
      <c r="N614" s="480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24.6">
      <c r="A615" s="108" t="s">
        <v>124</v>
      </c>
      <c r="B615" s="134"/>
      <c r="C615" s="134"/>
      <c r="F615" s="135" t="s">
        <v>125</v>
      </c>
      <c r="G615" s="135" t="s">
        <v>126</v>
      </c>
      <c r="H615" s="135"/>
      <c r="I615" s="135"/>
      <c r="J615" s="135"/>
      <c r="K615" s="135"/>
      <c r="L615" s="135"/>
      <c r="M615" s="135"/>
      <c r="N615" s="111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>
      <c r="A616" s="96" t="s">
        <v>127</v>
      </c>
      <c r="F616" s="135"/>
      <c r="G616" s="135" t="s">
        <v>128</v>
      </c>
      <c r="H616" s="135"/>
      <c r="I616" s="135"/>
      <c r="J616" s="135"/>
      <c r="K616" s="135"/>
      <c r="L616" s="135"/>
      <c r="M616" s="135"/>
      <c r="N616" s="111"/>
    </row>
    <row r="617" spans="1:29">
      <c r="A617" s="96"/>
      <c r="F617" s="135"/>
      <c r="G617" s="94"/>
      <c r="H617" s="94"/>
      <c r="I617" s="94"/>
      <c r="J617" s="94"/>
      <c r="K617" s="94"/>
      <c r="L617" s="94"/>
      <c r="M617" s="94"/>
      <c r="N617" s="97"/>
    </row>
    <row r="618" spans="1:29" ht="25.2">
      <c r="A618" s="229" t="s">
        <v>129</v>
      </c>
      <c r="B618" s="230"/>
      <c r="C618" s="230"/>
      <c r="D618" s="230"/>
      <c r="E618" s="230"/>
      <c r="F618" s="231" t="s">
        <v>125</v>
      </c>
      <c r="G618" s="252" t="str">
        <f>'Detail PL'!B10</f>
        <v>CCGT Turkestan LLP</v>
      </c>
      <c r="H618" s="230"/>
      <c r="I618" s="230"/>
      <c r="J618" s="230"/>
      <c r="K618" s="230"/>
      <c r="L618" s="230"/>
      <c r="M618" s="230"/>
      <c r="N618" s="232"/>
    </row>
    <row r="619" spans="1:29" ht="25.2">
      <c r="A619" s="229" t="s">
        <v>130</v>
      </c>
      <c r="B619" s="230"/>
      <c r="C619" s="230"/>
      <c r="D619" s="230"/>
      <c r="E619" s="230"/>
      <c r="F619" s="234"/>
      <c r="G619" s="231"/>
      <c r="H619" s="230"/>
      <c r="I619" s="230"/>
      <c r="J619" s="230"/>
      <c r="K619" s="230"/>
      <c r="L619" s="230"/>
      <c r="M619" s="230"/>
      <c r="N619" s="232"/>
    </row>
    <row r="620" spans="1:29" ht="25.2">
      <c r="A620" s="96"/>
      <c r="F620" s="136"/>
      <c r="G620" s="136"/>
      <c r="H620" s="94"/>
      <c r="I620" s="94"/>
      <c r="J620" s="94"/>
      <c r="K620" s="94"/>
      <c r="L620" s="94"/>
      <c r="M620" s="94"/>
      <c r="N620" s="97"/>
    </row>
    <row r="621" spans="1:29" ht="25.2">
      <c r="A621" s="96" t="s">
        <v>131</v>
      </c>
      <c r="F621" s="135" t="s">
        <v>132</v>
      </c>
      <c r="G621" s="94"/>
      <c r="H621" s="94"/>
      <c r="I621" s="94"/>
      <c r="J621" s="94"/>
      <c r="K621" s="94"/>
      <c r="L621" s="94"/>
      <c r="M621" s="94"/>
      <c r="N621" s="97"/>
    </row>
    <row r="622" spans="1:29">
      <c r="A622" s="96" t="s">
        <v>133</v>
      </c>
      <c r="F622" s="135" t="s">
        <v>134</v>
      </c>
      <c r="G622" s="94"/>
      <c r="H622" s="94"/>
      <c r="I622" s="94"/>
      <c r="J622" s="94"/>
      <c r="K622" s="94"/>
      <c r="L622" s="94"/>
      <c r="M622" s="94"/>
      <c r="N622" s="97"/>
    </row>
    <row r="623" spans="1:29">
      <c r="A623" s="96"/>
      <c r="F623" s="135"/>
      <c r="G623" s="94"/>
      <c r="H623" s="94"/>
      <c r="I623" s="94"/>
      <c r="J623" s="94"/>
      <c r="K623" s="94"/>
      <c r="L623" s="94"/>
      <c r="M623" s="94"/>
      <c r="N623" s="97"/>
    </row>
    <row r="624" spans="1:29" ht="25.2">
      <c r="A624" s="96" t="s">
        <v>135</v>
      </c>
      <c r="F624" s="135" t="s">
        <v>136</v>
      </c>
      <c r="G624" s="135" t="str">
        <f>G590</f>
        <v>PGU-DE-0257</v>
      </c>
      <c r="H624" s="94"/>
      <c r="I624" s="94"/>
      <c r="J624" s="94"/>
      <c r="K624" s="94"/>
      <c r="L624" s="94"/>
      <c r="M624" s="94"/>
      <c r="N624" s="97"/>
    </row>
    <row r="625" spans="1:14">
      <c r="A625" s="96" t="s">
        <v>137</v>
      </c>
      <c r="F625" s="135"/>
      <c r="G625" s="94"/>
      <c r="H625" s="94"/>
      <c r="I625" s="94"/>
      <c r="J625" s="94"/>
      <c r="K625" s="94"/>
      <c r="L625" s="94"/>
      <c r="M625" s="94"/>
      <c r="N625" s="97"/>
    </row>
    <row r="626" spans="1:14">
      <c r="A626" s="96"/>
      <c r="F626" s="135"/>
      <c r="G626" s="94"/>
      <c r="H626" s="94"/>
      <c r="I626" s="94"/>
      <c r="J626" s="94"/>
      <c r="K626" s="94"/>
      <c r="L626" s="94"/>
      <c r="M626" s="94"/>
      <c r="N626" s="97"/>
    </row>
    <row r="627" spans="1:14" ht="41.55" customHeight="1">
      <c r="A627" s="98" t="s">
        <v>138</v>
      </c>
      <c r="B627" s="137"/>
      <c r="C627" s="137"/>
      <c r="D627" s="137"/>
      <c r="E627" s="137"/>
      <c r="F627" s="138" t="s">
        <v>125</v>
      </c>
      <c r="G627" s="484" t="str">
        <f>'Summary PL'!D32</f>
        <v>Cable traces and structures equipment / 
Оборудование для кабельных трасс и конструкций</v>
      </c>
      <c r="H627" s="484"/>
      <c r="I627" s="484"/>
      <c r="J627" s="484"/>
      <c r="K627" s="484"/>
      <c r="L627" s="484"/>
      <c r="M627" s="484"/>
      <c r="N627" s="485"/>
    </row>
    <row r="628" spans="1:14">
      <c r="A628" s="98" t="s">
        <v>139</v>
      </c>
      <c r="B628" s="137"/>
      <c r="C628" s="137"/>
      <c r="D628" s="137"/>
      <c r="E628" s="137"/>
      <c r="F628" s="138"/>
      <c r="G628" s="137"/>
      <c r="H628" s="137"/>
      <c r="I628" s="137"/>
      <c r="J628" s="137"/>
      <c r="K628" s="137"/>
      <c r="L628" s="137"/>
      <c r="M628" s="137"/>
      <c r="N628" s="99"/>
    </row>
    <row r="629" spans="1:14">
      <c r="A629" s="96"/>
      <c r="F629" s="135"/>
      <c r="G629" s="94"/>
      <c r="H629" s="94"/>
      <c r="I629" s="94"/>
      <c r="J629" s="94"/>
      <c r="K629" s="94"/>
      <c r="L629" s="94"/>
      <c r="M629" s="94"/>
      <c r="N629" s="97"/>
    </row>
    <row r="630" spans="1:14" ht="25.2">
      <c r="A630" s="96" t="s">
        <v>140</v>
      </c>
      <c r="F630" s="138" t="s">
        <v>141</v>
      </c>
      <c r="G630" s="135" t="str">
        <f>'Summary PL'!C32</f>
        <v>PGU-DE-0257-STG-CON-019</v>
      </c>
      <c r="H630" s="94"/>
      <c r="I630" s="94"/>
      <c r="J630" s="94"/>
      <c r="K630" s="94"/>
      <c r="L630" s="94"/>
      <c r="M630" s="94"/>
      <c r="N630" s="97"/>
    </row>
    <row r="631" spans="1:14">
      <c r="A631" s="96" t="s">
        <v>142</v>
      </c>
      <c r="F631" s="135"/>
      <c r="G631" s="2"/>
      <c r="H631" s="94"/>
      <c r="I631" s="94"/>
      <c r="J631" s="94"/>
      <c r="K631" s="94"/>
      <c r="L631" s="94"/>
      <c r="M631" s="94"/>
      <c r="N631" s="97"/>
    </row>
    <row r="632" spans="1:14">
      <c r="A632" s="96"/>
      <c r="F632" s="135"/>
      <c r="G632" s="135"/>
      <c r="H632" s="94"/>
      <c r="I632" s="94"/>
      <c r="J632" s="94"/>
      <c r="K632" s="94"/>
      <c r="L632" s="94"/>
      <c r="M632" s="94"/>
      <c r="N632" s="97"/>
    </row>
    <row r="633" spans="1:14" ht="25.2">
      <c r="A633" s="96" t="s">
        <v>143</v>
      </c>
      <c r="F633" s="135" t="s">
        <v>136</v>
      </c>
      <c r="G633" s="140">
        <f>'Summary PL'!L32</f>
        <v>1482</v>
      </c>
      <c r="H633" s="135" t="s">
        <v>144</v>
      </c>
      <c r="I633" s="94"/>
      <c r="J633" s="94"/>
      <c r="K633" s="94"/>
      <c r="L633" s="94"/>
      <c r="M633" s="94"/>
      <c r="N633" s="97"/>
    </row>
    <row r="634" spans="1:14">
      <c r="A634" s="96" t="s">
        <v>145</v>
      </c>
      <c r="F634" s="135"/>
      <c r="G634" s="135"/>
      <c r="H634" s="135"/>
      <c r="I634" s="94"/>
      <c r="J634" s="94"/>
      <c r="K634" s="94"/>
      <c r="L634" s="94"/>
      <c r="M634" s="94"/>
      <c r="N634" s="97"/>
    </row>
    <row r="635" spans="1:14">
      <c r="A635" s="96"/>
      <c r="F635" s="135"/>
      <c r="G635" s="135"/>
      <c r="H635" s="135"/>
      <c r="I635" s="94"/>
      <c r="J635" s="94"/>
      <c r="K635" s="94"/>
      <c r="L635" s="94"/>
      <c r="M635" s="94"/>
      <c r="N635" s="97"/>
    </row>
    <row r="636" spans="1:14" ht="25.2">
      <c r="A636" s="96" t="s">
        <v>146</v>
      </c>
      <c r="F636" s="135" t="s">
        <v>136</v>
      </c>
      <c r="G636" s="140">
        <f>'Summary PL'!M32</f>
        <v>1820</v>
      </c>
      <c r="H636" s="135" t="s">
        <v>144</v>
      </c>
      <c r="I636" s="94"/>
      <c r="J636" s="94"/>
      <c r="K636" s="94"/>
      <c r="L636" s="94"/>
      <c r="M636" s="94"/>
      <c r="N636" s="97"/>
    </row>
    <row r="637" spans="1:14">
      <c r="A637" s="96" t="s">
        <v>147</v>
      </c>
      <c r="F637" s="135"/>
      <c r="G637" s="135"/>
      <c r="H637" s="94"/>
      <c r="I637" s="94"/>
      <c r="J637" s="94"/>
      <c r="K637" s="94"/>
      <c r="L637" s="94"/>
      <c r="M637" s="94"/>
      <c r="N637" s="97"/>
    </row>
    <row r="638" spans="1:14">
      <c r="A638" s="96"/>
      <c r="F638" s="135"/>
      <c r="G638" s="135"/>
      <c r="H638" s="94"/>
      <c r="I638" s="94"/>
      <c r="J638" s="94"/>
      <c r="K638" s="94"/>
      <c r="L638" s="94"/>
      <c r="M638" s="94"/>
      <c r="N638" s="97"/>
    </row>
    <row r="639" spans="1:14" ht="24.6">
      <c r="A639" s="100" t="s">
        <v>148</v>
      </c>
      <c r="F639" s="135" t="s">
        <v>136</v>
      </c>
      <c r="G639" s="250">
        <f>'Summary PL'!K32</f>
        <v>9.9950759999999992</v>
      </c>
      <c r="H639" s="141" t="s">
        <v>149</v>
      </c>
      <c r="I639" s="141"/>
      <c r="J639" s="141"/>
      <c r="K639" s="141"/>
      <c r="L639" s="94"/>
      <c r="M639" s="94"/>
      <c r="N639" s="97"/>
    </row>
    <row r="640" spans="1:14">
      <c r="A640" s="96" t="s">
        <v>150</v>
      </c>
      <c r="F640" s="135"/>
      <c r="G640" s="135"/>
      <c r="H640" s="94"/>
      <c r="I640" s="94"/>
      <c r="J640" s="94"/>
      <c r="K640" s="94"/>
      <c r="L640" s="94"/>
      <c r="M640" s="94"/>
      <c r="N640" s="97"/>
    </row>
    <row r="641" spans="1:29" ht="42">
      <c r="A641" s="100" t="s">
        <v>167</v>
      </c>
      <c r="F641" s="134" t="s">
        <v>168</v>
      </c>
      <c r="G641" s="481" t="s">
        <v>169</v>
      </c>
      <c r="H641" s="481"/>
      <c r="I641" s="481"/>
      <c r="J641" s="481"/>
      <c r="K641" s="481"/>
      <c r="L641" s="481"/>
      <c r="M641" s="481"/>
      <c r="N641" s="482"/>
    </row>
    <row r="642" spans="1:29">
      <c r="A642" s="96" t="s">
        <v>170</v>
      </c>
      <c r="F642" s="135"/>
      <c r="G642" s="481"/>
      <c r="H642" s="481"/>
      <c r="I642" s="481"/>
      <c r="J642" s="481"/>
      <c r="K642" s="481"/>
      <c r="L642" s="481"/>
      <c r="M642" s="481"/>
      <c r="N642" s="482"/>
    </row>
    <row r="643" spans="1:29">
      <c r="A643" s="96"/>
      <c r="F643" s="135"/>
      <c r="G643" s="135"/>
      <c r="H643" s="94"/>
      <c r="I643" s="94"/>
      <c r="J643" s="94"/>
      <c r="K643" s="94"/>
      <c r="L643" s="94"/>
      <c r="M643" s="94"/>
      <c r="N643" s="97"/>
    </row>
    <row r="644" spans="1:29" ht="42" customHeight="1">
      <c r="A644" s="229" t="s">
        <v>151</v>
      </c>
      <c r="B644" s="230"/>
      <c r="C644" s="230"/>
      <c r="D644" s="230"/>
      <c r="E644" s="230"/>
      <c r="F644" s="236" t="s">
        <v>152</v>
      </c>
      <c r="G644" s="473" t="s">
        <v>153</v>
      </c>
      <c r="H644" s="473"/>
      <c r="I644" s="473"/>
      <c r="J644" s="473"/>
      <c r="K644" s="473"/>
      <c r="L644" s="473"/>
      <c r="M644" s="473"/>
      <c r="N644" s="232"/>
    </row>
    <row r="645" spans="1:29" ht="21.6" thickBot="1">
      <c r="A645" s="229" t="s">
        <v>154</v>
      </c>
      <c r="B645" s="230"/>
      <c r="C645" s="230"/>
      <c r="D645" s="230"/>
      <c r="E645" s="230"/>
      <c r="F645" s="231"/>
      <c r="G645" s="474"/>
      <c r="H645" s="474"/>
      <c r="I645" s="474"/>
      <c r="J645" s="474"/>
      <c r="K645" s="474"/>
      <c r="L645" s="474"/>
      <c r="M645" s="474"/>
      <c r="N645" s="232"/>
    </row>
    <row r="646" spans="1:29" ht="21" customHeight="1">
      <c r="A646" s="90"/>
      <c r="B646" s="91"/>
      <c r="C646" s="91"/>
      <c r="D646" s="91"/>
      <c r="E646" s="475" t="s">
        <v>155</v>
      </c>
      <c r="F646" s="475"/>
      <c r="G646" s="475"/>
      <c r="H646" s="475"/>
      <c r="I646" s="475"/>
      <c r="J646" s="475"/>
      <c r="K646" s="475"/>
      <c r="L646" s="92"/>
      <c r="M646" s="92"/>
      <c r="N646" s="93"/>
    </row>
    <row r="647" spans="1:29" ht="21.45" customHeight="1" thickBot="1">
      <c r="A647" s="101"/>
      <c r="B647" s="102"/>
      <c r="C647" s="102"/>
      <c r="D647" s="102"/>
      <c r="E647" s="483"/>
      <c r="F647" s="483"/>
      <c r="G647" s="483"/>
      <c r="H647" s="483"/>
      <c r="I647" s="483"/>
      <c r="J647" s="483"/>
      <c r="K647" s="483"/>
      <c r="L647" s="103"/>
      <c r="M647" s="103"/>
      <c r="N647" s="104"/>
    </row>
    <row r="648" spans="1:29" ht="82.2" customHeight="1">
      <c r="A648" s="486"/>
      <c r="B648" s="486"/>
      <c r="C648" s="486"/>
      <c r="D648" s="486"/>
      <c r="E648" s="486"/>
      <c r="F648" s="486"/>
      <c r="G648" s="486"/>
      <c r="H648" s="486"/>
      <c r="I648" s="486"/>
      <c r="J648" s="486"/>
      <c r="K648" s="486"/>
      <c r="L648" s="486"/>
      <c r="M648" s="486"/>
      <c r="N648" s="486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>
      <c r="A649" s="266"/>
      <c r="B649" s="134"/>
      <c r="C649" s="134"/>
      <c r="F649" s="135"/>
      <c r="G649" s="135"/>
      <c r="H649" s="135"/>
      <c r="I649" s="135"/>
      <c r="J649" s="135"/>
      <c r="K649" s="135"/>
      <c r="L649" s="135"/>
      <c r="M649" s="135"/>
      <c r="N649" s="135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>
      <c r="A650" s="135"/>
      <c r="F650" s="135"/>
      <c r="G650" s="135"/>
      <c r="H650" s="135"/>
      <c r="I650" s="135"/>
      <c r="J650" s="135"/>
      <c r="K650" s="135"/>
      <c r="L650" s="135"/>
      <c r="M650" s="135"/>
      <c r="N650" s="135"/>
    </row>
    <row r="651" spans="1:29">
      <c r="A651" s="135"/>
      <c r="F651" s="135"/>
      <c r="G651" s="94"/>
      <c r="H651" s="94"/>
      <c r="I651" s="94"/>
      <c r="J651" s="94"/>
      <c r="K651" s="94"/>
      <c r="L651" s="94"/>
      <c r="M651" s="94"/>
      <c r="N651" s="94"/>
    </row>
    <row r="652" spans="1:29">
      <c r="A652" s="231"/>
      <c r="B652" s="230"/>
      <c r="C652" s="230"/>
      <c r="D652" s="230"/>
      <c r="E652" s="230"/>
      <c r="F652" s="231"/>
      <c r="G652" s="252"/>
      <c r="H652" s="230"/>
      <c r="I652" s="230"/>
      <c r="J652" s="230"/>
      <c r="K652" s="230"/>
      <c r="L652" s="230"/>
      <c r="M652" s="230"/>
      <c r="N652" s="230"/>
    </row>
    <row r="653" spans="1:29" ht="25.2">
      <c r="A653" s="231"/>
      <c r="B653" s="230"/>
      <c r="C653" s="230"/>
      <c r="D653" s="230"/>
      <c r="E653" s="230"/>
      <c r="F653" s="234"/>
      <c r="G653" s="231"/>
      <c r="H653" s="230"/>
      <c r="I653" s="230"/>
      <c r="J653" s="230"/>
      <c r="K653" s="230"/>
      <c r="L653" s="230"/>
      <c r="M653" s="230"/>
      <c r="N653" s="230"/>
    </row>
    <row r="654" spans="1:29" ht="25.2">
      <c r="A654" s="135"/>
      <c r="F654" s="136"/>
      <c r="G654" s="136"/>
      <c r="H654" s="94"/>
      <c r="I654" s="94"/>
      <c r="J654" s="94"/>
      <c r="K654" s="94"/>
      <c r="L654" s="94"/>
      <c r="M654" s="94"/>
      <c r="N654" s="94"/>
    </row>
    <row r="655" spans="1:29">
      <c r="A655" s="135"/>
      <c r="F655" s="135"/>
      <c r="G655" s="94"/>
      <c r="H655" s="94"/>
      <c r="I655" s="94"/>
      <c r="J655" s="94"/>
      <c r="K655" s="94"/>
      <c r="L655" s="94"/>
      <c r="M655" s="94"/>
      <c r="N655" s="94"/>
    </row>
    <row r="656" spans="1:29">
      <c r="A656" s="135"/>
      <c r="F656" s="135"/>
      <c r="G656" s="94"/>
      <c r="H656" s="94"/>
      <c r="I656" s="94"/>
      <c r="J656" s="94"/>
      <c r="K656" s="94"/>
      <c r="L656" s="94"/>
      <c r="M656" s="94"/>
      <c r="N656" s="94"/>
    </row>
    <row r="657" spans="1:14">
      <c r="A657" s="135"/>
      <c r="F657" s="135"/>
      <c r="G657" s="94"/>
      <c r="H657" s="94"/>
      <c r="I657" s="94"/>
      <c r="J657" s="94"/>
      <c r="K657" s="94"/>
      <c r="L657" s="94"/>
      <c r="M657" s="94"/>
      <c r="N657" s="94"/>
    </row>
    <row r="658" spans="1:14">
      <c r="A658" s="135"/>
      <c r="F658" s="135"/>
      <c r="G658" s="135"/>
      <c r="H658" s="94"/>
      <c r="I658" s="94"/>
      <c r="J658" s="94"/>
      <c r="K658" s="94"/>
      <c r="L658" s="94"/>
      <c r="M658" s="94"/>
      <c r="N658" s="94"/>
    </row>
    <row r="659" spans="1:14">
      <c r="A659" s="135"/>
      <c r="F659" s="135"/>
      <c r="G659" s="94"/>
      <c r="H659" s="94"/>
      <c r="I659" s="94"/>
      <c r="J659" s="94"/>
      <c r="K659" s="94"/>
      <c r="L659" s="94"/>
      <c r="M659" s="94"/>
      <c r="N659" s="94"/>
    </row>
    <row r="660" spans="1:14">
      <c r="A660" s="135"/>
      <c r="F660" s="135"/>
      <c r="G660" s="94"/>
      <c r="H660" s="94"/>
      <c r="I660" s="94"/>
      <c r="J660" s="94"/>
      <c r="K660" s="94"/>
      <c r="L660" s="94"/>
      <c r="M660" s="94"/>
      <c r="N660" s="94"/>
    </row>
    <row r="661" spans="1:14">
      <c r="A661" s="138"/>
      <c r="B661" s="137"/>
      <c r="C661" s="137"/>
      <c r="D661" s="137"/>
      <c r="E661" s="137"/>
      <c r="F661" s="138"/>
      <c r="G661" s="139"/>
      <c r="H661" s="137"/>
      <c r="I661" s="137"/>
      <c r="J661" s="137"/>
      <c r="K661" s="137"/>
      <c r="L661" s="137"/>
      <c r="M661" s="137"/>
      <c r="N661" s="137"/>
    </row>
    <row r="662" spans="1:14">
      <c r="A662" s="138"/>
      <c r="B662" s="137"/>
      <c r="C662" s="137"/>
      <c r="D662" s="137"/>
      <c r="E662" s="137"/>
      <c r="F662" s="138"/>
      <c r="G662" s="137"/>
      <c r="H662" s="137"/>
      <c r="I662" s="137"/>
      <c r="J662" s="137"/>
      <c r="K662" s="137"/>
      <c r="L662" s="137"/>
      <c r="M662" s="137"/>
      <c r="N662" s="137"/>
    </row>
    <row r="663" spans="1:14">
      <c r="A663" s="135"/>
      <c r="F663" s="135"/>
      <c r="G663" s="94"/>
      <c r="H663" s="94"/>
      <c r="I663" s="94"/>
      <c r="J663" s="94"/>
      <c r="K663" s="94"/>
      <c r="L663" s="94"/>
      <c r="M663" s="94"/>
      <c r="N663" s="94"/>
    </row>
    <row r="664" spans="1:14">
      <c r="A664" s="135"/>
      <c r="F664" s="138"/>
      <c r="G664" s="135"/>
      <c r="H664" s="94"/>
      <c r="I664" s="94"/>
      <c r="J664" s="94"/>
      <c r="K664" s="94"/>
      <c r="L664" s="94"/>
      <c r="M664" s="94"/>
      <c r="N664" s="94"/>
    </row>
    <row r="665" spans="1:14">
      <c r="A665" s="135"/>
      <c r="F665" s="135"/>
      <c r="G665" s="2"/>
      <c r="H665" s="94"/>
      <c r="I665" s="94"/>
      <c r="J665" s="94"/>
      <c r="K665" s="94"/>
      <c r="L665" s="94"/>
      <c r="M665" s="94"/>
      <c r="N665" s="94"/>
    </row>
    <row r="666" spans="1:14">
      <c r="A666" s="135"/>
      <c r="F666" s="135"/>
      <c r="G666" s="135"/>
      <c r="H666" s="94"/>
      <c r="I666" s="94"/>
      <c r="J666" s="94"/>
      <c r="K666" s="94"/>
      <c r="L666" s="94"/>
      <c r="M666" s="94"/>
      <c r="N666" s="94"/>
    </row>
    <row r="667" spans="1:14">
      <c r="A667" s="135"/>
      <c r="F667" s="135"/>
      <c r="G667" s="140"/>
      <c r="H667" s="135"/>
      <c r="I667" s="94"/>
      <c r="J667" s="94"/>
      <c r="K667" s="94"/>
      <c r="L667" s="94"/>
      <c r="M667" s="94"/>
      <c r="N667" s="94"/>
    </row>
    <row r="668" spans="1:14">
      <c r="A668" s="135"/>
      <c r="F668" s="135"/>
      <c r="G668" s="135"/>
      <c r="H668" s="135"/>
      <c r="I668" s="94"/>
      <c r="J668" s="94"/>
      <c r="K668" s="94"/>
      <c r="L668" s="94"/>
      <c r="M668" s="94"/>
      <c r="N668" s="94"/>
    </row>
    <row r="669" spans="1:14">
      <c r="A669" s="135"/>
      <c r="F669" s="135"/>
      <c r="G669" s="135"/>
      <c r="H669" s="135"/>
      <c r="I669" s="94"/>
      <c r="J669" s="94"/>
      <c r="K669" s="94"/>
      <c r="L669" s="94"/>
      <c r="M669" s="94"/>
      <c r="N669" s="94"/>
    </row>
    <row r="670" spans="1:14">
      <c r="A670" s="135"/>
      <c r="F670" s="135"/>
      <c r="G670" s="140"/>
      <c r="H670" s="135"/>
      <c r="I670" s="94"/>
      <c r="J670" s="94"/>
      <c r="K670" s="94"/>
      <c r="L670" s="94"/>
      <c r="M670" s="94"/>
      <c r="N670" s="94"/>
    </row>
    <row r="671" spans="1:14">
      <c r="A671" s="135"/>
      <c r="F671" s="135"/>
      <c r="G671" s="135"/>
      <c r="H671" s="94"/>
      <c r="I671" s="94"/>
      <c r="J671" s="94"/>
      <c r="K671" s="94"/>
      <c r="L671" s="94"/>
      <c r="M671" s="94"/>
      <c r="N671" s="94"/>
    </row>
    <row r="672" spans="1:14">
      <c r="A672" s="135"/>
      <c r="F672" s="135"/>
      <c r="G672" s="135"/>
      <c r="H672" s="94"/>
      <c r="I672" s="94"/>
      <c r="J672" s="94"/>
      <c r="K672" s="94"/>
      <c r="L672" s="94"/>
      <c r="M672" s="94"/>
      <c r="N672" s="94"/>
    </row>
    <row r="673" spans="1:29">
      <c r="A673" s="267"/>
      <c r="F673" s="135"/>
      <c r="G673" s="250"/>
      <c r="H673" s="141"/>
      <c r="I673" s="141"/>
      <c r="J673" s="141"/>
      <c r="K673" s="141"/>
      <c r="L673" s="94"/>
      <c r="M673" s="94"/>
      <c r="N673" s="94"/>
    </row>
    <row r="674" spans="1:29">
      <c r="A674" s="135"/>
      <c r="F674" s="135"/>
      <c r="G674" s="135"/>
      <c r="H674" s="94"/>
      <c r="I674" s="94"/>
      <c r="J674" s="94"/>
      <c r="K674" s="94"/>
      <c r="L674" s="94"/>
      <c r="M674" s="94"/>
      <c r="N674" s="94"/>
    </row>
    <row r="675" spans="1:29">
      <c r="A675" s="267"/>
      <c r="F675" s="134"/>
      <c r="G675" s="481"/>
      <c r="H675" s="481"/>
      <c r="I675" s="481"/>
      <c r="J675" s="481"/>
      <c r="K675" s="481"/>
      <c r="L675" s="481"/>
      <c r="M675" s="481"/>
      <c r="N675" s="481"/>
    </row>
    <row r="676" spans="1:29">
      <c r="A676" s="135"/>
      <c r="F676" s="135"/>
      <c r="G676" s="481"/>
      <c r="H676" s="481"/>
      <c r="I676" s="481"/>
      <c r="J676" s="481"/>
      <c r="K676" s="481"/>
      <c r="L676" s="481"/>
      <c r="M676" s="481"/>
      <c r="N676" s="481"/>
    </row>
    <row r="677" spans="1:29">
      <c r="A677" s="135"/>
      <c r="F677" s="135"/>
      <c r="G677" s="135"/>
      <c r="H677" s="94"/>
      <c r="I677" s="94"/>
      <c r="J677" s="94"/>
      <c r="K677" s="94"/>
      <c r="L677" s="94"/>
      <c r="M677" s="94"/>
      <c r="N677" s="94"/>
    </row>
    <row r="678" spans="1:29" ht="42" customHeight="1">
      <c r="A678" s="231"/>
      <c r="B678" s="230"/>
      <c r="C678" s="230"/>
      <c r="D678" s="230"/>
      <c r="E678" s="230"/>
      <c r="F678" s="236"/>
      <c r="G678" s="473"/>
      <c r="H678" s="473"/>
      <c r="I678" s="473"/>
      <c r="J678" s="473"/>
      <c r="K678" s="473"/>
      <c r="L678" s="473"/>
      <c r="M678" s="473"/>
      <c r="N678" s="230"/>
    </row>
    <row r="679" spans="1:29">
      <c r="A679" s="231"/>
      <c r="B679" s="230"/>
      <c r="C679" s="230"/>
      <c r="D679" s="230"/>
      <c r="E679" s="230"/>
      <c r="F679" s="231"/>
      <c r="G679" s="473"/>
      <c r="H679" s="473"/>
      <c r="I679" s="473"/>
      <c r="J679" s="473"/>
      <c r="K679" s="473"/>
      <c r="L679" s="473"/>
      <c r="M679" s="473"/>
      <c r="N679" s="230"/>
    </row>
    <row r="680" spans="1:29" ht="21" customHeight="1">
      <c r="E680" s="486"/>
      <c r="F680" s="486"/>
      <c r="G680" s="486"/>
      <c r="H680" s="486"/>
      <c r="I680" s="486"/>
      <c r="J680" s="486"/>
      <c r="K680" s="486"/>
    </row>
    <row r="681" spans="1:29" ht="21.45" customHeight="1">
      <c r="E681" s="486"/>
      <c r="F681" s="486"/>
      <c r="G681" s="486"/>
      <c r="H681" s="486"/>
      <c r="I681" s="486"/>
      <c r="J681" s="486"/>
      <c r="K681" s="486"/>
    </row>
    <row r="682" spans="1:29" ht="82.2" customHeight="1">
      <c r="A682" s="486"/>
      <c r="B682" s="486"/>
      <c r="C682" s="486"/>
      <c r="D682" s="486"/>
      <c r="E682" s="486"/>
      <c r="F682" s="486"/>
      <c r="G682" s="486"/>
      <c r="H682" s="486"/>
      <c r="I682" s="486"/>
      <c r="J682" s="486"/>
      <c r="K682" s="486"/>
      <c r="L682" s="486"/>
      <c r="M682" s="486"/>
      <c r="N682" s="486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>
      <c r="A683" s="266"/>
      <c r="B683" s="134"/>
      <c r="C683" s="134"/>
      <c r="F683" s="135"/>
      <c r="G683" s="135"/>
      <c r="H683" s="135"/>
      <c r="I683" s="135"/>
      <c r="J683" s="135"/>
      <c r="K683" s="135"/>
      <c r="L683" s="135"/>
      <c r="M683" s="135"/>
      <c r="N683" s="135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>
      <c r="A684" s="135"/>
      <c r="F684" s="135"/>
      <c r="G684" s="135"/>
      <c r="H684" s="135"/>
      <c r="I684" s="135"/>
      <c r="J684" s="135"/>
      <c r="K684" s="135"/>
      <c r="L684" s="135"/>
      <c r="M684" s="135"/>
      <c r="N684" s="135"/>
    </row>
    <row r="685" spans="1:29">
      <c r="A685" s="135"/>
      <c r="F685" s="135"/>
      <c r="G685" s="94"/>
      <c r="H685" s="94"/>
      <c r="I685" s="94"/>
      <c r="J685" s="94"/>
      <c r="K685" s="94"/>
      <c r="L685" s="94"/>
      <c r="M685" s="94"/>
      <c r="N685" s="94"/>
    </row>
    <row r="686" spans="1:29">
      <c r="A686" s="231"/>
      <c r="B686" s="230"/>
      <c r="C686" s="230"/>
      <c r="D686" s="230"/>
      <c r="E686" s="230"/>
      <c r="F686" s="231"/>
      <c r="G686" s="252"/>
      <c r="H686" s="230"/>
      <c r="I686" s="230"/>
      <c r="J686" s="230"/>
      <c r="K686" s="230"/>
      <c r="L686" s="230"/>
      <c r="M686" s="230"/>
      <c r="N686" s="230"/>
    </row>
    <row r="687" spans="1:29" ht="25.2">
      <c r="A687" s="231"/>
      <c r="B687" s="230"/>
      <c r="C687" s="230"/>
      <c r="D687" s="230"/>
      <c r="E687" s="230"/>
      <c r="F687" s="234"/>
      <c r="G687" s="231"/>
      <c r="H687" s="230"/>
      <c r="I687" s="230"/>
      <c r="J687" s="230"/>
      <c r="K687" s="230"/>
      <c r="L687" s="230"/>
      <c r="M687" s="230"/>
      <c r="N687" s="230"/>
    </row>
    <row r="688" spans="1:29" ht="25.2">
      <c r="A688" s="135"/>
      <c r="F688" s="136"/>
      <c r="G688" s="136"/>
      <c r="H688" s="94"/>
      <c r="I688" s="94"/>
      <c r="J688" s="94"/>
      <c r="K688" s="94"/>
      <c r="L688" s="94"/>
      <c r="M688" s="94"/>
      <c r="N688" s="94"/>
    </row>
    <row r="689" spans="1:14">
      <c r="A689" s="135"/>
      <c r="F689" s="135"/>
      <c r="G689" s="94"/>
      <c r="H689" s="94"/>
      <c r="I689" s="94"/>
      <c r="J689" s="94"/>
      <c r="K689" s="94"/>
      <c r="L689" s="94"/>
      <c r="M689" s="94"/>
      <c r="N689" s="94"/>
    </row>
    <row r="690" spans="1:14">
      <c r="A690" s="135"/>
      <c r="F690" s="135"/>
      <c r="G690" s="94"/>
      <c r="H690" s="94"/>
      <c r="I690" s="94"/>
      <c r="J690" s="94"/>
      <c r="K690" s="94"/>
      <c r="L690" s="94"/>
      <c r="M690" s="94"/>
      <c r="N690" s="94"/>
    </row>
    <row r="691" spans="1:14">
      <c r="A691" s="135"/>
      <c r="F691" s="135"/>
      <c r="G691" s="94"/>
      <c r="H691" s="94"/>
      <c r="I691" s="94"/>
      <c r="J691" s="94"/>
      <c r="K691" s="94"/>
      <c r="L691" s="94"/>
      <c r="M691" s="94"/>
      <c r="N691" s="94"/>
    </row>
    <row r="692" spans="1:14">
      <c r="A692" s="135"/>
      <c r="F692" s="135"/>
      <c r="G692" s="135"/>
      <c r="H692" s="94"/>
      <c r="I692" s="94"/>
      <c r="J692" s="94"/>
      <c r="K692" s="94"/>
      <c r="L692" s="94"/>
      <c r="M692" s="94"/>
      <c r="N692" s="94"/>
    </row>
    <row r="693" spans="1:14">
      <c r="A693" s="135"/>
      <c r="F693" s="135"/>
      <c r="G693" s="94"/>
      <c r="H693" s="94"/>
      <c r="I693" s="94"/>
      <c r="J693" s="94"/>
      <c r="K693" s="94"/>
      <c r="L693" s="94"/>
      <c r="M693" s="94"/>
      <c r="N693" s="94"/>
    </row>
    <row r="694" spans="1:14">
      <c r="A694" s="135"/>
      <c r="F694" s="135"/>
      <c r="G694" s="94"/>
      <c r="H694" s="94"/>
      <c r="I694" s="94"/>
      <c r="J694" s="94"/>
      <c r="K694" s="94"/>
      <c r="L694" s="94"/>
      <c r="M694" s="94"/>
      <c r="N694" s="94"/>
    </row>
    <row r="695" spans="1:14" ht="24.75" customHeight="1">
      <c r="A695" s="138"/>
      <c r="B695" s="137"/>
      <c r="C695" s="137"/>
      <c r="D695" s="137"/>
      <c r="E695" s="137"/>
      <c r="F695" s="138"/>
      <c r="G695" s="139"/>
      <c r="H695" s="137"/>
      <c r="I695" s="137"/>
      <c r="J695" s="137"/>
      <c r="K695" s="137"/>
      <c r="L695" s="137"/>
      <c r="M695" s="137"/>
      <c r="N695" s="137"/>
    </row>
    <row r="696" spans="1:14">
      <c r="A696" s="138"/>
      <c r="B696" s="137"/>
      <c r="C696" s="137"/>
      <c r="D696" s="137"/>
      <c r="E696" s="137"/>
      <c r="F696" s="138"/>
      <c r="G696" s="137"/>
      <c r="H696" s="137"/>
      <c r="I696" s="137"/>
      <c r="J696" s="137"/>
      <c r="K696" s="137"/>
      <c r="L696" s="137"/>
      <c r="M696" s="137"/>
      <c r="N696" s="137"/>
    </row>
    <row r="697" spans="1:14">
      <c r="A697" s="135"/>
      <c r="F697" s="135"/>
      <c r="G697" s="94"/>
      <c r="H697" s="94"/>
      <c r="I697" s="94"/>
      <c r="J697" s="94"/>
      <c r="K697" s="94"/>
      <c r="L697" s="94"/>
      <c r="M697" s="94"/>
      <c r="N697" s="94"/>
    </row>
    <row r="698" spans="1:14">
      <c r="A698" s="135"/>
      <c r="F698" s="138"/>
      <c r="G698" s="135"/>
      <c r="H698" s="94"/>
      <c r="I698" s="94"/>
      <c r="J698" s="94"/>
      <c r="K698" s="94"/>
      <c r="L698" s="94"/>
      <c r="M698" s="94"/>
      <c r="N698" s="94"/>
    </row>
    <row r="699" spans="1:14">
      <c r="A699" s="135"/>
      <c r="F699" s="135"/>
      <c r="G699" s="2"/>
      <c r="H699" s="94"/>
      <c r="I699" s="94"/>
      <c r="J699" s="94"/>
      <c r="K699" s="94"/>
      <c r="L699" s="94"/>
      <c r="M699" s="94"/>
      <c r="N699" s="94"/>
    </row>
    <row r="700" spans="1:14">
      <c r="A700" s="135"/>
      <c r="F700" s="135"/>
      <c r="G700" s="135"/>
      <c r="H700" s="94"/>
      <c r="I700" s="94"/>
      <c r="J700" s="94"/>
      <c r="K700" s="94"/>
      <c r="L700" s="94"/>
      <c r="M700" s="94"/>
      <c r="N700" s="94"/>
    </row>
    <row r="701" spans="1:14">
      <c r="A701" s="135"/>
      <c r="F701" s="135"/>
      <c r="G701" s="140"/>
      <c r="H701" s="135"/>
      <c r="I701" s="94"/>
      <c r="J701" s="94"/>
      <c r="K701" s="94"/>
      <c r="L701" s="94"/>
      <c r="M701" s="94"/>
      <c r="N701" s="94"/>
    </row>
    <row r="702" spans="1:14">
      <c r="A702" s="135"/>
      <c r="F702" s="135"/>
      <c r="G702" s="135"/>
      <c r="H702" s="135"/>
      <c r="I702" s="94"/>
      <c r="J702" s="94"/>
      <c r="K702" s="94"/>
      <c r="L702" s="94"/>
      <c r="M702" s="94"/>
      <c r="N702" s="94"/>
    </row>
    <row r="703" spans="1:14">
      <c r="A703" s="135"/>
      <c r="F703" s="135"/>
      <c r="G703" s="135"/>
      <c r="H703" s="135"/>
      <c r="I703" s="94"/>
      <c r="J703" s="94"/>
      <c r="K703" s="94"/>
      <c r="L703" s="94"/>
      <c r="M703" s="94"/>
      <c r="N703" s="94"/>
    </row>
    <row r="704" spans="1:14">
      <c r="A704" s="135"/>
      <c r="F704" s="135"/>
      <c r="G704" s="140"/>
      <c r="H704" s="135"/>
      <c r="I704" s="94"/>
      <c r="J704" s="94"/>
      <c r="K704" s="94"/>
      <c r="L704" s="94"/>
      <c r="M704" s="94"/>
      <c r="N704" s="94"/>
    </row>
    <row r="705" spans="1:14">
      <c r="A705" s="135"/>
      <c r="F705" s="135"/>
      <c r="G705" s="135"/>
      <c r="H705" s="94"/>
      <c r="I705" s="94"/>
      <c r="J705" s="94"/>
      <c r="K705" s="94"/>
      <c r="L705" s="94"/>
      <c r="M705" s="94"/>
      <c r="N705" s="94"/>
    </row>
    <row r="706" spans="1:14">
      <c r="A706" s="135"/>
      <c r="F706" s="135"/>
      <c r="G706" s="135"/>
      <c r="H706" s="94"/>
      <c r="I706" s="94"/>
      <c r="J706" s="94"/>
      <c r="K706" s="94"/>
      <c r="L706" s="94"/>
      <c r="M706" s="94"/>
      <c r="N706" s="94"/>
    </row>
    <row r="707" spans="1:14">
      <c r="A707" s="267"/>
      <c r="F707" s="135"/>
      <c r="G707" s="250"/>
      <c r="H707" s="141"/>
      <c r="I707" s="141"/>
      <c r="J707" s="141"/>
      <c r="K707" s="141"/>
      <c r="L707" s="94"/>
      <c r="M707" s="94"/>
      <c r="N707" s="94"/>
    </row>
    <row r="708" spans="1:14">
      <c r="A708" s="135"/>
      <c r="F708" s="135"/>
      <c r="G708" s="135"/>
      <c r="H708" s="94"/>
      <c r="I708" s="94"/>
      <c r="J708" s="94"/>
      <c r="K708" s="94"/>
      <c r="L708" s="94"/>
      <c r="M708" s="94"/>
      <c r="N708" s="94"/>
    </row>
    <row r="709" spans="1:14">
      <c r="A709" s="267"/>
      <c r="F709" s="134"/>
      <c r="G709" s="481"/>
      <c r="H709" s="481"/>
      <c r="I709" s="481"/>
      <c r="J709" s="481"/>
      <c r="K709" s="481"/>
      <c r="L709" s="481"/>
      <c r="M709" s="481"/>
      <c r="N709" s="481"/>
    </row>
    <row r="710" spans="1:14">
      <c r="A710" s="135"/>
      <c r="F710" s="135"/>
      <c r="G710" s="481"/>
      <c r="H710" s="481"/>
      <c r="I710" s="481"/>
      <c r="J710" s="481"/>
      <c r="K710" s="481"/>
      <c r="L710" s="481"/>
      <c r="M710" s="481"/>
      <c r="N710" s="481"/>
    </row>
    <row r="711" spans="1:14">
      <c r="A711" s="135"/>
      <c r="F711" s="135"/>
      <c r="G711" s="135"/>
      <c r="H711" s="94"/>
      <c r="I711" s="94"/>
      <c r="J711" s="94"/>
      <c r="K711" s="94"/>
      <c r="L711" s="94"/>
      <c r="M711" s="94"/>
      <c r="N711" s="94"/>
    </row>
    <row r="712" spans="1:14" ht="42" customHeight="1">
      <c r="A712" s="231"/>
      <c r="B712" s="230"/>
      <c r="C712" s="230"/>
      <c r="D712" s="230"/>
      <c r="E712" s="230"/>
      <c r="F712" s="236"/>
      <c r="G712" s="473"/>
      <c r="H712" s="473"/>
      <c r="I712" s="473"/>
      <c r="J712" s="473"/>
      <c r="K712" s="473"/>
      <c r="L712" s="473"/>
      <c r="M712" s="473"/>
      <c r="N712" s="230"/>
    </row>
    <row r="713" spans="1:14">
      <c r="A713" s="231"/>
      <c r="B713" s="230"/>
      <c r="C713" s="230"/>
      <c r="D713" s="230"/>
      <c r="E713" s="230"/>
      <c r="F713" s="231"/>
      <c r="G713" s="473"/>
      <c r="H713" s="473"/>
      <c r="I713" s="473"/>
      <c r="J713" s="473"/>
      <c r="K713" s="473"/>
      <c r="L713" s="473"/>
      <c r="M713" s="473"/>
      <c r="N713" s="230"/>
    </row>
    <row r="714" spans="1:14" ht="21" customHeight="1">
      <c r="E714" s="486"/>
      <c r="F714" s="486"/>
      <c r="G714" s="486"/>
      <c r="H714" s="486"/>
      <c r="I714" s="486"/>
      <c r="J714" s="486"/>
      <c r="K714" s="486"/>
    </row>
    <row r="715" spans="1:14" ht="21.45" customHeight="1">
      <c r="E715" s="486"/>
      <c r="F715" s="486"/>
      <c r="G715" s="486"/>
      <c r="H715" s="486"/>
      <c r="I715" s="486"/>
      <c r="J715" s="486"/>
      <c r="K715" s="486"/>
    </row>
    <row r="716" spans="1:14" ht="31.2">
      <c r="A716" s="486"/>
      <c r="B716" s="486"/>
      <c r="C716" s="486"/>
      <c r="D716" s="486"/>
      <c r="E716" s="486"/>
      <c r="F716" s="486"/>
      <c r="G716" s="486"/>
      <c r="H716" s="486"/>
      <c r="I716" s="486"/>
      <c r="J716" s="486"/>
      <c r="K716" s="486"/>
      <c r="L716" s="486"/>
      <c r="M716" s="486"/>
      <c r="N716" s="486"/>
    </row>
    <row r="717" spans="1:14">
      <c r="A717" s="266"/>
      <c r="B717" s="134"/>
      <c r="C717" s="134"/>
      <c r="F717" s="135"/>
      <c r="G717" s="135"/>
      <c r="H717" s="135"/>
      <c r="I717" s="135"/>
      <c r="J717" s="135"/>
      <c r="K717" s="135"/>
      <c r="L717" s="135"/>
      <c r="M717" s="135"/>
      <c r="N717" s="135"/>
    </row>
    <row r="718" spans="1:14">
      <c r="A718" s="135"/>
      <c r="F718" s="135"/>
      <c r="G718" s="135"/>
      <c r="H718" s="135"/>
      <c r="I718" s="135"/>
      <c r="J718" s="135"/>
      <c r="K718" s="135"/>
      <c r="L718" s="135"/>
      <c r="M718" s="135"/>
      <c r="N718" s="135"/>
    </row>
    <row r="719" spans="1:14">
      <c r="A719" s="135"/>
      <c r="F719" s="135"/>
      <c r="G719" s="94"/>
      <c r="H719" s="94"/>
      <c r="I719" s="94"/>
      <c r="J719" s="94"/>
      <c r="K719" s="94"/>
      <c r="L719" s="94"/>
      <c r="M719" s="94"/>
      <c r="N719" s="94"/>
    </row>
    <row r="720" spans="1:14">
      <c r="A720" s="231"/>
      <c r="B720" s="230"/>
      <c r="C720" s="230"/>
      <c r="D720" s="230"/>
      <c r="E720" s="230"/>
      <c r="F720" s="231"/>
      <c r="G720" s="252"/>
      <c r="H720" s="230"/>
      <c r="I720" s="230"/>
      <c r="J720" s="230"/>
      <c r="K720" s="230"/>
      <c r="L720" s="230"/>
      <c r="M720" s="230"/>
      <c r="N720" s="230"/>
    </row>
    <row r="721" spans="1:14" ht="25.2">
      <c r="A721" s="231"/>
      <c r="B721" s="230"/>
      <c r="C721" s="230"/>
      <c r="D721" s="230"/>
      <c r="E721" s="230"/>
      <c r="F721" s="234"/>
      <c r="G721" s="231"/>
      <c r="H721" s="230"/>
      <c r="I721" s="230"/>
      <c r="J721" s="230"/>
      <c r="K721" s="230"/>
      <c r="L721" s="230"/>
      <c r="M721" s="230"/>
      <c r="N721" s="230"/>
    </row>
    <row r="722" spans="1:14" ht="25.2">
      <c r="A722" s="135"/>
      <c r="F722" s="136"/>
      <c r="G722" s="136"/>
      <c r="H722" s="94"/>
      <c r="I722" s="94"/>
      <c r="J722" s="94"/>
      <c r="K722" s="94"/>
      <c r="L722" s="94"/>
      <c r="M722" s="94"/>
      <c r="N722" s="94"/>
    </row>
    <row r="723" spans="1:14">
      <c r="A723" s="135"/>
      <c r="F723" s="135"/>
      <c r="G723" s="94"/>
      <c r="H723" s="94"/>
      <c r="I723" s="94"/>
      <c r="J723" s="94"/>
      <c r="K723" s="94"/>
      <c r="L723" s="94"/>
      <c r="M723" s="94"/>
      <c r="N723" s="94"/>
    </row>
    <row r="724" spans="1:14">
      <c r="A724" s="135"/>
      <c r="F724" s="135"/>
      <c r="G724" s="94"/>
      <c r="H724" s="94"/>
      <c r="I724" s="94"/>
      <c r="J724" s="94"/>
      <c r="K724" s="94"/>
      <c r="L724" s="94"/>
      <c r="M724" s="94"/>
      <c r="N724" s="94"/>
    </row>
    <row r="725" spans="1:14">
      <c r="A725" s="135"/>
      <c r="F725" s="135"/>
      <c r="G725" s="94"/>
      <c r="H725" s="94"/>
      <c r="I725" s="94"/>
      <c r="J725" s="94"/>
      <c r="K725" s="94"/>
      <c r="L725" s="94"/>
      <c r="M725" s="94"/>
      <c r="N725" s="94"/>
    </row>
    <row r="726" spans="1:14">
      <c r="A726" s="135"/>
      <c r="F726" s="135"/>
      <c r="G726" s="135"/>
      <c r="H726" s="94"/>
      <c r="I726" s="94"/>
      <c r="J726" s="94"/>
      <c r="K726" s="94"/>
      <c r="L726" s="94"/>
      <c r="M726" s="94"/>
      <c r="N726" s="94"/>
    </row>
    <row r="727" spans="1:14">
      <c r="A727" s="135"/>
      <c r="F727" s="135"/>
      <c r="G727" s="94"/>
      <c r="H727" s="94"/>
      <c r="I727" s="94"/>
      <c r="J727" s="94"/>
      <c r="K727" s="94"/>
      <c r="L727" s="94"/>
      <c r="M727" s="94"/>
      <c r="N727" s="94"/>
    </row>
    <row r="728" spans="1:14">
      <c r="A728" s="135"/>
      <c r="F728" s="135"/>
      <c r="G728" s="94"/>
      <c r="H728" s="94"/>
      <c r="I728" s="94"/>
      <c r="J728" s="94"/>
      <c r="K728" s="94"/>
      <c r="L728" s="94"/>
      <c r="M728" s="94"/>
      <c r="N728" s="94"/>
    </row>
    <row r="729" spans="1:14">
      <c r="A729" s="138"/>
      <c r="B729" s="137"/>
      <c r="C729" s="137"/>
      <c r="D729" s="137"/>
      <c r="E729" s="137"/>
      <c r="F729" s="138"/>
      <c r="G729" s="139"/>
      <c r="H729" s="137"/>
      <c r="I729" s="137"/>
      <c r="J729" s="137"/>
      <c r="K729" s="137"/>
      <c r="L729" s="137"/>
      <c r="M729" s="137"/>
      <c r="N729" s="137"/>
    </row>
    <row r="730" spans="1:14">
      <c r="A730" s="138"/>
      <c r="B730" s="137"/>
      <c r="C730" s="137"/>
      <c r="D730" s="137"/>
      <c r="E730" s="137"/>
      <c r="F730" s="138"/>
      <c r="G730" s="137"/>
      <c r="H730" s="137"/>
      <c r="I730" s="137"/>
      <c r="J730" s="137"/>
      <c r="K730" s="137"/>
      <c r="L730" s="137"/>
      <c r="M730" s="137"/>
      <c r="N730" s="137"/>
    </row>
    <row r="731" spans="1:14">
      <c r="A731" s="135"/>
      <c r="F731" s="135"/>
      <c r="G731" s="94"/>
      <c r="H731" s="94"/>
      <c r="I731" s="94"/>
      <c r="J731" s="94"/>
      <c r="K731" s="94"/>
      <c r="L731" s="94"/>
      <c r="M731" s="94"/>
      <c r="N731" s="94"/>
    </row>
    <row r="732" spans="1:14">
      <c r="A732" s="135"/>
      <c r="F732" s="138"/>
      <c r="G732" s="135"/>
      <c r="H732" s="94"/>
      <c r="I732" s="94"/>
      <c r="J732" s="94"/>
      <c r="K732" s="94"/>
      <c r="L732" s="94"/>
      <c r="M732" s="94"/>
      <c r="N732" s="94"/>
    </row>
    <row r="733" spans="1:14">
      <c r="A733" s="135"/>
      <c r="F733" s="135"/>
      <c r="G733" s="2"/>
      <c r="H733" s="94"/>
      <c r="I733" s="94"/>
      <c r="J733" s="94"/>
      <c r="K733" s="94"/>
      <c r="L733" s="94"/>
      <c r="M733" s="94"/>
      <c r="N733" s="94"/>
    </row>
    <row r="734" spans="1:14">
      <c r="A734" s="135"/>
      <c r="F734" s="135"/>
      <c r="G734" s="135"/>
      <c r="H734" s="94"/>
      <c r="I734" s="94"/>
      <c r="J734" s="94"/>
      <c r="K734" s="94"/>
      <c r="L734" s="94"/>
      <c r="M734" s="94"/>
      <c r="N734" s="94"/>
    </row>
    <row r="735" spans="1:14">
      <c r="A735" s="135"/>
      <c r="F735" s="135"/>
      <c r="G735" s="140"/>
      <c r="H735" s="135"/>
      <c r="I735" s="94"/>
      <c r="J735" s="94"/>
      <c r="K735" s="94"/>
      <c r="L735" s="94"/>
      <c r="M735" s="94"/>
      <c r="N735" s="94"/>
    </row>
    <row r="736" spans="1:14">
      <c r="A736" s="135"/>
      <c r="F736" s="135"/>
      <c r="G736" s="135"/>
      <c r="H736" s="135"/>
      <c r="I736" s="94"/>
      <c r="J736" s="94"/>
      <c r="K736" s="94"/>
      <c r="L736" s="94"/>
      <c r="M736" s="94"/>
      <c r="N736" s="94"/>
    </row>
    <row r="737" spans="1:14">
      <c r="A737" s="135"/>
      <c r="F737" s="135"/>
      <c r="G737" s="135"/>
      <c r="H737" s="135"/>
      <c r="I737" s="94"/>
      <c r="J737" s="94"/>
      <c r="K737" s="94"/>
      <c r="L737" s="94"/>
      <c r="M737" s="94"/>
      <c r="N737" s="94"/>
    </row>
    <row r="738" spans="1:14">
      <c r="A738" s="135"/>
      <c r="F738" s="135"/>
      <c r="G738" s="140"/>
      <c r="H738" s="135"/>
      <c r="I738" s="94"/>
      <c r="J738" s="94"/>
      <c r="K738" s="94"/>
      <c r="L738" s="94"/>
      <c r="M738" s="94"/>
      <c r="N738" s="94"/>
    </row>
    <row r="739" spans="1:14">
      <c r="A739" s="135"/>
      <c r="F739" s="135"/>
      <c r="G739" s="135"/>
      <c r="H739" s="94"/>
      <c r="I739" s="94"/>
      <c r="J739" s="94"/>
      <c r="K739" s="94"/>
      <c r="L739" s="94"/>
      <c r="M739" s="94"/>
      <c r="N739" s="94"/>
    </row>
    <row r="740" spans="1:14">
      <c r="A740" s="135"/>
      <c r="F740" s="135"/>
      <c r="G740" s="135"/>
      <c r="H740" s="94"/>
      <c r="I740" s="94"/>
      <c r="J740" s="94"/>
      <c r="K740" s="94"/>
      <c r="L740" s="94"/>
      <c r="M740" s="94"/>
      <c r="N740" s="94"/>
    </row>
    <row r="741" spans="1:14">
      <c r="A741" s="267"/>
      <c r="F741" s="135"/>
      <c r="G741" s="250"/>
      <c r="H741" s="141"/>
      <c r="I741" s="141"/>
      <c r="J741" s="141"/>
      <c r="K741" s="141"/>
      <c r="L741" s="94"/>
      <c r="M741" s="94"/>
      <c r="N741" s="94"/>
    </row>
    <row r="742" spans="1:14">
      <c r="A742" s="135"/>
      <c r="F742" s="135"/>
      <c r="G742" s="135"/>
      <c r="H742" s="94"/>
      <c r="I742" s="94"/>
      <c r="J742" s="94"/>
      <c r="K742" s="94"/>
      <c r="L742" s="94"/>
      <c r="M742" s="94"/>
      <c r="N742" s="94"/>
    </row>
    <row r="743" spans="1:14">
      <c r="A743" s="267"/>
      <c r="F743" s="134"/>
      <c r="G743" s="481"/>
      <c r="H743" s="481"/>
      <c r="I743" s="481"/>
      <c r="J743" s="481"/>
      <c r="K743" s="481"/>
      <c r="L743" s="481"/>
      <c r="M743" s="481"/>
      <c r="N743" s="481"/>
    </row>
    <row r="744" spans="1:14">
      <c r="A744" s="135"/>
      <c r="F744" s="135"/>
      <c r="G744" s="481"/>
      <c r="H744" s="481"/>
      <c r="I744" s="481"/>
      <c r="J744" s="481"/>
      <c r="K744" s="481"/>
      <c r="L744" s="481"/>
      <c r="M744" s="481"/>
      <c r="N744" s="481"/>
    </row>
    <row r="745" spans="1:14">
      <c r="A745" s="135"/>
      <c r="F745" s="135"/>
      <c r="G745" s="135"/>
      <c r="H745" s="94"/>
      <c r="I745" s="94"/>
      <c r="J745" s="94"/>
      <c r="K745" s="94"/>
      <c r="L745" s="94"/>
      <c r="M745" s="94"/>
      <c r="N745" s="94"/>
    </row>
    <row r="746" spans="1:14">
      <c r="A746" s="231"/>
      <c r="B746" s="230"/>
      <c r="C746" s="230"/>
      <c r="D746" s="230"/>
      <c r="E746" s="230"/>
      <c r="F746" s="236"/>
      <c r="G746" s="473"/>
      <c r="H746" s="473"/>
      <c r="I746" s="473"/>
      <c r="J746" s="473"/>
      <c r="K746" s="473"/>
      <c r="L746" s="473"/>
      <c r="M746" s="473"/>
      <c r="N746" s="230"/>
    </row>
    <row r="747" spans="1:14">
      <c r="A747" s="231"/>
      <c r="B747" s="230"/>
      <c r="C747" s="230"/>
      <c r="D747" s="230"/>
      <c r="E747" s="230"/>
      <c r="F747" s="231"/>
      <c r="G747" s="473"/>
      <c r="H747" s="473"/>
      <c r="I747" s="473"/>
      <c r="J747" s="473"/>
      <c r="K747" s="473"/>
      <c r="L747" s="473"/>
      <c r="M747" s="473"/>
      <c r="N747" s="230"/>
    </row>
    <row r="748" spans="1:14">
      <c r="E748" s="486"/>
      <c r="F748" s="486"/>
      <c r="G748" s="486"/>
      <c r="H748" s="486"/>
      <c r="I748" s="486"/>
      <c r="J748" s="486"/>
      <c r="K748" s="486"/>
    </row>
    <row r="749" spans="1:14">
      <c r="E749" s="486"/>
      <c r="F749" s="486"/>
      <c r="G749" s="486"/>
      <c r="H749" s="486"/>
      <c r="I749" s="486"/>
      <c r="J749" s="486"/>
      <c r="K749" s="486"/>
    </row>
    <row r="750" spans="1:14" ht="31.2">
      <c r="A750" s="486"/>
      <c r="B750" s="486"/>
      <c r="C750" s="486"/>
      <c r="D750" s="486"/>
      <c r="E750" s="486"/>
      <c r="F750" s="486"/>
      <c r="G750" s="486"/>
      <c r="H750" s="486"/>
      <c r="I750" s="486"/>
      <c r="J750" s="486"/>
      <c r="K750" s="486"/>
      <c r="L750" s="486"/>
      <c r="M750" s="486"/>
      <c r="N750" s="486"/>
    </row>
    <row r="751" spans="1:14">
      <c r="A751" s="266"/>
      <c r="B751" s="134"/>
      <c r="C751" s="134"/>
      <c r="F751" s="135"/>
      <c r="G751" s="135"/>
      <c r="H751" s="135"/>
      <c r="I751" s="135"/>
      <c r="J751" s="135"/>
      <c r="K751" s="135"/>
      <c r="L751" s="135"/>
      <c r="M751" s="135"/>
      <c r="N751" s="135"/>
    </row>
    <row r="752" spans="1:14">
      <c r="A752" s="135"/>
      <c r="F752" s="135"/>
      <c r="G752" s="135"/>
      <c r="H752" s="135"/>
      <c r="I752" s="135"/>
      <c r="J752" s="135"/>
      <c r="K752" s="135"/>
      <c r="L752" s="135"/>
      <c r="M752" s="135"/>
      <c r="N752" s="135"/>
    </row>
    <row r="753" spans="1:14">
      <c r="A753" s="135"/>
      <c r="F753" s="135"/>
      <c r="G753" s="94"/>
      <c r="H753" s="94"/>
      <c r="I753" s="94"/>
      <c r="J753" s="94"/>
      <c r="K753" s="94"/>
      <c r="L753" s="94"/>
      <c r="M753" s="94"/>
      <c r="N753" s="94"/>
    </row>
    <row r="754" spans="1:14">
      <c r="A754" s="231"/>
      <c r="B754" s="230"/>
      <c r="C754" s="230"/>
      <c r="D754" s="230"/>
      <c r="E754" s="230"/>
      <c r="F754" s="231"/>
      <c r="G754" s="252"/>
      <c r="H754" s="230"/>
      <c r="I754" s="230"/>
      <c r="J754" s="230"/>
      <c r="K754" s="230"/>
      <c r="L754" s="230"/>
      <c r="M754" s="230"/>
      <c r="N754" s="230"/>
    </row>
    <row r="755" spans="1:14" ht="25.2">
      <c r="A755" s="231"/>
      <c r="B755" s="230"/>
      <c r="C755" s="230"/>
      <c r="D755" s="230"/>
      <c r="E755" s="230"/>
      <c r="F755" s="234"/>
      <c r="G755" s="231"/>
      <c r="H755" s="230"/>
      <c r="I755" s="230"/>
      <c r="J755" s="230"/>
      <c r="K755" s="230"/>
      <c r="L755" s="230"/>
      <c r="M755" s="230"/>
      <c r="N755" s="230"/>
    </row>
    <row r="756" spans="1:14" ht="25.2">
      <c r="A756" s="135"/>
      <c r="F756" s="136"/>
      <c r="G756" s="136"/>
      <c r="H756" s="94"/>
      <c r="I756" s="94"/>
      <c r="J756" s="94"/>
      <c r="K756" s="94"/>
      <c r="L756" s="94"/>
      <c r="M756" s="94"/>
      <c r="N756" s="94"/>
    </row>
    <row r="757" spans="1:14">
      <c r="A757" s="135"/>
      <c r="F757" s="135"/>
      <c r="G757" s="94"/>
      <c r="H757" s="94"/>
      <c r="I757" s="94"/>
      <c r="J757" s="94"/>
      <c r="K757" s="94"/>
      <c r="L757" s="94"/>
      <c r="M757" s="94"/>
      <c r="N757" s="94"/>
    </row>
    <row r="758" spans="1:14">
      <c r="A758" s="135"/>
      <c r="F758" s="135"/>
      <c r="G758" s="94"/>
      <c r="H758" s="94"/>
      <c r="I758" s="94"/>
      <c r="J758" s="94"/>
      <c r="K758" s="94"/>
      <c r="L758" s="94"/>
      <c r="M758" s="94"/>
      <c r="N758" s="94"/>
    </row>
    <row r="759" spans="1:14">
      <c r="A759" s="135"/>
      <c r="F759" s="135"/>
      <c r="G759" s="94"/>
      <c r="H759" s="94"/>
      <c r="I759" s="94"/>
      <c r="J759" s="94"/>
      <c r="K759" s="94"/>
      <c r="L759" s="94"/>
      <c r="M759" s="94"/>
      <c r="N759" s="94"/>
    </row>
    <row r="760" spans="1:14">
      <c r="A760" s="135"/>
      <c r="F760" s="135"/>
      <c r="G760" s="135"/>
      <c r="H760" s="94"/>
      <c r="I760" s="94"/>
      <c r="J760" s="94"/>
      <c r="K760" s="94"/>
      <c r="L760" s="94"/>
      <c r="M760" s="94"/>
      <c r="N760" s="94"/>
    </row>
    <row r="761" spans="1:14">
      <c r="A761" s="135"/>
      <c r="F761" s="135"/>
      <c r="G761" s="94"/>
      <c r="H761" s="94"/>
      <c r="I761" s="94"/>
      <c r="J761" s="94"/>
      <c r="K761" s="94"/>
      <c r="L761" s="94"/>
      <c r="M761" s="94"/>
      <c r="N761" s="94"/>
    </row>
    <row r="762" spans="1:14">
      <c r="A762" s="135"/>
      <c r="F762" s="135"/>
      <c r="G762" s="94"/>
      <c r="H762" s="94"/>
      <c r="I762" s="94"/>
      <c r="J762" s="94"/>
      <c r="K762" s="94"/>
      <c r="L762" s="94"/>
      <c r="M762" s="94"/>
      <c r="N762" s="94"/>
    </row>
    <row r="763" spans="1:14">
      <c r="A763" s="138"/>
      <c r="B763" s="137"/>
      <c r="C763" s="137"/>
      <c r="D763" s="137"/>
      <c r="E763" s="137"/>
      <c r="F763" s="138"/>
      <c r="G763" s="487"/>
      <c r="H763" s="487"/>
      <c r="I763" s="487"/>
      <c r="J763" s="487"/>
      <c r="K763" s="487"/>
      <c r="L763" s="487"/>
      <c r="M763" s="487"/>
      <c r="N763" s="487"/>
    </row>
    <row r="764" spans="1:14">
      <c r="A764" s="138"/>
      <c r="B764" s="137"/>
      <c r="C764" s="137"/>
      <c r="D764" s="137"/>
      <c r="E764" s="137"/>
      <c r="F764" s="138"/>
      <c r="G764" s="487"/>
      <c r="H764" s="487"/>
      <c r="I764" s="487"/>
      <c r="J764" s="487"/>
      <c r="K764" s="487"/>
      <c r="L764" s="487"/>
      <c r="M764" s="487"/>
      <c r="N764" s="487"/>
    </row>
    <row r="765" spans="1:14">
      <c r="A765" s="135"/>
      <c r="F765" s="135"/>
      <c r="G765" s="94"/>
      <c r="H765" s="94"/>
      <c r="I765" s="94"/>
      <c r="J765" s="94"/>
      <c r="K765" s="94"/>
      <c r="L765" s="94"/>
      <c r="M765" s="94"/>
      <c r="N765" s="94"/>
    </row>
    <row r="766" spans="1:14">
      <c r="A766" s="135"/>
      <c r="F766" s="138"/>
      <c r="G766" s="135"/>
      <c r="H766" s="94"/>
      <c r="I766" s="94"/>
      <c r="J766" s="94"/>
      <c r="K766" s="94"/>
      <c r="L766" s="94"/>
      <c r="M766" s="94"/>
      <c r="N766" s="94"/>
    </row>
    <row r="767" spans="1:14">
      <c r="A767" s="135"/>
      <c r="F767" s="135"/>
      <c r="G767" s="2"/>
      <c r="H767" s="94"/>
      <c r="I767" s="94"/>
      <c r="J767" s="94"/>
      <c r="K767" s="94"/>
      <c r="L767" s="94"/>
      <c r="M767" s="94"/>
      <c r="N767" s="94"/>
    </row>
    <row r="768" spans="1:14">
      <c r="A768" s="135"/>
      <c r="F768" s="135"/>
      <c r="G768" s="135"/>
      <c r="H768" s="94"/>
      <c r="I768" s="94"/>
      <c r="J768" s="94"/>
      <c r="K768" s="94"/>
      <c r="L768" s="94"/>
      <c r="M768" s="94"/>
      <c r="N768" s="94"/>
    </row>
    <row r="769" spans="1:14">
      <c r="A769" s="135"/>
      <c r="F769" s="135"/>
      <c r="G769" s="140"/>
      <c r="H769" s="135"/>
      <c r="I769" s="94"/>
      <c r="J769" s="94"/>
      <c r="K769" s="94"/>
      <c r="L769" s="94"/>
      <c r="M769" s="94"/>
      <c r="N769" s="94"/>
    </row>
    <row r="770" spans="1:14">
      <c r="A770" s="135"/>
      <c r="F770" s="135"/>
      <c r="G770" s="135"/>
      <c r="H770" s="135"/>
      <c r="I770" s="94"/>
      <c r="J770" s="94"/>
      <c r="K770" s="94"/>
      <c r="L770" s="94"/>
      <c r="M770" s="94"/>
      <c r="N770" s="94"/>
    </row>
    <row r="771" spans="1:14">
      <c r="A771" s="135"/>
      <c r="F771" s="135"/>
      <c r="G771" s="135"/>
      <c r="H771" s="135"/>
      <c r="I771" s="94"/>
      <c r="J771" s="94"/>
      <c r="K771" s="94"/>
      <c r="L771" s="94"/>
      <c r="M771" s="94"/>
      <c r="N771" s="94"/>
    </row>
    <row r="772" spans="1:14">
      <c r="A772" s="135"/>
      <c r="F772" s="135"/>
      <c r="G772" s="140"/>
      <c r="H772" s="135"/>
      <c r="I772" s="94"/>
      <c r="J772" s="94"/>
      <c r="K772" s="94"/>
      <c r="L772" s="94"/>
      <c r="M772" s="94"/>
      <c r="N772" s="94"/>
    </row>
    <row r="773" spans="1:14">
      <c r="A773" s="135"/>
      <c r="F773" s="135"/>
      <c r="G773" s="135"/>
      <c r="H773" s="94"/>
      <c r="I773" s="94"/>
      <c r="J773" s="94"/>
      <c r="K773" s="94"/>
      <c r="L773" s="94"/>
      <c r="M773" s="94"/>
      <c r="N773" s="94"/>
    </row>
    <row r="774" spans="1:14">
      <c r="A774" s="135"/>
      <c r="F774" s="135"/>
      <c r="G774" s="135"/>
      <c r="H774" s="94"/>
      <c r="I774" s="94"/>
      <c r="J774" s="94"/>
      <c r="K774" s="94"/>
      <c r="L774" s="94"/>
      <c r="M774" s="94"/>
      <c r="N774" s="94"/>
    </row>
    <row r="775" spans="1:14">
      <c r="A775" s="267"/>
      <c r="F775" s="135"/>
      <c r="G775" s="250"/>
      <c r="H775" s="141"/>
      <c r="I775" s="141"/>
      <c r="J775" s="141"/>
      <c r="K775" s="141"/>
      <c r="L775" s="94"/>
      <c r="M775" s="94"/>
      <c r="N775" s="94"/>
    </row>
    <row r="776" spans="1:14">
      <c r="A776" s="135"/>
      <c r="F776" s="135"/>
      <c r="G776" s="135"/>
      <c r="H776" s="94"/>
      <c r="I776" s="94"/>
      <c r="J776" s="94"/>
      <c r="K776" s="94"/>
      <c r="L776" s="94"/>
      <c r="M776" s="94"/>
      <c r="N776" s="94"/>
    </row>
    <row r="777" spans="1:14">
      <c r="A777" s="267"/>
      <c r="F777" s="134"/>
      <c r="G777" s="481"/>
      <c r="H777" s="481"/>
      <c r="I777" s="481"/>
      <c r="J777" s="481"/>
      <c r="K777" s="481"/>
      <c r="L777" s="481"/>
      <c r="M777" s="481"/>
      <c r="N777" s="481"/>
    </row>
    <row r="778" spans="1:14">
      <c r="A778" s="135"/>
      <c r="F778" s="135"/>
      <c r="G778" s="481"/>
      <c r="H778" s="481"/>
      <c r="I778" s="481"/>
      <c r="J778" s="481"/>
      <c r="K778" s="481"/>
      <c r="L778" s="481"/>
      <c r="M778" s="481"/>
      <c r="N778" s="481"/>
    </row>
    <row r="779" spans="1:14">
      <c r="A779" s="135"/>
      <c r="F779" s="135"/>
      <c r="G779" s="135"/>
      <c r="H779" s="94"/>
      <c r="I779" s="94"/>
      <c r="J779" s="94"/>
      <c r="K779" s="94"/>
      <c r="L779" s="94"/>
      <c r="M779" s="94"/>
      <c r="N779" s="94"/>
    </row>
    <row r="780" spans="1:14">
      <c r="A780" s="231"/>
      <c r="B780" s="230"/>
      <c r="C780" s="230"/>
      <c r="D780" s="230"/>
      <c r="E780" s="230"/>
      <c r="F780" s="236"/>
      <c r="G780" s="473"/>
      <c r="H780" s="473"/>
      <c r="I780" s="473"/>
      <c r="J780" s="473"/>
      <c r="K780" s="473"/>
      <c r="L780" s="473"/>
      <c r="M780" s="473"/>
      <c r="N780" s="230"/>
    </row>
    <row r="781" spans="1:14">
      <c r="A781" s="231"/>
      <c r="B781" s="230"/>
      <c r="C781" s="230"/>
      <c r="D781" s="230"/>
      <c r="E781" s="230"/>
      <c r="F781" s="231"/>
      <c r="G781" s="473"/>
      <c r="H781" s="473"/>
      <c r="I781" s="473"/>
      <c r="J781" s="473"/>
      <c r="K781" s="473"/>
      <c r="L781" s="473"/>
      <c r="M781" s="473"/>
      <c r="N781" s="230"/>
    </row>
    <row r="782" spans="1:14">
      <c r="E782" s="486"/>
      <c r="F782" s="486"/>
      <c r="G782" s="486"/>
      <c r="H782" s="486"/>
      <c r="I782" s="486"/>
      <c r="J782" s="486"/>
      <c r="K782" s="486"/>
    </row>
    <row r="783" spans="1:14">
      <c r="E783" s="486"/>
      <c r="F783" s="486"/>
      <c r="G783" s="486"/>
      <c r="H783" s="486"/>
      <c r="I783" s="486"/>
      <c r="J783" s="486"/>
      <c r="K783" s="486"/>
    </row>
  </sheetData>
  <mergeCells count="97">
    <mergeCell ref="E748:K749"/>
    <mergeCell ref="A750:N750"/>
    <mergeCell ref="G777:N778"/>
    <mergeCell ref="G780:M781"/>
    <mergeCell ref="E782:K783"/>
    <mergeCell ref="G763:N764"/>
    <mergeCell ref="G712:M713"/>
    <mergeCell ref="E714:K715"/>
    <mergeCell ref="A716:N716"/>
    <mergeCell ref="G743:N744"/>
    <mergeCell ref="G746:M747"/>
    <mergeCell ref="G675:N676"/>
    <mergeCell ref="G678:M679"/>
    <mergeCell ref="E680:K681"/>
    <mergeCell ref="A682:N682"/>
    <mergeCell ref="G709:N710"/>
    <mergeCell ref="A614:N614"/>
    <mergeCell ref="G641:N642"/>
    <mergeCell ref="G644:M645"/>
    <mergeCell ref="E646:K647"/>
    <mergeCell ref="A648:N648"/>
    <mergeCell ref="G627:N627"/>
    <mergeCell ref="E544:K545"/>
    <mergeCell ref="A580:N580"/>
    <mergeCell ref="G607:N608"/>
    <mergeCell ref="G610:M611"/>
    <mergeCell ref="E612:K613"/>
    <mergeCell ref="A546:N546"/>
    <mergeCell ref="G559:N559"/>
    <mergeCell ref="G573:N574"/>
    <mergeCell ref="G576:M577"/>
    <mergeCell ref="E578:K579"/>
    <mergeCell ref="G508:M509"/>
    <mergeCell ref="E510:K511"/>
    <mergeCell ref="A512:N512"/>
    <mergeCell ref="G539:N540"/>
    <mergeCell ref="G542:M543"/>
    <mergeCell ref="G525:N525"/>
    <mergeCell ref="E476:K477"/>
    <mergeCell ref="G457:N457"/>
    <mergeCell ref="A478:N478"/>
    <mergeCell ref="G505:N506"/>
    <mergeCell ref="G440:M441"/>
    <mergeCell ref="E442:K443"/>
    <mergeCell ref="A444:N444"/>
    <mergeCell ref="G471:N472"/>
    <mergeCell ref="G474:M475"/>
    <mergeCell ref="G369:N370"/>
    <mergeCell ref="G372:M373"/>
    <mergeCell ref="E374:K375"/>
    <mergeCell ref="A410:N410"/>
    <mergeCell ref="G437:N438"/>
    <mergeCell ref="A376:N376"/>
    <mergeCell ref="G403:N404"/>
    <mergeCell ref="G406:M407"/>
    <mergeCell ref="E408:K409"/>
    <mergeCell ref="A273:N273"/>
    <mergeCell ref="G300:N301"/>
    <mergeCell ref="G303:M304"/>
    <mergeCell ref="E305:K306"/>
    <mergeCell ref="A342:N342"/>
    <mergeCell ref="A307:N307"/>
    <mergeCell ref="G334:N335"/>
    <mergeCell ref="G337:M338"/>
    <mergeCell ref="E339:K340"/>
    <mergeCell ref="G232:N233"/>
    <mergeCell ref="G235:M236"/>
    <mergeCell ref="E237:K238"/>
    <mergeCell ref="E271:K272"/>
    <mergeCell ref="G269:M270"/>
    <mergeCell ref="G266:N267"/>
    <mergeCell ref="A239:N239"/>
    <mergeCell ref="A171:N171"/>
    <mergeCell ref="G198:N199"/>
    <mergeCell ref="G201:M202"/>
    <mergeCell ref="E203:K204"/>
    <mergeCell ref="A205:N205"/>
    <mergeCell ref="E135:K136"/>
    <mergeCell ref="A137:N137"/>
    <mergeCell ref="G164:N165"/>
    <mergeCell ref="G167:M168"/>
    <mergeCell ref="E169:K170"/>
    <mergeCell ref="A1:N1"/>
    <mergeCell ref="E33:K34"/>
    <mergeCell ref="G31:M32"/>
    <mergeCell ref="G28:N29"/>
    <mergeCell ref="A35:N35"/>
    <mergeCell ref="G62:N63"/>
    <mergeCell ref="G65:M66"/>
    <mergeCell ref="E67:K68"/>
    <mergeCell ref="A69:N69"/>
    <mergeCell ref="G96:N97"/>
    <mergeCell ref="G99:M100"/>
    <mergeCell ref="E101:K102"/>
    <mergeCell ref="A103:N103"/>
    <mergeCell ref="G130:N131"/>
    <mergeCell ref="G133:M134"/>
  </mergeCells>
  <phoneticPr fontId="3" type="noConversion"/>
  <pageMargins left="0.51181102362204722" right="0.31496062992125984" top="0.74803149606299213" bottom="0.74803149606299213" header="0.31496062992125984" footer="0.31496062992125984"/>
  <pageSetup paperSize="8" scale="91" orientation="portrait" r:id="rId1"/>
  <rowBreaks count="22" manualBreakCount="22">
    <brk id="34" max="13" man="1"/>
    <brk id="68" max="13" man="1"/>
    <brk id="102" max="13" man="1"/>
    <brk id="136" max="13" man="1"/>
    <brk id="170" max="13" man="1"/>
    <brk id="204" max="13" man="1"/>
    <brk id="238" max="13" man="1"/>
    <brk id="272" max="13" man="1"/>
    <brk id="306" max="13" man="1"/>
    <brk id="341" max="13" man="1"/>
    <brk id="375" max="13" man="1"/>
    <brk id="409" max="13" man="1"/>
    <brk id="443" max="13" man="1"/>
    <brk id="477" max="13" man="1"/>
    <brk id="511" max="13" man="1"/>
    <brk id="545" max="13" man="1"/>
    <brk id="579" max="13" man="1"/>
    <brk id="613" max="13" man="1"/>
    <brk id="647" max="13" man="1"/>
    <brk id="681" max="13" man="1"/>
    <brk id="715" max="13" man="1"/>
    <brk id="749" max="1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fe03ea-8b69-4947-9101-36aab1225da6">
      <Terms xmlns="http://schemas.microsoft.com/office/infopath/2007/PartnerControls"/>
    </lcf76f155ced4ddcb4097134ff3c332f>
    <TaxCatchAll xmlns="0fd7f0fd-4562-4143-a7f1-276269a5d384" xsi:nil="true"/>
    <User xmlns="fafe03ea-8b69-4947-9101-36aab1225da6">
      <UserInfo>
        <DisplayName/>
        <AccountId xsi:nil="true"/>
        <AccountType/>
      </UserInfo>
    </User>
    <Description xmlns="fafe03ea-8b69-4947-9101-36aab1225da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DD28EF1209DEC48A970DDDB93544B7D" ma:contentTypeVersion="17" ma:contentTypeDescription="새 문서를 만듭니다." ma:contentTypeScope="" ma:versionID="74046605fe204a0752e4bfa5bc1570bb">
  <xsd:schema xmlns:xsd="http://www.w3.org/2001/XMLSchema" xmlns:xs="http://www.w3.org/2001/XMLSchema" xmlns:p="http://schemas.microsoft.com/office/2006/metadata/properties" xmlns:ns2="fafe03ea-8b69-4947-9101-36aab1225da6" xmlns:ns3="0fd7f0fd-4562-4143-a7f1-276269a5d384" targetNamespace="http://schemas.microsoft.com/office/2006/metadata/properties" ma:root="true" ma:fieldsID="af3551d98b6fc785585459350e49d0b4" ns2:_="" ns3:_="">
    <xsd:import namespace="fafe03ea-8b69-4947-9101-36aab1225da6"/>
    <xsd:import namespace="0fd7f0fd-4562-4143-a7f1-276269a5d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User" minOccurs="0"/>
                <xsd:element ref="ns2: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e03ea-8b69-4947-9101-36aab1225d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User" ma:index="23" nillable="true" ma:displayName="User" ma:format="Dropdown" ma:list="UserInfo" ma:SharePointGroup="0" ma:internalName="Us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scription" ma:index="24" nillable="true" ma:displayName="Description" ma:format="Dropdown" ma:internalName="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7f0fd-4562-4143-a7f1-276269a5d38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98e606e-d84f-4495-a3cd-5e3f37618732}" ma:internalName="TaxCatchAll" ma:showField="CatchAllData" ma:web="0fd7f0fd-4562-4143-a7f1-276269a5d3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B4D1C2-B3EB-4841-99C1-DE89D6CFBB09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fafe03ea-8b69-4947-9101-36aab1225da6"/>
    <ds:schemaRef ds:uri="http://purl.org/dc/dcmitype/"/>
    <ds:schemaRef ds:uri="http://purl.org/dc/elements/1.1/"/>
    <ds:schemaRef ds:uri="http://schemas.openxmlformats.org/package/2006/metadata/core-properties"/>
    <ds:schemaRef ds:uri="0fd7f0fd-4562-4143-a7f1-276269a5d384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323806B-70AD-4850-B12E-427AAD630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fe03ea-8b69-4947-9101-36aab1225da6"/>
    <ds:schemaRef ds:uri="0fd7f0fd-4562-4143-a7f1-276269a5d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22461D-902A-416E-9DA2-3663A258DF1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9</vt:i4>
      </vt:variant>
    </vt:vector>
  </HeadingPairs>
  <TitlesOfParts>
    <vt:vector size="16" baseType="lpstr">
      <vt:lpstr>CI</vt:lpstr>
      <vt:lpstr>CI_BD</vt:lpstr>
      <vt:lpstr>PL</vt:lpstr>
      <vt:lpstr>Summary PL</vt:lpstr>
      <vt:lpstr>Detail PL</vt:lpstr>
      <vt:lpstr>Description</vt:lpstr>
      <vt:lpstr>Marking</vt:lpstr>
      <vt:lpstr>CI!Print_Area</vt:lpstr>
      <vt:lpstr>CI_BD!Print_Area</vt:lpstr>
      <vt:lpstr>Description!Print_Area</vt:lpstr>
      <vt:lpstr>'Detail PL'!Print_Area</vt:lpstr>
      <vt:lpstr>Marking!Print_Area</vt:lpstr>
      <vt:lpstr>PL!Print_Area</vt:lpstr>
      <vt:lpstr>'Summary PL'!Print_Area</vt:lpstr>
      <vt:lpstr>'Detail PL'!Print_Titles</vt:lpstr>
      <vt:lpstr>'Summary PL'!Print_Titles</vt:lpstr>
    </vt:vector>
  </TitlesOfParts>
  <Manager/>
  <Company>DHI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PL008564</dc:creator>
  <cp:keywords/>
  <dc:description/>
  <cp:lastModifiedBy>우재상(Jaesang Woo) 수석 두산에너빌리티</cp:lastModifiedBy>
  <cp:revision/>
  <cp:lastPrinted>2025-07-16T00:45:20Z</cp:lastPrinted>
  <dcterms:created xsi:type="dcterms:W3CDTF">2016-03-15T11:01:58Z</dcterms:created>
  <dcterms:modified xsi:type="dcterms:W3CDTF">2026-07-20T10:07:30Z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0x010100CDD28EF1209DEC48A970DDDB93544B7D</vt:lpwstr>
  </property>
  <property fmtid="{D5CDD505-2E9C-101B-9397-08002B2CF9AE}" pid="3" name="MediaServiceImageTags">
    <vt:lpwstr/>
  </property>
  <property fmtid="{D5CDD505-2E9C-101B-9397-08002B2CF9AE}" pid="4" name="MSIP_Label_36791f77-3d39-4d72-9277-ac879ec799ed_Enabled">
    <vt:lpwstr>true</vt:lpwstr>
  </property>
  <property fmtid="{D5CDD505-2E9C-101B-9397-08002B2CF9AE}" pid="5" name="MSIP_Label_36791f77-3d39-4d72-9277-ac879ec799ed_SetDate">
    <vt:lpwstr>2025-01-27T15:53:29Z</vt:lpwstr>
  </property>
  <property fmtid="{D5CDD505-2E9C-101B-9397-08002B2CF9AE}" pid="6" name="MSIP_Label_36791f77-3d39-4d72-9277-ac879ec799ed_Method">
    <vt:lpwstr>Standard</vt:lpwstr>
  </property>
  <property fmtid="{D5CDD505-2E9C-101B-9397-08002B2CF9AE}" pid="7" name="MSIP_Label_36791f77-3d39-4d72-9277-ac879ec799ed_Name">
    <vt:lpwstr>restricted-default</vt:lpwstr>
  </property>
  <property fmtid="{D5CDD505-2E9C-101B-9397-08002B2CF9AE}" pid="8" name="MSIP_Label_36791f77-3d39-4d72-9277-ac879ec799ed_SiteId">
    <vt:lpwstr>254ba93e-1f6f-48f3-90e6-e2766664b477</vt:lpwstr>
  </property>
  <property fmtid="{D5CDD505-2E9C-101B-9397-08002B2CF9AE}" pid="9" name="MSIP_Label_36791f77-3d39-4d72-9277-ac879ec799ed_ActionId">
    <vt:lpwstr>bcb9779e-b113-46f0-95f5-5a90356a8682</vt:lpwstr>
  </property>
  <property fmtid="{D5CDD505-2E9C-101B-9397-08002B2CF9AE}" pid="10" name="MSIP_Label_36791f77-3d39-4d72-9277-ac879ec799ed_ContentBits">
    <vt:lpwstr>0</vt:lpwstr>
  </property>
</Properties>
</file>