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1DBABF65-9A46-40E3-A9C5-1AADA7BAF978}" xr6:coauthVersionLast="44" xr6:coauthVersionMax="44" xr10:uidLastSave="{00000000-0000-0000-0000-000000000000}"/>
  <bookViews>
    <workbookView xWindow="-110" yWindow="-110" windowWidth="19420" windowHeight="10420" xr2:uid="{06985602-B23E-48DC-B017-6CD5E554BBA7}"/>
  </bookViews>
  <sheets>
    <sheet name="UNIT VOLUM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O77" i="1" l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H77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H76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H75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H74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H73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H72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H71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H70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H69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H68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H67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H66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H65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H64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H63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H62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H61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H60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H59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H58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H57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H56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H55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BP54" i="1" s="1"/>
  <c r="AH54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H53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H52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BP51" i="1" s="1"/>
  <c r="AH51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H50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H49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H48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H47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H46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H45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H44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H43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H42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H41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H40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H39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H38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H37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H36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H35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H34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H33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H32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H31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H30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H29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BP28" i="1" s="1"/>
  <c r="AM28" i="1"/>
  <c r="AH28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H27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H26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H25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H24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H23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H22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BP21" i="1" s="1"/>
  <c r="AH21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H20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H19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H18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H17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H16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H15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H14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H13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H12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H11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H10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H9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BP8" i="1" s="1"/>
  <c r="AH8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H7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H6" i="1"/>
  <c r="BK3" i="1"/>
  <c r="BL3" i="1" s="1"/>
  <c r="BM3" i="1" s="1"/>
  <c r="BN3" i="1" s="1"/>
  <c r="BO3" i="1" s="1"/>
  <c r="AC3" i="1"/>
  <c r="AD3" i="1" s="1"/>
  <c r="AE3" i="1" s="1"/>
  <c r="AF3" i="1" s="1"/>
  <c r="AG3" i="1" s="1"/>
  <c r="BP20" i="1" l="1"/>
  <c r="BP29" i="1"/>
  <c r="BP67" i="1"/>
  <c r="BP75" i="1"/>
  <c r="BP22" i="1"/>
  <c r="BP49" i="1"/>
  <c r="BP52" i="1"/>
  <c r="BP31" i="1"/>
  <c r="BP39" i="1"/>
  <c r="BP12" i="1"/>
  <c r="BP24" i="1"/>
  <c r="BP33" i="1"/>
  <c r="BP41" i="1"/>
  <c r="BP61" i="1"/>
  <c r="BP69" i="1"/>
  <c r="BP14" i="1"/>
  <c r="BP13" i="1"/>
  <c r="BP23" i="1"/>
  <c r="BP32" i="1"/>
  <c r="BP40" i="1"/>
  <c r="BP44" i="1"/>
  <c r="BP62" i="1"/>
  <c r="BP70" i="1"/>
  <c r="BP11" i="1"/>
  <c r="BP19" i="1"/>
  <c r="BP30" i="1"/>
  <c r="BP38" i="1"/>
  <c r="BP42" i="1"/>
  <c r="BP50" i="1"/>
  <c r="BP60" i="1"/>
  <c r="BP68" i="1"/>
  <c r="BP76" i="1"/>
  <c r="BP10" i="1"/>
  <c r="BP18" i="1"/>
  <c r="BP37" i="1"/>
  <c r="BP45" i="1"/>
  <c r="BP47" i="1"/>
  <c r="BP57" i="1"/>
  <c r="BP65" i="1"/>
  <c r="BP73" i="1"/>
  <c r="BP9" i="1"/>
  <c r="BP17" i="1"/>
  <c r="BP27" i="1"/>
  <c r="BP36" i="1"/>
  <c r="BP48" i="1"/>
  <c r="BP58" i="1"/>
  <c r="BP66" i="1"/>
  <c r="BP74" i="1"/>
  <c r="BP7" i="1"/>
  <c r="BP16" i="1"/>
  <c r="BP26" i="1"/>
  <c r="BP35" i="1"/>
  <c r="BP43" i="1"/>
  <c r="BP55" i="1"/>
  <c r="BP63" i="1"/>
  <c r="BP71" i="1"/>
  <c r="BP77" i="1"/>
  <c r="BP59" i="1"/>
  <c r="BP6" i="1"/>
  <c r="BP15" i="1"/>
  <c r="BP25" i="1"/>
  <c r="BP34" i="1"/>
  <c r="BP46" i="1"/>
  <c r="BP53" i="1"/>
  <c r="BP56" i="1"/>
  <c r="BP64" i="1"/>
  <c r="BP72" i="1"/>
</calcChain>
</file>

<file path=xl/sharedStrings.xml><?xml version="1.0" encoding="utf-8"?>
<sst xmlns="http://schemas.openxmlformats.org/spreadsheetml/2006/main" count="255" uniqueCount="130">
  <si>
    <t>Data</t>
  </si>
  <si>
    <t>YEAR</t>
  </si>
  <si>
    <t>PERIOD</t>
  </si>
  <si>
    <t>WEEK</t>
  </si>
  <si>
    <t>TOTAL UNITS</t>
  </si>
  <si>
    <t>AVERAGE</t>
  </si>
  <si>
    <t>TOTAL UNITS % CHANGES</t>
  </si>
  <si>
    <t>UNITS</t>
  </si>
  <si>
    <t>2019</t>
  </si>
  <si>
    <t>01</t>
  </si>
  <si>
    <t>02</t>
  </si>
  <si>
    <t>03</t>
  </si>
  <si>
    <t>04</t>
  </si>
  <si>
    <t>05</t>
  </si>
  <si>
    <t>06</t>
  </si>
  <si>
    <t>07</t>
  </si>
  <si>
    <t>DIV</t>
  </si>
  <si>
    <t>DEPT</t>
  </si>
  <si>
    <t>SESSION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</si>
  <si>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</si>
  <si>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</si>
  <si>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</si>
  <si>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</si>
  <si>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</si>
  <si>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</si>
  <si>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</si>
  <si>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</si>
  <si>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</si>
  <si>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</si>
  <si>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</si>
  <si>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</si>
  <si>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</si>
  <si>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</si>
  <si>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</si>
  <si>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</si>
  <si>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</si>
  <si>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</si>
  <si>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</si>
  <si>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</si>
  <si>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</si>
  <si>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</si>
  <si>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</si>
  <si>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01 - DRY GROCERY</t>
  </si>
  <si>
    <t>01 - GROCERY 1</t>
  </si>
  <si>
    <t>003 - PASTA+INSTANT</t>
  </si>
  <si>
    <t>182 - GROCERY 1 PREMIUM</t>
  </si>
  <si>
    <t>551 - BAKING NEEDS - CSG</t>
  </si>
  <si>
    <t>554 - COMMODITIES</t>
  </si>
  <si>
    <t>555 - BAKING NEEDS</t>
  </si>
  <si>
    <t>01 - GROCERY 1 Total</t>
  </si>
  <si>
    <t>02 - GROCERY 2</t>
  </si>
  <si>
    <t>005 - COOKING NEEDS</t>
  </si>
  <si>
    <t>183 - GROCERY 2 PREMIUM</t>
  </si>
  <si>
    <t>556 - AGRICULTURE</t>
  </si>
  <si>
    <t>557 - HOT DRINKS</t>
  </si>
  <si>
    <t>558 - CANNED</t>
  </si>
  <si>
    <t>02 - GROCERY 2 Total</t>
  </si>
  <si>
    <t>03 - GROCERY 3</t>
  </si>
  <si>
    <t>007 - CONFECTIONERY</t>
  </si>
  <si>
    <t>008 - FOOD SUPPLEMENTS</t>
  </si>
  <si>
    <t>109 - GIFT</t>
  </si>
  <si>
    <t>173 - GIFT CSG</t>
  </si>
  <si>
    <t>184 - GROCERY 3 PREMIUM</t>
  </si>
  <si>
    <t>553 - BWS CSG</t>
  </si>
  <si>
    <t>559 - TOBACCO</t>
  </si>
  <si>
    <t>560 - BWS</t>
  </si>
  <si>
    <t>561 - COLD DRINKS</t>
  </si>
  <si>
    <t>03 - GROCERY 3 Total</t>
  </si>
  <si>
    <t>04 - GROCERY D</t>
  </si>
  <si>
    <t>010 - BWS</t>
  </si>
  <si>
    <t>04 - GROCERY D Total</t>
  </si>
  <si>
    <t>05 - GROCERY 6</t>
  </si>
  <si>
    <t>012 - PERSONAL CARE</t>
  </si>
  <si>
    <t>013 - BEAUTY</t>
  </si>
  <si>
    <t>014 - HEALTH CARE</t>
  </si>
  <si>
    <t>126 - PHARMACY</t>
  </si>
  <si>
    <t>175 - PERSONAL CARE CSG</t>
  </si>
  <si>
    <t>186 - GROCERY 6 PREMIUM</t>
  </si>
  <si>
    <t>564 - PET FOOD / ACCESSORI</t>
  </si>
  <si>
    <t>05 - GROCERY 6 Total</t>
  </si>
  <si>
    <t>06 - GROCERY 5</t>
  </si>
  <si>
    <t>016 - HOUSEHOLD CHEMICALS</t>
  </si>
  <si>
    <t>187 - GROCERY 5 PREMIUM</t>
  </si>
  <si>
    <t>562 - PAPER PRODUCTS</t>
  </si>
  <si>
    <t>563 - BABY</t>
  </si>
  <si>
    <t>565 - BABY CONSIGNMENT</t>
  </si>
  <si>
    <t>06 - GROCERY 5 Total</t>
  </si>
  <si>
    <t>49 - GROCERY 4</t>
  </si>
  <si>
    <t>024 - DAILY</t>
  </si>
  <si>
    <t>025 - CHILL DAIRY</t>
  </si>
  <si>
    <t>026 - FZ. PRODUCE</t>
  </si>
  <si>
    <t>027 - FZ. FOOD</t>
  </si>
  <si>
    <t>028 - ICE CRM/FZ.DESSERT</t>
  </si>
  <si>
    <t>179 - FZ PRODUCE CSG</t>
  </si>
  <si>
    <t>180 - FZ FOOD CSG</t>
  </si>
  <si>
    <t>189 - GROCERY 4 PREMIUM</t>
  </si>
  <si>
    <t>49 - GROCERY 4 Total</t>
  </si>
  <si>
    <t>01 - DRY GROCERY Total</t>
  </si>
  <si>
    <t>02 - FRESH FOOD</t>
  </si>
  <si>
    <t>07 - FRESH FOOD A</t>
  </si>
  <si>
    <t>023 - HOT DELI</t>
  </si>
  <si>
    <t>250 - IN STORE BAKERY</t>
  </si>
  <si>
    <t>251 - BOUGHT IN BAKERY</t>
  </si>
  <si>
    <t>252 - CONSIGNMENT BAKERY</t>
  </si>
  <si>
    <t>254 - HOT DELI CONSIGNMENT</t>
  </si>
  <si>
    <t>07 - FRESH FOOD A Total</t>
  </si>
  <si>
    <t>09 - FRESH FOOD C</t>
  </si>
  <si>
    <t>256 - PRODUCE LOCAL VEGE</t>
  </si>
  <si>
    <t>257 - PRODUCE IMPORTED VEG</t>
  </si>
  <si>
    <t>259 - PRODUCE VEGE CSG</t>
  </si>
  <si>
    <t>260 - PRODUCE LOCAL FRUITS</t>
  </si>
  <si>
    <t>261 - PRODUCE IMPORTED FRU</t>
  </si>
  <si>
    <t>262 - PRODUCE FRUITS CSG</t>
  </si>
  <si>
    <t>09 - FRESH FOOD C Total</t>
  </si>
  <si>
    <t>10 - FRESH FOOD D</t>
  </si>
  <si>
    <t>030 - MEAT</t>
  </si>
  <si>
    <t>031 - POULTRY</t>
  </si>
  <si>
    <t>096 - NON HALAL(CONSIGNMEN</t>
  </si>
  <si>
    <t>263 - MEAT CONSIGNMENT</t>
  </si>
  <si>
    <t>10 - FRESH FOOD D Total</t>
  </si>
  <si>
    <t>11 - FRESH FOOD E</t>
  </si>
  <si>
    <t>266 - FRESH SEAFOOD</t>
  </si>
  <si>
    <t>267 - FRESH PROCESSED SEAF</t>
  </si>
  <si>
    <t>268 - FRESH+DRIED SEAFOOD</t>
  </si>
  <si>
    <t>11 - FRESH FOOD E Total</t>
  </si>
  <si>
    <t>02 - FRESH FOOD Total</t>
  </si>
  <si>
    <t>Grand Total</t>
  </si>
  <si>
    <t>WEEK 27</t>
  </si>
  <si>
    <t>MERDEKA PROMOTION</t>
  </si>
  <si>
    <t>REMARK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</si>
</sst>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1"/>
      <name val="Arial"/>
      <family val="2"/>
    </font>
    <font>
      <b/>
      <sz val="10"/>
      <color theme="0"/>
      <name val="Arial"/>
      <family val="2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-0.249977111117893"/>
        <bgColor theme="4" tint="-0.249977111117893"/>
      </patternFill>
    </fill>
    <fill>
      <patternFill patternType="solid">
        <fgColor rgb="FF002060"/>
        <bgColor theme="4" tint="-0.249977111117893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4" tint="0.39997558519241921"/>
      </patternFill>
    </fill>
    <fill>
      <patternFill patternType="solid">
        <fgColor theme="2" tint="-9.9978637043366805E-2"/>
        <bgColor theme="0" tint="-0.14999847407452621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theme="4" tint="-0.249977111117893"/>
      </bottom>
      <diagonal/>
    </border>
    <border>
      <left/>
      <right style="thin">
        <color indexed="64"/>
      </right>
      <top/>
      <bottom style="thin">
        <color theme="4" tint="-0.249977111117893"/>
      </bottom>
      <diagonal/>
    </border>
    <border>
      <left/>
      <right/>
      <top style="thin">
        <color theme="4" tint="-0.249977111117893"/>
      </top>
      <bottom style="thin">
        <color theme="4" tint="-0.249977111117893"/>
      </bottom>
      <diagonal/>
    </border>
    <border>
      <left/>
      <right/>
      <top style="thin">
        <color theme="4" tint="-0.249977111117893"/>
      </top>
      <bottom style="thin">
        <color theme="4" tint="0.59999389629810485"/>
      </bottom>
      <diagonal/>
    </border>
    <border>
      <left/>
      <right style="medium">
        <color indexed="64"/>
      </right>
      <top style="thin">
        <color theme="4" tint="-0.249977111117893"/>
      </top>
      <bottom style="thin">
        <color theme="4" tint="0.59999389629810485"/>
      </bottom>
      <diagonal/>
    </border>
    <border>
      <left/>
      <right/>
      <top style="thin">
        <color theme="4" tint="-0.249977111117893"/>
      </top>
      <bottom style="thin">
        <color theme="4" tint="0.79998168889431442"/>
      </bottom>
      <diagonal/>
    </border>
    <border>
      <left/>
      <right/>
      <top/>
      <bottom style="thin">
        <color theme="4" tint="0.79998168889431442"/>
      </bottom>
      <diagonal/>
    </border>
    <border>
      <left/>
      <right style="medium">
        <color indexed="64"/>
      </right>
      <top style="thin">
        <color theme="4" tint="-0.249977111117893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39997558519241921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79998168889431442"/>
      </top>
      <bottom style="thin">
        <color theme="4"/>
      </bottom>
      <diagonal/>
    </border>
    <border>
      <left/>
      <right/>
      <top style="thin">
        <color theme="4" tint="0.39997558519241921"/>
      </top>
      <bottom style="thin">
        <color theme="4" tint="0.79998168889431442"/>
      </bottom>
      <diagonal/>
    </border>
    <border>
      <left/>
      <right/>
      <top style="double">
        <color theme="4" tint="-0.249977111117893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2" fillId="2" borderId="1" xfId="0" applyFont="1" applyFill="1" applyBorder="1"/>
    <xf numFmtId="0" fontId="4" fillId="2" borderId="1" xfId="0" applyFont="1" applyFill="1" applyBorder="1"/>
    <xf numFmtId="0" fontId="4" fillId="2" borderId="0" xfId="0" applyFont="1" applyFill="1"/>
    <xf numFmtId="0" fontId="4" fillId="2" borderId="2" xfId="0" applyFont="1" applyFill="1" applyBorder="1"/>
    <xf numFmtId="0" fontId="2" fillId="2" borderId="3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4" fillId="2" borderId="3" xfId="0" applyFont="1" applyFill="1" applyBorder="1"/>
    <xf numFmtId="14" fontId="4" fillId="2" borderId="3" xfId="0" applyNumberFormat="1" applyFont="1" applyFill="1" applyBorder="1"/>
    <xf numFmtId="14" fontId="4" fillId="2" borderId="0" xfId="0" applyNumberFormat="1" applyFont="1" applyFill="1"/>
    <xf numFmtId="0" fontId="5" fillId="2" borderId="6" xfId="0" applyFont="1" applyFill="1" applyBorder="1"/>
    <xf numFmtId="0" fontId="4" fillId="2" borderId="6" xfId="0" applyFont="1" applyFill="1" applyBorder="1"/>
    <xf numFmtId="0" fontId="4" fillId="2" borderId="8" xfId="0" applyFont="1" applyFill="1" applyBorder="1"/>
    <xf numFmtId="0" fontId="5" fillId="4" borderId="9" xfId="0" applyFont="1" applyFill="1" applyBorder="1"/>
    <xf numFmtId="0" fontId="0" fillId="5" borderId="10" xfId="0" applyFill="1" applyBorder="1"/>
    <xf numFmtId="0" fontId="0" fillId="0" borderId="10" xfId="0" applyBorder="1"/>
    <xf numFmtId="164" fontId="6" fillId="0" borderId="10" xfId="0" applyNumberFormat="1" applyFont="1" applyBorder="1"/>
    <xf numFmtId="164" fontId="6" fillId="0" borderId="0" xfId="0" applyNumberFormat="1" applyFont="1"/>
    <xf numFmtId="9" fontId="0" fillId="0" borderId="10" xfId="2" applyFont="1" applyBorder="1"/>
    <xf numFmtId="0" fontId="5" fillId="4" borderId="11" xfId="0" applyFont="1" applyFill="1" applyBorder="1"/>
    <xf numFmtId="9" fontId="0" fillId="0" borderId="0" xfId="2" applyFont="1"/>
    <xf numFmtId="0" fontId="0" fillId="5" borderId="12" xfId="0" applyFill="1" applyBorder="1"/>
    <xf numFmtId="0" fontId="7" fillId="6" borderId="11" xfId="0" applyFont="1" applyFill="1" applyBorder="1"/>
    <xf numFmtId="0" fontId="3" fillId="7" borderId="10" xfId="0" applyFont="1" applyFill="1" applyBorder="1"/>
    <xf numFmtId="164" fontId="8" fillId="8" borderId="10" xfId="0" applyNumberFormat="1" applyFont="1" applyFill="1" applyBorder="1"/>
    <xf numFmtId="164" fontId="8" fillId="8" borderId="0" xfId="0" applyNumberFormat="1" applyFont="1" applyFill="1"/>
    <xf numFmtId="164" fontId="8" fillId="7" borderId="10" xfId="0" applyNumberFormat="1" applyFont="1" applyFill="1" applyBorder="1"/>
    <xf numFmtId="164" fontId="8" fillId="0" borderId="10" xfId="0" applyNumberFormat="1" applyFont="1" applyBorder="1"/>
    <xf numFmtId="0" fontId="3" fillId="10" borderId="0" xfId="0" applyFont="1" applyFill="1"/>
    <xf numFmtId="0" fontId="3" fillId="9" borderId="10" xfId="0" applyFont="1" applyFill="1" applyBorder="1"/>
    <xf numFmtId="9" fontId="0" fillId="8" borderId="10" xfId="2" applyFont="1" applyFill="1" applyBorder="1"/>
    <xf numFmtId="9" fontId="3" fillId="9" borderId="0" xfId="2" applyFont="1" applyFill="1"/>
    <xf numFmtId="0" fontId="7" fillId="4" borderId="11" xfId="0" applyFont="1" applyFill="1" applyBorder="1"/>
    <xf numFmtId="0" fontId="3" fillId="0" borderId="0" xfId="0" applyFont="1"/>
    <xf numFmtId="0" fontId="5" fillId="4" borderId="13" xfId="0" applyFont="1" applyFill="1" applyBorder="1"/>
    <xf numFmtId="9" fontId="0" fillId="10" borderId="10" xfId="2" applyFont="1" applyFill="1" applyBorder="1"/>
    <xf numFmtId="0" fontId="2" fillId="4" borderId="10" xfId="0" applyFont="1" applyFill="1" applyBorder="1"/>
    <xf numFmtId="164" fontId="2" fillId="4" borderId="10" xfId="1" applyNumberFormat="1" applyFont="1" applyFill="1" applyBorder="1"/>
    <xf numFmtId="164" fontId="9" fillId="4" borderId="10" xfId="0" applyNumberFormat="1" applyFont="1" applyFill="1" applyBorder="1"/>
    <xf numFmtId="9" fontId="2" fillId="4" borderId="10" xfId="2" applyFont="1" applyFill="1" applyBorder="1"/>
    <xf numFmtId="9" fontId="2" fillId="4" borderId="0" xfId="2" applyFont="1" applyFill="1"/>
    <xf numFmtId="0" fontId="3" fillId="0" borderId="14" xfId="0" applyFont="1" applyBorder="1"/>
    <xf numFmtId="164" fontId="8" fillId="0" borderId="0" xfId="0" applyNumberFormat="1" applyFont="1"/>
    <xf numFmtId="164" fontId="8" fillId="0" borderId="14" xfId="0" applyNumberFormat="1" applyFont="1" applyBorder="1"/>
    <xf numFmtId="9" fontId="3" fillId="0" borderId="0" xfId="2" applyFont="1"/>
    <xf numFmtId="0" fontId="10" fillId="0" borderId="0" xfId="0" applyFont="1"/>
    <xf numFmtId="0" fontId="4" fillId="3" borderId="0" xfId="0" applyFont="1" applyFill="1" applyAlignment="1">
      <alignment horizontal="center"/>
    </xf>
    <xf numFmtId="0" fontId="4" fillId="3" borderId="7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0"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676A4-CF23-4B71-BF02-FDC23C82E442}">
  <dimension ref="A1:BP81"/>
  <sheetViews>
    <sheetView tabSelected="1" zoomScale="70" zoomScaleNormal="70" workbookViewId="0">
      <selection activeCell="C80" sqref="C80"/>
    </sheetView>
  </sheetViews>
  <sheetFormatPr defaultRowHeight="14.5" outlineLevelRow="1" outlineLevelCol="1" x14ac:dyDescent="0.35"/>
  <cols>
    <col min="1" max="1" width="14.08984375" bestFit="1" customWidth="1"/>
    <col min="2" max="2" width="16.7265625" bestFit="1" customWidth="1"/>
    <col min="3" max="3" width="25" customWidth="1"/>
    <col min="4" max="4" width="10.81640625" hidden="1" customWidth="1" outlineLevel="1"/>
    <col min="5" max="5" width="11.90625" hidden="1" customWidth="1" outlineLevel="1"/>
    <col min="6" max="7" width="11.1796875" hidden="1" customWidth="1" outlineLevel="1"/>
    <col min="8" max="10" width="11.26953125" hidden="1" customWidth="1" outlineLevel="1"/>
    <col min="11" max="11" width="11.1796875" hidden="1" customWidth="1" outlineLevel="1"/>
    <col min="12" max="12" width="11.26953125" hidden="1" customWidth="1" outlineLevel="1"/>
    <col min="13" max="13" width="11.6328125" hidden="1" customWidth="1" outlineLevel="1"/>
    <col min="14" max="14" width="11.26953125" hidden="1" customWidth="1" outlineLevel="1"/>
    <col min="15" max="16" width="11.6328125" hidden="1" customWidth="1" outlineLevel="1"/>
    <col min="17" max="18" width="11.90625" hidden="1" customWidth="1" outlineLevel="1"/>
    <col min="19" max="19" width="11.26953125" hidden="1" customWidth="1" outlineLevel="1"/>
    <col min="20" max="21" width="11.90625" hidden="1" customWidth="1" outlineLevel="1"/>
    <col min="22" max="22" width="11.6328125" hidden="1" customWidth="1" outlineLevel="1"/>
    <col min="23" max="23" width="10.81640625" hidden="1" customWidth="1" outlineLevel="1"/>
    <col min="24" max="25" width="11.26953125" hidden="1" customWidth="1" outlineLevel="1"/>
    <col min="26" max="28" width="11.6328125" hidden="1" customWidth="1" outlineLevel="1"/>
    <col min="29" max="29" width="12.7265625" bestFit="1" customWidth="1" collapsed="1"/>
    <col min="30" max="32" width="12.7265625" bestFit="1" customWidth="1"/>
    <col min="33" max="34" width="11.90625" customWidth="1"/>
    <col min="37" max="37" width="27.7265625" bestFit="1" customWidth="1"/>
    <col min="38" max="62" width="8.7265625" hidden="1" customWidth="1" outlineLevel="1"/>
    <col min="63" max="63" width="11.6328125" bestFit="1" customWidth="1" collapsed="1"/>
    <col min="64" max="64" width="9.90625" bestFit="1" customWidth="1"/>
    <col min="67" max="67" width="9.90625" bestFit="1" customWidth="1"/>
    <col min="68" max="68" width="9.90625" customWidth="1"/>
  </cols>
  <sheetData>
    <row r="1" spans="1:68" x14ac:dyDescent="0.35">
      <c r="A1" s="1"/>
      <c r="B1" s="1"/>
      <c r="C1" s="1"/>
      <c r="D1" s="2" t="s">
        <v>0</v>
      </c>
      <c r="E1" s="2" t="s">
        <v>1</v>
      </c>
      <c r="F1" s="2" t="s">
        <v>2</v>
      </c>
      <c r="G1" s="2" t="s">
        <v>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 t="s">
        <v>4</v>
      </c>
      <c r="AD1" s="2"/>
      <c r="AE1" s="2"/>
      <c r="AF1" s="2"/>
      <c r="AG1" s="3"/>
      <c r="AH1" s="47" t="s">
        <v>5</v>
      </c>
      <c r="BK1" s="2" t="s">
        <v>6</v>
      </c>
      <c r="BL1" s="2"/>
      <c r="BM1" s="2"/>
      <c r="BN1" s="2"/>
      <c r="BO1" s="4"/>
      <c r="BP1" s="47" t="s">
        <v>5</v>
      </c>
    </row>
    <row r="2" spans="1:68" x14ac:dyDescent="0.35">
      <c r="A2" s="5"/>
      <c r="B2" s="5"/>
      <c r="C2" s="5"/>
      <c r="D2" s="6" t="s">
        <v>7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3</v>
      </c>
      <c r="AD2" s="6"/>
      <c r="AE2" s="6"/>
      <c r="AF2" s="6"/>
      <c r="AG2" s="3"/>
      <c r="AH2" s="47"/>
      <c r="BK2" s="6" t="s">
        <v>3</v>
      </c>
      <c r="BL2" s="6"/>
      <c r="BM2" s="6"/>
      <c r="BN2" s="6"/>
      <c r="BO2" s="7"/>
      <c r="BP2" s="47"/>
    </row>
    <row r="3" spans="1:68" x14ac:dyDescent="0.35">
      <c r="A3" s="5"/>
      <c r="B3" s="5"/>
      <c r="C3" s="5"/>
      <c r="D3" s="8" t="s">
        <v>8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9">
        <f>DATE(2019,8,19)</f>
        <v>43696</v>
      </c>
      <c r="AD3" s="9">
        <f>AC3+7</f>
        <v>43703</v>
      </c>
      <c r="AE3" s="9">
        <f t="shared" ref="AE3:AF3" si="0">AD3+7</f>
        <v>43710</v>
      </c>
      <c r="AF3" s="9">
        <f t="shared" si="0"/>
        <v>43717</v>
      </c>
      <c r="AG3" s="10">
        <f>AF3+7</f>
        <v>43724</v>
      </c>
      <c r="AH3" s="47"/>
      <c r="BK3" s="9">
        <f>DATE(2019,8,19)</f>
        <v>43696</v>
      </c>
      <c r="BL3" s="9">
        <f>BK3+7</f>
        <v>43703</v>
      </c>
      <c r="BM3" s="9">
        <f t="shared" ref="BM3:BN3" si="1">BL3+7</f>
        <v>43710</v>
      </c>
      <c r="BN3" s="9">
        <f t="shared" si="1"/>
        <v>43717</v>
      </c>
      <c r="BO3" s="9">
        <f>BN3+7</f>
        <v>43724</v>
      </c>
      <c r="BP3" s="47"/>
    </row>
    <row r="4" spans="1:68" x14ac:dyDescent="0.35">
      <c r="A4" s="5"/>
      <c r="B4" s="5"/>
      <c r="C4" s="5"/>
      <c r="D4" s="8" t="s">
        <v>9</v>
      </c>
      <c r="E4" s="8"/>
      <c r="F4" s="8"/>
      <c r="G4" s="8"/>
      <c r="H4" s="8"/>
      <c r="I4" s="8" t="s">
        <v>10</v>
      </c>
      <c r="J4" s="8"/>
      <c r="K4" s="8"/>
      <c r="L4" s="8"/>
      <c r="M4" s="8" t="s">
        <v>11</v>
      </c>
      <c r="N4" s="8"/>
      <c r="O4" s="8"/>
      <c r="P4" s="8"/>
      <c r="Q4" s="8" t="s">
        <v>12</v>
      </c>
      <c r="R4" s="8"/>
      <c r="S4" s="8"/>
      <c r="T4" s="8"/>
      <c r="U4" s="8"/>
      <c r="V4" s="8" t="s">
        <v>13</v>
      </c>
      <c r="W4" s="8"/>
      <c r="X4" s="8"/>
      <c r="Y4" s="8"/>
      <c r="Z4" s="8" t="s">
        <v>14</v>
      </c>
      <c r="AA4" s="8"/>
      <c r="AB4" s="8"/>
      <c r="AC4" s="8"/>
      <c r="AD4" s="8" t="s">
        <v>15</v>
      </c>
      <c r="AE4" s="8"/>
      <c r="AF4" s="8"/>
      <c r="AG4" s="3"/>
      <c r="AH4" s="47"/>
      <c r="BP4" s="47"/>
    </row>
    <row r="5" spans="1:68" x14ac:dyDescent="0.35">
      <c r="A5" s="11" t="s">
        <v>16</v>
      </c>
      <c r="B5" s="12" t="s">
        <v>17</v>
      </c>
      <c r="C5" s="12" t="s">
        <v>18</v>
      </c>
      <c r="D5" s="12" t="s">
        <v>9</v>
      </c>
      <c r="E5" s="12" t="s">
        <v>10</v>
      </c>
      <c r="F5" s="12" t="s">
        <v>11</v>
      </c>
      <c r="G5" s="12" t="s">
        <v>12</v>
      </c>
      <c r="H5" s="12" t="s">
        <v>13</v>
      </c>
      <c r="I5" s="12" t="s">
        <v>14</v>
      </c>
      <c r="J5" s="12" t="s">
        <v>15</v>
      </c>
      <c r="K5" s="12" t="s">
        <v>19</v>
      </c>
      <c r="L5" s="12" t="s">
        <v>20</v>
      </c>
      <c r="M5" s="12" t="s">
        <v>21</v>
      </c>
      <c r="N5" s="12" t="s">
        <v>22</v>
      </c>
      <c r="O5" s="12" t="s">
        <v>23</v>
      </c>
      <c r="P5" s="12" t="s">
        <v>24</v>
      </c>
      <c r="Q5" s="12" t="s">
        <v>25</v>
      </c>
      <c r="R5" s="12" t="s">
        <v>26</v>
      </c>
      <c r="S5" s="12" t="s">
        <v>27</v>
      </c>
      <c r="T5" s="12" t="s">
        <v>28</v>
      </c>
      <c r="U5" s="12" t="s">
        <v>29</v>
      </c>
      <c r="V5" s="12" t="s">
        <v>30</v>
      </c>
      <c r="W5" s="12" t="s">
        <v>31</v>
      </c>
      <c r="X5" s="12" t="s">
        <v>32</v>
      </c>
      <c r="Y5" s="12" t="s">
        <v>33</v>
      </c>
      <c r="Z5" s="12" t="s">
        <v>34</v>
      </c>
      <c r="AA5" s="12" t="s">
        <v>35</v>
      </c>
      <c r="AB5" s="12" t="s">
        <v>36</v>
      </c>
      <c r="AC5" s="12" t="s">
        <v>37</v>
      </c>
      <c r="AD5" s="12" t="s">
        <v>38</v>
      </c>
      <c r="AE5" s="12" t="s">
        <v>39</v>
      </c>
      <c r="AF5" s="12" t="s">
        <v>40</v>
      </c>
      <c r="AG5" s="3" t="s">
        <v>41</v>
      </c>
      <c r="AH5" s="48"/>
      <c r="AJ5" s="12" t="s">
        <v>17</v>
      </c>
      <c r="AK5" s="12" t="s">
        <v>18</v>
      </c>
      <c r="AL5" s="12" t="s">
        <v>9</v>
      </c>
      <c r="AM5" s="12" t="s">
        <v>10</v>
      </c>
      <c r="AN5" s="12" t="s">
        <v>11</v>
      </c>
      <c r="AO5" s="12" t="s">
        <v>12</v>
      </c>
      <c r="AP5" s="12" t="s">
        <v>13</v>
      </c>
      <c r="AQ5" s="12" t="s">
        <v>14</v>
      </c>
      <c r="AR5" s="12" t="s">
        <v>15</v>
      </c>
      <c r="AS5" s="12" t="s">
        <v>19</v>
      </c>
      <c r="AT5" s="12" t="s">
        <v>20</v>
      </c>
      <c r="AU5" s="12" t="s">
        <v>21</v>
      </c>
      <c r="AV5" s="12" t="s">
        <v>22</v>
      </c>
      <c r="AW5" s="12" t="s">
        <v>23</v>
      </c>
      <c r="AX5" s="12" t="s">
        <v>24</v>
      </c>
      <c r="AY5" s="12" t="s">
        <v>25</v>
      </c>
      <c r="AZ5" s="12" t="s">
        <v>26</v>
      </c>
      <c r="BA5" s="12" t="s">
        <v>27</v>
      </c>
      <c r="BB5" s="12" t="s">
        <v>28</v>
      </c>
      <c r="BC5" s="12" t="s">
        <v>29</v>
      </c>
      <c r="BD5" s="12" t="s">
        <v>30</v>
      </c>
      <c r="BE5" s="12" t="s">
        <v>31</v>
      </c>
      <c r="BF5" s="12" t="s">
        <v>32</v>
      </c>
      <c r="BG5" s="12" t="s">
        <v>33</v>
      </c>
      <c r="BH5" s="12" t="s">
        <v>34</v>
      </c>
      <c r="BI5" s="12" t="s">
        <v>35</v>
      </c>
      <c r="BJ5" s="12" t="s">
        <v>36</v>
      </c>
      <c r="BK5" s="12" t="s">
        <v>37</v>
      </c>
      <c r="BL5" s="12" t="s">
        <v>38</v>
      </c>
      <c r="BM5" s="12" t="s">
        <v>39</v>
      </c>
      <c r="BN5" s="12" t="s">
        <v>40</v>
      </c>
      <c r="BO5" s="13" t="s">
        <v>41</v>
      </c>
      <c r="BP5" s="48"/>
    </row>
    <row r="6" spans="1:68" hidden="1" outlineLevel="1" x14ac:dyDescent="0.35">
      <c r="A6" s="14" t="s">
        <v>42</v>
      </c>
      <c r="B6" s="15" t="s">
        <v>43</v>
      </c>
      <c r="C6" s="16" t="s">
        <v>44</v>
      </c>
      <c r="D6" s="17">
        <v>872607</v>
      </c>
      <c r="E6" s="17">
        <v>512394</v>
      </c>
      <c r="F6" s="17">
        <v>512960</v>
      </c>
      <c r="G6" s="17">
        <v>605614</v>
      </c>
      <c r="H6" s="17">
        <v>504637</v>
      </c>
      <c r="I6" s="17">
        <v>788182</v>
      </c>
      <c r="J6" s="17">
        <v>799796</v>
      </c>
      <c r="K6" s="17">
        <v>620016</v>
      </c>
      <c r="L6" s="17">
        <v>377428</v>
      </c>
      <c r="M6" s="17">
        <v>689724</v>
      </c>
      <c r="N6" s="17">
        <v>418656</v>
      </c>
      <c r="O6" s="17">
        <v>685411</v>
      </c>
      <c r="P6" s="17">
        <v>544726</v>
      </c>
      <c r="Q6" s="17">
        <v>1000413</v>
      </c>
      <c r="R6" s="17">
        <v>447587</v>
      </c>
      <c r="S6" s="17">
        <v>690481</v>
      </c>
      <c r="T6" s="17">
        <v>442498</v>
      </c>
      <c r="U6" s="17">
        <v>1393637</v>
      </c>
      <c r="V6" s="17">
        <v>710754</v>
      </c>
      <c r="W6" s="17">
        <v>415298</v>
      </c>
      <c r="X6" s="17">
        <v>1549696</v>
      </c>
      <c r="Y6" s="17">
        <v>435722</v>
      </c>
      <c r="Z6" s="17">
        <v>523510</v>
      </c>
      <c r="AA6" s="17">
        <v>554703</v>
      </c>
      <c r="AB6" s="17">
        <v>451945</v>
      </c>
      <c r="AC6" s="17">
        <v>388177</v>
      </c>
      <c r="AD6" s="17">
        <v>722510</v>
      </c>
      <c r="AE6" s="17">
        <v>596771</v>
      </c>
      <c r="AF6" s="17">
        <v>439029</v>
      </c>
      <c r="AG6" s="18">
        <v>571401</v>
      </c>
      <c r="AH6" s="17">
        <f>AVERAGE(D6:AG6)</f>
        <v>642209.43333333335</v>
      </c>
      <c r="AJ6" s="15" t="s">
        <v>43</v>
      </c>
      <c r="AK6" s="16" t="s">
        <v>44</v>
      </c>
      <c r="AM6" s="19">
        <f t="shared" ref="AM6:AM37" si="2">(E6/D6)-1</f>
        <v>-0.41280095163114672</v>
      </c>
      <c r="AN6" s="19">
        <f t="shared" ref="AN6:AN37" si="3">(F6/E6)-1</f>
        <v>1.1046187113823436E-3</v>
      </c>
      <c r="AO6" s="19">
        <f t="shared" ref="AO6:AO37" si="4">(G6/F6)-1</f>
        <v>0.18062616968184653</v>
      </c>
      <c r="AP6" s="19">
        <f t="shared" ref="AP6:AP37" si="5">(H6/G6)-1</f>
        <v>-0.16673491696030807</v>
      </c>
      <c r="AQ6" s="19">
        <f t="shared" ref="AQ6:AQ37" si="6">(I6/H6)-1</f>
        <v>0.56187913292128799</v>
      </c>
      <c r="AR6" s="19">
        <f t="shared" ref="AR6:AR37" si="7">(J6/I6)-1</f>
        <v>1.4735175378275622E-2</v>
      </c>
      <c r="AS6" s="19">
        <f t="shared" ref="AS6:AS37" si="8">(K6/J6)-1</f>
        <v>-0.22478231949147032</v>
      </c>
      <c r="AT6" s="19">
        <f t="shared" ref="AT6:AT37" si="9">(L6/K6)-1</f>
        <v>-0.39126087068720805</v>
      </c>
      <c r="AU6" s="19">
        <f t="shared" ref="AU6:AU37" si="10">(M6/L6)-1</f>
        <v>0.82743198702798937</v>
      </c>
      <c r="AV6" s="19">
        <f t="shared" ref="AV6:AV37" si="11">(N6/M6)-1</f>
        <v>-0.39300937766410915</v>
      </c>
      <c r="AW6" s="19">
        <f t="shared" ref="AW6:AW37" si="12">(O6/N6)-1</f>
        <v>0.63716989604830698</v>
      </c>
      <c r="AX6" s="19">
        <f t="shared" ref="AX6:AX37" si="13">(P6/O6)-1</f>
        <v>-0.20525640819887625</v>
      </c>
      <c r="AY6" s="19">
        <f t="shared" ref="AY6:AY37" si="14">(Q6/P6)-1</f>
        <v>0.83654350994812066</v>
      </c>
      <c r="AZ6" s="19">
        <f t="shared" ref="AZ6:AZ37" si="15">(R6/Q6)-1</f>
        <v>-0.55259777711805025</v>
      </c>
      <c r="BA6" s="19">
        <f t="shared" ref="BA6:BA37" si="16">(S6/R6)-1</f>
        <v>0.54267438509161336</v>
      </c>
      <c r="BB6" s="19">
        <f t="shared" ref="BB6:BB37" si="17">(T6/S6)-1</f>
        <v>-0.35914529147072838</v>
      </c>
      <c r="BC6" s="19">
        <f t="shared" ref="BC6:BC37" si="18">(U6/T6)-1</f>
        <v>2.1494763818141549</v>
      </c>
      <c r="BD6" s="19">
        <f t="shared" ref="BD6:BD37" si="19">(V6/U6)-1</f>
        <v>-0.49000062426585977</v>
      </c>
      <c r="BE6" s="19">
        <f t="shared" ref="BE6:BE37" si="20">(W6/V6)-1</f>
        <v>-0.41569375620819582</v>
      </c>
      <c r="BF6" s="19">
        <f t="shared" ref="BF6:BF37" si="21">(X6/W6)-1</f>
        <v>2.7315277222620864</v>
      </c>
      <c r="BG6" s="19">
        <f t="shared" ref="BG6:BG37" si="22">(Y6/X6)-1</f>
        <v>-0.71883388742050047</v>
      </c>
      <c r="BH6" s="19">
        <f t="shared" ref="BH6:BH37" si="23">(Z6/Y6)-1</f>
        <v>0.20147708860236579</v>
      </c>
      <c r="BI6" s="19">
        <f t="shared" ref="BI6:BI37" si="24">(AA6/Z6)-1</f>
        <v>5.9584344138602807E-2</v>
      </c>
      <c r="BJ6" s="19">
        <f t="shared" ref="BJ6:BJ37" si="25">(AB6/AA6)-1</f>
        <v>-0.18524868262836147</v>
      </c>
      <c r="BK6" s="19">
        <f t="shared" ref="BK6:BK37" si="26">(AC6/AB6)-1</f>
        <v>-0.14109681487791659</v>
      </c>
      <c r="BL6" s="19">
        <f t="shared" ref="BL6:BL37" si="27">(AD6/AC6)-1</f>
        <v>0.86129008158649278</v>
      </c>
      <c r="BM6" s="19">
        <f t="shared" ref="BM6:BM37" si="28">(AE6/AD6)-1</f>
        <v>-0.17403080926215553</v>
      </c>
      <c r="BN6" s="19">
        <f t="shared" ref="BN6:BN37" si="29">(AF6/AE6)-1</f>
        <v>-0.26432584693291061</v>
      </c>
      <c r="BO6" s="19">
        <f t="shared" ref="BO6:BO37" si="30">(AG6/AF6)-1</f>
        <v>0.30151083413624158</v>
      </c>
      <c r="BP6" s="19">
        <f>AVERAGE(AM6:BO6)</f>
        <v>0.16593837905279207</v>
      </c>
    </row>
    <row r="7" spans="1:68" hidden="1" outlineLevel="1" x14ac:dyDescent="0.35">
      <c r="A7" s="20"/>
      <c r="B7" s="15"/>
      <c r="C7" s="16" t="s">
        <v>45</v>
      </c>
      <c r="D7" s="17">
        <v>8960</v>
      </c>
      <c r="E7" s="17">
        <v>5399</v>
      </c>
      <c r="F7" s="17">
        <v>701</v>
      </c>
      <c r="G7" s="17">
        <v>36</v>
      </c>
      <c r="H7" s="17">
        <v>13952</v>
      </c>
      <c r="I7" s="17">
        <v>893</v>
      </c>
      <c r="J7" s="17">
        <v>298</v>
      </c>
      <c r="K7" s="17">
        <v>325</v>
      </c>
      <c r="L7" s="17">
        <v>1164</v>
      </c>
      <c r="M7" s="17">
        <v>363</v>
      </c>
      <c r="N7" s="17">
        <v>111</v>
      </c>
      <c r="O7" s="17">
        <v>51</v>
      </c>
      <c r="P7" s="17">
        <v>76</v>
      </c>
      <c r="Q7" s="17">
        <v>50</v>
      </c>
      <c r="R7" s="17">
        <v>19</v>
      </c>
      <c r="S7" s="17">
        <v>9</v>
      </c>
      <c r="T7" s="17">
        <v>4</v>
      </c>
      <c r="U7" s="17">
        <v>4</v>
      </c>
      <c r="V7" s="17">
        <v>7</v>
      </c>
      <c r="W7" s="17">
        <v>3</v>
      </c>
      <c r="X7" s="17">
        <v>4</v>
      </c>
      <c r="Y7" s="17">
        <v>284</v>
      </c>
      <c r="Z7" s="17">
        <v>469</v>
      </c>
      <c r="AA7" s="17">
        <v>905</v>
      </c>
      <c r="AB7" s="17">
        <v>361</v>
      </c>
      <c r="AC7" s="17">
        <v>382</v>
      </c>
      <c r="AD7" s="17">
        <v>251</v>
      </c>
      <c r="AE7" s="17">
        <v>182</v>
      </c>
      <c r="AF7" s="17">
        <v>191</v>
      </c>
      <c r="AG7" s="18">
        <v>180</v>
      </c>
      <c r="AH7" s="17">
        <f t="shared" ref="AH7:AH70" si="31">AVERAGE(D7:AG7)</f>
        <v>1187.8</v>
      </c>
      <c r="AJ7" s="15"/>
      <c r="AK7" s="16" t="s">
        <v>45</v>
      </c>
      <c r="AM7" s="19">
        <f t="shared" si="2"/>
        <v>-0.39743303571428568</v>
      </c>
      <c r="AN7" s="19">
        <f t="shared" si="3"/>
        <v>-0.87016114095202812</v>
      </c>
      <c r="AO7" s="19">
        <f t="shared" si="4"/>
        <v>-0.94864479315263905</v>
      </c>
      <c r="AP7" s="19">
        <f t="shared" si="5"/>
        <v>386.55555555555554</v>
      </c>
      <c r="AQ7" s="19">
        <f t="shared" si="6"/>
        <v>-0.93599483944954132</v>
      </c>
      <c r="AR7" s="19">
        <f t="shared" si="7"/>
        <v>-0.66629339305711088</v>
      </c>
      <c r="AS7" s="19">
        <f t="shared" si="8"/>
        <v>9.060402684563762E-2</v>
      </c>
      <c r="AT7" s="19">
        <f t="shared" si="9"/>
        <v>2.5815384615384613</v>
      </c>
      <c r="AU7" s="19">
        <f t="shared" si="10"/>
        <v>-0.68814432989690721</v>
      </c>
      <c r="AV7" s="19">
        <f t="shared" si="11"/>
        <v>-0.69421487603305787</v>
      </c>
      <c r="AW7" s="19">
        <f t="shared" si="12"/>
        <v>-0.54054054054054057</v>
      </c>
      <c r="AX7" s="19">
        <f t="shared" si="13"/>
        <v>0.49019607843137258</v>
      </c>
      <c r="AY7" s="19">
        <f t="shared" si="14"/>
        <v>-0.34210526315789469</v>
      </c>
      <c r="AZ7" s="19">
        <f t="shared" si="15"/>
        <v>-0.62</v>
      </c>
      <c r="BA7" s="19">
        <f t="shared" si="16"/>
        <v>-0.52631578947368429</v>
      </c>
      <c r="BB7" s="19">
        <f t="shared" si="17"/>
        <v>-0.55555555555555558</v>
      </c>
      <c r="BC7" s="19">
        <f t="shared" si="18"/>
        <v>0</v>
      </c>
      <c r="BD7" s="19">
        <f t="shared" si="19"/>
        <v>0.75</v>
      </c>
      <c r="BE7" s="19">
        <f t="shared" si="20"/>
        <v>-0.5714285714285714</v>
      </c>
      <c r="BF7" s="19">
        <f t="shared" si="21"/>
        <v>0.33333333333333326</v>
      </c>
      <c r="BG7" s="19">
        <f t="shared" si="22"/>
        <v>70</v>
      </c>
      <c r="BH7" s="19">
        <f t="shared" si="23"/>
        <v>0.65140845070422526</v>
      </c>
      <c r="BI7" s="19">
        <f t="shared" si="24"/>
        <v>0.92963752665245192</v>
      </c>
      <c r="BJ7" s="19">
        <f t="shared" si="25"/>
        <v>-0.6011049723756906</v>
      </c>
      <c r="BK7" s="19">
        <f t="shared" si="26"/>
        <v>5.8171745152354681E-2</v>
      </c>
      <c r="BL7" s="19">
        <f t="shared" si="27"/>
        <v>-0.34293193717277481</v>
      </c>
      <c r="BM7" s="19">
        <f t="shared" si="28"/>
        <v>-0.27490039840637448</v>
      </c>
      <c r="BN7" s="19">
        <f t="shared" si="29"/>
        <v>4.9450549450549497E-2</v>
      </c>
      <c r="BO7" s="19">
        <f t="shared" si="30"/>
        <v>-5.759162303664922E-2</v>
      </c>
      <c r="BP7" s="21">
        <f>AVERAGE(AM7:BO7)</f>
        <v>15.61574257476761</v>
      </c>
    </row>
    <row r="8" spans="1:68" hidden="1" outlineLevel="1" x14ac:dyDescent="0.35">
      <c r="A8" s="20"/>
      <c r="B8" s="15"/>
      <c r="C8" s="16" t="s">
        <v>46</v>
      </c>
      <c r="D8" s="17"/>
      <c r="E8" s="17">
        <v>1</v>
      </c>
      <c r="F8" s="17"/>
      <c r="G8" s="17"/>
      <c r="H8" s="17"/>
      <c r="I8" s="17">
        <v>1</v>
      </c>
      <c r="J8" s="17"/>
      <c r="K8" s="17"/>
      <c r="L8" s="17">
        <v>2</v>
      </c>
      <c r="M8" s="17">
        <v>3</v>
      </c>
      <c r="N8" s="17">
        <v>1</v>
      </c>
      <c r="O8" s="17">
        <v>1</v>
      </c>
      <c r="P8" s="17">
        <v>3</v>
      </c>
      <c r="Q8" s="17">
        <v>1</v>
      </c>
      <c r="R8" s="17">
        <v>1</v>
      </c>
      <c r="S8" s="17">
        <v>3</v>
      </c>
      <c r="T8" s="17">
        <v>1</v>
      </c>
      <c r="U8" s="17"/>
      <c r="V8" s="17"/>
      <c r="W8" s="17"/>
      <c r="X8" s="17"/>
      <c r="Y8" s="17">
        <v>1</v>
      </c>
      <c r="Z8" s="17"/>
      <c r="AA8" s="17"/>
      <c r="AB8" s="17">
        <v>1</v>
      </c>
      <c r="AC8" s="17"/>
      <c r="AD8" s="17"/>
      <c r="AE8" s="17"/>
      <c r="AF8" s="17"/>
      <c r="AG8" s="18">
        <v>2</v>
      </c>
      <c r="AH8" s="17">
        <f t="shared" si="31"/>
        <v>1.5714285714285714</v>
      </c>
      <c r="AJ8" s="15"/>
      <c r="AK8" s="16" t="s">
        <v>46</v>
      </c>
      <c r="AM8" s="19" t="e">
        <f t="shared" si="2"/>
        <v>#DIV/0!</v>
      </c>
      <c r="AN8" s="19">
        <f t="shared" si="3"/>
        <v>-1</v>
      </c>
      <c r="AO8" s="19" t="e">
        <f t="shared" si="4"/>
        <v>#DIV/0!</v>
      </c>
      <c r="AP8" s="19" t="e">
        <f t="shared" si="5"/>
        <v>#DIV/0!</v>
      </c>
      <c r="AQ8" s="19" t="e">
        <f t="shared" si="6"/>
        <v>#DIV/0!</v>
      </c>
      <c r="AR8" s="19">
        <f t="shared" si="7"/>
        <v>-1</v>
      </c>
      <c r="AS8" s="19" t="e">
        <f t="shared" si="8"/>
        <v>#DIV/0!</v>
      </c>
      <c r="AT8" s="19" t="e">
        <f t="shared" si="9"/>
        <v>#DIV/0!</v>
      </c>
      <c r="AU8" s="19">
        <f t="shared" si="10"/>
        <v>0.5</v>
      </c>
      <c r="AV8" s="19">
        <f t="shared" si="11"/>
        <v>-0.66666666666666674</v>
      </c>
      <c r="AW8" s="19">
        <f t="shared" si="12"/>
        <v>0</v>
      </c>
      <c r="AX8" s="19">
        <f t="shared" si="13"/>
        <v>2</v>
      </c>
      <c r="AY8" s="19">
        <f t="shared" si="14"/>
        <v>-0.66666666666666674</v>
      </c>
      <c r="AZ8" s="19">
        <f t="shared" si="15"/>
        <v>0</v>
      </c>
      <c r="BA8" s="19">
        <f t="shared" si="16"/>
        <v>2</v>
      </c>
      <c r="BB8" s="19">
        <f t="shared" si="17"/>
        <v>-0.66666666666666674</v>
      </c>
      <c r="BC8" s="19">
        <f t="shared" si="18"/>
        <v>-1</v>
      </c>
      <c r="BD8" s="19" t="e">
        <f t="shared" si="19"/>
        <v>#DIV/0!</v>
      </c>
      <c r="BE8" s="19" t="e">
        <f t="shared" si="20"/>
        <v>#DIV/0!</v>
      </c>
      <c r="BF8" s="19" t="e">
        <f t="shared" si="21"/>
        <v>#DIV/0!</v>
      </c>
      <c r="BG8" s="19" t="e">
        <f t="shared" si="22"/>
        <v>#DIV/0!</v>
      </c>
      <c r="BH8" s="19">
        <f t="shared" si="23"/>
        <v>-1</v>
      </c>
      <c r="BI8" s="19" t="e">
        <f t="shared" si="24"/>
        <v>#DIV/0!</v>
      </c>
      <c r="BJ8" s="19" t="e">
        <f t="shared" si="25"/>
        <v>#DIV/0!</v>
      </c>
      <c r="BK8" s="19">
        <f t="shared" si="26"/>
        <v>-1</v>
      </c>
      <c r="BL8" s="19" t="e">
        <f t="shared" si="27"/>
        <v>#DIV/0!</v>
      </c>
      <c r="BM8" s="19" t="e">
        <f t="shared" si="28"/>
        <v>#DIV/0!</v>
      </c>
      <c r="BN8" s="19" t="e">
        <f t="shared" si="29"/>
        <v>#DIV/0!</v>
      </c>
      <c r="BO8" s="19" t="e">
        <f t="shared" si="30"/>
        <v>#DIV/0!</v>
      </c>
      <c r="BP8" s="21" t="e">
        <f t="shared" ref="BP8:BP71" si="32">AVERAGE(AM8:BO8)</f>
        <v>#DIV/0!</v>
      </c>
    </row>
    <row r="9" spans="1:68" hidden="1" outlineLevel="1" x14ac:dyDescent="0.35">
      <c r="A9" s="20"/>
      <c r="B9" s="15"/>
      <c r="C9" s="16" t="s">
        <v>47</v>
      </c>
      <c r="D9" s="17">
        <v>312306</v>
      </c>
      <c r="E9" s="17">
        <v>536795.15999999992</v>
      </c>
      <c r="F9" s="17">
        <v>531927</v>
      </c>
      <c r="G9" s="17">
        <v>519884</v>
      </c>
      <c r="H9" s="17">
        <v>698395</v>
      </c>
      <c r="I9" s="17">
        <v>666787</v>
      </c>
      <c r="J9" s="17">
        <v>595438</v>
      </c>
      <c r="K9" s="17">
        <v>599329</v>
      </c>
      <c r="L9" s="17">
        <v>715467</v>
      </c>
      <c r="M9" s="17">
        <v>962418</v>
      </c>
      <c r="N9" s="17">
        <v>752471</v>
      </c>
      <c r="O9" s="17">
        <v>747144</v>
      </c>
      <c r="P9" s="17">
        <v>971299.31</v>
      </c>
      <c r="Q9" s="17">
        <v>948212</v>
      </c>
      <c r="R9" s="17">
        <v>569069</v>
      </c>
      <c r="S9" s="17">
        <v>581580</v>
      </c>
      <c r="T9" s="17">
        <v>685455</v>
      </c>
      <c r="U9" s="17">
        <v>768519</v>
      </c>
      <c r="V9" s="17">
        <v>608336</v>
      </c>
      <c r="W9" s="17">
        <v>534963</v>
      </c>
      <c r="X9" s="17">
        <v>585882</v>
      </c>
      <c r="Y9" s="17">
        <v>646616.77</v>
      </c>
      <c r="Z9" s="17">
        <v>703405.14</v>
      </c>
      <c r="AA9" s="17">
        <v>616055</v>
      </c>
      <c r="AB9" s="17">
        <v>591850</v>
      </c>
      <c r="AC9" s="17">
        <v>684966</v>
      </c>
      <c r="AD9" s="17">
        <v>725900</v>
      </c>
      <c r="AE9" s="17">
        <v>639491</v>
      </c>
      <c r="AF9" s="17">
        <v>589734</v>
      </c>
      <c r="AG9" s="18">
        <v>581902</v>
      </c>
      <c r="AH9" s="17">
        <f t="shared" si="31"/>
        <v>655719.87933333346</v>
      </c>
      <c r="AJ9" s="15"/>
      <c r="AK9" s="16" t="s">
        <v>47</v>
      </c>
      <c r="AM9" s="19">
        <f t="shared" si="2"/>
        <v>0.71881155021037024</v>
      </c>
      <c r="AN9" s="19">
        <f t="shared" si="3"/>
        <v>-9.0689342280952934E-3</v>
      </c>
      <c r="AO9" s="19">
        <f t="shared" si="4"/>
        <v>-2.2640324706209691E-2</v>
      </c>
      <c r="AP9" s="19">
        <f t="shared" si="5"/>
        <v>0.34336698186518522</v>
      </c>
      <c r="AQ9" s="19">
        <f t="shared" si="6"/>
        <v>-4.5258055971191036E-2</v>
      </c>
      <c r="AR9" s="19">
        <f t="shared" si="7"/>
        <v>-0.10700418574447312</v>
      </c>
      <c r="AS9" s="19">
        <f t="shared" si="8"/>
        <v>6.5346853912582326E-3</v>
      </c>
      <c r="AT9" s="19">
        <f t="shared" si="9"/>
        <v>0.193780044015891</v>
      </c>
      <c r="AU9" s="19">
        <f t="shared" si="10"/>
        <v>0.34516057344363893</v>
      </c>
      <c r="AV9" s="19">
        <f t="shared" si="11"/>
        <v>-0.21814533809633652</v>
      </c>
      <c r="AW9" s="19">
        <f t="shared" si="12"/>
        <v>-7.0793425926048981E-3</v>
      </c>
      <c r="AX9" s="19">
        <f t="shared" si="13"/>
        <v>0.30001620838820897</v>
      </c>
      <c r="AY9" s="19">
        <f t="shared" si="14"/>
        <v>-2.3769511377497055E-2</v>
      </c>
      <c r="AZ9" s="19">
        <f t="shared" si="15"/>
        <v>-0.39985045538339525</v>
      </c>
      <c r="BA9" s="19">
        <f t="shared" si="16"/>
        <v>2.1985031692114632E-2</v>
      </c>
      <c r="BB9" s="19">
        <f t="shared" si="17"/>
        <v>0.17860827401217372</v>
      </c>
      <c r="BC9" s="19">
        <f t="shared" si="18"/>
        <v>0.12118082149812892</v>
      </c>
      <c r="BD9" s="19">
        <f t="shared" si="19"/>
        <v>-0.20843076098313773</v>
      </c>
      <c r="BE9" s="19">
        <f t="shared" si="20"/>
        <v>-0.12061262197206801</v>
      </c>
      <c r="BF9" s="19">
        <f t="shared" si="21"/>
        <v>9.5182283634569043E-2</v>
      </c>
      <c r="BG9" s="19">
        <f t="shared" si="22"/>
        <v>0.10366382650431327</v>
      </c>
      <c r="BH9" s="19">
        <f t="shared" si="23"/>
        <v>8.7823843479964081E-2</v>
      </c>
      <c r="BI9" s="19">
        <f t="shared" si="24"/>
        <v>-0.12418183353053125</v>
      </c>
      <c r="BJ9" s="19">
        <f t="shared" si="25"/>
        <v>-3.9290323104268277E-2</v>
      </c>
      <c r="BK9" s="19">
        <f t="shared" si="26"/>
        <v>0.15733040466334369</v>
      </c>
      <c r="BL9" s="19">
        <f t="shared" si="27"/>
        <v>5.9760630454650299E-2</v>
      </c>
      <c r="BM9" s="19">
        <f t="shared" si="28"/>
        <v>-0.11903705744592918</v>
      </c>
      <c r="BN9" s="19">
        <f t="shared" si="29"/>
        <v>-7.7807193533607211E-2</v>
      </c>
      <c r="BO9" s="19">
        <f t="shared" si="30"/>
        <v>-1.3280563779602295E-2</v>
      </c>
      <c r="BP9" s="21">
        <f t="shared" si="32"/>
        <v>4.1301677820857377E-2</v>
      </c>
    </row>
    <row r="10" spans="1:68" hidden="1" outlineLevel="1" x14ac:dyDescent="0.35">
      <c r="A10" s="20"/>
      <c r="B10" s="22"/>
      <c r="C10" s="16" t="s">
        <v>48</v>
      </c>
      <c r="D10" s="17">
        <v>77874</v>
      </c>
      <c r="E10" s="17">
        <v>123976</v>
      </c>
      <c r="F10" s="17">
        <v>119001</v>
      </c>
      <c r="G10" s="17">
        <v>115152</v>
      </c>
      <c r="H10" s="17">
        <v>140158</v>
      </c>
      <c r="I10" s="17">
        <v>132244</v>
      </c>
      <c r="J10" s="17">
        <v>130324</v>
      </c>
      <c r="K10" s="17">
        <v>154123</v>
      </c>
      <c r="L10" s="17">
        <v>180211</v>
      </c>
      <c r="M10" s="17">
        <v>264908</v>
      </c>
      <c r="N10" s="17">
        <v>229902</v>
      </c>
      <c r="O10" s="17">
        <v>217187</v>
      </c>
      <c r="P10" s="17">
        <v>279249</v>
      </c>
      <c r="Q10" s="17">
        <v>291914</v>
      </c>
      <c r="R10" s="17">
        <v>190832</v>
      </c>
      <c r="S10" s="17">
        <v>140386</v>
      </c>
      <c r="T10" s="17">
        <v>135393</v>
      </c>
      <c r="U10" s="17">
        <v>155286</v>
      </c>
      <c r="V10" s="17">
        <v>141143</v>
      </c>
      <c r="W10" s="17">
        <v>130671</v>
      </c>
      <c r="X10" s="17">
        <v>137551</v>
      </c>
      <c r="Y10" s="17">
        <v>151797</v>
      </c>
      <c r="Z10" s="17">
        <v>161488</v>
      </c>
      <c r="AA10" s="17">
        <v>156286</v>
      </c>
      <c r="AB10" s="17">
        <v>128577</v>
      </c>
      <c r="AC10" s="17">
        <v>153633</v>
      </c>
      <c r="AD10" s="17">
        <v>148920</v>
      </c>
      <c r="AE10" s="17">
        <v>134123</v>
      </c>
      <c r="AF10" s="17">
        <v>121151</v>
      </c>
      <c r="AG10" s="18">
        <v>127571</v>
      </c>
      <c r="AH10" s="17">
        <f t="shared" si="31"/>
        <v>159034.36666666667</v>
      </c>
      <c r="AJ10" s="22"/>
      <c r="AK10" s="16" t="s">
        <v>48</v>
      </c>
      <c r="AM10" s="19">
        <f t="shared" si="2"/>
        <v>0.59200760202378211</v>
      </c>
      <c r="AN10" s="19">
        <f t="shared" si="3"/>
        <v>-4.0128734593792292E-2</v>
      </c>
      <c r="AO10" s="19">
        <f t="shared" si="4"/>
        <v>-3.2344266014571299E-2</v>
      </c>
      <c r="AP10" s="19">
        <f t="shared" si="5"/>
        <v>0.21715645407808815</v>
      </c>
      <c r="AQ10" s="19">
        <f t="shared" si="6"/>
        <v>-5.6464846815736491E-2</v>
      </c>
      <c r="AR10" s="19">
        <f t="shared" si="7"/>
        <v>-1.4518617101721087E-2</v>
      </c>
      <c r="AS10" s="19">
        <f t="shared" si="8"/>
        <v>0.1826141002424726</v>
      </c>
      <c r="AT10" s="19">
        <f t="shared" si="9"/>
        <v>0.1692674033077477</v>
      </c>
      <c r="AU10" s="19">
        <f t="shared" si="10"/>
        <v>0.46998795855968845</v>
      </c>
      <c r="AV10" s="19">
        <f t="shared" si="11"/>
        <v>-0.13214398961148777</v>
      </c>
      <c r="AW10" s="19">
        <f t="shared" si="12"/>
        <v>-5.530617393498094E-2</v>
      </c>
      <c r="AX10" s="19">
        <f t="shared" si="13"/>
        <v>0.28575375137554282</v>
      </c>
      <c r="AY10" s="19">
        <f t="shared" si="14"/>
        <v>4.535378819619762E-2</v>
      </c>
      <c r="AZ10" s="19">
        <f t="shared" si="15"/>
        <v>-0.34627321745445572</v>
      </c>
      <c r="BA10" s="19">
        <f t="shared" si="16"/>
        <v>-0.26434769849920348</v>
      </c>
      <c r="BB10" s="19">
        <f t="shared" si="17"/>
        <v>-3.5566224552305736E-2</v>
      </c>
      <c r="BC10" s="19">
        <f t="shared" si="18"/>
        <v>0.14692783231038531</v>
      </c>
      <c r="BD10" s="19">
        <f t="shared" si="19"/>
        <v>-9.1077109333745465E-2</v>
      </c>
      <c r="BE10" s="19">
        <f t="shared" si="20"/>
        <v>-7.4194256888403975E-2</v>
      </c>
      <c r="BF10" s="19">
        <f t="shared" si="21"/>
        <v>5.2651315134957244E-2</v>
      </c>
      <c r="BG10" s="19">
        <f t="shared" si="22"/>
        <v>0.1035688580962697</v>
      </c>
      <c r="BH10" s="19">
        <f t="shared" si="23"/>
        <v>6.3841841406615307E-2</v>
      </c>
      <c r="BI10" s="19">
        <f t="shared" si="24"/>
        <v>-3.2212919845437393E-2</v>
      </c>
      <c r="BJ10" s="19">
        <f t="shared" si="25"/>
        <v>-0.17729675082860907</v>
      </c>
      <c r="BK10" s="19">
        <f t="shared" si="26"/>
        <v>0.1948715555659255</v>
      </c>
      <c r="BL10" s="19">
        <f t="shared" si="27"/>
        <v>-3.0677002987639423E-2</v>
      </c>
      <c r="BM10" s="19">
        <f t="shared" si="28"/>
        <v>-9.9362073596561906E-2</v>
      </c>
      <c r="BN10" s="19">
        <f t="shared" si="29"/>
        <v>-9.6717192427846044E-2</v>
      </c>
      <c r="BO10" s="19">
        <f t="shared" si="30"/>
        <v>5.2991721075352327E-2</v>
      </c>
      <c r="BP10" s="21">
        <f t="shared" si="32"/>
        <v>3.44263140305699E-2</v>
      </c>
    </row>
    <row r="11" spans="1:68" s="29" customFormat="1" collapsed="1" x14ac:dyDescent="0.35">
      <c r="A11" s="23"/>
      <c r="B11" s="24" t="s">
        <v>49</v>
      </c>
      <c r="C11" s="24"/>
      <c r="D11" s="25">
        <v>1271747</v>
      </c>
      <c r="E11" s="25">
        <v>1178565.1600000001</v>
      </c>
      <c r="F11" s="25">
        <v>1164589</v>
      </c>
      <c r="G11" s="25">
        <v>1240686</v>
      </c>
      <c r="H11" s="25">
        <v>1357142</v>
      </c>
      <c r="I11" s="25">
        <v>1588107</v>
      </c>
      <c r="J11" s="25">
        <v>1525856</v>
      </c>
      <c r="K11" s="25">
        <v>1373793</v>
      </c>
      <c r="L11" s="25">
        <v>1274272</v>
      </c>
      <c r="M11" s="25">
        <v>1917416</v>
      </c>
      <c r="N11" s="25">
        <v>1401141</v>
      </c>
      <c r="O11" s="25">
        <v>1649794</v>
      </c>
      <c r="P11" s="25">
        <v>1795353.31</v>
      </c>
      <c r="Q11" s="25">
        <v>2240590</v>
      </c>
      <c r="R11" s="25">
        <v>1207508</v>
      </c>
      <c r="S11" s="25">
        <v>1412459</v>
      </c>
      <c r="T11" s="25">
        <v>1263351</v>
      </c>
      <c r="U11" s="25">
        <v>2317446</v>
      </c>
      <c r="V11" s="25">
        <v>1460240</v>
      </c>
      <c r="W11" s="25">
        <v>1080935</v>
      </c>
      <c r="X11" s="25">
        <v>2273133</v>
      </c>
      <c r="Y11" s="25">
        <v>1234420.77</v>
      </c>
      <c r="Z11" s="25">
        <v>1388872.14</v>
      </c>
      <c r="AA11" s="25">
        <v>1327949</v>
      </c>
      <c r="AB11" s="25">
        <v>1172734</v>
      </c>
      <c r="AC11" s="25">
        <v>1227158</v>
      </c>
      <c r="AD11" s="25">
        <v>1597581</v>
      </c>
      <c r="AE11" s="25">
        <v>1370567</v>
      </c>
      <c r="AF11" s="25">
        <v>1150105</v>
      </c>
      <c r="AG11" s="26">
        <v>1281056</v>
      </c>
      <c r="AH11" s="27">
        <f t="shared" si="31"/>
        <v>1458152.2126666666</v>
      </c>
      <c r="AJ11" s="30" t="s">
        <v>49</v>
      </c>
      <c r="AK11" s="30"/>
      <c r="AM11" s="19">
        <f t="shared" si="2"/>
        <v>-7.3270737025524668E-2</v>
      </c>
      <c r="AN11" s="19">
        <f t="shared" si="3"/>
        <v>-1.1858623073500829E-2</v>
      </c>
      <c r="AO11" s="19">
        <f t="shared" si="4"/>
        <v>6.5342365418186166E-2</v>
      </c>
      <c r="AP11" s="19">
        <f t="shared" si="5"/>
        <v>9.3864200933999387E-2</v>
      </c>
      <c r="AQ11" s="19">
        <f t="shared" si="6"/>
        <v>0.17018484432726999</v>
      </c>
      <c r="AR11" s="19">
        <f t="shared" si="7"/>
        <v>-3.919824042082809E-2</v>
      </c>
      <c r="AS11" s="19">
        <f t="shared" si="8"/>
        <v>-9.9657503722500707E-2</v>
      </c>
      <c r="AT11" s="19">
        <f t="shared" si="9"/>
        <v>-7.2442500434927282E-2</v>
      </c>
      <c r="AU11" s="19">
        <f t="shared" si="10"/>
        <v>0.50471484894904695</v>
      </c>
      <c r="AV11" s="19">
        <f t="shared" si="11"/>
        <v>-0.26925560233147106</v>
      </c>
      <c r="AW11" s="19">
        <f t="shared" si="12"/>
        <v>0.17746465202288708</v>
      </c>
      <c r="AX11" s="19">
        <f t="shared" si="13"/>
        <v>8.8228778865724999E-2</v>
      </c>
      <c r="AY11" s="19">
        <f t="shared" si="14"/>
        <v>0.24799391157164496</v>
      </c>
      <c r="AZ11" s="19">
        <f t="shared" si="15"/>
        <v>-0.46107587733588029</v>
      </c>
      <c r="BA11" s="19">
        <f t="shared" si="16"/>
        <v>0.16973055250979696</v>
      </c>
      <c r="BB11" s="19">
        <f t="shared" si="17"/>
        <v>-0.10556625006460363</v>
      </c>
      <c r="BC11" s="19">
        <f t="shared" si="18"/>
        <v>0.83436432155434237</v>
      </c>
      <c r="BD11" s="19">
        <f t="shared" si="19"/>
        <v>-0.36989254550052086</v>
      </c>
      <c r="BE11" s="19">
        <f t="shared" si="20"/>
        <v>-0.25975524571303343</v>
      </c>
      <c r="BF11" s="19">
        <f t="shared" si="21"/>
        <v>1.102932183711324</v>
      </c>
      <c r="BG11" s="19">
        <f t="shared" si="22"/>
        <v>-0.45695180616356368</v>
      </c>
      <c r="BH11" s="19">
        <f t="shared" si="23"/>
        <v>0.12512052110075866</v>
      </c>
      <c r="BI11" s="19">
        <f t="shared" si="24"/>
        <v>-4.3865189779096481E-2</v>
      </c>
      <c r="BJ11" s="19">
        <f t="shared" si="25"/>
        <v>-0.11688325379965647</v>
      </c>
      <c r="BK11" s="31">
        <f t="shared" si="26"/>
        <v>4.6407795800241125E-2</v>
      </c>
      <c r="BL11" s="31">
        <f t="shared" si="27"/>
        <v>0.30185436594146808</v>
      </c>
      <c r="BM11" s="31">
        <f t="shared" si="28"/>
        <v>-0.14209858529864838</v>
      </c>
      <c r="BN11" s="31">
        <f t="shared" si="29"/>
        <v>-0.16085459521497303</v>
      </c>
      <c r="BO11" s="31">
        <f t="shared" si="30"/>
        <v>0.11386003886601648</v>
      </c>
      <c r="BP11" s="32">
        <f t="shared" si="32"/>
        <v>4.6877131920482019E-2</v>
      </c>
    </row>
    <row r="12" spans="1:68" hidden="1" outlineLevel="1" x14ac:dyDescent="0.35">
      <c r="A12" s="20"/>
      <c r="B12" s="15" t="s">
        <v>50</v>
      </c>
      <c r="C12" s="16" t="s">
        <v>51</v>
      </c>
      <c r="D12" s="17">
        <v>324068</v>
      </c>
      <c r="E12" s="17">
        <v>469189</v>
      </c>
      <c r="F12" s="17">
        <v>416024</v>
      </c>
      <c r="G12" s="17">
        <v>439090</v>
      </c>
      <c r="H12" s="17">
        <v>612128</v>
      </c>
      <c r="I12" s="17">
        <v>524991</v>
      </c>
      <c r="J12" s="17">
        <v>429250</v>
      </c>
      <c r="K12" s="17">
        <v>434403</v>
      </c>
      <c r="L12" s="17">
        <v>547504</v>
      </c>
      <c r="M12" s="17">
        <v>811623</v>
      </c>
      <c r="N12" s="17">
        <v>616512</v>
      </c>
      <c r="O12" s="17">
        <v>531052</v>
      </c>
      <c r="P12" s="17">
        <v>664781</v>
      </c>
      <c r="Q12" s="17">
        <v>675674</v>
      </c>
      <c r="R12" s="17">
        <v>607728</v>
      </c>
      <c r="S12" s="17">
        <v>550423</v>
      </c>
      <c r="T12" s="17">
        <v>498221</v>
      </c>
      <c r="U12" s="17">
        <v>638468</v>
      </c>
      <c r="V12" s="17">
        <v>575070</v>
      </c>
      <c r="W12" s="17">
        <v>479410</v>
      </c>
      <c r="X12" s="17">
        <v>491389</v>
      </c>
      <c r="Y12" s="17">
        <v>597492</v>
      </c>
      <c r="Z12" s="17">
        <v>617057</v>
      </c>
      <c r="AA12" s="17">
        <v>560099</v>
      </c>
      <c r="AB12" s="17">
        <v>509202</v>
      </c>
      <c r="AC12" s="17">
        <v>563798</v>
      </c>
      <c r="AD12" s="17">
        <v>601594</v>
      </c>
      <c r="AE12" s="17">
        <v>544628</v>
      </c>
      <c r="AF12" s="17">
        <v>494926</v>
      </c>
      <c r="AG12" s="18">
        <v>509886</v>
      </c>
      <c r="AH12" s="17">
        <f t="shared" si="31"/>
        <v>544522.66666666663</v>
      </c>
      <c r="AJ12" s="15" t="s">
        <v>50</v>
      </c>
      <c r="AK12" s="16" t="s">
        <v>51</v>
      </c>
      <c r="AM12" s="19">
        <f t="shared" si="2"/>
        <v>0.44781033610229959</v>
      </c>
      <c r="AN12" s="19">
        <f t="shared" si="3"/>
        <v>-0.11331254569054261</v>
      </c>
      <c r="AO12" s="19">
        <f t="shared" si="4"/>
        <v>5.5443916697113682E-2</v>
      </c>
      <c r="AP12" s="19">
        <f t="shared" si="5"/>
        <v>0.39408321756359754</v>
      </c>
      <c r="AQ12" s="19">
        <f t="shared" si="6"/>
        <v>-0.14235094620732913</v>
      </c>
      <c r="AR12" s="19">
        <f t="shared" si="7"/>
        <v>-0.18236693581413776</v>
      </c>
      <c r="AS12" s="19">
        <f t="shared" si="8"/>
        <v>1.2004659289458264E-2</v>
      </c>
      <c r="AT12" s="19">
        <f t="shared" si="9"/>
        <v>0.2603596199842082</v>
      </c>
      <c r="AU12" s="19">
        <f t="shared" si="10"/>
        <v>0.48240560799555809</v>
      </c>
      <c r="AV12" s="19">
        <f t="shared" si="11"/>
        <v>-0.2403960952314067</v>
      </c>
      <c r="AW12" s="19">
        <f t="shared" si="12"/>
        <v>-0.13861855081490704</v>
      </c>
      <c r="AX12" s="19">
        <f t="shared" si="13"/>
        <v>0.25181903090469482</v>
      </c>
      <c r="AY12" s="19">
        <f t="shared" si="14"/>
        <v>1.6385847369283946E-2</v>
      </c>
      <c r="AZ12" s="19">
        <f t="shared" si="15"/>
        <v>-0.1005603293896169</v>
      </c>
      <c r="BA12" s="19">
        <f t="shared" si="16"/>
        <v>-9.4293828818155512E-2</v>
      </c>
      <c r="BB12" s="19">
        <f t="shared" si="17"/>
        <v>-9.4839786854837071E-2</v>
      </c>
      <c r="BC12" s="19">
        <f t="shared" si="18"/>
        <v>0.28149556120677377</v>
      </c>
      <c r="BD12" s="19">
        <f t="shared" si="19"/>
        <v>-9.9297067354981006E-2</v>
      </c>
      <c r="BE12" s="19">
        <f t="shared" si="20"/>
        <v>-0.16634496669970611</v>
      </c>
      <c r="BF12" s="19">
        <f t="shared" si="21"/>
        <v>2.4986963142195506E-2</v>
      </c>
      <c r="BG12" s="19">
        <f t="shared" si="22"/>
        <v>0.21592465439804309</v>
      </c>
      <c r="BH12" s="19">
        <f t="shared" si="23"/>
        <v>3.274520830404426E-2</v>
      </c>
      <c r="BI12" s="19">
        <f t="shared" si="24"/>
        <v>-9.2305897186159447E-2</v>
      </c>
      <c r="BJ12" s="19">
        <f t="shared" si="25"/>
        <v>-9.087143522841501E-2</v>
      </c>
      <c r="BK12" s="19">
        <f t="shared" si="26"/>
        <v>0.10721874619502669</v>
      </c>
      <c r="BL12" s="19">
        <f t="shared" si="27"/>
        <v>6.7038194530665285E-2</v>
      </c>
      <c r="BM12" s="19">
        <f t="shared" si="28"/>
        <v>-9.4691768867375625E-2</v>
      </c>
      <c r="BN12" s="19">
        <f t="shared" si="29"/>
        <v>-9.1258620563026471E-2</v>
      </c>
      <c r="BO12" s="19">
        <f t="shared" si="30"/>
        <v>3.0226740967336463E-2</v>
      </c>
      <c r="BP12" s="21">
        <f t="shared" si="32"/>
        <v>3.2359983790679406E-2</v>
      </c>
    </row>
    <row r="13" spans="1:68" hidden="1" outlineLevel="1" x14ac:dyDescent="0.35">
      <c r="A13" s="20"/>
      <c r="B13" s="15"/>
      <c r="C13" s="16" t="s">
        <v>52</v>
      </c>
      <c r="D13" s="17">
        <v>6</v>
      </c>
      <c r="E13" s="17">
        <v>16</v>
      </c>
      <c r="F13" s="17">
        <v>18</v>
      </c>
      <c r="G13" s="17">
        <v>30</v>
      </c>
      <c r="H13" s="17">
        <v>196</v>
      </c>
      <c r="I13" s="17">
        <v>111</v>
      </c>
      <c r="J13" s="17">
        <v>18</v>
      </c>
      <c r="K13" s="17">
        <v>377</v>
      </c>
      <c r="L13" s="17">
        <v>445</v>
      </c>
      <c r="M13" s="17">
        <v>213</v>
      </c>
      <c r="N13" s="17">
        <v>238</v>
      </c>
      <c r="O13" s="17">
        <v>133</v>
      </c>
      <c r="P13" s="17">
        <v>73</v>
      </c>
      <c r="Q13" s="17">
        <v>138</v>
      </c>
      <c r="R13" s="17">
        <v>207</v>
      </c>
      <c r="S13" s="17">
        <v>105</v>
      </c>
      <c r="T13" s="17">
        <v>57</v>
      </c>
      <c r="U13" s="17">
        <v>25</v>
      </c>
      <c r="V13" s="17">
        <v>23</v>
      </c>
      <c r="W13" s="17">
        <v>4</v>
      </c>
      <c r="X13" s="17">
        <v>27</v>
      </c>
      <c r="Y13" s="17">
        <v>1</v>
      </c>
      <c r="Z13" s="17">
        <v>8</v>
      </c>
      <c r="AA13" s="17">
        <v>5</v>
      </c>
      <c r="AB13" s="17">
        <v>4</v>
      </c>
      <c r="AC13" s="17">
        <v>6</v>
      </c>
      <c r="AD13" s="17">
        <v>19</v>
      </c>
      <c r="AE13" s="17">
        <v>7</v>
      </c>
      <c r="AF13" s="17"/>
      <c r="AG13" s="18">
        <v>1</v>
      </c>
      <c r="AH13" s="17">
        <f>AVERAGE(D13:AG13)</f>
        <v>86.58620689655173</v>
      </c>
      <c r="AJ13" s="15"/>
      <c r="AK13" s="16" t="s">
        <v>52</v>
      </c>
      <c r="AM13" s="19">
        <f t="shared" si="2"/>
        <v>1.6666666666666665</v>
      </c>
      <c r="AN13" s="19">
        <f t="shared" si="3"/>
        <v>0.125</v>
      </c>
      <c r="AO13" s="19">
        <f t="shared" si="4"/>
        <v>0.66666666666666674</v>
      </c>
      <c r="AP13" s="19">
        <f t="shared" si="5"/>
        <v>5.5333333333333332</v>
      </c>
      <c r="AQ13" s="19">
        <f t="shared" si="6"/>
        <v>-0.43367346938775508</v>
      </c>
      <c r="AR13" s="19">
        <f t="shared" si="7"/>
        <v>-0.83783783783783783</v>
      </c>
      <c r="AS13" s="19">
        <f t="shared" si="8"/>
        <v>19.944444444444443</v>
      </c>
      <c r="AT13" s="19">
        <f t="shared" si="9"/>
        <v>0.18037135278514582</v>
      </c>
      <c r="AU13" s="19">
        <f t="shared" si="10"/>
        <v>-0.52134831460674158</v>
      </c>
      <c r="AV13" s="19">
        <f t="shared" si="11"/>
        <v>0.11737089201877926</v>
      </c>
      <c r="AW13" s="19">
        <f t="shared" si="12"/>
        <v>-0.44117647058823528</v>
      </c>
      <c r="AX13" s="19">
        <f t="shared" si="13"/>
        <v>-0.45112781954887216</v>
      </c>
      <c r="AY13" s="19">
        <f t="shared" si="14"/>
        <v>0.8904109589041096</v>
      </c>
      <c r="AZ13" s="19">
        <f t="shared" si="15"/>
        <v>0.5</v>
      </c>
      <c r="BA13" s="19">
        <f t="shared" si="16"/>
        <v>-0.49275362318840576</v>
      </c>
      <c r="BB13" s="19">
        <f t="shared" si="17"/>
        <v>-0.45714285714285718</v>
      </c>
      <c r="BC13" s="19">
        <f t="shared" si="18"/>
        <v>-0.56140350877192979</v>
      </c>
      <c r="BD13" s="19">
        <f t="shared" si="19"/>
        <v>-7.999999999999996E-2</v>
      </c>
      <c r="BE13" s="19">
        <f t="shared" si="20"/>
        <v>-0.82608695652173914</v>
      </c>
      <c r="BF13" s="19">
        <f t="shared" si="21"/>
        <v>5.75</v>
      </c>
      <c r="BG13" s="19">
        <f t="shared" si="22"/>
        <v>-0.96296296296296302</v>
      </c>
      <c r="BH13" s="19">
        <f t="shared" si="23"/>
        <v>7</v>
      </c>
      <c r="BI13" s="19">
        <f t="shared" si="24"/>
        <v>-0.375</v>
      </c>
      <c r="BJ13" s="19">
        <f t="shared" si="25"/>
        <v>-0.19999999999999996</v>
      </c>
      <c r="BK13" s="19">
        <f t="shared" si="26"/>
        <v>0.5</v>
      </c>
      <c r="BL13" s="19">
        <f t="shared" si="27"/>
        <v>2.1666666666666665</v>
      </c>
      <c r="BM13" s="19">
        <f t="shared" si="28"/>
        <v>-0.63157894736842102</v>
      </c>
      <c r="BN13" s="19">
        <f t="shared" si="29"/>
        <v>-1</v>
      </c>
      <c r="BO13" s="19" t="e">
        <f t="shared" si="30"/>
        <v>#DIV/0!</v>
      </c>
      <c r="BP13" s="21" t="e">
        <f t="shared" si="32"/>
        <v>#DIV/0!</v>
      </c>
    </row>
    <row r="14" spans="1:68" hidden="1" outlineLevel="1" x14ac:dyDescent="0.35">
      <c r="A14" s="20"/>
      <c r="B14" s="15"/>
      <c r="C14" s="16" t="s">
        <v>53</v>
      </c>
      <c r="D14" s="17">
        <v>18452</v>
      </c>
      <c r="E14" s="17">
        <v>31207</v>
      </c>
      <c r="F14" s="17">
        <v>26606</v>
      </c>
      <c r="G14" s="17">
        <v>25234</v>
      </c>
      <c r="H14" s="17">
        <v>28169</v>
      </c>
      <c r="I14" s="17">
        <v>28621</v>
      </c>
      <c r="J14" s="17">
        <v>26392</v>
      </c>
      <c r="K14" s="17">
        <v>25826</v>
      </c>
      <c r="L14" s="17">
        <v>28208</v>
      </c>
      <c r="M14" s="17">
        <v>39756</v>
      </c>
      <c r="N14" s="17">
        <v>47173</v>
      </c>
      <c r="O14" s="17">
        <v>31174</v>
      </c>
      <c r="P14" s="17">
        <v>35890</v>
      </c>
      <c r="Q14" s="17">
        <v>39241</v>
      </c>
      <c r="R14" s="17">
        <v>41837</v>
      </c>
      <c r="S14" s="17">
        <v>30799</v>
      </c>
      <c r="T14" s="17">
        <v>30552</v>
      </c>
      <c r="U14" s="17">
        <v>33061</v>
      </c>
      <c r="V14" s="17">
        <v>29298</v>
      </c>
      <c r="W14" s="17">
        <v>27556</v>
      </c>
      <c r="X14" s="17">
        <v>27091</v>
      </c>
      <c r="Y14" s="17">
        <v>28717</v>
      </c>
      <c r="Z14" s="17">
        <v>30542</v>
      </c>
      <c r="AA14" s="17">
        <v>35475</v>
      </c>
      <c r="AB14" s="17">
        <v>28281</v>
      </c>
      <c r="AC14" s="17">
        <v>27476</v>
      </c>
      <c r="AD14" s="17">
        <v>27787</v>
      </c>
      <c r="AE14" s="17">
        <v>26209</v>
      </c>
      <c r="AF14" s="17">
        <v>26612</v>
      </c>
      <c r="AG14" s="18">
        <v>26816</v>
      </c>
      <c r="AH14" s="17">
        <f t="shared" si="31"/>
        <v>30335.266666666666</v>
      </c>
      <c r="AJ14" s="15"/>
      <c r="AK14" s="16" t="s">
        <v>53</v>
      </c>
      <c r="AM14" s="19">
        <f t="shared" si="2"/>
        <v>0.69125298070669849</v>
      </c>
      <c r="AN14" s="19">
        <f t="shared" si="3"/>
        <v>-0.14743487038164516</v>
      </c>
      <c r="AO14" s="19">
        <f t="shared" si="4"/>
        <v>-5.156731564308803E-2</v>
      </c>
      <c r="AP14" s="19">
        <f t="shared" si="5"/>
        <v>0.11631132598874538</v>
      </c>
      <c r="AQ14" s="19">
        <f t="shared" si="6"/>
        <v>1.6046008023004044E-2</v>
      </c>
      <c r="AR14" s="19">
        <f t="shared" si="7"/>
        <v>-7.7879878410957004E-2</v>
      </c>
      <c r="AS14" s="19">
        <f t="shared" si="8"/>
        <v>-2.1445892694755941E-2</v>
      </c>
      <c r="AT14" s="19">
        <f t="shared" si="9"/>
        <v>9.2232633779911755E-2</v>
      </c>
      <c r="AU14" s="19">
        <f t="shared" si="10"/>
        <v>0.40938740782756655</v>
      </c>
      <c r="AV14" s="19">
        <f t="shared" si="11"/>
        <v>0.18656303451051404</v>
      </c>
      <c r="AW14" s="19">
        <f t="shared" si="12"/>
        <v>-0.33915587306298089</v>
      </c>
      <c r="AX14" s="19">
        <f t="shared" si="13"/>
        <v>0.15127991274780261</v>
      </c>
      <c r="AY14" s="19">
        <f t="shared" si="14"/>
        <v>9.3368626358317108E-2</v>
      </c>
      <c r="AZ14" s="19">
        <f t="shared" si="15"/>
        <v>6.6155296755944004E-2</v>
      </c>
      <c r="BA14" s="19">
        <f t="shared" si="16"/>
        <v>-0.26383344886105597</v>
      </c>
      <c r="BB14" s="19">
        <f t="shared" si="17"/>
        <v>-8.0197409006785847E-3</v>
      </c>
      <c r="BC14" s="19">
        <f t="shared" si="18"/>
        <v>8.2122283320240852E-2</v>
      </c>
      <c r="BD14" s="19">
        <f t="shared" si="19"/>
        <v>-0.11381990865370073</v>
      </c>
      <c r="BE14" s="19">
        <f t="shared" si="20"/>
        <v>-5.9457983480101007E-2</v>
      </c>
      <c r="BF14" s="19">
        <f t="shared" si="21"/>
        <v>-1.6874727826970526E-2</v>
      </c>
      <c r="BG14" s="19">
        <f t="shared" si="22"/>
        <v>6.0019932819017408E-2</v>
      </c>
      <c r="BH14" s="19">
        <f t="shared" si="23"/>
        <v>6.355120660236091E-2</v>
      </c>
      <c r="BI14" s="19">
        <f t="shared" si="24"/>
        <v>0.16151529041974988</v>
      </c>
      <c r="BJ14" s="19">
        <f t="shared" si="25"/>
        <v>-0.2027906976744186</v>
      </c>
      <c r="BK14" s="19">
        <f t="shared" si="26"/>
        <v>-2.8464340016265299E-2</v>
      </c>
      <c r="BL14" s="19">
        <f t="shared" si="27"/>
        <v>1.131896928228282E-2</v>
      </c>
      <c r="BM14" s="19">
        <f t="shared" si="28"/>
        <v>-5.6789146003526803E-2</v>
      </c>
      <c r="BN14" s="19">
        <f t="shared" si="29"/>
        <v>1.5376397420733268E-2</v>
      </c>
      <c r="BO14" s="19">
        <f t="shared" si="30"/>
        <v>7.6657147151661942E-3</v>
      </c>
      <c r="BP14" s="21">
        <f t="shared" si="32"/>
        <v>2.8849420609238299E-2</v>
      </c>
    </row>
    <row r="15" spans="1:68" hidden="1" outlineLevel="1" x14ac:dyDescent="0.35">
      <c r="A15" s="20"/>
      <c r="B15" s="15"/>
      <c r="C15" s="16" t="s">
        <v>54</v>
      </c>
      <c r="D15" s="17">
        <v>372651</v>
      </c>
      <c r="E15" s="17">
        <v>439174</v>
      </c>
      <c r="F15" s="17">
        <v>295554</v>
      </c>
      <c r="G15" s="17">
        <v>478658</v>
      </c>
      <c r="H15" s="17">
        <v>668165</v>
      </c>
      <c r="I15" s="17">
        <v>630778</v>
      </c>
      <c r="J15" s="17">
        <v>491514</v>
      </c>
      <c r="K15" s="17">
        <v>336261</v>
      </c>
      <c r="L15" s="17">
        <v>562058</v>
      </c>
      <c r="M15" s="17">
        <v>809539</v>
      </c>
      <c r="N15" s="17">
        <v>400791</v>
      </c>
      <c r="O15" s="17">
        <v>568086</v>
      </c>
      <c r="P15" s="17">
        <v>634096</v>
      </c>
      <c r="Q15" s="17">
        <v>530536</v>
      </c>
      <c r="R15" s="17">
        <v>514272</v>
      </c>
      <c r="S15" s="17">
        <v>635126</v>
      </c>
      <c r="T15" s="17">
        <v>730082</v>
      </c>
      <c r="U15" s="17">
        <v>614447</v>
      </c>
      <c r="V15" s="17">
        <v>830836</v>
      </c>
      <c r="W15" s="17">
        <v>391336</v>
      </c>
      <c r="X15" s="17">
        <v>823719</v>
      </c>
      <c r="Y15" s="17">
        <v>717449</v>
      </c>
      <c r="Z15" s="17">
        <v>520950</v>
      </c>
      <c r="AA15" s="17">
        <v>415287</v>
      </c>
      <c r="AB15" s="17">
        <v>400448</v>
      </c>
      <c r="AC15" s="17">
        <v>571538</v>
      </c>
      <c r="AD15" s="17">
        <v>910808</v>
      </c>
      <c r="AE15" s="17">
        <v>488166</v>
      </c>
      <c r="AF15" s="17">
        <v>557364</v>
      </c>
      <c r="AG15" s="18">
        <v>521374</v>
      </c>
      <c r="AH15" s="17">
        <f t="shared" si="31"/>
        <v>562035.43333333335</v>
      </c>
      <c r="AJ15" s="15"/>
      <c r="AK15" s="16" t="s">
        <v>54</v>
      </c>
      <c r="AM15" s="19">
        <f t="shared" si="2"/>
        <v>0.17851287129244242</v>
      </c>
      <c r="AN15" s="19">
        <f t="shared" si="3"/>
        <v>-0.32702300227244785</v>
      </c>
      <c r="AO15" s="19">
        <f t="shared" si="4"/>
        <v>0.61952807270414212</v>
      </c>
      <c r="AP15" s="19">
        <f t="shared" si="5"/>
        <v>0.3959131572020107</v>
      </c>
      <c r="AQ15" s="19">
        <f t="shared" si="6"/>
        <v>-5.5954741717988865E-2</v>
      </c>
      <c r="AR15" s="19">
        <f t="shared" si="7"/>
        <v>-0.22078132084505164</v>
      </c>
      <c r="AS15" s="19">
        <f t="shared" si="8"/>
        <v>-0.31586689290640757</v>
      </c>
      <c r="AT15" s="19">
        <f t="shared" si="9"/>
        <v>0.6714932745694564</v>
      </c>
      <c r="AU15" s="19">
        <f t="shared" si="10"/>
        <v>0.44031220977194518</v>
      </c>
      <c r="AV15" s="19">
        <f t="shared" si="11"/>
        <v>-0.50491452542743465</v>
      </c>
      <c r="AW15" s="19">
        <f t="shared" si="12"/>
        <v>0.41741206763624938</v>
      </c>
      <c r="AX15" s="19">
        <f t="shared" si="13"/>
        <v>0.11619719549504826</v>
      </c>
      <c r="AY15" s="19">
        <f t="shared" si="14"/>
        <v>-0.16331911887159045</v>
      </c>
      <c r="AZ15" s="19">
        <f t="shared" si="15"/>
        <v>-3.0655789616538698E-2</v>
      </c>
      <c r="BA15" s="19">
        <f t="shared" si="16"/>
        <v>0.23500015555970388</v>
      </c>
      <c r="BB15" s="19">
        <f t="shared" si="17"/>
        <v>0.14950734185027859</v>
      </c>
      <c r="BC15" s="19">
        <f t="shared" si="18"/>
        <v>-0.15838631824918292</v>
      </c>
      <c r="BD15" s="19">
        <f t="shared" si="19"/>
        <v>0.35216869803253981</v>
      </c>
      <c r="BE15" s="19">
        <f t="shared" si="20"/>
        <v>-0.52898526303626703</v>
      </c>
      <c r="BF15" s="19">
        <f t="shared" si="21"/>
        <v>1.1048894045015025</v>
      </c>
      <c r="BG15" s="19">
        <f t="shared" si="22"/>
        <v>-0.12901244234987908</v>
      </c>
      <c r="BH15" s="19">
        <f t="shared" si="23"/>
        <v>-0.27388566992218266</v>
      </c>
      <c r="BI15" s="19">
        <f t="shared" si="24"/>
        <v>-0.20282752663403403</v>
      </c>
      <c r="BJ15" s="19">
        <f t="shared" si="25"/>
        <v>-3.5731915518665391E-2</v>
      </c>
      <c r="BK15" s="19">
        <f t="shared" si="26"/>
        <v>0.42724648393798947</v>
      </c>
      <c r="BL15" s="19">
        <f t="shared" si="27"/>
        <v>0.59360882391022129</v>
      </c>
      <c r="BM15" s="19">
        <f t="shared" si="28"/>
        <v>-0.46402974062590574</v>
      </c>
      <c r="BN15" s="19">
        <f t="shared" si="29"/>
        <v>0.14175096176300683</v>
      </c>
      <c r="BO15" s="19">
        <f t="shared" si="30"/>
        <v>-6.4571805857572384E-2</v>
      </c>
      <c r="BP15" s="21">
        <f t="shared" si="32"/>
        <v>8.1641194633634076E-2</v>
      </c>
    </row>
    <row r="16" spans="1:68" hidden="1" outlineLevel="1" x14ac:dyDescent="0.35">
      <c r="A16" s="20"/>
      <c r="B16" s="22"/>
      <c r="C16" s="16" t="s">
        <v>55</v>
      </c>
      <c r="D16" s="17">
        <v>80076</v>
      </c>
      <c r="E16" s="17">
        <v>126257</v>
      </c>
      <c r="F16" s="17">
        <v>115241</v>
      </c>
      <c r="G16" s="17">
        <v>109184</v>
      </c>
      <c r="H16" s="17">
        <v>119697</v>
      </c>
      <c r="I16" s="17">
        <v>121982</v>
      </c>
      <c r="J16" s="17">
        <v>118662</v>
      </c>
      <c r="K16" s="17">
        <v>114797</v>
      </c>
      <c r="L16" s="17">
        <v>119810</v>
      </c>
      <c r="M16" s="17">
        <v>200296</v>
      </c>
      <c r="N16" s="17">
        <v>187698</v>
      </c>
      <c r="O16" s="17">
        <v>171508</v>
      </c>
      <c r="P16" s="17">
        <v>189532</v>
      </c>
      <c r="Q16" s="17">
        <v>169527</v>
      </c>
      <c r="R16" s="17">
        <v>152953</v>
      </c>
      <c r="S16" s="17">
        <v>128816</v>
      </c>
      <c r="T16" s="17">
        <v>124864</v>
      </c>
      <c r="U16" s="17">
        <v>137001</v>
      </c>
      <c r="V16" s="17">
        <v>129473</v>
      </c>
      <c r="W16" s="17">
        <v>117243</v>
      </c>
      <c r="X16" s="17">
        <v>128352</v>
      </c>
      <c r="Y16" s="17">
        <v>140155</v>
      </c>
      <c r="Z16" s="17">
        <v>135243</v>
      </c>
      <c r="AA16" s="17">
        <v>121809</v>
      </c>
      <c r="AB16" s="17">
        <v>122051</v>
      </c>
      <c r="AC16" s="17">
        <v>133032</v>
      </c>
      <c r="AD16" s="17">
        <v>132473</v>
      </c>
      <c r="AE16" s="17">
        <v>116781</v>
      </c>
      <c r="AF16" s="17">
        <v>113702</v>
      </c>
      <c r="AG16" s="18">
        <v>118735</v>
      </c>
      <c r="AH16" s="17">
        <f t="shared" si="31"/>
        <v>133231.66666666666</v>
      </c>
      <c r="AJ16" s="22"/>
      <c r="AK16" s="16" t="s">
        <v>55</v>
      </c>
      <c r="AM16" s="19">
        <f t="shared" si="2"/>
        <v>0.57671462110994565</v>
      </c>
      <c r="AN16" s="19">
        <f t="shared" si="3"/>
        <v>-8.7250607887087495E-2</v>
      </c>
      <c r="AO16" s="19">
        <f t="shared" si="4"/>
        <v>-5.2559418956794945E-2</v>
      </c>
      <c r="AP16" s="19">
        <f t="shared" si="5"/>
        <v>9.6287001758499358E-2</v>
      </c>
      <c r="AQ16" s="19">
        <f t="shared" si="6"/>
        <v>1.9089868584843295E-2</v>
      </c>
      <c r="AR16" s="19">
        <f t="shared" si="7"/>
        <v>-2.7217130396287925E-2</v>
      </c>
      <c r="AS16" s="19">
        <f t="shared" si="8"/>
        <v>-3.2571505621007524E-2</v>
      </c>
      <c r="AT16" s="19">
        <f t="shared" si="9"/>
        <v>4.3668388546739045E-2</v>
      </c>
      <c r="AU16" s="19">
        <f t="shared" si="10"/>
        <v>0.67178031883816036</v>
      </c>
      <c r="AV16" s="19">
        <f t="shared" si="11"/>
        <v>-6.2896912569397334E-2</v>
      </c>
      <c r="AW16" s="19">
        <f t="shared" si="12"/>
        <v>-8.6255580773370033E-2</v>
      </c>
      <c r="AX16" s="19">
        <f t="shared" si="13"/>
        <v>0.1050913076941018</v>
      </c>
      <c r="AY16" s="19">
        <f t="shared" si="14"/>
        <v>-0.10554945866661036</v>
      </c>
      <c r="AZ16" s="19">
        <f t="shared" si="15"/>
        <v>-9.7766137547411369E-2</v>
      </c>
      <c r="BA16" s="19">
        <f t="shared" si="16"/>
        <v>-0.15780664648617548</v>
      </c>
      <c r="BB16" s="19">
        <f t="shared" si="17"/>
        <v>-3.067941870575086E-2</v>
      </c>
      <c r="BC16" s="19">
        <f t="shared" si="18"/>
        <v>9.720175550999488E-2</v>
      </c>
      <c r="BD16" s="19">
        <f t="shared" si="19"/>
        <v>-5.4948504025518097E-2</v>
      </c>
      <c r="BE16" s="19">
        <f t="shared" si="20"/>
        <v>-9.4459848771558552E-2</v>
      </c>
      <c r="BF16" s="19">
        <f t="shared" si="21"/>
        <v>9.4751925488088862E-2</v>
      </c>
      <c r="BG16" s="19">
        <f t="shared" si="22"/>
        <v>9.1958052854649752E-2</v>
      </c>
      <c r="BH16" s="19">
        <f t="shared" si="23"/>
        <v>-3.5046912347044379E-2</v>
      </c>
      <c r="BI16" s="19">
        <f t="shared" si="24"/>
        <v>-9.933231294780509E-2</v>
      </c>
      <c r="BJ16" s="19">
        <f t="shared" si="25"/>
        <v>1.986716909259556E-3</v>
      </c>
      <c r="BK16" s="19">
        <f t="shared" si="26"/>
        <v>8.997058606648034E-2</v>
      </c>
      <c r="BL16" s="19">
        <f t="shared" si="27"/>
        <v>-4.2019965121173897E-3</v>
      </c>
      <c r="BM16" s="19">
        <f t="shared" si="28"/>
        <v>-0.11845432654201238</v>
      </c>
      <c r="BN16" s="19">
        <f t="shared" si="29"/>
        <v>-2.6365590292941499E-2</v>
      </c>
      <c r="BO16" s="19">
        <f t="shared" si="30"/>
        <v>4.4264832632671336E-2</v>
      </c>
      <c r="BP16" s="21">
        <f t="shared" si="32"/>
        <v>2.6186312653260126E-2</v>
      </c>
    </row>
    <row r="17" spans="1:68" s="34" customFormat="1" collapsed="1" x14ac:dyDescent="0.35">
      <c r="A17" s="33"/>
      <c r="B17" s="24" t="s">
        <v>56</v>
      </c>
      <c r="C17" s="24"/>
      <c r="D17" s="25">
        <v>795253</v>
      </c>
      <c r="E17" s="25">
        <v>1065843</v>
      </c>
      <c r="F17" s="25">
        <v>853443</v>
      </c>
      <c r="G17" s="25">
        <v>1052196</v>
      </c>
      <c r="H17" s="25">
        <v>1428355</v>
      </c>
      <c r="I17" s="25">
        <v>1306483</v>
      </c>
      <c r="J17" s="25">
        <v>1065836</v>
      </c>
      <c r="K17" s="25">
        <v>911664</v>
      </c>
      <c r="L17" s="25">
        <v>1258025</v>
      </c>
      <c r="M17" s="25">
        <v>1861427</v>
      </c>
      <c r="N17" s="25">
        <v>1252412</v>
      </c>
      <c r="O17" s="25">
        <v>1301953</v>
      </c>
      <c r="P17" s="25">
        <v>1524372</v>
      </c>
      <c r="Q17" s="25">
        <v>1415116</v>
      </c>
      <c r="R17" s="25">
        <v>1316997</v>
      </c>
      <c r="S17" s="25">
        <v>1345269</v>
      </c>
      <c r="T17" s="25">
        <v>1383776</v>
      </c>
      <c r="U17" s="25">
        <v>1423002</v>
      </c>
      <c r="V17" s="25">
        <v>1564700</v>
      </c>
      <c r="W17" s="25">
        <v>1015549</v>
      </c>
      <c r="X17" s="25">
        <v>1470578</v>
      </c>
      <c r="Y17" s="25">
        <v>1483814</v>
      </c>
      <c r="Z17" s="25">
        <v>1303800</v>
      </c>
      <c r="AA17" s="25">
        <v>1132675</v>
      </c>
      <c r="AB17" s="25">
        <v>1059986</v>
      </c>
      <c r="AC17" s="25">
        <v>1295850</v>
      </c>
      <c r="AD17" s="25">
        <v>1672681</v>
      </c>
      <c r="AE17" s="25">
        <v>1175791</v>
      </c>
      <c r="AF17" s="25">
        <v>1192604</v>
      </c>
      <c r="AG17" s="26">
        <v>1176812</v>
      </c>
      <c r="AH17" s="27">
        <f t="shared" si="31"/>
        <v>1270208.7333333334</v>
      </c>
      <c r="AJ17" s="30" t="s">
        <v>56</v>
      </c>
      <c r="AK17" s="30"/>
      <c r="AM17" s="19">
        <f t="shared" si="2"/>
        <v>0.34025649698900851</v>
      </c>
      <c r="AN17" s="19">
        <f t="shared" si="3"/>
        <v>-0.19927888066066013</v>
      </c>
      <c r="AO17" s="19">
        <f t="shared" si="4"/>
        <v>0.23288374267525769</v>
      </c>
      <c r="AP17" s="19">
        <f t="shared" si="5"/>
        <v>0.35749898307919814</v>
      </c>
      <c r="AQ17" s="19">
        <f t="shared" si="6"/>
        <v>-8.5323326483962347E-2</v>
      </c>
      <c r="AR17" s="19">
        <f t="shared" si="7"/>
        <v>-0.1841945130552789</v>
      </c>
      <c r="AS17" s="19">
        <f t="shared" si="8"/>
        <v>-0.14464889532723613</v>
      </c>
      <c r="AT17" s="19">
        <f t="shared" si="9"/>
        <v>0.37992176942382283</v>
      </c>
      <c r="AU17" s="19">
        <f t="shared" si="10"/>
        <v>0.47964229645674772</v>
      </c>
      <c r="AV17" s="19">
        <f t="shared" si="11"/>
        <v>-0.3271764082072518</v>
      </c>
      <c r="AW17" s="19">
        <f t="shared" si="12"/>
        <v>3.9556471831952988E-2</v>
      </c>
      <c r="AX17" s="19">
        <f t="shared" si="13"/>
        <v>0.17083489188933854</v>
      </c>
      <c r="AY17" s="19">
        <f t="shared" si="14"/>
        <v>-7.1672793779995914E-2</v>
      </c>
      <c r="AZ17" s="19">
        <f t="shared" si="15"/>
        <v>-6.9336365358034224E-2</v>
      </c>
      <c r="BA17" s="19">
        <f t="shared" si="16"/>
        <v>2.1467019287059852E-2</v>
      </c>
      <c r="BB17" s="19">
        <f t="shared" si="17"/>
        <v>2.8624014973956946E-2</v>
      </c>
      <c r="BC17" s="19">
        <f t="shared" si="18"/>
        <v>2.8347073514788601E-2</v>
      </c>
      <c r="BD17" s="19">
        <f t="shared" si="19"/>
        <v>9.9576810152058881E-2</v>
      </c>
      <c r="BE17" s="19">
        <f t="shared" si="20"/>
        <v>-0.35096248482137149</v>
      </c>
      <c r="BF17" s="19">
        <f t="shared" si="21"/>
        <v>0.44806208267646364</v>
      </c>
      <c r="BG17" s="19">
        <f t="shared" si="22"/>
        <v>9.0005426437766989E-3</v>
      </c>
      <c r="BH17" s="19">
        <f t="shared" si="23"/>
        <v>-0.12131844018185567</v>
      </c>
      <c r="BI17" s="19">
        <f t="shared" si="24"/>
        <v>-0.13125095873600245</v>
      </c>
      <c r="BJ17" s="19">
        <f t="shared" si="25"/>
        <v>-6.4174630851744796E-2</v>
      </c>
      <c r="BK17" s="31">
        <f t="shared" si="26"/>
        <v>0.22251614643966988</v>
      </c>
      <c r="BL17" s="31">
        <f t="shared" si="27"/>
        <v>0.29079831770652476</v>
      </c>
      <c r="BM17" s="31">
        <f t="shared" si="28"/>
        <v>-0.29706202198745602</v>
      </c>
      <c r="BN17" s="31">
        <f t="shared" si="29"/>
        <v>1.4299309996419485E-2</v>
      </c>
      <c r="BO17" s="31">
        <f t="shared" si="30"/>
        <v>-1.3241612471532882E-2</v>
      </c>
      <c r="BP17" s="32">
        <f t="shared" si="32"/>
        <v>3.8056711648746987E-2</v>
      </c>
    </row>
    <row r="18" spans="1:68" hidden="1" outlineLevel="1" x14ac:dyDescent="0.35">
      <c r="A18" s="20"/>
      <c r="B18" s="15" t="s">
        <v>57</v>
      </c>
      <c r="C18" s="16" t="s">
        <v>58</v>
      </c>
      <c r="D18" s="17">
        <v>308869</v>
      </c>
      <c r="E18" s="17">
        <v>524066</v>
      </c>
      <c r="F18" s="17">
        <v>498605</v>
      </c>
      <c r="G18" s="17">
        <v>510150</v>
      </c>
      <c r="H18" s="17">
        <v>586394</v>
      </c>
      <c r="I18" s="17">
        <v>511892</v>
      </c>
      <c r="J18" s="17">
        <v>524621</v>
      </c>
      <c r="K18" s="17">
        <v>545666</v>
      </c>
      <c r="L18" s="17">
        <v>589061</v>
      </c>
      <c r="M18" s="17">
        <v>768222</v>
      </c>
      <c r="N18" s="17">
        <v>563828</v>
      </c>
      <c r="O18" s="17">
        <v>536527</v>
      </c>
      <c r="P18" s="17">
        <v>590730</v>
      </c>
      <c r="Q18" s="17">
        <v>646838</v>
      </c>
      <c r="R18" s="17">
        <v>665759</v>
      </c>
      <c r="S18" s="17">
        <v>539745</v>
      </c>
      <c r="T18" s="17">
        <v>518979</v>
      </c>
      <c r="U18" s="17">
        <v>570911</v>
      </c>
      <c r="V18" s="17">
        <v>547339</v>
      </c>
      <c r="W18" s="17">
        <v>567161</v>
      </c>
      <c r="X18" s="17">
        <v>639277</v>
      </c>
      <c r="Y18" s="17">
        <v>655008</v>
      </c>
      <c r="Z18" s="17">
        <v>651090</v>
      </c>
      <c r="AA18" s="17">
        <v>577999</v>
      </c>
      <c r="AB18" s="17">
        <v>604470</v>
      </c>
      <c r="AC18" s="17">
        <v>608453</v>
      </c>
      <c r="AD18" s="17">
        <v>704161</v>
      </c>
      <c r="AE18" s="17">
        <v>627059</v>
      </c>
      <c r="AF18" s="17">
        <v>572653</v>
      </c>
      <c r="AG18" s="18">
        <v>571106</v>
      </c>
      <c r="AH18" s="17">
        <f t="shared" si="31"/>
        <v>577554.6333333333</v>
      </c>
      <c r="AJ18" s="15" t="s">
        <v>57</v>
      </c>
      <c r="AK18" s="16" t="s">
        <v>58</v>
      </c>
      <c r="AM18" s="19">
        <f t="shared" si="2"/>
        <v>0.69672579637321963</v>
      </c>
      <c r="AN18" s="19">
        <f t="shared" si="3"/>
        <v>-4.8583575351196173E-2</v>
      </c>
      <c r="AO18" s="19">
        <f t="shared" si="4"/>
        <v>2.3154601337732172E-2</v>
      </c>
      <c r="AP18" s="19">
        <f t="shared" si="5"/>
        <v>0.14945408213270617</v>
      </c>
      <c r="AQ18" s="19">
        <f t="shared" si="6"/>
        <v>-0.12705109533862902</v>
      </c>
      <c r="AR18" s="19">
        <f t="shared" si="7"/>
        <v>2.4866573417830384E-2</v>
      </c>
      <c r="AS18" s="19">
        <f t="shared" si="8"/>
        <v>4.0114673259362466E-2</v>
      </c>
      <c r="AT18" s="19">
        <f t="shared" si="9"/>
        <v>7.9526670160867674E-2</v>
      </c>
      <c r="AU18" s="19">
        <f t="shared" si="10"/>
        <v>0.30414676918010186</v>
      </c>
      <c r="AV18" s="19">
        <f t="shared" si="11"/>
        <v>-0.26606111254298892</v>
      </c>
      <c r="AW18" s="19">
        <f t="shared" si="12"/>
        <v>-4.8420794994218141E-2</v>
      </c>
      <c r="AX18" s="19">
        <f t="shared" si="13"/>
        <v>0.10102567065590362</v>
      </c>
      <c r="AY18" s="19">
        <f t="shared" si="14"/>
        <v>9.4980786484519131E-2</v>
      </c>
      <c r="AZ18" s="19">
        <f t="shared" si="15"/>
        <v>2.9251528203352306E-2</v>
      </c>
      <c r="BA18" s="19">
        <f t="shared" si="16"/>
        <v>-0.18927870295407201</v>
      </c>
      <c r="BB18" s="19">
        <f t="shared" si="17"/>
        <v>-3.847372370285973E-2</v>
      </c>
      <c r="BC18" s="19">
        <f t="shared" si="18"/>
        <v>0.10006570593415143</v>
      </c>
      <c r="BD18" s="19">
        <f t="shared" si="19"/>
        <v>-4.1288396965551533E-2</v>
      </c>
      <c r="BE18" s="19">
        <f t="shared" si="20"/>
        <v>3.6215215798618416E-2</v>
      </c>
      <c r="BF18" s="19">
        <f t="shared" si="21"/>
        <v>0.12715260746066814</v>
      </c>
      <c r="BG18" s="19">
        <f t="shared" si="22"/>
        <v>2.4607486269645262E-2</v>
      </c>
      <c r="BH18" s="19">
        <f t="shared" si="23"/>
        <v>-5.9816063315256685E-3</v>
      </c>
      <c r="BI18" s="19">
        <f t="shared" si="24"/>
        <v>-0.11225944185903636</v>
      </c>
      <c r="BJ18" s="19">
        <f t="shared" si="25"/>
        <v>4.5797657089372112E-2</v>
      </c>
      <c r="BK18" s="19">
        <f t="shared" si="26"/>
        <v>6.5892434694856394E-3</v>
      </c>
      <c r="BL18" s="19">
        <f t="shared" si="27"/>
        <v>0.15729727686444139</v>
      </c>
      <c r="BM18" s="19">
        <f t="shared" si="28"/>
        <v>-0.10949484563899448</v>
      </c>
      <c r="BN18" s="19">
        <f t="shared" si="29"/>
        <v>-8.6763765451097874E-2</v>
      </c>
      <c r="BO18" s="19">
        <f t="shared" si="30"/>
        <v>-2.701461443491926E-3</v>
      </c>
      <c r="BP18" s="21">
        <f t="shared" si="32"/>
        <v>3.3262545569597089E-2</v>
      </c>
    </row>
    <row r="19" spans="1:68" hidden="1" outlineLevel="1" x14ac:dyDescent="0.35">
      <c r="A19" s="20"/>
      <c r="B19" s="15"/>
      <c r="C19" s="16" t="s">
        <v>59</v>
      </c>
      <c r="D19" s="17">
        <v>243614</v>
      </c>
      <c r="E19" s="17">
        <v>378972</v>
      </c>
      <c r="F19" s="17">
        <v>365609</v>
      </c>
      <c r="G19" s="17">
        <v>355229</v>
      </c>
      <c r="H19" s="17">
        <v>472005</v>
      </c>
      <c r="I19" s="17">
        <v>439023</v>
      </c>
      <c r="J19" s="17">
        <v>389503</v>
      </c>
      <c r="K19" s="17">
        <v>371369</v>
      </c>
      <c r="L19" s="17">
        <v>414524</v>
      </c>
      <c r="M19" s="17">
        <v>493829</v>
      </c>
      <c r="N19" s="17">
        <v>358864</v>
      </c>
      <c r="O19" s="17">
        <v>316845</v>
      </c>
      <c r="P19" s="17">
        <v>379591</v>
      </c>
      <c r="Q19" s="17">
        <v>463074</v>
      </c>
      <c r="R19" s="17">
        <v>323263</v>
      </c>
      <c r="S19" s="17">
        <v>305430</v>
      </c>
      <c r="T19" s="17">
        <v>294827</v>
      </c>
      <c r="U19" s="17">
        <v>528724</v>
      </c>
      <c r="V19" s="17">
        <v>338701</v>
      </c>
      <c r="W19" s="17">
        <v>311613</v>
      </c>
      <c r="X19" s="17">
        <v>517705</v>
      </c>
      <c r="Y19" s="17">
        <v>443527</v>
      </c>
      <c r="Z19" s="17">
        <v>436047</v>
      </c>
      <c r="AA19" s="17">
        <v>327215</v>
      </c>
      <c r="AB19" s="17">
        <v>413315</v>
      </c>
      <c r="AC19" s="17">
        <v>430744</v>
      </c>
      <c r="AD19" s="17">
        <v>476241</v>
      </c>
      <c r="AE19" s="17">
        <v>398977</v>
      </c>
      <c r="AF19" s="17">
        <v>376227</v>
      </c>
      <c r="AG19" s="18">
        <v>381446</v>
      </c>
      <c r="AH19" s="17">
        <f t="shared" si="31"/>
        <v>391535.1</v>
      </c>
      <c r="AJ19" s="15"/>
      <c r="AK19" s="16" t="s">
        <v>59</v>
      </c>
      <c r="AM19" s="19">
        <f t="shared" si="2"/>
        <v>0.55562488198543591</v>
      </c>
      <c r="AN19" s="19">
        <f t="shared" si="3"/>
        <v>-3.5261180245506285E-2</v>
      </c>
      <c r="AO19" s="19">
        <f t="shared" si="4"/>
        <v>-2.8390985998703488E-2</v>
      </c>
      <c r="AP19" s="19">
        <f t="shared" si="5"/>
        <v>0.32873442202072467</v>
      </c>
      <c r="AQ19" s="19">
        <f t="shared" si="6"/>
        <v>-6.9876378428194608E-2</v>
      </c>
      <c r="AR19" s="19">
        <f t="shared" si="7"/>
        <v>-0.11279591274261258</v>
      </c>
      <c r="AS19" s="19">
        <f t="shared" si="8"/>
        <v>-4.6556765929915866E-2</v>
      </c>
      <c r="AT19" s="19">
        <f t="shared" si="9"/>
        <v>0.11620517598399438</v>
      </c>
      <c r="AU19" s="19">
        <f t="shared" si="10"/>
        <v>0.19131582248554979</v>
      </c>
      <c r="AV19" s="19">
        <f t="shared" si="11"/>
        <v>-0.27330310694592663</v>
      </c>
      <c r="AW19" s="19">
        <f t="shared" si="12"/>
        <v>-0.11708892505238755</v>
      </c>
      <c r="AX19" s="19">
        <f t="shared" si="13"/>
        <v>0.198033738894412</v>
      </c>
      <c r="AY19" s="19">
        <f t="shared" si="14"/>
        <v>0.21992881812266352</v>
      </c>
      <c r="AZ19" s="19">
        <f t="shared" si="15"/>
        <v>-0.30191934766365636</v>
      </c>
      <c r="BA19" s="19">
        <f t="shared" si="16"/>
        <v>-5.516560818899785E-2</v>
      </c>
      <c r="BB19" s="19">
        <f t="shared" si="17"/>
        <v>-3.4714991978522125E-2</v>
      </c>
      <c r="BC19" s="19">
        <f t="shared" si="18"/>
        <v>0.79333643119524333</v>
      </c>
      <c r="BD19" s="19">
        <f t="shared" si="19"/>
        <v>-0.35939923287007969</v>
      </c>
      <c r="BE19" s="19">
        <f t="shared" si="20"/>
        <v>-7.9976144150740613E-2</v>
      </c>
      <c r="BF19" s="19">
        <f t="shared" si="21"/>
        <v>0.66137163725518522</v>
      </c>
      <c r="BG19" s="19">
        <f t="shared" si="22"/>
        <v>-0.14328237123458343</v>
      </c>
      <c r="BH19" s="19">
        <f t="shared" si="23"/>
        <v>-1.6864813190628714E-2</v>
      </c>
      <c r="BI19" s="19">
        <f t="shared" si="24"/>
        <v>-0.24958777379502672</v>
      </c>
      <c r="BJ19" s="19">
        <f t="shared" si="25"/>
        <v>0.26312974649695153</v>
      </c>
      <c r="BK19" s="19">
        <f t="shared" si="26"/>
        <v>4.2168805874454041E-2</v>
      </c>
      <c r="BL19" s="19">
        <f t="shared" si="27"/>
        <v>0.10562422227587609</v>
      </c>
      <c r="BM19" s="19">
        <f t="shared" si="28"/>
        <v>-0.16223718663449804</v>
      </c>
      <c r="BN19" s="19">
        <f t="shared" si="29"/>
        <v>-5.7020830774706321E-2</v>
      </c>
      <c r="BO19" s="19">
        <f t="shared" si="30"/>
        <v>1.3871944331480757E-2</v>
      </c>
      <c r="BP19" s="21">
        <f t="shared" si="32"/>
        <v>4.6410485899906366E-2</v>
      </c>
    </row>
    <row r="20" spans="1:68" hidden="1" outlineLevel="1" x14ac:dyDescent="0.35">
      <c r="A20" s="20"/>
      <c r="B20" s="15"/>
      <c r="C20" s="16" t="s">
        <v>60</v>
      </c>
      <c r="D20" s="17">
        <v>3</v>
      </c>
      <c r="E20" s="17">
        <v>3</v>
      </c>
      <c r="F20" s="17"/>
      <c r="G20" s="17">
        <v>1</v>
      </c>
      <c r="H20" s="17"/>
      <c r="I20" s="17"/>
      <c r="J20" s="17"/>
      <c r="K20" s="17">
        <v>1</v>
      </c>
      <c r="L20" s="17"/>
      <c r="M20" s="17">
        <v>91</v>
      </c>
      <c r="N20" s="17">
        <v>388</v>
      </c>
      <c r="O20" s="17">
        <v>1367</v>
      </c>
      <c r="P20" s="17">
        <v>3791</v>
      </c>
      <c r="Q20" s="17">
        <v>8828</v>
      </c>
      <c r="R20" s="17">
        <v>3446</v>
      </c>
      <c r="S20" s="17">
        <v>586</v>
      </c>
      <c r="T20" s="17">
        <v>301</v>
      </c>
      <c r="U20" s="17">
        <v>96</v>
      </c>
      <c r="V20" s="17">
        <v>16</v>
      </c>
      <c r="W20" s="17"/>
      <c r="X20" s="17">
        <v>1</v>
      </c>
      <c r="Y20" s="17"/>
      <c r="Z20" s="17"/>
      <c r="AA20" s="17"/>
      <c r="AB20" s="17"/>
      <c r="AC20" s="17"/>
      <c r="AD20" s="17">
        <v>2</v>
      </c>
      <c r="AE20" s="17"/>
      <c r="AF20" s="17">
        <v>1</v>
      </c>
      <c r="AG20" s="18"/>
      <c r="AH20" s="17">
        <f t="shared" si="31"/>
        <v>1113.0588235294117</v>
      </c>
      <c r="AJ20" s="15"/>
      <c r="AK20" s="16" t="s">
        <v>60</v>
      </c>
      <c r="AM20" s="19">
        <f t="shared" si="2"/>
        <v>0</v>
      </c>
      <c r="AN20" s="19">
        <f t="shared" si="3"/>
        <v>-1</v>
      </c>
      <c r="AO20" s="19" t="e">
        <f t="shared" si="4"/>
        <v>#DIV/0!</v>
      </c>
      <c r="AP20" s="19">
        <f t="shared" si="5"/>
        <v>-1</v>
      </c>
      <c r="AQ20" s="19" t="e">
        <f t="shared" si="6"/>
        <v>#DIV/0!</v>
      </c>
      <c r="AR20" s="19" t="e">
        <f t="shared" si="7"/>
        <v>#DIV/0!</v>
      </c>
      <c r="AS20" s="19" t="e">
        <f t="shared" si="8"/>
        <v>#DIV/0!</v>
      </c>
      <c r="AT20" s="19">
        <f t="shared" si="9"/>
        <v>-1</v>
      </c>
      <c r="AU20" s="19" t="e">
        <f t="shared" si="10"/>
        <v>#DIV/0!</v>
      </c>
      <c r="AV20" s="19">
        <f t="shared" si="11"/>
        <v>3.2637362637362637</v>
      </c>
      <c r="AW20" s="19">
        <f t="shared" si="12"/>
        <v>2.5231958762886597</v>
      </c>
      <c r="AX20" s="19">
        <f t="shared" si="13"/>
        <v>1.7732260424286759</v>
      </c>
      <c r="AY20" s="19">
        <f t="shared" si="14"/>
        <v>1.3286731733051966</v>
      </c>
      <c r="AZ20" s="19">
        <f t="shared" si="15"/>
        <v>-0.60965111010421391</v>
      </c>
      <c r="BA20" s="19">
        <f t="shared" si="16"/>
        <v>-0.82994776552524663</v>
      </c>
      <c r="BB20" s="19">
        <f t="shared" si="17"/>
        <v>-0.48634812286689422</v>
      </c>
      <c r="BC20" s="19">
        <f t="shared" si="18"/>
        <v>-0.68106312292358806</v>
      </c>
      <c r="BD20" s="19">
        <f t="shared" si="19"/>
        <v>-0.83333333333333337</v>
      </c>
      <c r="BE20" s="19">
        <f t="shared" si="20"/>
        <v>-1</v>
      </c>
      <c r="BF20" s="19" t="e">
        <f t="shared" si="21"/>
        <v>#DIV/0!</v>
      </c>
      <c r="BG20" s="19">
        <f t="shared" si="22"/>
        <v>-1</v>
      </c>
      <c r="BH20" s="19" t="e">
        <f t="shared" si="23"/>
        <v>#DIV/0!</v>
      </c>
      <c r="BI20" s="19" t="e">
        <f t="shared" si="24"/>
        <v>#DIV/0!</v>
      </c>
      <c r="BJ20" s="19" t="e">
        <f t="shared" si="25"/>
        <v>#DIV/0!</v>
      </c>
      <c r="BK20" s="19" t="e">
        <f t="shared" si="26"/>
        <v>#DIV/0!</v>
      </c>
      <c r="BL20" s="19" t="e">
        <f t="shared" si="27"/>
        <v>#DIV/0!</v>
      </c>
      <c r="BM20" s="19">
        <f t="shared" si="28"/>
        <v>-1</v>
      </c>
      <c r="BN20" s="19" t="e">
        <f t="shared" si="29"/>
        <v>#DIV/0!</v>
      </c>
      <c r="BO20" s="19">
        <f t="shared" si="30"/>
        <v>-1</v>
      </c>
      <c r="BP20" s="21" t="e">
        <f t="shared" si="32"/>
        <v>#DIV/0!</v>
      </c>
    </row>
    <row r="21" spans="1:68" hidden="1" outlineLevel="1" x14ac:dyDescent="0.35">
      <c r="A21" s="20"/>
      <c r="B21" s="15"/>
      <c r="C21" s="16" t="s">
        <v>61</v>
      </c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>
        <v>1</v>
      </c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8"/>
      <c r="AH21" s="17">
        <f t="shared" si="31"/>
        <v>1</v>
      </c>
      <c r="AJ21" s="15"/>
      <c r="AK21" s="16" t="s">
        <v>61</v>
      </c>
      <c r="AM21" s="19" t="e">
        <f t="shared" si="2"/>
        <v>#DIV/0!</v>
      </c>
      <c r="AN21" s="19" t="e">
        <f t="shared" si="3"/>
        <v>#DIV/0!</v>
      </c>
      <c r="AO21" s="19" t="e">
        <f t="shared" si="4"/>
        <v>#DIV/0!</v>
      </c>
      <c r="AP21" s="19" t="e">
        <f t="shared" si="5"/>
        <v>#DIV/0!</v>
      </c>
      <c r="AQ21" s="19" t="e">
        <f t="shared" si="6"/>
        <v>#DIV/0!</v>
      </c>
      <c r="AR21" s="19" t="e">
        <f t="shared" si="7"/>
        <v>#DIV/0!</v>
      </c>
      <c r="AS21" s="19" t="e">
        <f t="shared" si="8"/>
        <v>#DIV/0!</v>
      </c>
      <c r="AT21" s="19" t="e">
        <f t="shared" si="9"/>
        <v>#DIV/0!</v>
      </c>
      <c r="AU21" s="19" t="e">
        <f t="shared" si="10"/>
        <v>#DIV/0!</v>
      </c>
      <c r="AV21" s="19" t="e">
        <f t="shared" si="11"/>
        <v>#DIV/0!</v>
      </c>
      <c r="AW21" s="19" t="e">
        <f t="shared" si="12"/>
        <v>#DIV/0!</v>
      </c>
      <c r="AX21" s="19" t="e">
        <f t="shared" si="13"/>
        <v>#DIV/0!</v>
      </c>
      <c r="AY21" s="19" t="e">
        <f t="shared" si="14"/>
        <v>#DIV/0!</v>
      </c>
      <c r="AZ21" s="19">
        <f t="shared" si="15"/>
        <v>-1</v>
      </c>
      <c r="BA21" s="19" t="e">
        <f t="shared" si="16"/>
        <v>#DIV/0!</v>
      </c>
      <c r="BB21" s="19" t="e">
        <f t="shared" si="17"/>
        <v>#DIV/0!</v>
      </c>
      <c r="BC21" s="19" t="e">
        <f t="shared" si="18"/>
        <v>#DIV/0!</v>
      </c>
      <c r="BD21" s="19" t="e">
        <f t="shared" si="19"/>
        <v>#DIV/0!</v>
      </c>
      <c r="BE21" s="19" t="e">
        <f t="shared" si="20"/>
        <v>#DIV/0!</v>
      </c>
      <c r="BF21" s="19" t="e">
        <f t="shared" si="21"/>
        <v>#DIV/0!</v>
      </c>
      <c r="BG21" s="19" t="e">
        <f t="shared" si="22"/>
        <v>#DIV/0!</v>
      </c>
      <c r="BH21" s="19" t="e">
        <f t="shared" si="23"/>
        <v>#DIV/0!</v>
      </c>
      <c r="BI21" s="19" t="e">
        <f t="shared" si="24"/>
        <v>#DIV/0!</v>
      </c>
      <c r="BJ21" s="19" t="e">
        <f t="shared" si="25"/>
        <v>#DIV/0!</v>
      </c>
      <c r="BK21" s="19" t="e">
        <f t="shared" si="26"/>
        <v>#DIV/0!</v>
      </c>
      <c r="BL21" s="19" t="e">
        <f t="shared" si="27"/>
        <v>#DIV/0!</v>
      </c>
      <c r="BM21" s="19" t="e">
        <f t="shared" si="28"/>
        <v>#DIV/0!</v>
      </c>
      <c r="BN21" s="19" t="e">
        <f t="shared" si="29"/>
        <v>#DIV/0!</v>
      </c>
      <c r="BO21" s="19" t="e">
        <f t="shared" si="30"/>
        <v>#DIV/0!</v>
      </c>
      <c r="BP21" s="21" t="e">
        <f t="shared" si="32"/>
        <v>#DIV/0!</v>
      </c>
    </row>
    <row r="22" spans="1:68" hidden="1" outlineLevel="1" x14ac:dyDescent="0.35">
      <c r="A22" s="20"/>
      <c r="B22" s="15"/>
      <c r="C22" s="16" t="s">
        <v>62</v>
      </c>
      <c r="D22" s="17">
        <v>2</v>
      </c>
      <c r="E22" s="17">
        <v>2</v>
      </c>
      <c r="F22" s="17">
        <v>5</v>
      </c>
      <c r="G22" s="17">
        <v>2</v>
      </c>
      <c r="H22" s="17">
        <v>4</v>
      </c>
      <c r="I22" s="17">
        <v>1</v>
      </c>
      <c r="J22" s="17"/>
      <c r="K22" s="17">
        <v>338</v>
      </c>
      <c r="L22" s="17">
        <v>1014</v>
      </c>
      <c r="M22" s="17">
        <v>781</v>
      </c>
      <c r="N22" s="17">
        <v>535</v>
      </c>
      <c r="O22" s="17">
        <v>416</v>
      </c>
      <c r="P22" s="17">
        <v>427</v>
      </c>
      <c r="Q22" s="17">
        <v>339</v>
      </c>
      <c r="R22" s="17">
        <v>112</v>
      </c>
      <c r="S22" s="17">
        <v>30</v>
      </c>
      <c r="T22" s="17">
        <v>29</v>
      </c>
      <c r="U22" s="17">
        <v>27</v>
      </c>
      <c r="V22" s="17">
        <v>24</v>
      </c>
      <c r="W22" s="17">
        <v>39</v>
      </c>
      <c r="X22" s="17">
        <v>1923</v>
      </c>
      <c r="Y22" s="17">
        <v>2557</v>
      </c>
      <c r="Z22" s="17">
        <v>1240</v>
      </c>
      <c r="AA22" s="17">
        <v>477</v>
      </c>
      <c r="AB22" s="17">
        <v>698</v>
      </c>
      <c r="AC22" s="17">
        <v>798</v>
      </c>
      <c r="AD22" s="17">
        <v>280</v>
      </c>
      <c r="AE22" s="17">
        <v>255</v>
      </c>
      <c r="AF22" s="17">
        <v>263</v>
      </c>
      <c r="AG22" s="18">
        <v>3172</v>
      </c>
      <c r="AH22" s="17">
        <f t="shared" si="31"/>
        <v>544.48275862068965</v>
      </c>
      <c r="AJ22" s="15"/>
      <c r="AK22" s="16" t="s">
        <v>62</v>
      </c>
      <c r="AM22" s="19">
        <f t="shared" si="2"/>
        <v>0</v>
      </c>
      <c r="AN22" s="19">
        <f t="shared" si="3"/>
        <v>1.5</v>
      </c>
      <c r="AO22" s="19">
        <f t="shared" si="4"/>
        <v>-0.6</v>
      </c>
      <c r="AP22" s="19">
        <f t="shared" si="5"/>
        <v>1</v>
      </c>
      <c r="AQ22" s="19">
        <f t="shared" si="6"/>
        <v>-0.75</v>
      </c>
      <c r="AR22" s="19">
        <f t="shared" si="7"/>
        <v>-1</v>
      </c>
      <c r="AS22" s="19" t="e">
        <f t="shared" si="8"/>
        <v>#DIV/0!</v>
      </c>
      <c r="AT22" s="19">
        <f t="shared" si="9"/>
        <v>2</v>
      </c>
      <c r="AU22" s="19">
        <f t="shared" si="10"/>
        <v>-0.22978303747534512</v>
      </c>
      <c r="AV22" s="19">
        <f t="shared" si="11"/>
        <v>-0.31498079385403333</v>
      </c>
      <c r="AW22" s="19">
        <f t="shared" si="12"/>
        <v>-0.22242990654205608</v>
      </c>
      <c r="AX22" s="19">
        <f t="shared" si="13"/>
        <v>2.6442307692307709E-2</v>
      </c>
      <c r="AY22" s="19">
        <f t="shared" si="14"/>
        <v>-0.20608899297423888</v>
      </c>
      <c r="AZ22" s="19">
        <f t="shared" si="15"/>
        <v>-0.6696165191740413</v>
      </c>
      <c r="BA22" s="19">
        <f t="shared" si="16"/>
        <v>-0.73214285714285721</v>
      </c>
      <c r="BB22" s="19">
        <f t="shared" si="17"/>
        <v>-3.3333333333333326E-2</v>
      </c>
      <c r="BC22" s="19">
        <f t="shared" si="18"/>
        <v>-6.8965517241379337E-2</v>
      </c>
      <c r="BD22" s="19">
        <f t="shared" si="19"/>
        <v>-0.11111111111111116</v>
      </c>
      <c r="BE22" s="19">
        <f t="shared" si="20"/>
        <v>0.625</v>
      </c>
      <c r="BF22" s="19">
        <f t="shared" si="21"/>
        <v>48.307692307692307</v>
      </c>
      <c r="BG22" s="19">
        <f t="shared" si="22"/>
        <v>0.32969318772750911</v>
      </c>
      <c r="BH22" s="19">
        <f t="shared" si="23"/>
        <v>-0.51505670707860773</v>
      </c>
      <c r="BI22" s="19">
        <f t="shared" si="24"/>
        <v>-0.61532258064516121</v>
      </c>
      <c r="BJ22" s="19">
        <f t="shared" si="25"/>
        <v>0.4633123689727463</v>
      </c>
      <c r="BK22" s="19">
        <f t="shared" si="26"/>
        <v>0.14326647564469908</v>
      </c>
      <c r="BL22" s="19">
        <f t="shared" si="27"/>
        <v>-0.64912280701754388</v>
      </c>
      <c r="BM22" s="19">
        <f t="shared" si="28"/>
        <v>-8.9285714285714302E-2</v>
      </c>
      <c r="BN22" s="19">
        <f t="shared" si="29"/>
        <v>3.1372549019607954E-2</v>
      </c>
      <c r="BO22" s="19">
        <f t="shared" si="30"/>
        <v>11.060836501901141</v>
      </c>
      <c r="BP22" s="21" t="e">
        <f t="shared" si="32"/>
        <v>#DIV/0!</v>
      </c>
    </row>
    <row r="23" spans="1:68" hidden="1" outlineLevel="1" x14ac:dyDescent="0.35">
      <c r="A23" s="20"/>
      <c r="B23" s="15"/>
      <c r="C23" s="16" t="s">
        <v>63</v>
      </c>
      <c r="D23" s="17">
        <v>22</v>
      </c>
      <c r="E23" s="17">
        <v>35</v>
      </c>
      <c r="F23" s="17">
        <v>37</v>
      </c>
      <c r="G23" s="17">
        <v>32</v>
      </c>
      <c r="H23" s="17">
        <v>49</v>
      </c>
      <c r="I23" s="17">
        <v>54</v>
      </c>
      <c r="J23" s="17">
        <v>66</v>
      </c>
      <c r="K23" s="17">
        <v>61</v>
      </c>
      <c r="L23" s="17">
        <v>74</v>
      </c>
      <c r="M23" s="17">
        <v>82</v>
      </c>
      <c r="N23" s="17">
        <v>66</v>
      </c>
      <c r="O23" s="17">
        <v>90</v>
      </c>
      <c r="P23" s="17">
        <v>48</v>
      </c>
      <c r="Q23" s="17">
        <v>64</v>
      </c>
      <c r="R23" s="17">
        <v>101</v>
      </c>
      <c r="S23" s="17">
        <v>78</v>
      </c>
      <c r="T23" s="17">
        <v>93</v>
      </c>
      <c r="U23" s="17">
        <v>68</v>
      </c>
      <c r="V23" s="17">
        <v>90</v>
      </c>
      <c r="W23" s="17">
        <v>87</v>
      </c>
      <c r="X23" s="17">
        <v>59</v>
      </c>
      <c r="Y23" s="17">
        <v>58</v>
      </c>
      <c r="Z23" s="17">
        <v>65</v>
      </c>
      <c r="AA23" s="17">
        <v>71</v>
      </c>
      <c r="AB23" s="17">
        <v>76</v>
      </c>
      <c r="AC23" s="17">
        <v>60</v>
      </c>
      <c r="AD23" s="17">
        <v>78</v>
      </c>
      <c r="AE23" s="17">
        <v>90</v>
      </c>
      <c r="AF23" s="17">
        <v>70</v>
      </c>
      <c r="AG23" s="18">
        <v>66</v>
      </c>
      <c r="AH23" s="17">
        <f t="shared" si="31"/>
        <v>66.333333333333329</v>
      </c>
      <c r="AJ23" s="15"/>
      <c r="AK23" s="16" t="s">
        <v>63</v>
      </c>
      <c r="AM23" s="19">
        <f t="shared" si="2"/>
        <v>0.59090909090909083</v>
      </c>
      <c r="AN23" s="19">
        <f t="shared" si="3"/>
        <v>5.7142857142857162E-2</v>
      </c>
      <c r="AO23" s="19">
        <f t="shared" si="4"/>
        <v>-0.13513513513513509</v>
      </c>
      <c r="AP23" s="19">
        <f t="shared" si="5"/>
        <v>0.53125</v>
      </c>
      <c r="AQ23" s="19">
        <f t="shared" si="6"/>
        <v>0.1020408163265305</v>
      </c>
      <c r="AR23" s="19">
        <f t="shared" si="7"/>
        <v>0.22222222222222232</v>
      </c>
      <c r="AS23" s="19">
        <f t="shared" si="8"/>
        <v>-7.5757575757575801E-2</v>
      </c>
      <c r="AT23" s="19">
        <f t="shared" si="9"/>
        <v>0.21311475409836067</v>
      </c>
      <c r="AU23" s="19">
        <f t="shared" si="10"/>
        <v>0.10810810810810811</v>
      </c>
      <c r="AV23" s="19">
        <f t="shared" si="11"/>
        <v>-0.19512195121951215</v>
      </c>
      <c r="AW23" s="19">
        <f t="shared" si="12"/>
        <v>0.36363636363636354</v>
      </c>
      <c r="AX23" s="19">
        <f t="shared" si="13"/>
        <v>-0.46666666666666667</v>
      </c>
      <c r="AY23" s="19">
        <f t="shared" si="14"/>
        <v>0.33333333333333326</v>
      </c>
      <c r="AZ23" s="19">
        <f t="shared" si="15"/>
        <v>0.578125</v>
      </c>
      <c r="BA23" s="19">
        <f t="shared" si="16"/>
        <v>-0.2277227722772277</v>
      </c>
      <c r="BB23" s="19">
        <f t="shared" si="17"/>
        <v>0.19230769230769229</v>
      </c>
      <c r="BC23" s="19">
        <f t="shared" si="18"/>
        <v>-0.26881720430107525</v>
      </c>
      <c r="BD23" s="19">
        <f t="shared" si="19"/>
        <v>0.32352941176470584</v>
      </c>
      <c r="BE23" s="19">
        <f t="shared" si="20"/>
        <v>-3.3333333333333326E-2</v>
      </c>
      <c r="BF23" s="19">
        <f t="shared" si="21"/>
        <v>-0.32183908045977017</v>
      </c>
      <c r="BG23" s="19">
        <f t="shared" si="22"/>
        <v>-1.6949152542372836E-2</v>
      </c>
      <c r="BH23" s="19">
        <f t="shared" si="23"/>
        <v>0.1206896551724137</v>
      </c>
      <c r="BI23" s="19">
        <f t="shared" si="24"/>
        <v>9.2307692307692202E-2</v>
      </c>
      <c r="BJ23" s="19">
        <f t="shared" si="25"/>
        <v>7.0422535211267512E-2</v>
      </c>
      <c r="BK23" s="19">
        <f t="shared" si="26"/>
        <v>-0.21052631578947367</v>
      </c>
      <c r="BL23" s="19">
        <f t="shared" si="27"/>
        <v>0.30000000000000004</v>
      </c>
      <c r="BM23" s="19">
        <f t="shared" si="28"/>
        <v>0.15384615384615374</v>
      </c>
      <c r="BN23" s="19">
        <f t="shared" si="29"/>
        <v>-0.22222222222222221</v>
      </c>
      <c r="BO23" s="19">
        <f t="shared" si="30"/>
        <v>-5.7142857142857162E-2</v>
      </c>
      <c r="BP23" s="21">
        <f t="shared" si="32"/>
        <v>7.3163842053088624E-2</v>
      </c>
    </row>
    <row r="24" spans="1:68" hidden="1" outlineLevel="1" x14ac:dyDescent="0.35">
      <c r="A24" s="20"/>
      <c r="B24" s="15"/>
      <c r="C24" s="16" t="s">
        <v>64</v>
      </c>
      <c r="D24" s="17">
        <v>2175</v>
      </c>
      <c r="E24" s="17">
        <v>4540</v>
      </c>
      <c r="F24" s="17">
        <v>4591</v>
      </c>
      <c r="G24" s="17">
        <v>4530</v>
      </c>
      <c r="H24" s="17">
        <v>4801</v>
      </c>
      <c r="I24" s="17">
        <v>4722</v>
      </c>
      <c r="J24" s="17">
        <v>4527</v>
      </c>
      <c r="K24" s="17">
        <v>4469</v>
      </c>
      <c r="L24" s="17">
        <v>4326</v>
      </c>
      <c r="M24" s="17">
        <v>4772</v>
      </c>
      <c r="N24" s="17">
        <v>3452</v>
      </c>
      <c r="O24" s="17">
        <v>3656</v>
      </c>
      <c r="P24" s="17">
        <v>4109</v>
      </c>
      <c r="Q24" s="17">
        <v>4191</v>
      </c>
      <c r="R24" s="17">
        <v>5174</v>
      </c>
      <c r="S24" s="17">
        <v>4186</v>
      </c>
      <c r="T24" s="17">
        <v>4118</v>
      </c>
      <c r="U24" s="17">
        <v>4553</v>
      </c>
      <c r="V24" s="17">
        <v>4574</v>
      </c>
      <c r="W24" s="17">
        <v>4342</v>
      </c>
      <c r="X24" s="17">
        <v>4145</v>
      </c>
      <c r="Y24" s="17">
        <v>4191</v>
      </c>
      <c r="Z24" s="17">
        <v>4094</v>
      </c>
      <c r="AA24" s="17">
        <v>4347</v>
      </c>
      <c r="AB24" s="17">
        <v>4258</v>
      </c>
      <c r="AC24" s="17">
        <v>4218</v>
      </c>
      <c r="AD24" s="17">
        <v>4293</v>
      </c>
      <c r="AE24" s="17">
        <v>4369</v>
      </c>
      <c r="AF24" s="17">
        <v>3947</v>
      </c>
      <c r="AG24" s="18">
        <v>3848</v>
      </c>
      <c r="AH24" s="17">
        <f t="shared" si="31"/>
        <v>4250.6000000000004</v>
      </c>
      <c r="AJ24" s="15"/>
      <c r="AK24" s="16" t="s">
        <v>64</v>
      </c>
      <c r="AM24" s="19">
        <f t="shared" si="2"/>
        <v>1.0873563218390805</v>
      </c>
      <c r="AN24" s="19">
        <f t="shared" si="3"/>
        <v>1.1233480176211508E-2</v>
      </c>
      <c r="AO24" s="19">
        <f t="shared" si="4"/>
        <v>-1.3286865606621623E-2</v>
      </c>
      <c r="AP24" s="19">
        <f t="shared" si="5"/>
        <v>5.9823399558498913E-2</v>
      </c>
      <c r="AQ24" s="19">
        <f t="shared" si="6"/>
        <v>-1.6454905228077465E-2</v>
      </c>
      <c r="AR24" s="19">
        <f t="shared" si="7"/>
        <v>-4.1296060991105499E-2</v>
      </c>
      <c r="AS24" s="19">
        <f t="shared" si="8"/>
        <v>-1.2812016788159908E-2</v>
      </c>
      <c r="AT24" s="19">
        <f t="shared" si="9"/>
        <v>-3.1998209890355733E-2</v>
      </c>
      <c r="AU24" s="19">
        <f t="shared" si="10"/>
        <v>0.10309754969949148</v>
      </c>
      <c r="AV24" s="19">
        <f t="shared" si="11"/>
        <v>-0.27661357921207042</v>
      </c>
      <c r="AW24" s="19">
        <f t="shared" si="12"/>
        <v>5.9096176129779909E-2</v>
      </c>
      <c r="AX24" s="19">
        <f t="shared" si="13"/>
        <v>0.1239059080962801</v>
      </c>
      <c r="AY24" s="19">
        <f t="shared" si="14"/>
        <v>1.9956193721100135E-2</v>
      </c>
      <c r="AZ24" s="19">
        <f t="shared" si="15"/>
        <v>0.23455022667621095</v>
      </c>
      <c r="BA24" s="19">
        <f t="shared" si="16"/>
        <v>-0.19095477386934678</v>
      </c>
      <c r="BB24" s="19">
        <f t="shared" si="17"/>
        <v>-1.6244624940277119E-2</v>
      </c>
      <c r="BC24" s="19">
        <f t="shared" si="18"/>
        <v>0.10563380281690149</v>
      </c>
      <c r="BD24" s="19">
        <f t="shared" si="19"/>
        <v>4.6123435097737975E-3</v>
      </c>
      <c r="BE24" s="19">
        <f t="shared" si="20"/>
        <v>-5.0721469173589884E-2</v>
      </c>
      <c r="BF24" s="19">
        <f t="shared" si="21"/>
        <v>-4.5370796867802876E-2</v>
      </c>
      <c r="BG24" s="19">
        <f t="shared" si="22"/>
        <v>1.1097708082026481E-2</v>
      </c>
      <c r="BH24" s="19">
        <f t="shared" si="23"/>
        <v>-2.3144834168456252E-2</v>
      </c>
      <c r="BI24" s="19">
        <f t="shared" si="24"/>
        <v>6.1797752808988804E-2</v>
      </c>
      <c r="BJ24" s="19">
        <f t="shared" si="25"/>
        <v>-2.0473890039107379E-2</v>
      </c>
      <c r="BK24" s="19">
        <f t="shared" si="26"/>
        <v>-9.3940817285110834E-3</v>
      </c>
      <c r="BL24" s="19">
        <f t="shared" si="27"/>
        <v>1.7780938833570348E-2</v>
      </c>
      <c r="BM24" s="19">
        <f t="shared" si="28"/>
        <v>1.7703237829024054E-2</v>
      </c>
      <c r="BN24" s="19">
        <f t="shared" si="29"/>
        <v>-9.658960860608834E-2</v>
      </c>
      <c r="BO24" s="19">
        <f t="shared" si="30"/>
        <v>-2.5082341018495047E-2</v>
      </c>
      <c r="BP24" s="21">
        <f t="shared" si="32"/>
        <v>3.6110585574099067E-2</v>
      </c>
    </row>
    <row r="25" spans="1:68" hidden="1" outlineLevel="1" x14ac:dyDescent="0.35">
      <c r="A25" s="20"/>
      <c r="B25" s="15"/>
      <c r="C25" s="16" t="s">
        <v>65</v>
      </c>
      <c r="D25" s="17">
        <v>8229</v>
      </c>
      <c r="E25" s="17">
        <v>16741</v>
      </c>
      <c r="F25" s="17">
        <v>18347</v>
      </c>
      <c r="G25" s="17">
        <v>20205</v>
      </c>
      <c r="H25" s="17">
        <v>29012</v>
      </c>
      <c r="I25" s="17">
        <v>24675</v>
      </c>
      <c r="J25" s="17">
        <v>21360</v>
      </c>
      <c r="K25" s="17">
        <v>23247</v>
      </c>
      <c r="L25" s="17">
        <v>22457</v>
      </c>
      <c r="M25" s="17">
        <v>28037</v>
      </c>
      <c r="N25" s="17">
        <v>26622</v>
      </c>
      <c r="O25" s="17">
        <v>34891</v>
      </c>
      <c r="P25" s="17">
        <v>26587</v>
      </c>
      <c r="Q25" s="17">
        <v>26923</v>
      </c>
      <c r="R25" s="17">
        <v>37998</v>
      </c>
      <c r="S25" s="17">
        <v>30118</v>
      </c>
      <c r="T25" s="17">
        <v>25523</v>
      </c>
      <c r="U25" s="17">
        <v>46031</v>
      </c>
      <c r="V25" s="17">
        <v>24373</v>
      </c>
      <c r="W25" s="17">
        <v>26303</v>
      </c>
      <c r="X25" s="17">
        <v>28099</v>
      </c>
      <c r="Y25" s="17">
        <v>29658</v>
      </c>
      <c r="Z25" s="17">
        <v>40211</v>
      </c>
      <c r="AA25" s="17">
        <v>36267</v>
      </c>
      <c r="AB25" s="17">
        <v>34099</v>
      </c>
      <c r="AC25" s="17">
        <v>29172</v>
      </c>
      <c r="AD25" s="17">
        <v>34782</v>
      </c>
      <c r="AE25" s="17">
        <v>28698</v>
      </c>
      <c r="AF25" s="17">
        <v>30243</v>
      </c>
      <c r="AG25" s="18">
        <v>23813</v>
      </c>
      <c r="AH25" s="17">
        <f t="shared" si="31"/>
        <v>27757.366666666665</v>
      </c>
      <c r="AJ25" s="15"/>
      <c r="AK25" s="16" t="s">
        <v>65</v>
      </c>
      <c r="AM25" s="19">
        <f t="shared" si="2"/>
        <v>1.0343905699355935</v>
      </c>
      <c r="AN25" s="19">
        <f t="shared" si="3"/>
        <v>9.5932142643808671E-2</v>
      </c>
      <c r="AO25" s="19">
        <f t="shared" si="4"/>
        <v>0.10126996239167174</v>
      </c>
      <c r="AP25" s="19">
        <f t="shared" si="5"/>
        <v>0.43588220737441219</v>
      </c>
      <c r="AQ25" s="19">
        <f t="shared" si="6"/>
        <v>-0.14948986626223637</v>
      </c>
      <c r="AR25" s="19">
        <f t="shared" si="7"/>
        <v>-0.13434650455927055</v>
      </c>
      <c r="AS25" s="19">
        <f t="shared" si="8"/>
        <v>8.8342696629213568E-2</v>
      </c>
      <c r="AT25" s="19">
        <f t="shared" si="9"/>
        <v>-3.3982879511334829E-2</v>
      </c>
      <c r="AU25" s="19">
        <f t="shared" si="10"/>
        <v>0.24847486307164801</v>
      </c>
      <c r="AV25" s="19">
        <f t="shared" si="11"/>
        <v>-5.0469023076648689E-2</v>
      </c>
      <c r="AW25" s="19">
        <f t="shared" si="12"/>
        <v>0.31060776801141921</v>
      </c>
      <c r="AX25" s="19">
        <f t="shared" si="13"/>
        <v>-0.23799833768020406</v>
      </c>
      <c r="AY25" s="19">
        <f t="shared" si="14"/>
        <v>1.2637755293940733E-2</v>
      </c>
      <c r="AZ25" s="19">
        <f t="shared" si="15"/>
        <v>0.41135831816662338</v>
      </c>
      <c r="BA25" s="19">
        <f t="shared" si="16"/>
        <v>-0.20737933575451339</v>
      </c>
      <c r="BB25" s="19">
        <f t="shared" si="17"/>
        <v>-0.15256657148549035</v>
      </c>
      <c r="BC25" s="19">
        <f t="shared" si="18"/>
        <v>0.80351055910355362</v>
      </c>
      <c r="BD25" s="19">
        <f t="shared" si="19"/>
        <v>-0.47050900480111224</v>
      </c>
      <c r="BE25" s="19">
        <f t="shared" si="20"/>
        <v>7.91859844910352E-2</v>
      </c>
      <c r="BF25" s="19">
        <f t="shared" si="21"/>
        <v>6.8281184655742733E-2</v>
      </c>
      <c r="BG25" s="19">
        <f t="shared" si="22"/>
        <v>5.5482401508950563E-2</v>
      </c>
      <c r="BH25" s="19">
        <f t="shared" si="23"/>
        <v>0.35582304943017062</v>
      </c>
      <c r="BI25" s="19">
        <f t="shared" si="24"/>
        <v>-9.8082614210042052E-2</v>
      </c>
      <c r="BJ25" s="19">
        <f t="shared" si="25"/>
        <v>-5.9778862326632987E-2</v>
      </c>
      <c r="BK25" s="19">
        <f t="shared" si="26"/>
        <v>-0.14449104079298514</v>
      </c>
      <c r="BL25" s="19">
        <f t="shared" si="27"/>
        <v>0.19230769230769229</v>
      </c>
      <c r="BM25" s="19">
        <f t="shared" si="28"/>
        <v>-0.17491806106606866</v>
      </c>
      <c r="BN25" s="19">
        <f t="shared" si="29"/>
        <v>5.3836504286012943E-2</v>
      </c>
      <c r="BO25" s="19">
        <f t="shared" si="30"/>
        <v>-0.21261118275303381</v>
      </c>
      <c r="BP25" s="21">
        <f t="shared" si="32"/>
        <v>7.657587500075573E-2</v>
      </c>
    </row>
    <row r="26" spans="1:68" hidden="1" outlineLevel="1" x14ac:dyDescent="0.35">
      <c r="A26" s="20"/>
      <c r="B26" s="22"/>
      <c r="C26" s="16" t="s">
        <v>66</v>
      </c>
      <c r="D26" s="17">
        <v>346877</v>
      </c>
      <c r="E26" s="17">
        <v>603398</v>
      </c>
      <c r="F26" s="17">
        <v>618286</v>
      </c>
      <c r="G26" s="17">
        <v>599221</v>
      </c>
      <c r="H26" s="17">
        <v>685623</v>
      </c>
      <c r="I26" s="17">
        <v>595551</v>
      </c>
      <c r="J26" s="17">
        <v>641267</v>
      </c>
      <c r="K26" s="17">
        <v>750924</v>
      </c>
      <c r="L26" s="17">
        <v>821716</v>
      </c>
      <c r="M26" s="17">
        <v>1299846</v>
      </c>
      <c r="N26" s="17">
        <v>1349515</v>
      </c>
      <c r="O26" s="17">
        <v>1390150</v>
      </c>
      <c r="P26" s="17">
        <v>2528853</v>
      </c>
      <c r="Q26" s="17">
        <v>2636147</v>
      </c>
      <c r="R26" s="17">
        <v>1683102</v>
      </c>
      <c r="S26" s="17">
        <v>975805</v>
      </c>
      <c r="T26" s="17">
        <v>719932</v>
      </c>
      <c r="U26" s="17">
        <v>740746</v>
      </c>
      <c r="V26" s="17">
        <v>673374</v>
      </c>
      <c r="W26" s="17">
        <v>541756</v>
      </c>
      <c r="X26" s="17">
        <v>662576</v>
      </c>
      <c r="Y26" s="17">
        <v>678942</v>
      </c>
      <c r="Z26" s="17">
        <v>764018</v>
      </c>
      <c r="AA26" s="17">
        <v>690419</v>
      </c>
      <c r="AB26" s="17">
        <v>700240</v>
      </c>
      <c r="AC26" s="17">
        <v>645434</v>
      </c>
      <c r="AD26" s="17">
        <v>750752</v>
      </c>
      <c r="AE26" s="17">
        <v>678895</v>
      </c>
      <c r="AF26" s="17">
        <v>632715</v>
      </c>
      <c r="AG26" s="18">
        <v>647320</v>
      </c>
      <c r="AH26" s="17">
        <f t="shared" si="31"/>
        <v>901780</v>
      </c>
      <c r="AJ26" s="22"/>
      <c r="AK26" s="16" t="s">
        <v>66</v>
      </c>
      <c r="AM26" s="19">
        <f t="shared" si="2"/>
        <v>0.73951573612548538</v>
      </c>
      <c r="AN26" s="19">
        <f t="shared" si="3"/>
        <v>2.4673598520379647E-2</v>
      </c>
      <c r="AO26" s="19">
        <f t="shared" si="4"/>
        <v>-3.0835244530848183E-2</v>
      </c>
      <c r="AP26" s="19">
        <f t="shared" si="5"/>
        <v>0.14419054071869986</v>
      </c>
      <c r="AQ26" s="19">
        <f t="shared" si="6"/>
        <v>-0.13137248896259313</v>
      </c>
      <c r="AR26" s="19">
        <f t="shared" si="7"/>
        <v>7.6762527474557141E-2</v>
      </c>
      <c r="AS26" s="19">
        <f t="shared" si="8"/>
        <v>0.17100053487860745</v>
      </c>
      <c r="AT26" s="19">
        <f t="shared" si="9"/>
        <v>9.4273188764775195E-2</v>
      </c>
      <c r="AU26" s="19">
        <f t="shared" si="10"/>
        <v>0.58186770124958009</v>
      </c>
      <c r="AV26" s="19">
        <f t="shared" si="11"/>
        <v>3.8211449664037112E-2</v>
      </c>
      <c r="AW26" s="19">
        <f t="shared" si="12"/>
        <v>3.0110817590023098E-2</v>
      </c>
      <c r="AX26" s="19">
        <f t="shared" si="13"/>
        <v>0.81912239686364785</v>
      </c>
      <c r="AY26" s="19">
        <f t="shared" si="14"/>
        <v>4.2427930765449817E-2</v>
      </c>
      <c r="AZ26" s="19">
        <f t="shared" si="15"/>
        <v>-0.36152953534078336</v>
      </c>
      <c r="BA26" s="19">
        <f t="shared" si="16"/>
        <v>-0.42023418663871825</v>
      </c>
      <c r="BB26" s="19">
        <f t="shared" si="17"/>
        <v>-0.26221734875308078</v>
      </c>
      <c r="BC26" s="19">
        <f t="shared" si="18"/>
        <v>2.8911063822694372E-2</v>
      </c>
      <c r="BD26" s="19">
        <f t="shared" si="19"/>
        <v>-9.0951554243964838E-2</v>
      </c>
      <c r="BE26" s="19">
        <f t="shared" si="20"/>
        <v>-0.1954604721893034</v>
      </c>
      <c r="BF26" s="19">
        <f t="shared" si="21"/>
        <v>0.22301552728534624</v>
      </c>
      <c r="BG26" s="19">
        <f t="shared" si="22"/>
        <v>2.4700562652435254E-2</v>
      </c>
      <c r="BH26" s="19">
        <f t="shared" si="23"/>
        <v>0.12530672723148673</v>
      </c>
      <c r="BI26" s="19">
        <f t="shared" si="24"/>
        <v>-9.6331500043192686E-2</v>
      </c>
      <c r="BJ26" s="19">
        <f t="shared" si="25"/>
        <v>1.422469543856697E-2</v>
      </c>
      <c r="BK26" s="19">
        <f t="shared" si="26"/>
        <v>-7.826745115960243E-2</v>
      </c>
      <c r="BL26" s="19">
        <f t="shared" si="27"/>
        <v>0.16317392638131856</v>
      </c>
      <c r="BM26" s="19">
        <f t="shared" si="28"/>
        <v>-9.5713364732961104E-2</v>
      </c>
      <c r="BN26" s="19">
        <f t="shared" si="29"/>
        <v>-6.8022300944917791E-2</v>
      </c>
      <c r="BO26" s="19">
        <f t="shared" si="30"/>
        <v>2.3083062674347898E-2</v>
      </c>
      <c r="BP26" s="21">
        <f t="shared" si="32"/>
        <v>5.2884018640050767E-2</v>
      </c>
    </row>
    <row r="27" spans="1:68" s="34" customFormat="1" collapsed="1" x14ac:dyDescent="0.35">
      <c r="A27" s="33"/>
      <c r="B27" s="24" t="s">
        <v>67</v>
      </c>
      <c r="C27" s="24"/>
      <c r="D27" s="25">
        <v>909791</v>
      </c>
      <c r="E27" s="25">
        <v>1527757</v>
      </c>
      <c r="F27" s="25">
        <v>1505480</v>
      </c>
      <c r="G27" s="25">
        <v>1489370</v>
      </c>
      <c r="H27" s="25">
        <v>1777888</v>
      </c>
      <c r="I27" s="25">
        <v>1575918</v>
      </c>
      <c r="J27" s="25">
        <v>1581344</v>
      </c>
      <c r="K27" s="25">
        <v>1696075</v>
      </c>
      <c r="L27" s="25">
        <v>1853172</v>
      </c>
      <c r="M27" s="25">
        <v>2595660</v>
      </c>
      <c r="N27" s="25">
        <v>2303270</v>
      </c>
      <c r="O27" s="25">
        <v>2283942</v>
      </c>
      <c r="P27" s="25">
        <v>3534136</v>
      </c>
      <c r="Q27" s="25">
        <v>3786405</v>
      </c>
      <c r="R27" s="25">
        <v>2718955</v>
      </c>
      <c r="S27" s="25">
        <v>1855978</v>
      </c>
      <c r="T27" s="25">
        <v>1563802</v>
      </c>
      <c r="U27" s="25">
        <v>1891156</v>
      </c>
      <c r="V27" s="25">
        <v>1588491</v>
      </c>
      <c r="W27" s="25">
        <v>1451301</v>
      </c>
      <c r="X27" s="25">
        <v>1853785</v>
      </c>
      <c r="Y27" s="25">
        <v>1813941</v>
      </c>
      <c r="Z27" s="25">
        <v>1896765</v>
      </c>
      <c r="AA27" s="25">
        <v>1636795</v>
      </c>
      <c r="AB27" s="25">
        <v>1757156</v>
      </c>
      <c r="AC27" s="25">
        <v>1718879</v>
      </c>
      <c r="AD27" s="25">
        <v>1970589</v>
      </c>
      <c r="AE27" s="25">
        <v>1738343</v>
      </c>
      <c r="AF27" s="25">
        <v>1616119</v>
      </c>
      <c r="AG27" s="26">
        <v>1630771</v>
      </c>
      <c r="AH27" s="27">
        <f t="shared" si="31"/>
        <v>1904101.1333333333</v>
      </c>
      <c r="AJ27" s="30" t="s">
        <v>67</v>
      </c>
      <c r="AK27" s="30"/>
      <c r="AM27" s="19">
        <f t="shared" si="2"/>
        <v>0.67923951764745971</v>
      </c>
      <c r="AN27" s="19">
        <f t="shared" si="3"/>
        <v>-1.4581507399409777E-2</v>
      </c>
      <c r="AO27" s="19">
        <f t="shared" si="4"/>
        <v>-1.0700906023328072E-2</v>
      </c>
      <c r="AP27" s="19">
        <f t="shared" si="5"/>
        <v>0.19371814928459674</v>
      </c>
      <c r="AQ27" s="19">
        <f t="shared" si="6"/>
        <v>-0.1136010817329326</v>
      </c>
      <c r="AR27" s="19">
        <f t="shared" si="7"/>
        <v>3.4430725456526812E-3</v>
      </c>
      <c r="AS27" s="19">
        <f t="shared" si="8"/>
        <v>7.2552841127547119E-2</v>
      </c>
      <c r="AT27" s="19">
        <f t="shared" si="9"/>
        <v>9.2623852129180673E-2</v>
      </c>
      <c r="AU27" s="19">
        <f t="shared" si="10"/>
        <v>0.40065789899696314</v>
      </c>
      <c r="AV27" s="19">
        <f t="shared" si="11"/>
        <v>-0.11264572401624251</v>
      </c>
      <c r="AW27" s="19">
        <f t="shared" si="12"/>
        <v>-8.3915476691833746E-3</v>
      </c>
      <c r="AX27" s="19">
        <f t="shared" si="13"/>
        <v>0.54738430310401931</v>
      </c>
      <c r="AY27" s="19">
        <f t="shared" si="14"/>
        <v>7.1380671258830963E-2</v>
      </c>
      <c r="AZ27" s="19">
        <f t="shared" si="15"/>
        <v>-0.28191648806717717</v>
      </c>
      <c r="BA27" s="19">
        <f t="shared" si="16"/>
        <v>-0.31739289543225246</v>
      </c>
      <c r="BB27" s="19">
        <f t="shared" si="17"/>
        <v>-0.15742427981366158</v>
      </c>
      <c r="BC27" s="19">
        <f t="shared" si="18"/>
        <v>0.20933212772460963</v>
      </c>
      <c r="BD27" s="19">
        <f t="shared" si="19"/>
        <v>-0.16004232331970503</v>
      </c>
      <c r="BE27" s="19">
        <f t="shared" si="20"/>
        <v>-8.6364984126444555E-2</v>
      </c>
      <c r="BF27" s="19">
        <f t="shared" si="21"/>
        <v>0.27732634374261433</v>
      </c>
      <c r="BG27" s="19">
        <f t="shared" si="22"/>
        <v>-2.1493323119995078E-2</v>
      </c>
      <c r="BH27" s="19">
        <f t="shared" si="23"/>
        <v>4.5659698964850559E-2</v>
      </c>
      <c r="BI27" s="19">
        <f t="shared" si="24"/>
        <v>-0.13705967792530971</v>
      </c>
      <c r="BJ27" s="19">
        <f t="shared" si="25"/>
        <v>7.3534559917399545E-2</v>
      </c>
      <c r="BK27" s="31">
        <f t="shared" si="26"/>
        <v>-2.1783495603122316E-2</v>
      </c>
      <c r="BL27" s="31">
        <f t="shared" si="27"/>
        <v>0.14643846367312641</v>
      </c>
      <c r="BM27" s="31">
        <f t="shared" si="28"/>
        <v>-0.11785613336926171</v>
      </c>
      <c r="BN27" s="31">
        <f t="shared" si="29"/>
        <v>-7.0310634897715829E-2</v>
      </c>
      <c r="BO27" s="31">
        <f t="shared" si="30"/>
        <v>9.0661640634135399E-3</v>
      </c>
      <c r="BP27" s="32">
        <f t="shared" si="32"/>
        <v>4.1061815919466296E-2</v>
      </c>
    </row>
    <row r="28" spans="1:68" hidden="1" outlineLevel="1" x14ac:dyDescent="0.35">
      <c r="A28" s="20"/>
      <c r="B28" s="22" t="s">
        <v>68</v>
      </c>
      <c r="C28" s="16" t="s">
        <v>69</v>
      </c>
      <c r="D28" s="17">
        <v>6</v>
      </c>
      <c r="E28" s="17"/>
      <c r="F28" s="17">
        <v>2</v>
      </c>
      <c r="G28" s="17">
        <v>2</v>
      </c>
      <c r="H28" s="17">
        <v>1</v>
      </c>
      <c r="I28" s="17"/>
      <c r="J28" s="17"/>
      <c r="K28" s="17">
        <v>2</v>
      </c>
      <c r="L28" s="17"/>
      <c r="M28" s="17"/>
      <c r="N28" s="17"/>
      <c r="O28" s="17"/>
      <c r="P28" s="17"/>
      <c r="Q28" s="17">
        <v>1</v>
      </c>
      <c r="R28" s="17">
        <v>1</v>
      </c>
      <c r="S28" s="17">
        <v>3</v>
      </c>
      <c r="T28" s="17">
        <v>1</v>
      </c>
      <c r="U28" s="17">
        <v>2</v>
      </c>
      <c r="V28" s="17"/>
      <c r="W28" s="17"/>
      <c r="X28" s="17">
        <v>2</v>
      </c>
      <c r="Y28" s="17">
        <v>3</v>
      </c>
      <c r="Z28" s="17">
        <v>1</v>
      </c>
      <c r="AA28" s="17"/>
      <c r="AB28" s="17"/>
      <c r="AC28" s="17">
        <v>3</v>
      </c>
      <c r="AD28" s="17">
        <v>5</v>
      </c>
      <c r="AE28" s="17">
        <v>1</v>
      </c>
      <c r="AF28" s="17"/>
      <c r="AG28" s="18">
        <v>3</v>
      </c>
      <c r="AH28" s="17">
        <f t="shared" si="31"/>
        <v>2.2941176470588234</v>
      </c>
      <c r="AJ28" s="22" t="s">
        <v>68</v>
      </c>
      <c r="AK28" s="16" t="s">
        <v>69</v>
      </c>
      <c r="AM28" s="19">
        <f t="shared" si="2"/>
        <v>-1</v>
      </c>
      <c r="AN28" s="19" t="e">
        <f t="shared" si="3"/>
        <v>#DIV/0!</v>
      </c>
      <c r="AO28" s="19">
        <f t="shared" si="4"/>
        <v>0</v>
      </c>
      <c r="AP28" s="19">
        <f t="shared" si="5"/>
        <v>-0.5</v>
      </c>
      <c r="AQ28" s="19">
        <f t="shared" si="6"/>
        <v>-1</v>
      </c>
      <c r="AR28" s="19" t="e">
        <f t="shared" si="7"/>
        <v>#DIV/0!</v>
      </c>
      <c r="AS28" s="19" t="e">
        <f t="shared" si="8"/>
        <v>#DIV/0!</v>
      </c>
      <c r="AT28" s="19">
        <f t="shared" si="9"/>
        <v>-1</v>
      </c>
      <c r="AU28" s="19" t="e">
        <f t="shared" si="10"/>
        <v>#DIV/0!</v>
      </c>
      <c r="AV28" s="19" t="e">
        <f t="shared" si="11"/>
        <v>#DIV/0!</v>
      </c>
      <c r="AW28" s="19" t="e">
        <f t="shared" si="12"/>
        <v>#DIV/0!</v>
      </c>
      <c r="AX28" s="19" t="e">
        <f t="shared" si="13"/>
        <v>#DIV/0!</v>
      </c>
      <c r="AY28" s="19" t="e">
        <f t="shared" si="14"/>
        <v>#DIV/0!</v>
      </c>
      <c r="AZ28" s="19">
        <f t="shared" si="15"/>
        <v>0</v>
      </c>
      <c r="BA28" s="19">
        <f t="shared" si="16"/>
        <v>2</v>
      </c>
      <c r="BB28" s="19">
        <f t="shared" si="17"/>
        <v>-0.66666666666666674</v>
      </c>
      <c r="BC28" s="19">
        <f t="shared" si="18"/>
        <v>1</v>
      </c>
      <c r="BD28" s="19">
        <f t="shared" si="19"/>
        <v>-1</v>
      </c>
      <c r="BE28" s="19" t="e">
        <f t="shared" si="20"/>
        <v>#DIV/0!</v>
      </c>
      <c r="BF28" s="19" t="e">
        <f t="shared" si="21"/>
        <v>#DIV/0!</v>
      </c>
      <c r="BG28" s="19">
        <f t="shared" si="22"/>
        <v>0.5</v>
      </c>
      <c r="BH28" s="19">
        <f t="shared" si="23"/>
        <v>-0.66666666666666674</v>
      </c>
      <c r="BI28" s="19">
        <f t="shared" si="24"/>
        <v>-1</v>
      </c>
      <c r="BJ28" s="19" t="e">
        <f t="shared" si="25"/>
        <v>#DIV/0!</v>
      </c>
      <c r="BK28" s="19" t="e">
        <f t="shared" si="26"/>
        <v>#DIV/0!</v>
      </c>
      <c r="BL28" s="19">
        <f t="shared" si="27"/>
        <v>0.66666666666666674</v>
      </c>
      <c r="BM28" s="19">
        <f t="shared" si="28"/>
        <v>-0.8</v>
      </c>
      <c r="BN28" s="19">
        <f t="shared" si="29"/>
        <v>-1</v>
      </c>
      <c r="BO28" s="19" t="e">
        <f t="shared" si="30"/>
        <v>#DIV/0!</v>
      </c>
      <c r="BP28" s="21" t="e">
        <f t="shared" si="32"/>
        <v>#DIV/0!</v>
      </c>
    </row>
    <row r="29" spans="1:68" s="34" customFormat="1" collapsed="1" x14ac:dyDescent="0.35">
      <c r="A29" s="33"/>
      <c r="B29" s="24" t="s">
        <v>70</v>
      </c>
      <c r="C29" s="24"/>
      <c r="D29" s="25">
        <v>6</v>
      </c>
      <c r="E29" s="25"/>
      <c r="F29" s="25">
        <v>2</v>
      </c>
      <c r="G29" s="25">
        <v>2</v>
      </c>
      <c r="H29" s="25">
        <v>1</v>
      </c>
      <c r="I29" s="25"/>
      <c r="J29" s="25"/>
      <c r="K29" s="25">
        <v>2</v>
      </c>
      <c r="L29" s="25"/>
      <c r="M29" s="25"/>
      <c r="N29" s="25"/>
      <c r="O29" s="25"/>
      <c r="P29" s="25"/>
      <c r="Q29" s="25">
        <v>1</v>
      </c>
      <c r="R29" s="25">
        <v>1</v>
      </c>
      <c r="S29" s="25">
        <v>3</v>
      </c>
      <c r="T29" s="25">
        <v>1</v>
      </c>
      <c r="U29" s="25">
        <v>2</v>
      </c>
      <c r="V29" s="25"/>
      <c r="W29" s="25"/>
      <c r="X29" s="25">
        <v>2</v>
      </c>
      <c r="Y29" s="25">
        <v>3</v>
      </c>
      <c r="Z29" s="25">
        <v>1</v>
      </c>
      <c r="AA29" s="25"/>
      <c r="AB29" s="25"/>
      <c r="AC29" s="25">
        <v>3</v>
      </c>
      <c r="AD29" s="25">
        <v>5</v>
      </c>
      <c r="AE29" s="25">
        <v>1</v>
      </c>
      <c r="AF29" s="25"/>
      <c r="AG29" s="26">
        <v>3</v>
      </c>
      <c r="AH29" s="27">
        <f t="shared" si="31"/>
        <v>2.2941176470588234</v>
      </c>
      <c r="AJ29" s="30" t="s">
        <v>70</v>
      </c>
      <c r="AK29" s="30"/>
      <c r="AM29" s="19">
        <f t="shared" si="2"/>
        <v>-1</v>
      </c>
      <c r="AN29" s="19" t="e">
        <f t="shared" si="3"/>
        <v>#DIV/0!</v>
      </c>
      <c r="AO29" s="19">
        <f t="shared" si="4"/>
        <v>0</v>
      </c>
      <c r="AP29" s="19">
        <f t="shared" si="5"/>
        <v>-0.5</v>
      </c>
      <c r="AQ29" s="19">
        <f t="shared" si="6"/>
        <v>-1</v>
      </c>
      <c r="AR29" s="19" t="e">
        <f t="shared" si="7"/>
        <v>#DIV/0!</v>
      </c>
      <c r="AS29" s="19" t="e">
        <f t="shared" si="8"/>
        <v>#DIV/0!</v>
      </c>
      <c r="AT29" s="19">
        <f t="shared" si="9"/>
        <v>-1</v>
      </c>
      <c r="AU29" s="19" t="e">
        <f t="shared" si="10"/>
        <v>#DIV/0!</v>
      </c>
      <c r="AV29" s="19" t="e">
        <f t="shared" si="11"/>
        <v>#DIV/0!</v>
      </c>
      <c r="AW29" s="19" t="e">
        <f t="shared" si="12"/>
        <v>#DIV/0!</v>
      </c>
      <c r="AX29" s="19" t="e">
        <f t="shared" si="13"/>
        <v>#DIV/0!</v>
      </c>
      <c r="AY29" s="19" t="e">
        <f t="shared" si="14"/>
        <v>#DIV/0!</v>
      </c>
      <c r="AZ29" s="19">
        <f t="shared" si="15"/>
        <v>0</v>
      </c>
      <c r="BA29" s="19">
        <f t="shared" si="16"/>
        <v>2</v>
      </c>
      <c r="BB29" s="19">
        <f t="shared" si="17"/>
        <v>-0.66666666666666674</v>
      </c>
      <c r="BC29" s="19">
        <f t="shared" si="18"/>
        <v>1</v>
      </c>
      <c r="BD29" s="19">
        <f t="shared" si="19"/>
        <v>-1</v>
      </c>
      <c r="BE29" s="19" t="e">
        <f t="shared" si="20"/>
        <v>#DIV/0!</v>
      </c>
      <c r="BF29" s="19" t="e">
        <f t="shared" si="21"/>
        <v>#DIV/0!</v>
      </c>
      <c r="BG29" s="19">
        <f t="shared" si="22"/>
        <v>0.5</v>
      </c>
      <c r="BH29" s="19">
        <f t="shared" si="23"/>
        <v>-0.66666666666666674</v>
      </c>
      <c r="BI29" s="19">
        <f t="shared" si="24"/>
        <v>-1</v>
      </c>
      <c r="BJ29" s="19" t="e">
        <f t="shared" si="25"/>
        <v>#DIV/0!</v>
      </c>
      <c r="BK29" s="31" t="e">
        <f t="shared" si="26"/>
        <v>#DIV/0!</v>
      </c>
      <c r="BL29" s="31">
        <f t="shared" si="27"/>
        <v>0.66666666666666674</v>
      </c>
      <c r="BM29" s="31">
        <f t="shared" si="28"/>
        <v>-0.8</v>
      </c>
      <c r="BN29" s="31">
        <f t="shared" si="29"/>
        <v>-1</v>
      </c>
      <c r="BO29" s="31" t="e">
        <f t="shared" si="30"/>
        <v>#DIV/0!</v>
      </c>
      <c r="BP29" s="32" t="e">
        <f t="shared" si="32"/>
        <v>#DIV/0!</v>
      </c>
    </row>
    <row r="30" spans="1:68" hidden="1" outlineLevel="1" x14ac:dyDescent="0.35">
      <c r="A30" s="20"/>
      <c r="B30" s="15" t="s">
        <v>71</v>
      </c>
      <c r="C30" s="16" t="s">
        <v>72</v>
      </c>
      <c r="D30" s="17">
        <v>300221</v>
      </c>
      <c r="E30" s="17">
        <v>411734</v>
      </c>
      <c r="F30" s="17">
        <v>346508</v>
      </c>
      <c r="G30" s="17">
        <v>368045</v>
      </c>
      <c r="H30" s="17">
        <v>547526</v>
      </c>
      <c r="I30" s="17">
        <v>472718</v>
      </c>
      <c r="J30" s="17">
        <v>388625</v>
      </c>
      <c r="K30" s="17">
        <v>519245</v>
      </c>
      <c r="L30" s="17">
        <v>487463</v>
      </c>
      <c r="M30" s="17">
        <v>559854</v>
      </c>
      <c r="N30" s="17">
        <v>371277</v>
      </c>
      <c r="O30" s="17">
        <v>324167</v>
      </c>
      <c r="P30" s="17">
        <v>402868</v>
      </c>
      <c r="Q30" s="17">
        <v>483696</v>
      </c>
      <c r="R30" s="17">
        <v>432026</v>
      </c>
      <c r="S30" s="17">
        <v>429537</v>
      </c>
      <c r="T30" s="17">
        <v>405099</v>
      </c>
      <c r="U30" s="17">
        <v>563118</v>
      </c>
      <c r="V30" s="17">
        <v>500313</v>
      </c>
      <c r="W30" s="17">
        <v>396364</v>
      </c>
      <c r="X30" s="17">
        <v>435351</v>
      </c>
      <c r="Y30" s="17">
        <v>504191</v>
      </c>
      <c r="Z30" s="17">
        <v>496289</v>
      </c>
      <c r="AA30" s="17">
        <v>379918</v>
      </c>
      <c r="AB30" s="17">
        <v>428433</v>
      </c>
      <c r="AC30" s="17">
        <v>482842</v>
      </c>
      <c r="AD30" s="17">
        <v>534754</v>
      </c>
      <c r="AE30" s="17">
        <v>459850</v>
      </c>
      <c r="AF30" s="17">
        <v>399503</v>
      </c>
      <c r="AG30" s="18">
        <v>412383</v>
      </c>
      <c r="AH30" s="17">
        <f t="shared" si="31"/>
        <v>441463.93333333335</v>
      </c>
      <c r="AJ30" s="15" t="s">
        <v>71</v>
      </c>
      <c r="AK30" s="16" t="s">
        <v>72</v>
      </c>
      <c r="AM30" s="19">
        <f t="shared" si="2"/>
        <v>0.37143637520360007</v>
      </c>
      <c r="AN30" s="19">
        <f t="shared" si="3"/>
        <v>-0.15841781344265959</v>
      </c>
      <c r="AO30" s="19">
        <f t="shared" si="4"/>
        <v>6.2154409133410971E-2</v>
      </c>
      <c r="AP30" s="19">
        <f t="shared" si="5"/>
        <v>0.48766047630045239</v>
      </c>
      <c r="AQ30" s="19">
        <f t="shared" si="6"/>
        <v>-0.13662912811446393</v>
      </c>
      <c r="AR30" s="19">
        <f t="shared" si="7"/>
        <v>-0.17789252789189325</v>
      </c>
      <c r="AS30" s="19">
        <f t="shared" si="8"/>
        <v>0.33610807333547754</v>
      </c>
      <c r="AT30" s="19">
        <f t="shared" si="9"/>
        <v>-6.1208100222438389E-2</v>
      </c>
      <c r="AU30" s="19">
        <f t="shared" si="10"/>
        <v>0.14850563017090535</v>
      </c>
      <c r="AV30" s="19">
        <f t="shared" si="11"/>
        <v>-0.33683245989132882</v>
      </c>
      <c r="AW30" s="19">
        <f t="shared" si="12"/>
        <v>-0.12688639479418329</v>
      </c>
      <c r="AX30" s="19">
        <f t="shared" si="13"/>
        <v>0.24277918480289484</v>
      </c>
      <c r="AY30" s="19">
        <f t="shared" si="14"/>
        <v>0.20063147234329848</v>
      </c>
      <c r="AZ30" s="19">
        <f t="shared" si="15"/>
        <v>-0.10682329396976609</v>
      </c>
      <c r="BA30" s="19">
        <f t="shared" si="16"/>
        <v>-5.7612273335401198E-3</v>
      </c>
      <c r="BB30" s="19">
        <f t="shared" si="17"/>
        <v>-5.6893818227533366E-2</v>
      </c>
      <c r="BC30" s="19">
        <f t="shared" si="18"/>
        <v>0.39007501869913286</v>
      </c>
      <c r="BD30" s="19">
        <f t="shared" si="19"/>
        <v>-0.11153079816308487</v>
      </c>
      <c r="BE30" s="19">
        <f t="shared" si="20"/>
        <v>-0.20776793727126819</v>
      </c>
      <c r="BF30" s="19">
        <f t="shared" si="21"/>
        <v>9.8361607007700025E-2</v>
      </c>
      <c r="BG30" s="19">
        <f t="shared" si="22"/>
        <v>0.15812528281777238</v>
      </c>
      <c r="BH30" s="19">
        <f t="shared" si="23"/>
        <v>-1.5672631998587816E-2</v>
      </c>
      <c r="BI30" s="19">
        <f t="shared" si="24"/>
        <v>-0.23448232783720779</v>
      </c>
      <c r="BJ30" s="19">
        <f t="shared" si="25"/>
        <v>0.12769860864712901</v>
      </c>
      <c r="BK30" s="19">
        <f t="shared" si="26"/>
        <v>0.12699535283229824</v>
      </c>
      <c r="BL30" s="19">
        <f t="shared" si="27"/>
        <v>0.10751343089457843</v>
      </c>
      <c r="BM30" s="19">
        <f t="shared" si="28"/>
        <v>-0.14007188352027289</v>
      </c>
      <c r="BN30" s="19">
        <f t="shared" si="29"/>
        <v>-0.13123192345330004</v>
      </c>
      <c r="BO30" s="19">
        <f t="shared" si="30"/>
        <v>3.2240058272403394E-2</v>
      </c>
      <c r="BP30" s="21">
        <f t="shared" si="32"/>
        <v>3.0420093597569847E-2</v>
      </c>
    </row>
    <row r="31" spans="1:68" hidden="1" outlineLevel="1" x14ac:dyDescent="0.35">
      <c r="A31" s="20"/>
      <c r="B31" s="15"/>
      <c r="C31" s="16" t="s">
        <v>73</v>
      </c>
      <c r="D31" s="17">
        <v>29803</v>
      </c>
      <c r="E31" s="17">
        <v>41466</v>
      </c>
      <c r="F31" s="17">
        <v>34099</v>
      </c>
      <c r="G31" s="17">
        <v>38272</v>
      </c>
      <c r="H31" s="17">
        <v>57567</v>
      </c>
      <c r="I31" s="17">
        <v>46279</v>
      </c>
      <c r="J31" s="17">
        <v>39131</v>
      </c>
      <c r="K31" s="17">
        <v>42684</v>
      </c>
      <c r="L31" s="17">
        <v>52975</v>
      </c>
      <c r="M31" s="17">
        <v>64689</v>
      </c>
      <c r="N31" s="17">
        <v>41314</v>
      </c>
      <c r="O31" s="17">
        <v>35524</v>
      </c>
      <c r="P31" s="17">
        <v>53632</v>
      </c>
      <c r="Q31" s="17">
        <v>70441</v>
      </c>
      <c r="R31" s="17">
        <v>66273</v>
      </c>
      <c r="S31" s="17">
        <v>40392</v>
      </c>
      <c r="T31" s="17">
        <v>37154</v>
      </c>
      <c r="U31" s="17">
        <v>49287</v>
      </c>
      <c r="V31" s="17">
        <v>46516</v>
      </c>
      <c r="W31" s="17">
        <v>39666</v>
      </c>
      <c r="X31" s="17">
        <v>39408</v>
      </c>
      <c r="Y31" s="17">
        <v>48521</v>
      </c>
      <c r="Z31" s="17">
        <v>51347</v>
      </c>
      <c r="AA31" s="17">
        <v>40414</v>
      </c>
      <c r="AB31" s="17">
        <v>45102</v>
      </c>
      <c r="AC31" s="17">
        <v>45210</v>
      </c>
      <c r="AD31" s="17">
        <v>53422</v>
      </c>
      <c r="AE31" s="17">
        <v>47123</v>
      </c>
      <c r="AF31" s="17">
        <v>40445</v>
      </c>
      <c r="AG31" s="18">
        <v>38329</v>
      </c>
      <c r="AH31" s="17">
        <f t="shared" si="31"/>
        <v>45882.833333333336</v>
      </c>
      <c r="AJ31" s="15"/>
      <c r="AK31" s="16" t="s">
        <v>73</v>
      </c>
      <c r="AM31" s="19">
        <f t="shared" si="2"/>
        <v>0.39133644264000278</v>
      </c>
      <c r="AN31" s="19">
        <f t="shared" si="3"/>
        <v>-0.17766362803260505</v>
      </c>
      <c r="AO31" s="19">
        <f t="shared" si="4"/>
        <v>0.12237895539458643</v>
      </c>
      <c r="AP31" s="19">
        <f t="shared" si="5"/>
        <v>0.50415447324414719</v>
      </c>
      <c r="AQ31" s="19">
        <f t="shared" si="6"/>
        <v>-0.19608456233606064</v>
      </c>
      <c r="AR31" s="19">
        <f t="shared" si="7"/>
        <v>-0.15445450420277018</v>
      </c>
      <c r="AS31" s="19">
        <f t="shared" si="8"/>
        <v>9.0797577368326943E-2</v>
      </c>
      <c r="AT31" s="19">
        <f t="shared" si="9"/>
        <v>0.24109736669478021</v>
      </c>
      <c r="AU31" s="19">
        <f t="shared" si="10"/>
        <v>0.22112317130722037</v>
      </c>
      <c r="AV31" s="19">
        <f t="shared" si="11"/>
        <v>-0.36134427800708002</v>
      </c>
      <c r="AW31" s="19">
        <f t="shared" si="12"/>
        <v>-0.14014619741491985</v>
      </c>
      <c r="AX31" s="19">
        <f t="shared" si="13"/>
        <v>0.50973989415606358</v>
      </c>
      <c r="AY31" s="19">
        <f t="shared" si="14"/>
        <v>0.31341363365155139</v>
      </c>
      <c r="AZ31" s="19">
        <f t="shared" si="15"/>
        <v>-5.9170085603554745E-2</v>
      </c>
      <c r="BA31" s="19">
        <f t="shared" si="16"/>
        <v>-0.39052102666244171</v>
      </c>
      <c r="BB31" s="19">
        <f t="shared" si="17"/>
        <v>-8.0164388987918445E-2</v>
      </c>
      <c r="BC31" s="19">
        <f t="shared" si="18"/>
        <v>0.32655972439037528</v>
      </c>
      <c r="BD31" s="19">
        <f t="shared" si="19"/>
        <v>-5.6221721752186204E-2</v>
      </c>
      <c r="BE31" s="19">
        <f t="shared" si="20"/>
        <v>-0.14726115745119961</v>
      </c>
      <c r="BF31" s="19">
        <f t="shared" si="21"/>
        <v>-6.5043109968234702E-3</v>
      </c>
      <c r="BG31" s="19">
        <f t="shared" si="22"/>
        <v>0.23124746244417382</v>
      </c>
      <c r="BH31" s="19">
        <f t="shared" si="23"/>
        <v>5.8242822695327767E-2</v>
      </c>
      <c r="BI31" s="19">
        <f t="shared" si="24"/>
        <v>-0.21292383196681408</v>
      </c>
      <c r="BJ31" s="19">
        <f t="shared" si="25"/>
        <v>0.11599940614638493</v>
      </c>
      <c r="BK31" s="19">
        <f t="shared" si="26"/>
        <v>2.3945723027802845E-3</v>
      </c>
      <c r="BL31" s="19">
        <f t="shared" si="27"/>
        <v>0.18164122981641229</v>
      </c>
      <c r="BM31" s="19">
        <f t="shared" si="28"/>
        <v>-0.11791022425218078</v>
      </c>
      <c r="BN31" s="19">
        <f t="shared" si="29"/>
        <v>-0.14171423720900622</v>
      </c>
      <c r="BO31" s="19">
        <f t="shared" si="30"/>
        <v>-5.231796266534805E-2</v>
      </c>
      <c r="BP31" s="21">
        <f t="shared" si="32"/>
        <v>3.502498671418014E-2</v>
      </c>
    </row>
    <row r="32" spans="1:68" hidden="1" outlineLevel="1" x14ac:dyDescent="0.35">
      <c r="A32" s="20"/>
      <c r="B32" s="15"/>
      <c r="C32" s="16" t="s">
        <v>74</v>
      </c>
      <c r="D32" s="17">
        <v>9303</v>
      </c>
      <c r="E32" s="17">
        <v>14877</v>
      </c>
      <c r="F32" s="17">
        <v>13202</v>
      </c>
      <c r="G32" s="17">
        <v>13324</v>
      </c>
      <c r="H32" s="17">
        <v>17050</v>
      </c>
      <c r="I32" s="17">
        <v>15139</v>
      </c>
      <c r="J32" s="17">
        <v>13202</v>
      </c>
      <c r="K32" s="17">
        <v>14278</v>
      </c>
      <c r="L32" s="17">
        <v>16287</v>
      </c>
      <c r="M32" s="17">
        <v>18666</v>
      </c>
      <c r="N32" s="17">
        <v>12899</v>
      </c>
      <c r="O32" s="17">
        <v>12033</v>
      </c>
      <c r="P32" s="17">
        <v>14150</v>
      </c>
      <c r="Q32" s="17">
        <v>16071</v>
      </c>
      <c r="R32" s="17">
        <v>17040</v>
      </c>
      <c r="S32" s="17">
        <v>15847</v>
      </c>
      <c r="T32" s="17">
        <v>14512</v>
      </c>
      <c r="U32" s="17">
        <v>18404</v>
      </c>
      <c r="V32" s="17">
        <v>17166</v>
      </c>
      <c r="W32" s="17">
        <v>14828</v>
      </c>
      <c r="X32" s="17">
        <v>14601</v>
      </c>
      <c r="Y32" s="17">
        <v>17979</v>
      </c>
      <c r="Z32" s="17">
        <v>18210</v>
      </c>
      <c r="AA32" s="17">
        <v>13858</v>
      </c>
      <c r="AB32" s="17">
        <v>14895</v>
      </c>
      <c r="AC32" s="17">
        <v>16485</v>
      </c>
      <c r="AD32" s="17">
        <v>18031</v>
      </c>
      <c r="AE32" s="17">
        <v>16525</v>
      </c>
      <c r="AF32" s="17">
        <v>14507</v>
      </c>
      <c r="AG32" s="18">
        <v>14280</v>
      </c>
      <c r="AH32" s="17">
        <f t="shared" si="31"/>
        <v>15254.966666666667</v>
      </c>
      <c r="AJ32" s="15"/>
      <c r="AK32" s="16" t="s">
        <v>74</v>
      </c>
      <c r="AM32" s="19">
        <f t="shared" si="2"/>
        <v>0.59916156078684302</v>
      </c>
      <c r="AN32" s="19">
        <f t="shared" si="3"/>
        <v>-0.11258990387847012</v>
      </c>
      <c r="AO32" s="19">
        <f t="shared" si="4"/>
        <v>9.241024087259575E-3</v>
      </c>
      <c r="AP32" s="19">
        <f t="shared" si="5"/>
        <v>0.27964575202641839</v>
      </c>
      <c r="AQ32" s="19">
        <f t="shared" si="6"/>
        <v>-0.11208211143695013</v>
      </c>
      <c r="AR32" s="19">
        <f t="shared" si="7"/>
        <v>-0.12794768478763463</v>
      </c>
      <c r="AS32" s="19">
        <f t="shared" si="8"/>
        <v>8.1502802605665892E-2</v>
      </c>
      <c r="AT32" s="19">
        <f t="shared" si="9"/>
        <v>0.14070598122986411</v>
      </c>
      <c r="AU32" s="19">
        <f t="shared" si="10"/>
        <v>0.14606741573033699</v>
      </c>
      <c r="AV32" s="19">
        <f t="shared" si="11"/>
        <v>-0.30895746276652736</v>
      </c>
      <c r="AW32" s="19">
        <f t="shared" si="12"/>
        <v>-6.7136987363361489E-2</v>
      </c>
      <c r="AX32" s="19">
        <f t="shared" si="13"/>
        <v>0.17593285132552139</v>
      </c>
      <c r="AY32" s="19">
        <f t="shared" si="14"/>
        <v>0.13575971731448755</v>
      </c>
      <c r="AZ32" s="19">
        <f t="shared" si="15"/>
        <v>6.0294941198431928E-2</v>
      </c>
      <c r="BA32" s="19">
        <f t="shared" si="16"/>
        <v>-7.0011737089201831E-2</v>
      </c>
      <c r="BB32" s="19">
        <f t="shared" si="17"/>
        <v>-8.4243074398939854E-2</v>
      </c>
      <c r="BC32" s="19">
        <f t="shared" si="18"/>
        <v>0.26819184123484008</v>
      </c>
      <c r="BD32" s="19">
        <f t="shared" si="19"/>
        <v>-6.7267985220604176E-2</v>
      </c>
      <c r="BE32" s="19">
        <f t="shared" si="20"/>
        <v>-0.13619946405685657</v>
      </c>
      <c r="BF32" s="19">
        <f t="shared" si="21"/>
        <v>-1.5308875101159969E-2</v>
      </c>
      <c r="BG32" s="19">
        <f t="shared" si="22"/>
        <v>0.23135401684816115</v>
      </c>
      <c r="BH32" s="19">
        <f t="shared" si="23"/>
        <v>1.2848323043550769E-2</v>
      </c>
      <c r="BI32" s="19">
        <f t="shared" si="24"/>
        <v>-0.23898956617243272</v>
      </c>
      <c r="BJ32" s="19">
        <f t="shared" si="25"/>
        <v>7.4830422860441725E-2</v>
      </c>
      <c r="BK32" s="19">
        <f t="shared" si="26"/>
        <v>0.10674723061430003</v>
      </c>
      <c r="BL32" s="19">
        <f t="shared" si="27"/>
        <v>9.3782226266302615E-2</v>
      </c>
      <c r="BM32" s="19">
        <f t="shared" si="28"/>
        <v>-8.3522821806888192E-2</v>
      </c>
      <c r="BN32" s="19">
        <f t="shared" si="29"/>
        <v>-0.12211800302571862</v>
      </c>
      <c r="BO32" s="19">
        <f t="shared" si="30"/>
        <v>-1.5647618391121498E-2</v>
      </c>
      <c r="BP32" s="21">
        <f t="shared" si="32"/>
        <v>2.9449752126777869E-2</v>
      </c>
    </row>
    <row r="33" spans="1:68" hidden="1" outlineLevel="1" x14ac:dyDescent="0.35">
      <c r="A33" s="20"/>
      <c r="B33" s="15"/>
      <c r="C33" s="16" t="s">
        <v>75</v>
      </c>
      <c r="D33" s="17">
        <v>2</v>
      </c>
      <c r="E33" s="17">
        <v>1</v>
      </c>
      <c r="F33" s="17">
        <v>17</v>
      </c>
      <c r="G33" s="17">
        <v>3</v>
      </c>
      <c r="H33" s="17">
        <v>3</v>
      </c>
      <c r="I33" s="17">
        <v>6</v>
      </c>
      <c r="J33" s="17">
        <v>5</v>
      </c>
      <c r="K33" s="17">
        <v>5</v>
      </c>
      <c r="L33" s="17">
        <v>8</v>
      </c>
      <c r="M33" s="17">
        <v>2</v>
      </c>
      <c r="N33" s="17">
        <v>2</v>
      </c>
      <c r="O33" s="17">
        <v>1</v>
      </c>
      <c r="P33" s="17">
        <v>4</v>
      </c>
      <c r="Q33" s="17">
        <v>1</v>
      </c>
      <c r="R33" s="17">
        <v>2</v>
      </c>
      <c r="S33" s="17">
        <v>6</v>
      </c>
      <c r="T33" s="17">
        <v>1</v>
      </c>
      <c r="U33" s="17">
        <v>10</v>
      </c>
      <c r="V33" s="17">
        <v>3</v>
      </c>
      <c r="W33" s="17">
        <v>2</v>
      </c>
      <c r="X33" s="17">
        <v>4</v>
      </c>
      <c r="Y33" s="17">
        <v>4</v>
      </c>
      <c r="Z33" s="17"/>
      <c r="AA33" s="17">
        <v>3</v>
      </c>
      <c r="AB33" s="17">
        <v>6</v>
      </c>
      <c r="AC33" s="17">
        <v>6</v>
      </c>
      <c r="AD33" s="17"/>
      <c r="AE33" s="17">
        <v>2</v>
      </c>
      <c r="AF33" s="17">
        <v>1</v>
      </c>
      <c r="AG33" s="18">
        <v>2</v>
      </c>
      <c r="AH33" s="17">
        <f t="shared" si="31"/>
        <v>4</v>
      </c>
      <c r="AJ33" s="15"/>
      <c r="AK33" s="16" t="s">
        <v>75</v>
      </c>
      <c r="AM33" s="19">
        <f t="shared" si="2"/>
        <v>-0.5</v>
      </c>
      <c r="AN33" s="19">
        <f t="shared" si="3"/>
        <v>16</v>
      </c>
      <c r="AO33" s="19">
        <f t="shared" si="4"/>
        <v>-0.82352941176470584</v>
      </c>
      <c r="AP33" s="19">
        <f t="shared" si="5"/>
        <v>0</v>
      </c>
      <c r="AQ33" s="19">
        <f t="shared" si="6"/>
        <v>1</v>
      </c>
      <c r="AR33" s="19">
        <f t="shared" si="7"/>
        <v>-0.16666666666666663</v>
      </c>
      <c r="AS33" s="19">
        <f t="shared" si="8"/>
        <v>0</v>
      </c>
      <c r="AT33" s="19">
        <f t="shared" si="9"/>
        <v>0.60000000000000009</v>
      </c>
      <c r="AU33" s="19">
        <f t="shared" si="10"/>
        <v>-0.75</v>
      </c>
      <c r="AV33" s="19">
        <f t="shared" si="11"/>
        <v>0</v>
      </c>
      <c r="AW33" s="19">
        <f t="shared" si="12"/>
        <v>-0.5</v>
      </c>
      <c r="AX33" s="19">
        <f t="shared" si="13"/>
        <v>3</v>
      </c>
      <c r="AY33" s="19">
        <f t="shared" si="14"/>
        <v>-0.75</v>
      </c>
      <c r="AZ33" s="19">
        <f t="shared" si="15"/>
        <v>1</v>
      </c>
      <c r="BA33" s="19">
        <f t="shared" si="16"/>
        <v>2</v>
      </c>
      <c r="BB33" s="19">
        <f t="shared" si="17"/>
        <v>-0.83333333333333337</v>
      </c>
      <c r="BC33" s="19">
        <f t="shared" si="18"/>
        <v>9</v>
      </c>
      <c r="BD33" s="19">
        <f t="shared" si="19"/>
        <v>-0.7</v>
      </c>
      <c r="BE33" s="19">
        <f t="shared" si="20"/>
        <v>-0.33333333333333337</v>
      </c>
      <c r="BF33" s="19">
        <f t="shared" si="21"/>
        <v>1</v>
      </c>
      <c r="BG33" s="19">
        <f t="shared" si="22"/>
        <v>0</v>
      </c>
      <c r="BH33" s="19">
        <f t="shared" si="23"/>
        <v>-1</v>
      </c>
      <c r="BI33" s="19" t="e">
        <f t="shared" si="24"/>
        <v>#DIV/0!</v>
      </c>
      <c r="BJ33" s="19">
        <f t="shared" si="25"/>
        <v>1</v>
      </c>
      <c r="BK33" s="19">
        <f t="shared" si="26"/>
        <v>0</v>
      </c>
      <c r="BL33" s="19">
        <f t="shared" si="27"/>
        <v>-1</v>
      </c>
      <c r="BM33" s="19" t="e">
        <f t="shared" si="28"/>
        <v>#DIV/0!</v>
      </c>
      <c r="BN33" s="19">
        <f t="shared" si="29"/>
        <v>-0.5</v>
      </c>
      <c r="BO33" s="19">
        <f t="shared" si="30"/>
        <v>1</v>
      </c>
      <c r="BP33" s="21" t="e">
        <f t="shared" si="32"/>
        <v>#DIV/0!</v>
      </c>
    </row>
    <row r="34" spans="1:68" hidden="1" outlineLevel="1" x14ac:dyDescent="0.35">
      <c r="A34" s="20"/>
      <c r="B34" s="15"/>
      <c r="C34" s="16" t="s">
        <v>76</v>
      </c>
      <c r="D34" s="17">
        <v>1040</v>
      </c>
      <c r="E34" s="17">
        <v>1462</v>
      </c>
      <c r="F34" s="17">
        <v>1142</v>
      </c>
      <c r="G34" s="17">
        <v>1207</v>
      </c>
      <c r="H34" s="17">
        <v>1732</v>
      </c>
      <c r="I34" s="17">
        <v>1602</v>
      </c>
      <c r="J34" s="17">
        <v>1444</v>
      </c>
      <c r="K34" s="17">
        <v>1389</v>
      </c>
      <c r="L34" s="17">
        <v>1683</v>
      </c>
      <c r="M34" s="17">
        <v>2013</v>
      </c>
      <c r="N34" s="17">
        <v>1310</v>
      </c>
      <c r="O34" s="17">
        <v>1165</v>
      </c>
      <c r="P34" s="17">
        <v>1514</v>
      </c>
      <c r="Q34" s="17">
        <v>1978</v>
      </c>
      <c r="R34" s="17">
        <v>1869</v>
      </c>
      <c r="S34" s="17">
        <v>1367</v>
      </c>
      <c r="T34" s="17">
        <v>1209</v>
      </c>
      <c r="U34" s="17">
        <v>1890</v>
      </c>
      <c r="V34" s="17">
        <v>1820</v>
      </c>
      <c r="W34" s="17">
        <v>1454</v>
      </c>
      <c r="X34" s="17">
        <v>1306</v>
      </c>
      <c r="Y34" s="17">
        <v>1450</v>
      </c>
      <c r="Z34" s="17">
        <v>1436</v>
      </c>
      <c r="AA34" s="17">
        <v>1130</v>
      </c>
      <c r="AB34" s="17">
        <v>1122</v>
      </c>
      <c r="AC34" s="17">
        <v>1321</v>
      </c>
      <c r="AD34" s="17">
        <v>1512</v>
      </c>
      <c r="AE34" s="17">
        <v>1309</v>
      </c>
      <c r="AF34" s="17">
        <v>986</v>
      </c>
      <c r="AG34" s="18">
        <v>940</v>
      </c>
      <c r="AH34" s="17">
        <f t="shared" si="31"/>
        <v>1426.7333333333333</v>
      </c>
      <c r="AJ34" s="15"/>
      <c r="AK34" s="16" t="s">
        <v>76</v>
      </c>
      <c r="AM34" s="19">
        <f t="shared" si="2"/>
        <v>0.40576923076923066</v>
      </c>
      <c r="AN34" s="19">
        <f t="shared" si="3"/>
        <v>-0.2188782489740082</v>
      </c>
      <c r="AO34" s="19">
        <f t="shared" si="4"/>
        <v>5.6917688266199695E-2</v>
      </c>
      <c r="AP34" s="19">
        <f t="shared" si="5"/>
        <v>0.43496271748135884</v>
      </c>
      <c r="AQ34" s="19">
        <f t="shared" si="6"/>
        <v>-7.5057736720554269E-2</v>
      </c>
      <c r="AR34" s="19">
        <f t="shared" si="7"/>
        <v>-9.8626716604244713E-2</v>
      </c>
      <c r="AS34" s="19">
        <f t="shared" si="8"/>
        <v>-3.8088642659279803E-2</v>
      </c>
      <c r="AT34" s="19">
        <f t="shared" si="9"/>
        <v>0.21166306695464354</v>
      </c>
      <c r="AU34" s="19">
        <f t="shared" si="10"/>
        <v>0.19607843137254899</v>
      </c>
      <c r="AV34" s="19">
        <f t="shared" si="11"/>
        <v>-0.34923000496770984</v>
      </c>
      <c r="AW34" s="19">
        <f t="shared" si="12"/>
        <v>-0.11068702290076338</v>
      </c>
      <c r="AX34" s="19">
        <f t="shared" si="13"/>
        <v>0.29957081545064379</v>
      </c>
      <c r="AY34" s="19">
        <f t="shared" si="14"/>
        <v>0.30647291941875832</v>
      </c>
      <c r="AZ34" s="19">
        <f t="shared" si="15"/>
        <v>-5.5106167846309395E-2</v>
      </c>
      <c r="BA34" s="19">
        <f t="shared" si="16"/>
        <v>-0.26859283039058324</v>
      </c>
      <c r="BB34" s="19">
        <f t="shared" si="17"/>
        <v>-0.11558156547183618</v>
      </c>
      <c r="BC34" s="19">
        <f t="shared" si="18"/>
        <v>0.56327543424317628</v>
      </c>
      <c r="BD34" s="19">
        <f t="shared" si="19"/>
        <v>-3.703703703703709E-2</v>
      </c>
      <c r="BE34" s="19">
        <f t="shared" si="20"/>
        <v>-0.20109890109890105</v>
      </c>
      <c r="BF34" s="19">
        <f t="shared" si="21"/>
        <v>-0.1017881705639615</v>
      </c>
      <c r="BG34" s="19">
        <f t="shared" si="22"/>
        <v>0.1102603369065851</v>
      </c>
      <c r="BH34" s="19">
        <f t="shared" si="23"/>
        <v>-9.6551724137931005E-3</v>
      </c>
      <c r="BI34" s="19">
        <f t="shared" si="24"/>
        <v>-0.21309192200557103</v>
      </c>
      <c r="BJ34" s="19">
        <f t="shared" si="25"/>
        <v>-7.0796460176991705E-3</v>
      </c>
      <c r="BK34" s="19">
        <f t="shared" si="26"/>
        <v>0.17736185383244196</v>
      </c>
      <c r="BL34" s="19">
        <f t="shared" si="27"/>
        <v>0.14458743376230121</v>
      </c>
      <c r="BM34" s="19">
        <f t="shared" si="28"/>
        <v>-0.1342592592592593</v>
      </c>
      <c r="BN34" s="19">
        <f t="shared" si="29"/>
        <v>-0.24675324675324672</v>
      </c>
      <c r="BO34" s="19">
        <f t="shared" si="30"/>
        <v>-4.6653144016227222E-2</v>
      </c>
      <c r="BP34" s="21">
        <f t="shared" si="32"/>
        <v>1.9988085957134586E-2</v>
      </c>
    </row>
    <row r="35" spans="1:68" hidden="1" outlineLevel="1" x14ac:dyDescent="0.35">
      <c r="A35" s="20"/>
      <c r="B35" s="15"/>
      <c r="C35" s="16" t="s">
        <v>77</v>
      </c>
      <c r="D35" s="17">
        <v>516</v>
      </c>
      <c r="E35" s="17">
        <v>673</v>
      </c>
      <c r="F35" s="17">
        <v>490</v>
      </c>
      <c r="G35" s="17">
        <v>321</v>
      </c>
      <c r="H35" s="17">
        <v>477</v>
      </c>
      <c r="I35" s="17">
        <v>730</v>
      </c>
      <c r="J35" s="17">
        <v>1262</v>
      </c>
      <c r="K35" s="17">
        <v>290</v>
      </c>
      <c r="L35" s="17">
        <v>1079</v>
      </c>
      <c r="M35" s="17">
        <v>277</v>
      </c>
      <c r="N35" s="17">
        <v>100</v>
      </c>
      <c r="O35" s="17">
        <v>111</v>
      </c>
      <c r="P35" s="17">
        <v>98</v>
      </c>
      <c r="Q35" s="17">
        <v>114</v>
      </c>
      <c r="R35" s="17">
        <v>72</v>
      </c>
      <c r="S35" s="17">
        <v>102</v>
      </c>
      <c r="T35" s="17">
        <v>175</v>
      </c>
      <c r="U35" s="17">
        <v>100</v>
      </c>
      <c r="V35" s="17">
        <v>73</v>
      </c>
      <c r="W35" s="17">
        <v>156</v>
      </c>
      <c r="X35" s="17">
        <v>9172</v>
      </c>
      <c r="Y35" s="17">
        <v>8167</v>
      </c>
      <c r="Z35" s="17">
        <v>2130</v>
      </c>
      <c r="AA35" s="17">
        <v>509</v>
      </c>
      <c r="AB35" s="17">
        <v>1200</v>
      </c>
      <c r="AC35" s="17">
        <v>1388</v>
      </c>
      <c r="AD35" s="17">
        <v>739</v>
      </c>
      <c r="AE35" s="17">
        <v>446</v>
      </c>
      <c r="AF35" s="17">
        <v>302</v>
      </c>
      <c r="AG35" s="18">
        <v>266</v>
      </c>
      <c r="AH35" s="17">
        <f t="shared" si="31"/>
        <v>1051.1666666666667</v>
      </c>
      <c r="AJ35" s="15"/>
      <c r="AK35" s="16" t="s">
        <v>77</v>
      </c>
      <c r="AM35" s="19">
        <f t="shared" si="2"/>
        <v>0.30426356589147296</v>
      </c>
      <c r="AN35" s="19">
        <f t="shared" si="3"/>
        <v>-0.27191679049034179</v>
      </c>
      <c r="AO35" s="19">
        <f t="shared" si="4"/>
        <v>-0.3448979591836735</v>
      </c>
      <c r="AP35" s="19">
        <f t="shared" si="5"/>
        <v>0.48598130841121501</v>
      </c>
      <c r="AQ35" s="19">
        <f t="shared" si="6"/>
        <v>0.53039832285115307</v>
      </c>
      <c r="AR35" s="19">
        <f t="shared" si="7"/>
        <v>0.72876712328767113</v>
      </c>
      <c r="AS35" s="19">
        <f t="shared" si="8"/>
        <v>-0.77020602218700474</v>
      </c>
      <c r="AT35" s="19">
        <f t="shared" si="9"/>
        <v>2.7206896551724138</v>
      </c>
      <c r="AU35" s="19">
        <f t="shared" si="10"/>
        <v>-0.74328081556997216</v>
      </c>
      <c r="AV35" s="19">
        <f t="shared" si="11"/>
        <v>-0.63898916967509023</v>
      </c>
      <c r="AW35" s="19">
        <f t="shared" si="12"/>
        <v>0.1100000000000001</v>
      </c>
      <c r="AX35" s="19">
        <f t="shared" si="13"/>
        <v>-0.11711711711711714</v>
      </c>
      <c r="AY35" s="19">
        <f t="shared" si="14"/>
        <v>0.16326530612244894</v>
      </c>
      <c r="AZ35" s="19">
        <f t="shared" si="15"/>
        <v>-0.36842105263157898</v>
      </c>
      <c r="BA35" s="19">
        <f t="shared" si="16"/>
        <v>0.41666666666666674</v>
      </c>
      <c r="BB35" s="19">
        <f t="shared" si="17"/>
        <v>0.71568627450980382</v>
      </c>
      <c r="BC35" s="19">
        <f t="shared" si="18"/>
        <v>-0.4285714285714286</v>
      </c>
      <c r="BD35" s="19">
        <f t="shared" si="19"/>
        <v>-0.27</v>
      </c>
      <c r="BE35" s="19">
        <f t="shared" si="20"/>
        <v>1.1369863013698631</v>
      </c>
      <c r="BF35" s="19">
        <f t="shared" si="21"/>
        <v>57.794871794871796</v>
      </c>
      <c r="BG35" s="19">
        <f t="shared" si="22"/>
        <v>-0.10957261229829918</v>
      </c>
      <c r="BH35" s="19">
        <f t="shared" si="23"/>
        <v>-0.7391943185992409</v>
      </c>
      <c r="BI35" s="19">
        <f t="shared" si="24"/>
        <v>-0.76103286384976521</v>
      </c>
      <c r="BJ35" s="19">
        <f t="shared" si="25"/>
        <v>1.3575638506876229</v>
      </c>
      <c r="BK35" s="19">
        <f t="shared" si="26"/>
        <v>0.15666666666666673</v>
      </c>
      <c r="BL35" s="19">
        <f t="shared" si="27"/>
        <v>-0.46757925072046114</v>
      </c>
      <c r="BM35" s="19">
        <f t="shared" si="28"/>
        <v>-0.39648173207036541</v>
      </c>
      <c r="BN35" s="19">
        <f t="shared" si="29"/>
        <v>-0.32286995515695072</v>
      </c>
      <c r="BO35" s="19">
        <f t="shared" si="30"/>
        <v>-0.11920529801324509</v>
      </c>
      <c r="BP35" s="21">
        <f t="shared" si="32"/>
        <v>2.0604300155301472</v>
      </c>
    </row>
    <row r="36" spans="1:68" hidden="1" outlineLevel="1" x14ac:dyDescent="0.35">
      <c r="A36" s="20"/>
      <c r="B36" s="22"/>
      <c r="C36" s="16" t="s">
        <v>78</v>
      </c>
      <c r="D36" s="17">
        <v>50829</v>
      </c>
      <c r="E36" s="17">
        <v>96077</v>
      </c>
      <c r="F36" s="17">
        <v>92632</v>
      </c>
      <c r="G36" s="17">
        <v>97420</v>
      </c>
      <c r="H36" s="17">
        <v>117132</v>
      </c>
      <c r="I36" s="17">
        <v>98434</v>
      </c>
      <c r="J36" s="17">
        <v>83852</v>
      </c>
      <c r="K36" s="17">
        <v>95350</v>
      </c>
      <c r="L36" s="17">
        <v>112002</v>
      </c>
      <c r="M36" s="17">
        <v>125332</v>
      </c>
      <c r="N36" s="17">
        <v>92768</v>
      </c>
      <c r="O36" s="17">
        <v>87478</v>
      </c>
      <c r="P36" s="17">
        <v>93210</v>
      </c>
      <c r="Q36" s="17">
        <v>107791</v>
      </c>
      <c r="R36" s="17">
        <v>103447</v>
      </c>
      <c r="S36" s="17">
        <v>90916</v>
      </c>
      <c r="T36" s="17">
        <v>80951</v>
      </c>
      <c r="U36" s="17">
        <v>101196</v>
      </c>
      <c r="V36" s="17">
        <v>103178</v>
      </c>
      <c r="W36" s="17">
        <v>107905</v>
      </c>
      <c r="X36" s="17">
        <v>109956</v>
      </c>
      <c r="Y36" s="17">
        <v>96859</v>
      </c>
      <c r="Z36" s="17">
        <v>89446</v>
      </c>
      <c r="AA36" s="17">
        <v>88430</v>
      </c>
      <c r="AB36" s="17">
        <v>96805</v>
      </c>
      <c r="AC36" s="17">
        <v>108367</v>
      </c>
      <c r="AD36" s="17">
        <v>117629</v>
      </c>
      <c r="AE36" s="17">
        <v>96413</v>
      </c>
      <c r="AF36" s="17">
        <v>79016</v>
      </c>
      <c r="AG36" s="18">
        <v>102526</v>
      </c>
      <c r="AH36" s="17">
        <f t="shared" si="31"/>
        <v>97444.9</v>
      </c>
      <c r="AJ36" s="22"/>
      <c r="AK36" s="16" t="s">
        <v>78</v>
      </c>
      <c r="AM36" s="19">
        <f t="shared" si="2"/>
        <v>0.89020047610615993</v>
      </c>
      <c r="AN36" s="19">
        <f t="shared" si="3"/>
        <v>-3.5856656639986717E-2</v>
      </c>
      <c r="AO36" s="19">
        <f t="shared" si="4"/>
        <v>5.1688401416357221E-2</v>
      </c>
      <c r="AP36" s="19">
        <f t="shared" si="5"/>
        <v>0.20234038185177572</v>
      </c>
      <c r="AQ36" s="19">
        <f t="shared" si="6"/>
        <v>-0.15963186831950282</v>
      </c>
      <c r="AR36" s="19">
        <f t="shared" si="7"/>
        <v>-0.1481398703699941</v>
      </c>
      <c r="AS36" s="19">
        <f t="shared" si="8"/>
        <v>0.13712254925344647</v>
      </c>
      <c r="AT36" s="19">
        <f t="shared" si="9"/>
        <v>0.17464079706345048</v>
      </c>
      <c r="AU36" s="19">
        <f t="shared" si="10"/>
        <v>0.11901573186193093</v>
      </c>
      <c r="AV36" s="19">
        <f t="shared" si="11"/>
        <v>-0.25982191299907442</v>
      </c>
      <c r="AW36" s="19">
        <f t="shared" si="12"/>
        <v>-5.7023973784063431E-2</v>
      </c>
      <c r="AX36" s="19">
        <f t="shared" si="13"/>
        <v>6.5525046297354672E-2</v>
      </c>
      <c r="AY36" s="19">
        <f t="shared" si="14"/>
        <v>0.15643171333547912</v>
      </c>
      <c r="AZ36" s="19">
        <f t="shared" si="15"/>
        <v>-4.0300210592721153E-2</v>
      </c>
      <c r="BA36" s="19">
        <f t="shared" si="16"/>
        <v>-0.12113449399209253</v>
      </c>
      <c r="BB36" s="19">
        <f t="shared" si="17"/>
        <v>-0.10960666989308809</v>
      </c>
      <c r="BC36" s="19">
        <f t="shared" si="18"/>
        <v>0.25008956035132357</v>
      </c>
      <c r="BD36" s="19">
        <f t="shared" si="19"/>
        <v>1.9585754377643427E-2</v>
      </c>
      <c r="BE36" s="19">
        <f t="shared" si="20"/>
        <v>4.5814030122700578E-2</v>
      </c>
      <c r="BF36" s="19">
        <f t="shared" si="21"/>
        <v>1.9007460265974663E-2</v>
      </c>
      <c r="BG36" s="19">
        <f t="shared" si="22"/>
        <v>-0.11911128087598677</v>
      </c>
      <c r="BH36" s="19">
        <f t="shared" si="23"/>
        <v>-7.653393076533932E-2</v>
      </c>
      <c r="BI36" s="19">
        <f t="shared" si="24"/>
        <v>-1.1358808666681597E-2</v>
      </c>
      <c r="BJ36" s="19">
        <f t="shared" si="25"/>
        <v>9.4707678389686745E-2</v>
      </c>
      <c r="BK36" s="19">
        <f t="shared" si="26"/>
        <v>0.11943597954651097</v>
      </c>
      <c r="BL36" s="19">
        <f t="shared" si="27"/>
        <v>8.5468823534839977E-2</v>
      </c>
      <c r="BM36" s="19">
        <f t="shared" si="28"/>
        <v>-0.18036368582577422</v>
      </c>
      <c r="BN36" s="19">
        <f t="shared" si="29"/>
        <v>-0.18044247145094539</v>
      </c>
      <c r="BO36" s="19">
        <f t="shared" si="30"/>
        <v>0.29753467652121079</v>
      </c>
      <c r="BP36" s="21">
        <f t="shared" si="32"/>
        <v>4.2389076762779115E-2</v>
      </c>
    </row>
    <row r="37" spans="1:68" collapsed="1" x14ac:dyDescent="0.35">
      <c r="A37" s="20"/>
      <c r="B37" s="24" t="s">
        <v>79</v>
      </c>
      <c r="C37" s="24"/>
      <c r="D37" s="25">
        <v>391714</v>
      </c>
      <c r="E37" s="25">
        <v>566290</v>
      </c>
      <c r="F37" s="25">
        <v>488090</v>
      </c>
      <c r="G37" s="25">
        <v>518592</v>
      </c>
      <c r="H37" s="25">
        <v>741487</v>
      </c>
      <c r="I37" s="25">
        <v>634908</v>
      </c>
      <c r="J37" s="25">
        <v>527521</v>
      </c>
      <c r="K37" s="25">
        <v>673241</v>
      </c>
      <c r="L37" s="25">
        <v>671497</v>
      </c>
      <c r="M37" s="25">
        <v>770833</v>
      </c>
      <c r="N37" s="25">
        <v>519670</v>
      </c>
      <c r="O37" s="25">
        <v>460479</v>
      </c>
      <c r="P37" s="25">
        <v>565476</v>
      </c>
      <c r="Q37" s="25">
        <v>680092</v>
      </c>
      <c r="R37" s="25">
        <v>620729</v>
      </c>
      <c r="S37" s="25">
        <v>578167</v>
      </c>
      <c r="T37" s="25">
        <v>539101</v>
      </c>
      <c r="U37" s="25">
        <v>734005</v>
      </c>
      <c r="V37" s="25">
        <v>669069</v>
      </c>
      <c r="W37" s="25">
        <v>560375</v>
      </c>
      <c r="X37" s="25">
        <v>609798</v>
      </c>
      <c r="Y37" s="25">
        <v>677171</v>
      </c>
      <c r="Z37" s="25">
        <v>658858</v>
      </c>
      <c r="AA37" s="25">
        <v>524262</v>
      </c>
      <c r="AB37" s="25">
        <v>587563</v>
      </c>
      <c r="AC37" s="25">
        <v>655619</v>
      </c>
      <c r="AD37" s="25">
        <v>726087</v>
      </c>
      <c r="AE37" s="25">
        <v>621668</v>
      </c>
      <c r="AF37" s="25">
        <v>534760</v>
      </c>
      <c r="AG37" s="26">
        <v>568726</v>
      </c>
      <c r="AH37" s="27">
        <f t="shared" si="31"/>
        <v>602528.26666666672</v>
      </c>
      <c r="AJ37" s="30" t="s">
        <v>79</v>
      </c>
      <c r="AK37" s="30"/>
      <c r="AM37" s="19">
        <f t="shared" si="2"/>
        <v>0.44567209749970638</v>
      </c>
      <c r="AN37" s="19">
        <f t="shared" si="3"/>
        <v>-0.13809179042540043</v>
      </c>
      <c r="AO37" s="19">
        <f t="shared" si="4"/>
        <v>6.2492573091028403E-2</v>
      </c>
      <c r="AP37" s="19">
        <f t="shared" si="5"/>
        <v>0.42980801863507345</v>
      </c>
      <c r="AQ37" s="19">
        <f t="shared" si="6"/>
        <v>-0.14373684231820649</v>
      </c>
      <c r="AR37" s="19">
        <f t="shared" si="7"/>
        <v>-0.16913789084402775</v>
      </c>
      <c r="AS37" s="19">
        <f t="shared" si="8"/>
        <v>0.27623544844660208</v>
      </c>
      <c r="AT37" s="19">
        <f t="shared" si="9"/>
        <v>-2.5904542355560389E-3</v>
      </c>
      <c r="AU37" s="19">
        <f t="shared" si="10"/>
        <v>0.1479321575524537</v>
      </c>
      <c r="AV37" s="19">
        <f t="shared" si="11"/>
        <v>-0.32583322198193387</v>
      </c>
      <c r="AW37" s="19">
        <f t="shared" si="12"/>
        <v>-0.11390112956299192</v>
      </c>
      <c r="AX37" s="19">
        <f t="shared" si="13"/>
        <v>0.22801691282338599</v>
      </c>
      <c r="AY37" s="19">
        <f t="shared" si="14"/>
        <v>0.20268941564275056</v>
      </c>
      <c r="AZ37" s="19">
        <f t="shared" si="15"/>
        <v>-8.7286720031995668E-2</v>
      </c>
      <c r="BA37" s="19">
        <f t="shared" si="16"/>
        <v>-6.8567764676694676E-2</v>
      </c>
      <c r="BB37" s="19">
        <f t="shared" si="17"/>
        <v>-6.7568712845942458E-2</v>
      </c>
      <c r="BC37" s="19">
        <f t="shared" si="18"/>
        <v>0.36153522252787518</v>
      </c>
      <c r="BD37" s="19">
        <f t="shared" si="19"/>
        <v>-8.8468062206660703E-2</v>
      </c>
      <c r="BE37" s="19">
        <f t="shared" si="20"/>
        <v>-0.16245559127683395</v>
      </c>
      <c r="BF37" s="19">
        <f t="shared" si="21"/>
        <v>8.8196297122462575E-2</v>
      </c>
      <c r="BG37" s="19">
        <f t="shared" si="22"/>
        <v>0.11048412753075598</v>
      </c>
      <c r="BH37" s="19">
        <f t="shared" si="23"/>
        <v>-2.7043390812660273E-2</v>
      </c>
      <c r="BI37" s="19">
        <f t="shared" si="24"/>
        <v>-0.20428681142218807</v>
      </c>
      <c r="BJ37" s="19">
        <f t="shared" si="25"/>
        <v>0.12074306358271247</v>
      </c>
      <c r="BK37" s="31">
        <f t="shared" si="26"/>
        <v>0.1158275793404282</v>
      </c>
      <c r="BL37" s="31">
        <f t="shared" si="27"/>
        <v>0.10748315713852108</v>
      </c>
      <c r="BM37" s="31">
        <f t="shared" si="28"/>
        <v>-0.14381059019098263</v>
      </c>
      <c r="BN37" s="31">
        <f t="shared" si="29"/>
        <v>-0.13979809158586254</v>
      </c>
      <c r="BO37" s="31">
        <f t="shared" si="30"/>
        <v>6.3516343780387396E-2</v>
      </c>
      <c r="BP37" s="32">
        <f t="shared" si="32"/>
        <v>3.0277770699869172E-2</v>
      </c>
    </row>
    <row r="38" spans="1:68" hidden="1" outlineLevel="1" x14ac:dyDescent="0.35">
      <c r="A38" s="20"/>
      <c r="B38" s="15" t="s">
        <v>80</v>
      </c>
      <c r="C38" s="16" t="s">
        <v>81</v>
      </c>
      <c r="D38" s="17">
        <v>398608</v>
      </c>
      <c r="E38" s="17">
        <v>546924</v>
      </c>
      <c r="F38" s="17">
        <v>465449</v>
      </c>
      <c r="G38" s="17">
        <v>639195</v>
      </c>
      <c r="H38" s="17">
        <v>855742</v>
      </c>
      <c r="I38" s="17">
        <v>561552</v>
      </c>
      <c r="J38" s="17">
        <v>581323</v>
      </c>
      <c r="K38" s="17">
        <v>431740</v>
      </c>
      <c r="L38" s="17">
        <v>775240</v>
      </c>
      <c r="M38" s="17">
        <v>883937</v>
      </c>
      <c r="N38" s="17">
        <v>629427</v>
      </c>
      <c r="O38" s="17">
        <v>410519</v>
      </c>
      <c r="P38" s="17">
        <v>498254</v>
      </c>
      <c r="Q38" s="17">
        <v>739792</v>
      </c>
      <c r="R38" s="17">
        <v>632947</v>
      </c>
      <c r="S38" s="17">
        <v>601303</v>
      </c>
      <c r="T38" s="17">
        <v>594838</v>
      </c>
      <c r="U38" s="17">
        <v>927848</v>
      </c>
      <c r="V38" s="17">
        <v>789208</v>
      </c>
      <c r="W38" s="17">
        <v>502129</v>
      </c>
      <c r="X38" s="17">
        <v>480278</v>
      </c>
      <c r="Y38" s="17">
        <v>709892</v>
      </c>
      <c r="Z38" s="17">
        <v>689434</v>
      </c>
      <c r="AA38" s="17">
        <v>489886</v>
      </c>
      <c r="AB38" s="17">
        <v>506614</v>
      </c>
      <c r="AC38" s="17">
        <v>627027</v>
      </c>
      <c r="AD38" s="17">
        <v>794449</v>
      </c>
      <c r="AE38" s="17">
        <v>567072</v>
      </c>
      <c r="AF38" s="17">
        <v>552329</v>
      </c>
      <c r="AG38" s="18">
        <v>637190</v>
      </c>
      <c r="AH38" s="17">
        <f t="shared" si="31"/>
        <v>617338.19999999995</v>
      </c>
      <c r="AJ38" s="15" t="s">
        <v>80</v>
      </c>
      <c r="AK38" s="16" t="s">
        <v>81</v>
      </c>
      <c r="AM38" s="19">
        <f t="shared" ref="AM38:AM69" si="33">(E38/D38)-1</f>
        <v>0.37208485529643154</v>
      </c>
      <c r="AN38" s="19">
        <f t="shared" ref="AN38:AN69" si="34">(F38/E38)-1</f>
        <v>-0.14896950947480825</v>
      </c>
      <c r="AO38" s="19">
        <f t="shared" ref="AO38:AO69" si="35">(G38/F38)-1</f>
        <v>0.37328686923809062</v>
      </c>
      <c r="AP38" s="19">
        <f t="shared" ref="AP38:AP69" si="36">(H38/G38)-1</f>
        <v>0.33878081023787732</v>
      </c>
      <c r="AQ38" s="19">
        <f t="shared" ref="AQ38:AQ69" si="37">(I38/H38)-1</f>
        <v>-0.34378352353863662</v>
      </c>
      <c r="AR38" s="19">
        <f t="shared" ref="AR38:AR69" si="38">(J38/I38)-1</f>
        <v>3.5207781291848317E-2</v>
      </c>
      <c r="AS38" s="19">
        <f t="shared" ref="AS38:AS69" si="39">(K38/J38)-1</f>
        <v>-0.25731478025125443</v>
      </c>
      <c r="AT38" s="19">
        <f t="shared" ref="AT38:AT69" si="40">(L38/K38)-1</f>
        <v>0.79561773289479776</v>
      </c>
      <c r="AU38" s="19">
        <f t="shared" ref="AU38:AU69" si="41">(M38/L38)-1</f>
        <v>0.140210773437903</v>
      </c>
      <c r="AV38" s="19">
        <f t="shared" ref="AV38:AV69" si="42">(N38/M38)-1</f>
        <v>-0.28792775955752503</v>
      </c>
      <c r="AW38" s="19">
        <f t="shared" ref="AW38:AW69" si="43">(O38/N38)-1</f>
        <v>-0.34778933855713212</v>
      </c>
      <c r="AX38" s="19">
        <f t="shared" ref="AX38:AX69" si="44">(P38/O38)-1</f>
        <v>0.21371727008981312</v>
      </c>
      <c r="AY38" s="19">
        <f t="shared" ref="AY38:AY69" si="45">(Q38/P38)-1</f>
        <v>0.48476881269392713</v>
      </c>
      <c r="AZ38" s="19">
        <f t="shared" ref="AZ38:AZ69" si="46">(R38/Q38)-1</f>
        <v>-0.14442573047559315</v>
      </c>
      <c r="BA38" s="19">
        <f t="shared" ref="BA38:BA69" si="47">(S38/R38)-1</f>
        <v>-4.9994707297767449E-2</v>
      </c>
      <c r="BB38" s="19">
        <f t="shared" ref="BB38:BB69" si="48">(T38/S38)-1</f>
        <v>-1.0751650997916196E-2</v>
      </c>
      <c r="BC38" s="19">
        <f t="shared" ref="BC38:BC69" si="49">(U38/T38)-1</f>
        <v>0.55983309741475829</v>
      </c>
      <c r="BD38" s="19">
        <f t="shared" ref="BD38:BD69" si="50">(V38/U38)-1</f>
        <v>-0.14942102585768358</v>
      </c>
      <c r="BE38" s="19">
        <f t="shared" ref="BE38:BE69" si="51">(W38/V38)-1</f>
        <v>-0.36375581595726347</v>
      </c>
      <c r="BF38" s="19">
        <f t="shared" ref="BF38:BF69" si="52">(X38/W38)-1</f>
        <v>-4.3516705866420757E-2</v>
      </c>
      <c r="BG38" s="19">
        <f t="shared" ref="BG38:BG69" si="53">(Y38/X38)-1</f>
        <v>0.47808560875159811</v>
      </c>
      <c r="BH38" s="19">
        <f t="shared" ref="BH38:BH69" si="54">(Z38/Y38)-1</f>
        <v>-2.8818468161354138E-2</v>
      </c>
      <c r="BI38" s="19">
        <f t="shared" ref="BI38:BI69" si="55">(AA38/Z38)-1</f>
        <v>-0.28943742258142191</v>
      </c>
      <c r="BJ38" s="19">
        <f t="shared" ref="BJ38:BJ69" si="56">(AB38/AA38)-1</f>
        <v>3.4146719849107665E-2</v>
      </c>
      <c r="BK38" s="19">
        <f t="shared" ref="BK38:BK69" si="57">(AC38/AB38)-1</f>
        <v>0.23768194325462777</v>
      </c>
      <c r="BL38" s="19">
        <f t="shared" ref="BL38:BL69" si="58">(AD38/AC38)-1</f>
        <v>0.26700923564694978</v>
      </c>
      <c r="BM38" s="19">
        <f t="shared" ref="BM38:BM69" si="59">(AE38/AD38)-1</f>
        <v>-0.28620717000084339</v>
      </c>
      <c r="BN38" s="19">
        <f t="shared" ref="BN38:BN69" si="60">(AF38/AE38)-1</f>
        <v>-2.599846227639524E-2</v>
      </c>
      <c r="BO38" s="19">
        <f t="shared" ref="BO38:BO69" si="61">(AG38/AF38)-1</f>
        <v>0.15364212272033506</v>
      </c>
      <c r="BP38" s="21">
        <f t="shared" si="32"/>
        <v>5.8826260757449976E-2</v>
      </c>
    </row>
    <row r="39" spans="1:68" hidden="1" outlineLevel="1" x14ac:dyDescent="0.35">
      <c r="A39" s="20"/>
      <c r="B39" s="15"/>
      <c r="C39" s="16" t="s">
        <v>82</v>
      </c>
      <c r="D39" s="17">
        <v>7413</v>
      </c>
      <c r="E39" s="17">
        <v>5571</v>
      </c>
      <c r="F39" s="17">
        <v>865</v>
      </c>
      <c r="G39" s="17">
        <v>725</v>
      </c>
      <c r="H39" s="17">
        <v>1423</v>
      </c>
      <c r="I39" s="17">
        <v>439</v>
      </c>
      <c r="J39" s="17">
        <v>131</v>
      </c>
      <c r="K39" s="17">
        <v>181</v>
      </c>
      <c r="L39" s="17">
        <v>148</v>
      </c>
      <c r="M39" s="17">
        <v>154</v>
      </c>
      <c r="N39" s="17">
        <v>86</v>
      </c>
      <c r="O39" s="17">
        <v>189</v>
      </c>
      <c r="P39" s="17">
        <v>351</v>
      </c>
      <c r="Q39" s="17">
        <v>99</v>
      </c>
      <c r="R39" s="17">
        <v>2577</v>
      </c>
      <c r="S39" s="17">
        <v>1738</v>
      </c>
      <c r="T39" s="17">
        <v>323</v>
      </c>
      <c r="U39" s="17">
        <v>191</v>
      </c>
      <c r="V39" s="17">
        <v>44</v>
      </c>
      <c r="W39" s="17">
        <v>50</v>
      </c>
      <c r="X39" s="17">
        <v>62</v>
      </c>
      <c r="Y39" s="17">
        <v>239</v>
      </c>
      <c r="Z39" s="17">
        <v>643</v>
      </c>
      <c r="AA39" s="17">
        <v>355</v>
      </c>
      <c r="AB39" s="17">
        <v>3758</v>
      </c>
      <c r="AC39" s="17">
        <v>3912</v>
      </c>
      <c r="AD39" s="17">
        <v>1389</v>
      </c>
      <c r="AE39" s="17">
        <v>948</v>
      </c>
      <c r="AF39" s="17">
        <v>1001</v>
      </c>
      <c r="AG39" s="18">
        <v>633</v>
      </c>
      <c r="AH39" s="17">
        <f t="shared" si="31"/>
        <v>1187.9333333333334</v>
      </c>
      <c r="AJ39" s="15"/>
      <c r="AK39" s="16" t="s">
        <v>82</v>
      </c>
      <c r="AM39" s="19">
        <f t="shared" si="33"/>
        <v>-0.2484823957911777</v>
      </c>
      <c r="AN39" s="19">
        <f t="shared" si="34"/>
        <v>-0.84473164602405315</v>
      </c>
      <c r="AO39" s="19">
        <f t="shared" si="35"/>
        <v>-0.16184971098265899</v>
      </c>
      <c r="AP39" s="19">
        <f t="shared" si="36"/>
        <v>0.96275862068965523</v>
      </c>
      <c r="AQ39" s="19">
        <f t="shared" si="37"/>
        <v>-0.69149683766690084</v>
      </c>
      <c r="AR39" s="19">
        <f t="shared" si="38"/>
        <v>-0.70159453302961272</v>
      </c>
      <c r="AS39" s="19">
        <f t="shared" si="39"/>
        <v>0.38167938931297707</v>
      </c>
      <c r="AT39" s="19">
        <f t="shared" si="40"/>
        <v>-0.18232044198895025</v>
      </c>
      <c r="AU39" s="19">
        <f t="shared" si="41"/>
        <v>4.0540540540540571E-2</v>
      </c>
      <c r="AV39" s="19">
        <f t="shared" si="42"/>
        <v>-0.44155844155844159</v>
      </c>
      <c r="AW39" s="19">
        <f t="shared" si="43"/>
        <v>1.1976744186046511</v>
      </c>
      <c r="AX39" s="19">
        <f t="shared" si="44"/>
        <v>0.85714285714285721</v>
      </c>
      <c r="AY39" s="19">
        <f t="shared" si="45"/>
        <v>-0.71794871794871795</v>
      </c>
      <c r="AZ39" s="19">
        <f t="shared" si="46"/>
        <v>25.030303030303031</v>
      </c>
      <c r="BA39" s="19">
        <f t="shared" si="47"/>
        <v>-0.32557237097400082</v>
      </c>
      <c r="BB39" s="19">
        <f t="shared" si="48"/>
        <v>-0.81415420023014962</v>
      </c>
      <c r="BC39" s="19">
        <f t="shared" si="49"/>
        <v>-0.40866873065015474</v>
      </c>
      <c r="BD39" s="19">
        <f t="shared" si="50"/>
        <v>-0.76963350785340312</v>
      </c>
      <c r="BE39" s="19">
        <f t="shared" si="51"/>
        <v>0.13636363636363646</v>
      </c>
      <c r="BF39" s="19">
        <f t="shared" si="52"/>
        <v>0.24</v>
      </c>
      <c r="BG39" s="19">
        <f t="shared" si="53"/>
        <v>2.8548387096774195</v>
      </c>
      <c r="BH39" s="19">
        <f t="shared" si="54"/>
        <v>1.6903765690376571</v>
      </c>
      <c r="BI39" s="19">
        <f t="shared" si="55"/>
        <v>-0.44790046656298599</v>
      </c>
      <c r="BJ39" s="19">
        <f t="shared" si="56"/>
        <v>9.5859154929577457</v>
      </c>
      <c r="BK39" s="19">
        <f t="shared" si="57"/>
        <v>4.0979244278871674E-2</v>
      </c>
      <c r="BL39" s="19">
        <f t="shared" si="58"/>
        <v>-0.64493865030674846</v>
      </c>
      <c r="BM39" s="19">
        <f t="shared" si="59"/>
        <v>-0.31749460043196542</v>
      </c>
      <c r="BN39" s="19">
        <f t="shared" si="60"/>
        <v>5.5907172995780519E-2</v>
      </c>
      <c r="BO39" s="19">
        <f t="shared" si="61"/>
        <v>-0.36763236763236762</v>
      </c>
      <c r="BP39" s="21">
        <f t="shared" si="32"/>
        <v>1.2065000711128462</v>
      </c>
    </row>
    <row r="40" spans="1:68" hidden="1" outlineLevel="1" x14ac:dyDescent="0.35">
      <c r="A40" s="20"/>
      <c r="B40" s="15"/>
      <c r="C40" s="16" t="s">
        <v>83</v>
      </c>
      <c r="D40" s="17">
        <v>128884</v>
      </c>
      <c r="E40" s="17">
        <v>199839</v>
      </c>
      <c r="F40" s="17">
        <v>178924</v>
      </c>
      <c r="G40" s="17">
        <v>179013</v>
      </c>
      <c r="H40" s="17">
        <v>229816</v>
      </c>
      <c r="I40" s="17">
        <v>225176</v>
      </c>
      <c r="J40" s="17">
        <v>194280</v>
      </c>
      <c r="K40" s="17">
        <v>195527</v>
      </c>
      <c r="L40" s="17">
        <v>245077</v>
      </c>
      <c r="M40" s="17">
        <v>295040</v>
      </c>
      <c r="N40" s="17">
        <v>217992</v>
      </c>
      <c r="O40" s="17">
        <v>190886</v>
      </c>
      <c r="P40" s="17">
        <v>221526</v>
      </c>
      <c r="Q40" s="17">
        <v>256365</v>
      </c>
      <c r="R40" s="17">
        <v>248544</v>
      </c>
      <c r="S40" s="17">
        <v>243076</v>
      </c>
      <c r="T40" s="17">
        <v>218718</v>
      </c>
      <c r="U40" s="17">
        <v>259999</v>
      </c>
      <c r="V40" s="17">
        <v>249731</v>
      </c>
      <c r="W40" s="17">
        <v>220972</v>
      </c>
      <c r="X40" s="17">
        <v>219501</v>
      </c>
      <c r="Y40" s="17">
        <v>233932</v>
      </c>
      <c r="Z40" s="17">
        <v>251727</v>
      </c>
      <c r="AA40" s="17">
        <v>215414</v>
      </c>
      <c r="AB40" s="17">
        <v>213881</v>
      </c>
      <c r="AC40" s="17">
        <v>221810</v>
      </c>
      <c r="AD40" s="17">
        <v>251885</v>
      </c>
      <c r="AE40" s="17">
        <v>221458</v>
      </c>
      <c r="AF40" s="17">
        <v>197249</v>
      </c>
      <c r="AG40" s="18">
        <v>202097</v>
      </c>
      <c r="AH40" s="17">
        <f t="shared" si="31"/>
        <v>220944.63333333333</v>
      </c>
      <c r="AJ40" s="15"/>
      <c r="AK40" s="16" t="s">
        <v>83</v>
      </c>
      <c r="AM40" s="19">
        <f t="shared" si="33"/>
        <v>0.55053381335154095</v>
      </c>
      <c r="AN40" s="19">
        <f t="shared" si="34"/>
        <v>-0.10465925069681092</v>
      </c>
      <c r="AO40" s="19">
        <f t="shared" si="35"/>
        <v>4.9741789810209269E-4</v>
      </c>
      <c r="AP40" s="19">
        <f t="shared" si="36"/>
        <v>0.28379503164574649</v>
      </c>
      <c r="AQ40" s="19">
        <f t="shared" si="37"/>
        <v>-2.0190065095554655E-2</v>
      </c>
      <c r="AR40" s="19">
        <f t="shared" si="38"/>
        <v>-0.13720822823036205</v>
      </c>
      <c r="AS40" s="19">
        <f t="shared" si="39"/>
        <v>6.4185711344451057E-3</v>
      </c>
      <c r="AT40" s="19">
        <f t="shared" si="40"/>
        <v>0.25341768655991248</v>
      </c>
      <c r="AU40" s="19">
        <f t="shared" si="41"/>
        <v>0.20386653990378534</v>
      </c>
      <c r="AV40" s="19">
        <f t="shared" si="42"/>
        <v>-0.26114425162689803</v>
      </c>
      <c r="AW40" s="19">
        <f t="shared" si="43"/>
        <v>-0.12434401262431649</v>
      </c>
      <c r="AX40" s="19">
        <f t="shared" si="44"/>
        <v>0.16051465272466281</v>
      </c>
      <c r="AY40" s="19">
        <f t="shared" si="45"/>
        <v>0.15726822133745033</v>
      </c>
      <c r="AZ40" s="19">
        <f t="shared" si="46"/>
        <v>-3.0507284535720602E-2</v>
      </c>
      <c r="BA40" s="19">
        <f t="shared" si="47"/>
        <v>-2.2000128749839032E-2</v>
      </c>
      <c r="BB40" s="19">
        <f t="shared" si="48"/>
        <v>-0.10020734255952868</v>
      </c>
      <c r="BC40" s="19">
        <f t="shared" si="49"/>
        <v>0.18874075293300052</v>
      </c>
      <c r="BD40" s="19">
        <f t="shared" si="50"/>
        <v>-3.9492459586383033E-2</v>
      </c>
      <c r="BE40" s="19">
        <f t="shared" si="51"/>
        <v>-0.11515991206538234</v>
      </c>
      <c r="BF40" s="19">
        <f t="shared" si="52"/>
        <v>-6.6569520120196568E-3</v>
      </c>
      <c r="BG40" s="19">
        <f t="shared" si="53"/>
        <v>6.5744575195557209E-2</v>
      </c>
      <c r="BH40" s="19">
        <f t="shared" si="54"/>
        <v>7.6069114101533719E-2</v>
      </c>
      <c r="BI40" s="19">
        <f t="shared" si="55"/>
        <v>-0.14425548312258918</v>
      </c>
      <c r="BJ40" s="19">
        <f t="shared" si="56"/>
        <v>-7.1165291021010324E-3</v>
      </c>
      <c r="BK40" s="19">
        <f t="shared" si="57"/>
        <v>3.7072016682173636E-2</v>
      </c>
      <c r="BL40" s="19">
        <f t="shared" si="58"/>
        <v>0.13558901762769948</v>
      </c>
      <c r="BM40" s="19">
        <f t="shared" si="59"/>
        <v>-0.12079718919348115</v>
      </c>
      <c r="BN40" s="19">
        <f t="shared" si="60"/>
        <v>-0.1093164392345275</v>
      </c>
      <c r="BO40" s="19">
        <f t="shared" si="61"/>
        <v>2.457807137171808E-2</v>
      </c>
      <c r="BP40" s="21">
        <f t="shared" si="32"/>
        <v>2.7622412207993587E-2</v>
      </c>
    </row>
    <row r="41" spans="1:68" hidden="1" outlineLevel="1" x14ac:dyDescent="0.35">
      <c r="A41" s="20"/>
      <c r="B41" s="15"/>
      <c r="C41" s="16" t="s">
        <v>84</v>
      </c>
      <c r="D41" s="17">
        <v>267176</v>
      </c>
      <c r="E41" s="17">
        <v>257433</v>
      </c>
      <c r="F41" s="17">
        <v>186387</v>
      </c>
      <c r="G41" s="17">
        <v>199661</v>
      </c>
      <c r="H41" s="17">
        <v>423332</v>
      </c>
      <c r="I41" s="17">
        <v>267930</v>
      </c>
      <c r="J41" s="17">
        <v>213770</v>
      </c>
      <c r="K41" s="17">
        <v>304585</v>
      </c>
      <c r="L41" s="17">
        <v>426180</v>
      </c>
      <c r="M41" s="17">
        <v>357892</v>
      </c>
      <c r="N41" s="17">
        <v>184739</v>
      </c>
      <c r="O41" s="17">
        <v>182733</v>
      </c>
      <c r="P41" s="17">
        <v>277501</v>
      </c>
      <c r="Q41" s="17">
        <v>358199</v>
      </c>
      <c r="R41" s="17">
        <v>250809</v>
      </c>
      <c r="S41" s="17">
        <v>254698</v>
      </c>
      <c r="T41" s="17">
        <v>359177</v>
      </c>
      <c r="U41" s="17">
        <v>438261</v>
      </c>
      <c r="V41" s="17">
        <v>390490</v>
      </c>
      <c r="W41" s="17">
        <v>210653</v>
      </c>
      <c r="X41" s="17">
        <v>250646</v>
      </c>
      <c r="Y41" s="17">
        <v>531612</v>
      </c>
      <c r="Z41" s="17">
        <v>435656</v>
      </c>
      <c r="AA41" s="17">
        <v>245197</v>
      </c>
      <c r="AB41" s="17">
        <v>244249</v>
      </c>
      <c r="AC41" s="17">
        <v>361568</v>
      </c>
      <c r="AD41" s="17">
        <v>398657</v>
      </c>
      <c r="AE41" s="17">
        <v>280025</v>
      </c>
      <c r="AF41" s="17">
        <v>210251</v>
      </c>
      <c r="AG41" s="18">
        <v>344577</v>
      </c>
      <c r="AH41" s="17">
        <f t="shared" si="31"/>
        <v>303801.46666666667</v>
      </c>
      <c r="AJ41" s="15"/>
      <c r="AK41" s="16" t="s">
        <v>84</v>
      </c>
      <c r="AM41" s="19">
        <f t="shared" si="33"/>
        <v>-3.6466598796299099E-2</v>
      </c>
      <c r="AN41" s="19">
        <f t="shared" si="34"/>
        <v>-0.2759786041416602</v>
      </c>
      <c r="AO41" s="19">
        <f t="shared" si="35"/>
        <v>7.1217413231609461E-2</v>
      </c>
      <c r="AP41" s="19">
        <f t="shared" si="36"/>
        <v>1.1202538302422607</v>
      </c>
      <c r="AQ41" s="19">
        <f t="shared" si="37"/>
        <v>-0.36709249477951111</v>
      </c>
      <c r="AR41" s="19">
        <f t="shared" si="38"/>
        <v>-0.20214235061396635</v>
      </c>
      <c r="AS41" s="19">
        <f t="shared" si="39"/>
        <v>0.42482574729849842</v>
      </c>
      <c r="AT41" s="19">
        <f t="shared" si="40"/>
        <v>0.39921532577113128</v>
      </c>
      <c r="AU41" s="19">
        <f t="shared" si="41"/>
        <v>-0.16023276549814636</v>
      </c>
      <c r="AV41" s="19">
        <f t="shared" si="42"/>
        <v>-0.48381355269187354</v>
      </c>
      <c r="AW41" s="19">
        <f t="shared" si="43"/>
        <v>-1.0858562620778556E-2</v>
      </c>
      <c r="AX41" s="19">
        <f t="shared" si="44"/>
        <v>0.51861459068695859</v>
      </c>
      <c r="AY41" s="19">
        <f t="shared" si="45"/>
        <v>0.29080255566646596</v>
      </c>
      <c r="AZ41" s="19">
        <f t="shared" si="46"/>
        <v>-0.29980541542550365</v>
      </c>
      <c r="BA41" s="19">
        <f t="shared" si="47"/>
        <v>1.5505823156266363E-2</v>
      </c>
      <c r="BB41" s="19">
        <f t="shared" si="48"/>
        <v>0.4102073828612709</v>
      </c>
      <c r="BC41" s="19">
        <f t="shared" si="49"/>
        <v>0.22018113631997593</v>
      </c>
      <c r="BD41" s="19">
        <f t="shared" si="50"/>
        <v>-0.1090012572416893</v>
      </c>
      <c r="BE41" s="19">
        <f t="shared" si="51"/>
        <v>-0.46054188327485979</v>
      </c>
      <c r="BF41" s="19">
        <f t="shared" si="52"/>
        <v>0.18985250625436145</v>
      </c>
      <c r="BG41" s="19">
        <f t="shared" si="53"/>
        <v>1.120967420186239</v>
      </c>
      <c r="BH41" s="19">
        <f t="shared" si="54"/>
        <v>-0.18050006395641938</v>
      </c>
      <c r="BI41" s="19">
        <f t="shared" si="55"/>
        <v>-0.43717749784233428</v>
      </c>
      <c r="BJ41" s="19">
        <f t="shared" si="56"/>
        <v>-3.866278951210611E-3</v>
      </c>
      <c r="BK41" s="19">
        <f t="shared" si="57"/>
        <v>0.48032540563113879</v>
      </c>
      <c r="BL41" s="19">
        <f t="shared" si="58"/>
        <v>0.10257821488627306</v>
      </c>
      <c r="BM41" s="19">
        <f t="shared" si="59"/>
        <v>-0.29757912190178526</v>
      </c>
      <c r="BN41" s="19">
        <f t="shared" si="60"/>
        <v>-0.24917060976698513</v>
      </c>
      <c r="BO41" s="19">
        <f t="shared" si="61"/>
        <v>0.63888400055172156</v>
      </c>
      <c r="BP41" s="21">
        <f t="shared" si="32"/>
        <v>8.3765665353143073E-2</v>
      </c>
    </row>
    <row r="42" spans="1:68" hidden="1" outlineLevel="1" x14ac:dyDescent="0.35">
      <c r="A42" s="20"/>
      <c r="B42" s="22"/>
      <c r="C42" s="16" t="s">
        <v>85</v>
      </c>
      <c r="D42" s="17">
        <v>1100</v>
      </c>
      <c r="E42" s="17">
        <v>1379</v>
      </c>
      <c r="F42" s="17">
        <v>1130</v>
      </c>
      <c r="G42" s="17">
        <v>1055</v>
      </c>
      <c r="H42" s="17">
        <v>1391</v>
      </c>
      <c r="I42" s="17">
        <v>1267</v>
      </c>
      <c r="J42" s="17">
        <v>1146</v>
      </c>
      <c r="K42" s="17">
        <v>1174</v>
      </c>
      <c r="L42" s="17">
        <v>1426</v>
      </c>
      <c r="M42" s="17">
        <v>1629</v>
      </c>
      <c r="N42" s="17">
        <v>732</v>
      </c>
      <c r="O42" s="17">
        <v>839</v>
      </c>
      <c r="P42" s="17">
        <v>905</v>
      </c>
      <c r="Q42" s="17">
        <v>1197</v>
      </c>
      <c r="R42" s="17">
        <v>1526</v>
      </c>
      <c r="S42" s="17">
        <v>1267</v>
      </c>
      <c r="T42" s="17">
        <v>1008</v>
      </c>
      <c r="U42" s="17">
        <v>1393</v>
      </c>
      <c r="V42" s="17">
        <v>1286</v>
      </c>
      <c r="W42" s="17">
        <v>1102</v>
      </c>
      <c r="X42" s="17">
        <v>1057</v>
      </c>
      <c r="Y42" s="17">
        <v>1499</v>
      </c>
      <c r="Z42" s="17">
        <v>1646</v>
      </c>
      <c r="AA42" s="17">
        <v>1391</v>
      </c>
      <c r="AB42" s="17">
        <v>1137</v>
      </c>
      <c r="AC42" s="17">
        <v>1176</v>
      </c>
      <c r="AD42" s="17">
        <v>1584</v>
      </c>
      <c r="AE42" s="17">
        <v>1335</v>
      </c>
      <c r="AF42" s="17">
        <v>1205</v>
      </c>
      <c r="AG42" s="18">
        <v>1183</v>
      </c>
      <c r="AH42" s="17">
        <f t="shared" si="31"/>
        <v>1238.8333333333333</v>
      </c>
      <c r="AJ42" s="22"/>
      <c r="AK42" s="16" t="s">
        <v>85</v>
      </c>
      <c r="AM42" s="19">
        <f t="shared" si="33"/>
        <v>0.25363636363636366</v>
      </c>
      <c r="AN42" s="19">
        <f t="shared" si="34"/>
        <v>-0.1805656272661349</v>
      </c>
      <c r="AO42" s="19">
        <f t="shared" si="35"/>
        <v>-6.6371681415929196E-2</v>
      </c>
      <c r="AP42" s="19">
        <f t="shared" si="36"/>
        <v>0.31848341232227484</v>
      </c>
      <c r="AQ42" s="19">
        <f t="shared" si="37"/>
        <v>-8.9144500359453649E-2</v>
      </c>
      <c r="AR42" s="19">
        <f t="shared" si="38"/>
        <v>-9.5501183898973996E-2</v>
      </c>
      <c r="AS42" s="19">
        <f t="shared" si="39"/>
        <v>2.4432809773123898E-2</v>
      </c>
      <c r="AT42" s="19">
        <f t="shared" si="40"/>
        <v>0.21465076660988069</v>
      </c>
      <c r="AU42" s="19">
        <f t="shared" si="41"/>
        <v>0.14235624123422164</v>
      </c>
      <c r="AV42" s="19">
        <f t="shared" si="42"/>
        <v>-0.55064456721915289</v>
      </c>
      <c r="AW42" s="19">
        <f t="shared" si="43"/>
        <v>0.14617486338797825</v>
      </c>
      <c r="AX42" s="19">
        <f t="shared" si="44"/>
        <v>7.8665077473182299E-2</v>
      </c>
      <c r="AY42" s="19">
        <f t="shared" si="45"/>
        <v>0.32265193370165757</v>
      </c>
      <c r="AZ42" s="19">
        <f t="shared" si="46"/>
        <v>0.27485380116959068</v>
      </c>
      <c r="BA42" s="19">
        <f t="shared" si="47"/>
        <v>-0.16972477064220182</v>
      </c>
      <c r="BB42" s="19">
        <f t="shared" si="48"/>
        <v>-0.20441988950276246</v>
      </c>
      <c r="BC42" s="19">
        <f t="shared" si="49"/>
        <v>0.38194444444444442</v>
      </c>
      <c r="BD42" s="19">
        <f t="shared" si="50"/>
        <v>-7.6812634601579277E-2</v>
      </c>
      <c r="BE42" s="19">
        <f t="shared" si="51"/>
        <v>-0.14307931570762056</v>
      </c>
      <c r="BF42" s="19">
        <f t="shared" si="52"/>
        <v>-4.083484573502727E-2</v>
      </c>
      <c r="BG42" s="19">
        <f t="shared" si="53"/>
        <v>0.41816461684011363</v>
      </c>
      <c r="BH42" s="19">
        <f t="shared" si="54"/>
        <v>9.8065376917945368E-2</v>
      </c>
      <c r="BI42" s="19">
        <f t="shared" si="55"/>
        <v>-0.15492102065613611</v>
      </c>
      <c r="BJ42" s="19">
        <f t="shared" si="56"/>
        <v>-0.1826024442846873</v>
      </c>
      <c r="BK42" s="19">
        <f t="shared" si="57"/>
        <v>3.4300791556728161E-2</v>
      </c>
      <c r="BL42" s="19">
        <f t="shared" si="58"/>
        <v>0.34693877551020402</v>
      </c>
      <c r="BM42" s="19">
        <f t="shared" si="59"/>
        <v>-0.15719696969696972</v>
      </c>
      <c r="BN42" s="19">
        <f t="shared" si="60"/>
        <v>-9.7378277153558068E-2</v>
      </c>
      <c r="BO42" s="19">
        <f t="shared" si="61"/>
        <v>-1.8257261410788428E-2</v>
      </c>
      <c r="BP42" s="21">
        <f t="shared" si="32"/>
        <v>2.8547044311266669E-2</v>
      </c>
    </row>
    <row r="43" spans="1:68" collapsed="1" x14ac:dyDescent="0.35">
      <c r="A43" s="20"/>
      <c r="B43" s="24" t="s">
        <v>86</v>
      </c>
      <c r="C43" s="24"/>
      <c r="D43" s="25">
        <v>803181</v>
      </c>
      <c r="E43" s="25">
        <v>1011146</v>
      </c>
      <c r="F43" s="25">
        <v>832755</v>
      </c>
      <c r="G43" s="25">
        <v>1019649</v>
      </c>
      <c r="H43" s="25">
        <v>1511704</v>
      </c>
      <c r="I43" s="25">
        <v>1056364</v>
      </c>
      <c r="J43" s="25">
        <v>990650</v>
      </c>
      <c r="K43" s="25">
        <v>933207</v>
      </c>
      <c r="L43" s="25">
        <v>1448071</v>
      </c>
      <c r="M43" s="25">
        <v>1538652</v>
      </c>
      <c r="N43" s="25">
        <v>1032976</v>
      </c>
      <c r="O43" s="25">
        <v>785166</v>
      </c>
      <c r="P43" s="25">
        <v>998537</v>
      </c>
      <c r="Q43" s="25">
        <v>1355652</v>
      </c>
      <c r="R43" s="25">
        <v>1136403</v>
      </c>
      <c r="S43" s="25">
        <v>1102082</v>
      </c>
      <c r="T43" s="25">
        <v>1174064</v>
      </c>
      <c r="U43" s="25">
        <v>1627692</v>
      </c>
      <c r="V43" s="25">
        <v>1430759</v>
      </c>
      <c r="W43" s="25">
        <v>934906</v>
      </c>
      <c r="X43" s="25">
        <v>951544</v>
      </c>
      <c r="Y43" s="25">
        <v>1477174</v>
      </c>
      <c r="Z43" s="25">
        <v>1379106</v>
      </c>
      <c r="AA43" s="25">
        <v>952243</v>
      </c>
      <c r="AB43" s="25">
        <v>969639</v>
      </c>
      <c r="AC43" s="25">
        <v>1215493</v>
      </c>
      <c r="AD43" s="25">
        <v>1447964</v>
      </c>
      <c r="AE43" s="25">
        <v>1070838</v>
      </c>
      <c r="AF43" s="25">
        <v>962035</v>
      </c>
      <c r="AG43" s="26">
        <v>1185680</v>
      </c>
      <c r="AH43" s="27">
        <f t="shared" si="31"/>
        <v>1144511.0666666667</v>
      </c>
      <c r="AJ43" s="30" t="s">
        <v>86</v>
      </c>
      <c r="AK43" s="30"/>
      <c r="AM43" s="19">
        <f t="shared" si="33"/>
        <v>0.25892669273800051</v>
      </c>
      <c r="AN43" s="19">
        <f t="shared" si="34"/>
        <v>-0.17642457172356907</v>
      </c>
      <c r="AO43" s="19">
        <f t="shared" si="35"/>
        <v>0.22442855341607082</v>
      </c>
      <c r="AP43" s="19">
        <f t="shared" si="36"/>
        <v>0.48257292460444723</v>
      </c>
      <c r="AQ43" s="19">
        <f t="shared" si="37"/>
        <v>-0.30120976064097205</v>
      </c>
      <c r="AR43" s="19">
        <f t="shared" si="38"/>
        <v>-6.2207723852762853E-2</v>
      </c>
      <c r="AS43" s="19">
        <f t="shared" si="39"/>
        <v>-5.7985161257760098E-2</v>
      </c>
      <c r="AT43" s="19">
        <f t="shared" si="40"/>
        <v>0.55171467852255707</v>
      </c>
      <c r="AU43" s="19">
        <f t="shared" si="41"/>
        <v>6.2552872062212383E-2</v>
      </c>
      <c r="AV43" s="19">
        <f t="shared" si="42"/>
        <v>-0.32864871328929479</v>
      </c>
      <c r="AW43" s="19">
        <f t="shared" si="43"/>
        <v>-0.2398990876845154</v>
      </c>
      <c r="AX43" s="19">
        <f t="shared" si="44"/>
        <v>0.27175272490148572</v>
      </c>
      <c r="AY43" s="19">
        <f t="shared" si="45"/>
        <v>0.3576382247227694</v>
      </c>
      <c r="AZ43" s="19">
        <f t="shared" si="46"/>
        <v>-0.16172955891334939</v>
      </c>
      <c r="BA43" s="19">
        <f t="shared" si="47"/>
        <v>-3.0201433822332424E-2</v>
      </c>
      <c r="BB43" s="19">
        <f t="shared" si="48"/>
        <v>6.5314559170733144E-2</v>
      </c>
      <c r="BC43" s="19">
        <f t="shared" si="49"/>
        <v>0.38637416699600702</v>
      </c>
      <c r="BD43" s="19">
        <f t="shared" si="50"/>
        <v>-0.12098910604709001</v>
      </c>
      <c r="BE43" s="19">
        <f t="shared" si="51"/>
        <v>-0.34656640286728935</v>
      </c>
      <c r="BF43" s="19">
        <f t="shared" si="52"/>
        <v>1.7796441567387467E-2</v>
      </c>
      <c r="BG43" s="19">
        <f t="shared" si="53"/>
        <v>0.55239694643652837</v>
      </c>
      <c r="BH43" s="19">
        <f t="shared" si="54"/>
        <v>-6.6388929130894558E-2</v>
      </c>
      <c r="BI43" s="19">
        <f t="shared" si="55"/>
        <v>-0.30952153061476062</v>
      </c>
      <c r="BJ43" s="19">
        <f t="shared" si="56"/>
        <v>1.8268446184429799E-2</v>
      </c>
      <c r="BK43" s="31">
        <f t="shared" si="57"/>
        <v>0.25355209516118893</v>
      </c>
      <c r="BL43" s="31">
        <f t="shared" si="58"/>
        <v>0.1912565518682543</v>
      </c>
      <c r="BM43" s="31">
        <f t="shared" si="59"/>
        <v>-0.26045260793776637</v>
      </c>
      <c r="BN43" s="31">
        <f t="shared" si="60"/>
        <v>-0.10160547160261402</v>
      </c>
      <c r="BO43" s="31">
        <f t="shared" si="61"/>
        <v>0.23247075210361379</v>
      </c>
      <c r="BP43" s="32">
        <f t="shared" si="32"/>
        <v>4.700643348519707E-2</v>
      </c>
    </row>
    <row r="44" spans="1:68" hidden="1" outlineLevel="1" x14ac:dyDescent="0.35">
      <c r="A44" s="20"/>
      <c r="B44" s="15" t="s">
        <v>87</v>
      </c>
      <c r="C44" s="16" t="s">
        <v>88</v>
      </c>
      <c r="D44" s="17">
        <v>95717</v>
      </c>
      <c r="E44" s="17">
        <v>153144</v>
      </c>
      <c r="F44" s="17">
        <v>162678</v>
      </c>
      <c r="G44" s="17">
        <v>143352</v>
      </c>
      <c r="H44" s="17">
        <v>170293</v>
      </c>
      <c r="I44" s="17">
        <v>195307</v>
      </c>
      <c r="J44" s="17">
        <v>151811</v>
      </c>
      <c r="K44" s="17">
        <v>144194</v>
      </c>
      <c r="L44" s="17">
        <v>119982</v>
      </c>
      <c r="M44" s="17">
        <v>196074</v>
      </c>
      <c r="N44" s="17">
        <v>124649</v>
      </c>
      <c r="O44" s="17">
        <v>134230</v>
      </c>
      <c r="P44" s="17">
        <v>149773</v>
      </c>
      <c r="Q44" s="17">
        <v>186371</v>
      </c>
      <c r="R44" s="17">
        <v>134402</v>
      </c>
      <c r="S44" s="17">
        <v>163174</v>
      </c>
      <c r="T44" s="17">
        <v>183852</v>
      </c>
      <c r="U44" s="17">
        <v>160535</v>
      </c>
      <c r="V44" s="17">
        <v>208505</v>
      </c>
      <c r="W44" s="17">
        <v>163165</v>
      </c>
      <c r="X44" s="17">
        <v>125414</v>
      </c>
      <c r="Y44" s="17">
        <v>121517</v>
      </c>
      <c r="Z44" s="17">
        <v>167228</v>
      </c>
      <c r="AA44" s="17">
        <v>113454</v>
      </c>
      <c r="AB44" s="17">
        <v>169723</v>
      </c>
      <c r="AC44" s="17">
        <v>130792</v>
      </c>
      <c r="AD44" s="17">
        <v>188177</v>
      </c>
      <c r="AE44" s="17">
        <v>149131</v>
      </c>
      <c r="AF44" s="17">
        <v>137003</v>
      </c>
      <c r="AG44" s="18">
        <v>160356</v>
      </c>
      <c r="AH44" s="17">
        <f t="shared" si="31"/>
        <v>153466.76666666666</v>
      </c>
      <c r="AJ44" s="15" t="s">
        <v>87</v>
      </c>
      <c r="AK44" s="16" t="s">
        <v>88</v>
      </c>
      <c r="AM44" s="19">
        <f t="shared" si="33"/>
        <v>0.59996656811224747</v>
      </c>
      <c r="AN44" s="19">
        <f t="shared" si="34"/>
        <v>6.2255132424384962E-2</v>
      </c>
      <c r="AO44" s="19">
        <f t="shared" si="35"/>
        <v>-0.11879910006270056</v>
      </c>
      <c r="AP44" s="19">
        <f t="shared" si="36"/>
        <v>0.18793598973156977</v>
      </c>
      <c r="AQ44" s="19">
        <f t="shared" si="37"/>
        <v>0.14688801066397317</v>
      </c>
      <c r="AR44" s="19">
        <f t="shared" si="38"/>
        <v>-0.22270579139508573</v>
      </c>
      <c r="AS44" s="19">
        <f t="shared" si="39"/>
        <v>-5.0174229798894632E-2</v>
      </c>
      <c r="AT44" s="19">
        <f t="shared" si="40"/>
        <v>-0.16791267320415548</v>
      </c>
      <c r="AU44" s="19">
        <f t="shared" si="41"/>
        <v>0.63419512926939037</v>
      </c>
      <c r="AV44" s="19">
        <f t="shared" si="42"/>
        <v>-0.36427573263155744</v>
      </c>
      <c r="AW44" s="19">
        <f t="shared" si="43"/>
        <v>7.6863833644874813E-2</v>
      </c>
      <c r="AX44" s="19">
        <f t="shared" si="44"/>
        <v>0.11579378678387853</v>
      </c>
      <c r="AY44" s="19">
        <f t="shared" si="45"/>
        <v>0.24435645944195539</v>
      </c>
      <c r="AZ44" s="19">
        <f t="shared" si="46"/>
        <v>-0.27884703092219287</v>
      </c>
      <c r="BA44" s="19">
        <f t="shared" si="47"/>
        <v>0.21407419532447425</v>
      </c>
      <c r="BB44" s="19">
        <f t="shared" si="48"/>
        <v>0.12672362018458827</v>
      </c>
      <c r="BC44" s="19">
        <f t="shared" si="49"/>
        <v>-0.12682483736918826</v>
      </c>
      <c r="BD44" s="19">
        <f t="shared" si="50"/>
        <v>0.29881334288472927</v>
      </c>
      <c r="BE44" s="19">
        <f t="shared" si="51"/>
        <v>-0.2174528188772451</v>
      </c>
      <c r="BF44" s="19">
        <f t="shared" si="52"/>
        <v>-0.23136702111359664</v>
      </c>
      <c r="BG44" s="19">
        <f t="shared" si="53"/>
        <v>-3.1073085939368861E-2</v>
      </c>
      <c r="BH44" s="19">
        <f t="shared" si="54"/>
        <v>0.37616958944016066</v>
      </c>
      <c r="BI44" s="19">
        <f t="shared" si="55"/>
        <v>-0.32156098261056765</v>
      </c>
      <c r="BJ44" s="19">
        <f t="shared" si="56"/>
        <v>0.49596312161757194</v>
      </c>
      <c r="BK44" s="19">
        <f t="shared" si="57"/>
        <v>-0.2293796362307996</v>
      </c>
      <c r="BL44" s="19">
        <f t="shared" si="58"/>
        <v>0.4387500764572756</v>
      </c>
      <c r="BM44" s="19">
        <f t="shared" si="59"/>
        <v>-0.20749613395898547</v>
      </c>
      <c r="BN44" s="19">
        <f t="shared" si="60"/>
        <v>-8.1324473114241846E-2</v>
      </c>
      <c r="BO44" s="19">
        <f t="shared" si="61"/>
        <v>0.1704561213988014</v>
      </c>
      <c r="BP44" s="21">
        <f t="shared" si="32"/>
        <v>5.31038424190102E-2</v>
      </c>
    </row>
    <row r="45" spans="1:68" hidden="1" outlineLevel="1" x14ac:dyDescent="0.35">
      <c r="A45" s="20"/>
      <c r="B45" s="15"/>
      <c r="C45" s="16" t="s">
        <v>89</v>
      </c>
      <c r="D45" s="17">
        <v>252372</v>
      </c>
      <c r="E45" s="17">
        <v>414124</v>
      </c>
      <c r="F45" s="17">
        <v>427059</v>
      </c>
      <c r="G45" s="17">
        <v>427687</v>
      </c>
      <c r="H45" s="17">
        <v>512405</v>
      </c>
      <c r="I45" s="17">
        <v>448789</v>
      </c>
      <c r="J45" s="17">
        <v>432659</v>
      </c>
      <c r="K45" s="17">
        <v>431059</v>
      </c>
      <c r="L45" s="17">
        <v>426871</v>
      </c>
      <c r="M45" s="17">
        <v>718608</v>
      </c>
      <c r="N45" s="17">
        <v>658993</v>
      </c>
      <c r="O45" s="17">
        <v>634793</v>
      </c>
      <c r="P45" s="17">
        <v>701744</v>
      </c>
      <c r="Q45" s="17">
        <v>728797</v>
      </c>
      <c r="R45" s="17">
        <v>422827</v>
      </c>
      <c r="S45" s="17">
        <v>400517</v>
      </c>
      <c r="T45" s="17">
        <v>440241</v>
      </c>
      <c r="U45" s="17">
        <v>528325</v>
      </c>
      <c r="V45" s="17">
        <v>488044</v>
      </c>
      <c r="W45" s="17">
        <v>427074</v>
      </c>
      <c r="X45" s="17">
        <v>442013</v>
      </c>
      <c r="Y45" s="17">
        <v>460795</v>
      </c>
      <c r="Z45" s="17">
        <v>517095</v>
      </c>
      <c r="AA45" s="17">
        <v>435268</v>
      </c>
      <c r="AB45" s="17">
        <v>459310</v>
      </c>
      <c r="AC45" s="17">
        <v>465286</v>
      </c>
      <c r="AD45" s="17">
        <v>478239</v>
      </c>
      <c r="AE45" s="17">
        <v>486880</v>
      </c>
      <c r="AF45" s="17">
        <v>418252</v>
      </c>
      <c r="AG45" s="18">
        <v>425347</v>
      </c>
      <c r="AH45" s="17">
        <f t="shared" si="31"/>
        <v>483715.76666666666</v>
      </c>
      <c r="AJ45" s="15"/>
      <c r="AK45" s="16" t="s">
        <v>89</v>
      </c>
      <c r="AM45" s="19">
        <f t="shared" si="33"/>
        <v>0.64092688570839873</v>
      </c>
      <c r="AN45" s="19">
        <f t="shared" si="34"/>
        <v>3.1234606060020598E-2</v>
      </c>
      <c r="AO45" s="19">
        <f t="shared" si="35"/>
        <v>1.4705228083238264E-3</v>
      </c>
      <c r="AP45" s="19">
        <f t="shared" si="36"/>
        <v>0.19808411291435091</v>
      </c>
      <c r="AQ45" s="19">
        <f t="shared" si="37"/>
        <v>-0.12415179399108123</v>
      </c>
      <c r="AR45" s="19">
        <f t="shared" si="38"/>
        <v>-3.5941166115925349E-2</v>
      </c>
      <c r="AS45" s="19">
        <f t="shared" si="39"/>
        <v>-3.6980624464070244E-3</v>
      </c>
      <c r="AT45" s="19">
        <f t="shared" si="40"/>
        <v>-9.7156073762524331E-3</v>
      </c>
      <c r="AU45" s="19">
        <f t="shared" si="41"/>
        <v>0.68343129423174687</v>
      </c>
      <c r="AV45" s="19">
        <f t="shared" si="42"/>
        <v>-8.2958998508226967E-2</v>
      </c>
      <c r="AW45" s="19">
        <f t="shared" si="43"/>
        <v>-3.6722696599205129E-2</v>
      </c>
      <c r="AX45" s="19">
        <f t="shared" si="44"/>
        <v>0.10546902691113491</v>
      </c>
      <c r="AY45" s="19">
        <f t="shared" si="45"/>
        <v>3.8551095556214277E-2</v>
      </c>
      <c r="AZ45" s="19">
        <f t="shared" si="46"/>
        <v>-0.4198288412273925</v>
      </c>
      <c r="BA45" s="19">
        <f t="shared" si="47"/>
        <v>-5.2763896345313754E-2</v>
      </c>
      <c r="BB45" s="19">
        <f t="shared" si="48"/>
        <v>9.9181807513788467E-2</v>
      </c>
      <c r="BC45" s="19">
        <f t="shared" si="49"/>
        <v>0.20008131909567717</v>
      </c>
      <c r="BD45" s="19">
        <f t="shared" si="50"/>
        <v>-7.6242842947049638E-2</v>
      </c>
      <c r="BE45" s="19">
        <f t="shared" si="51"/>
        <v>-0.12492726065682602</v>
      </c>
      <c r="BF45" s="19">
        <f t="shared" si="52"/>
        <v>3.4979886389712389E-2</v>
      </c>
      <c r="BG45" s="19">
        <f t="shared" si="53"/>
        <v>4.249196290606827E-2</v>
      </c>
      <c r="BH45" s="19">
        <f t="shared" si="54"/>
        <v>0.12218014518386711</v>
      </c>
      <c r="BI45" s="19">
        <f t="shared" si="55"/>
        <v>-0.15824364961950899</v>
      </c>
      <c r="BJ45" s="19">
        <f t="shared" si="56"/>
        <v>5.5234935717764611E-2</v>
      </c>
      <c r="BK45" s="19">
        <f t="shared" si="57"/>
        <v>1.3010820578694071E-2</v>
      </c>
      <c r="BL45" s="19">
        <f t="shared" si="58"/>
        <v>2.7838791624936077E-2</v>
      </c>
      <c r="BM45" s="19">
        <f t="shared" si="59"/>
        <v>1.806837167190456E-2</v>
      </c>
      <c r="BN45" s="19">
        <f t="shared" si="60"/>
        <v>-0.14095465001643115</v>
      </c>
      <c r="BO45" s="19">
        <f t="shared" si="61"/>
        <v>1.6963457437143115E-2</v>
      </c>
      <c r="BP45" s="21">
        <f t="shared" si="32"/>
        <v>3.6656881946900886E-2</v>
      </c>
    </row>
    <row r="46" spans="1:68" hidden="1" outlineLevel="1" x14ac:dyDescent="0.35">
      <c r="A46" s="20"/>
      <c r="B46" s="15"/>
      <c r="C46" s="16" t="s">
        <v>90</v>
      </c>
      <c r="D46" s="17">
        <v>24765</v>
      </c>
      <c r="E46" s="17">
        <v>38804</v>
      </c>
      <c r="F46" s="17">
        <v>34080</v>
      </c>
      <c r="G46" s="17">
        <v>36038</v>
      </c>
      <c r="H46" s="17">
        <v>47981</v>
      </c>
      <c r="I46" s="17">
        <v>41905</v>
      </c>
      <c r="J46" s="17">
        <v>35155</v>
      </c>
      <c r="K46" s="17">
        <v>36313</v>
      </c>
      <c r="L46" s="17">
        <v>41272</v>
      </c>
      <c r="M46" s="17">
        <v>52916</v>
      </c>
      <c r="N46" s="17">
        <v>40487</v>
      </c>
      <c r="O46" s="17">
        <v>34844</v>
      </c>
      <c r="P46" s="17">
        <v>41821</v>
      </c>
      <c r="Q46" s="17">
        <v>38831</v>
      </c>
      <c r="R46" s="17">
        <v>41318</v>
      </c>
      <c r="S46" s="17">
        <v>40800</v>
      </c>
      <c r="T46" s="17">
        <v>36419</v>
      </c>
      <c r="U46" s="17">
        <v>42501</v>
      </c>
      <c r="V46" s="17">
        <v>41599</v>
      </c>
      <c r="W46" s="17">
        <v>41390</v>
      </c>
      <c r="X46" s="17">
        <v>38203</v>
      </c>
      <c r="Y46" s="17">
        <v>41212</v>
      </c>
      <c r="Z46" s="17">
        <v>43678</v>
      </c>
      <c r="AA46" s="17">
        <v>34931</v>
      </c>
      <c r="AB46" s="17">
        <v>37606</v>
      </c>
      <c r="AC46" s="17">
        <v>37419</v>
      </c>
      <c r="AD46" s="17">
        <v>38887</v>
      </c>
      <c r="AE46" s="17">
        <v>39999</v>
      </c>
      <c r="AF46" s="17">
        <v>38942</v>
      </c>
      <c r="AG46" s="18">
        <v>39675</v>
      </c>
      <c r="AH46" s="17">
        <f t="shared" si="31"/>
        <v>39326.366666666669</v>
      </c>
      <c r="AJ46" s="15"/>
      <c r="AK46" s="16" t="s">
        <v>90</v>
      </c>
      <c r="AM46" s="19">
        <f t="shared" si="33"/>
        <v>0.56688875429032914</v>
      </c>
      <c r="AN46" s="19">
        <f t="shared" si="34"/>
        <v>-0.12174002680136065</v>
      </c>
      <c r="AO46" s="19">
        <f t="shared" si="35"/>
        <v>5.7453051643192588E-2</v>
      </c>
      <c r="AP46" s="19">
        <f t="shared" si="36"/>
        <v>0.33140018868971644</v>
      </c>
      <c r="AQ46" s="19">
        <f t="shared" si="37"/>
        <v>-0.12663345907755152</v>
      </c>
      <c r="AR46" s="19">
        <f t="shared" si="38"/>
        <v>-0.16107863023505553</v>
      </c>
      <c r="AS46" s="19">
        <f t="shared" si="39"/>
        <v>3.2939837860901822E-2</v>
      </c>
      <c r="AT46" s="19">
        <f t="shared" si="40"/>
        <v>0.13656266350893609</v>
      </c>
      <c r="AU46" s="19">
        <f t="shared" si="41"/>
        <v>0.28212831944175232</v>
      </c>
      <c r="AV46" s="19">
        <f t="shared" si="42"/>
        <v>-0.23488169929699898</v>
      </c>
      <c r="AW46" s="19">
        <f t="shared" si="43"/>
        <v>-0.13937807197371999</v>
      </c>
      <c r="AX46" s="19">
        <f t="shared" si="44"/>
        <v>0.20023533463437038</v>
      </c>
      <c r="AY46" s="19">
        <f t="shared" si="45"/>
        <v>-7.149518184644077E-2</v>
      </c>
      <c r="AZ46" s="19">
        <f t="shared" si="46"/>
        <v>6.4046766758517615E-2</v>
      </c>
      <c r="BA46" s="19">
        <f t="shared" si="47"/>
        <v>-1.253690885328429E-2</v>
      </c>
      <c r="BB46" s="19">
        <f t="shared" si="48"/>
        <v>-0.1073774509803922</v>
      </c>
      <c r="BC46" s="19">
        <f t="shared" si="49"/>
        <v>0.1670007413712622</v>
      </c>
      <c r="BD46" s="19">
        <f t="shared" si="50"/>
        <v>-2.1223030046351843E-2</v>
      </c>
      <c r="BE46" s="19">
        <f t="shared" si="51"/>
        <v>-5.024159234596981E-3</v>
      </c>
      <c r="BF46" s="19">
        <f t="shared" si="52"/>
        <v>-7.6999275187243255E-2</v>
      </c>
      <c r="BG46" s="19">
        <f t="shared" si="53"/>
        <v>7.876344789676204E-2</v>
      </c>
      <c r="BH46" s="19">
        <f t="shared" si="54"/>
        <v>5.9836940696884389E-2</v>
      </c>
      <c r="BI46" s="19">
        <f t="shared" si="55"/>
        <v>-0.2002610009615825</v>
      </c>
      <c r="BJ46" s="19">
        <f t="shared" si="56"/>
        <v>7.6579542526695521E-2</v>
      </c>
      <c r="BK46" s="19">
        <f t="shared" si="57"/>
        <v>-4.9726107536031128E-3</v>
      </c>
      <c r="BL46" s="19">
        <f t="shared" si="58"/>
        <v>3.9231406504716793E-2</v>
      </c>
      <c r="BM46" s="19">
        <f t="shared" si="59"/>
        <v>2.859567464705437E-2</v>
      </c>
      <c r="BN46" s="19">
        <f t="shared" si="60"/>
        <v>-2.642566064151608E-2</v>
      </c>
      <c r="BO46" s="19">
        <f t="shared" si="61"/>
        <v>1.8822864773252457E-2</v>
      </c>
      <c r="BP46" s="21">
        <f t="shared" si="32"/>
        <v>2.8636495494987809E-2</v>
      </c>
    </row>
    <row r="47" spans="1:68" hidden="1" outlineLevel="1" x14ac:dyDescent="0.35">
      <c r="A47" s="20"/>
      <c r="B47" s="15"/>
      <c r="C47" s="16" t="s">
        <v>91</v>
      </c>
      <c r="D47" s="17">
        <v>164543</v>
      </c>
      <c r="E47" s="17">
        <v>249293</v>
      </c>
      <c r="F47" s="17">
        <v>220413</v>
      </c>
      <c r="G47" s="17">
        <v>228644</v>
      </c>
      <c r="H47" s="17">
        <v>302172</v>
      </c>
      <c r="I47" s="17">
        <v>260514</v>
      </c>
      <c r="J47" s="17">
        <v>215947</v>
      </c>
      <c r="K47" s="17">
        <v>229227</v>
      </c>
      <c r="L47" s="17">
        <v>281444</v>
      </c>
      <c r="M47" s="17">
        <v>377108</v>
      </c>
      <c r="N47" s="17">
        <v>314487</v>
      </c>
      <c r="O47" s="17">
        <v>269398</v>
      </c>
      <c r="P47" s="17">
        <v>309774</v>
      </c>
      <c r="Q47" s="17">
        <v>293880</v>
      </c>
      <c r="R47" s="17">
        <v>267498</v>
      </c>
      <c r="S47" s="17">
        <v>263702</v>
      </c>
      <c r="T47" s="17">
        <v>238529</v>
      </c>
      <c r="U47" s="17">
        <v>299427</v>
      </c>
      <c r="V47" s="17">
        <v>255781</v>
      </c>
      <c r="W47" s="17">
        <v>258645</v>
      </c>
      <c r="X47" s="17">
        <v>241385</v>
      </c>
      <c r="Y47" s="17">
        <v>276574</v>
      </c>
      <c r="Z47" s="17">
        <v>280769</v>
      </c>
      <c r="AA47" s="17">
        <v>225947</v>
      </c>
      <c r="AB47" s="17">
        <v>236287</v>
      </c>
      <c r="AC47" s="17">
        <v>267898</v>
      </c>
      <c r="AD47" s="17">
        <v>280985</v>
      </c>
      <c r="AE47" s="17">
        <v>241884</v>
      </c>
      <c r="AF47" s="17">
        <v>235887</v>
      </c>
      <c r="AG47" s="18">
        <v>244025</v>
      </c>
      <c r="AH47" s="17">
        <f t="shared" si="31"/>
        <v>261068.9</v>
      </c>
      <c r="AJ47" s="15"/>
      <c r="AK47" s="16" t="s">
        <v>91</v>
      </c>
      <c r="AM47" s="19">
        <f t="shared" si="33"/>
        <v>0.51506293187798935</v>
      </c>
      <c r="AN47" s="19">
        <f t="shared" si="34"/>
        <v>-0.11584761706104862</v>
      </c>
      <c r="AO47" s="19">
        <f t="shared" si="35"/>
        <v>3.7343532368780519E-2</v>
      </c>
      <c r="AP47" s="19">
        <f t="shared" si="36"/>
        <v>0.32158289743006585</v>
      </c>
      <c r="AQ47" s="19">
        <f t="shared" si="37"/>
        <v>-0.13786187998888055</v>
      </c>
      <c r="AR47" s="19">
        <f t="shared" si="38"/>
        <v>-0.1710733396285804</v>
      </c>
      <c r="AS47" s="19">
        <f t="shared" si="39"/>
        <v>6.1496570917864091E-2</v>
      </c>
      <c r="AT47" s="19">
        <f t="shared" si="40"/>
        <v>0.22779602751857331</v>
      </c>
      <c r="AU47" s="19">
        <f t="shared" si="41"/>
        <v>0.33990420829721013</v>
      </c>
      <c r="AV47" s="19">
        <f t="shared" si="42"/>
        <v>-0.16605587789174459</v>
      </c>
      <c r="AW47" s="19">
        <f t="shared" si="43"/>
        <v>-0.14337317599773602</v>
      </c>
      <c r="AX47" s="19">
        <f t="shared" si="44"/>
        <v>0.14987490627250377</v>
      </c>
      <c r="AY47" s="19">
        <f t="shared" si="45"/>
        <v>-5.1308373201107926E-2</v>
      </c>
      <c r="AZ47" s="19">
        <f t="shared" si="46"/>
        <v>-8.977133523887304E-2</v>
      </c>
      <c r="BA47" s="19">
        <f t="shared" si="47"/>
        <v>-1.4190760304749972E-2</v>
      </c>
      <c r="BB47" s="19">
        <f t="shared" si="48"/>
        <v>-9.5460026848488089E-2</v>
      </c>
      <c r="BC47" s="19">
        <f t="shared" si="49"/>
        <v>0.2553064826499083</v>
      </c>
      <c r="BD47" s="19">
        <f t="shared" si="50"/>
        <v>-0.14576507796558091</v>
      </c>
      <c r="BE47" s="19">
        <f t="shared" si="51"/>
        <v>1.1197078750962763E-2</v>
      </c>
      <c r="BF47" s="19">
        <f t="shared" si="52"/>
        <v>-6.6732393821647418E-2</v>
      </c>
      <c r="BG47" s="19">
        <f t="shared" si="53"/>
        <v>0.14577956376742551</v>
      </c>
      <c r="BH47" s="19">
        <f t="shared" si="54"/>
        <v>1.5167730878535179E-2</v>
      </c>
      <c r="BI47" s="19">
        <f t="shared" si="55"/>
        <v>-0.19525659884104019</v>
      </c>
      <c r="BJ47" s="19">
        <f t="shared" si="56"/>
        <v>4.5762944407316652E-2</v>
      </c>
      <c r="BK47" s="19">
        <f t="shared" si="57"/>
        <v>0.13378222246674598</v>
      </c>
      <c r="BL47" s="19">
        <f t="shared" si="58"/>
        <v>4.8850681975975974E-2</v>
      </c>
      <c r="BM47" s="19">
        <f t="shared" si="59"/>
        <v>-0.13915689449614743</v>
      </c>
      <c r="BN47" s="19">
        <f t="shared" si="60"/>
        <v>-2.4792875923996593E-2</v>
      </c>
      <c r="BO47" s="19">
        <f t="shared" si="61"/>
        <v>3.4499569709225186E-2</v>
      </c>
      <c r="BP47" s="21">
        <f t="shared" si="32"/>
        <v>2.7129693864808992E-2</v>
      </c>
    </row>
    <row r="48" spans="1:68" hidden="1" outlineLevel="1" x14ac:dyDescent="0.35">
      <c r="A48" s="20"/>
      <c r="B48" s="15"/>
      <c r="C48" s="16" t="s">
        <v>92</v>
      </c>
      <c r="D48" s="17">
        <v>47547</v>
      </c>
      <c r="E48" s="17">
        <v>72096</v>
      </c>
      <c r="F48" s="17">
        <v>67866</v>
      </c>
      <c r="G48" s="17">
        <v>90812</v>
      </c>
      <c r="H48" s="17">
        <v>108965</v>
      </c>
      <c r="I48" s="17">
        <v>81297</v>
      </c>
      <c r="J48" s="17">
        <v>65325</v>
      </c>
      <c r="K48" s="17">
        <v>64608</v>
      </c>
      <c r="L48" s="17">
        <v>70641</v>
      </c>
      <c r="M48" s="17">
        <v>88922</v>
      </c>
      <c r="N48" s="17">
        <v>64829</v>
      </c>
      <c r="O48" s="17">
        <v>77502</v>
      </c>
      <c r="P48" s="17">
        <v>87626</v>
      </c>
      <c r="Q48" s="17">
        <v>77323</v>
      </c>
      <c r="R48" s="17">
        <v>76191</v>
      </c>
      <c r="S48" s="17">
        <v>79393</v>
      </c>
      <c r="T48" s="17">
        <v>67859</v>
      </c>
      <c r="U48" s="17">
        <v>74026</v>
      </c>
      <c r="V48" s="17">
        <v>71638</v>
      </c>
      <c r="W48" s="17">
        <v>68530</v>
      </c>
      <c r="X48" s="17">
        <v>69439</v>
      </c>
      <c r="Y48" s="17">
        <v>72399</v>
      </c>
      <c r="Z48" s="17">
        <v>77475</v>
      </c>
      <c r="AA48" s="17">
        <v>80240</v>
      </c>
      <c r="AB48" s="17">
        <v>81973</v>
      </c>
      <c r="AC48" s="17">
        <v>77175</v>
      </c>
      <c r="AD48" s="17">
        <v>83690</v>
      </c>
      <c r="AE48" s="17">
        <v>77999</v>
      </c>
      <c r="AF48" s="17">
        <v>73401</v>
      </c>
      <c r="AG48" s="18">
        <v>75144</v>
      </c>
      <c r="AH48" s="17">
        <f t="shared" si="31"/>
        <v>75731.03333333334</v>
      </c>
      <c r="AJ48" s="15"/>
      <c r="AK48" s="16" t="s">
        <v>92</v>
      </c>
      <c r="AM48" s="19">
        <f t="shared" si="33"/>
        <v>0.51631017729825235</v>
      </c>
      <c r="AN48" s="19">
        <f t="shared" si="34"/>
        <v>-5.867177097203724E-2</v>
      </c>
      <c r="AO48" s="19">
        <f t="shared" si="35"/>
        <v>0.3381074470279668</v>
      </c>
      <c r="AP48" s="19">
        <f t="shared" si="36"/>
        <v>0.19989648945073335</v>
      </c>
      <c r="AQ48" s="19">
        <f t="shared" si="37"/>
        <v>-0.25391639517276188</v>
      </c>
      <c r="AR48" s="19">
        <f t="shared" si="38"/>
        <v>-0.19646481419978601</v>
      </c>
      <c r="AS48" s="19">
        <f t="shared" si="39"/>
        <v>-1.0975889781859927E-2</v>
      </c>
      <c r="AT48" s="19">
        <f t="shared" si="40"/>
        <v>9.3378528974739972E-2</v>
      </c>
      <c r="AU48" s="19">
        <f t="shared" si="41"/>
        <v>0.25878738975948812</v>
      </c>
      <c r="AV48" s="19">
        <f t="shared" si="42"/>
        <v>-0.27094532286723194</v>
      </c>
      <c r="AW48" s="19">
        <f t="shared" si="43"/>
        <v>0.19548350275339743</v>
      </c>
      <c r="AX48" s="19">
        <f t="shared" si="44"/>
        <v>0.13062888699646469</v>
      </c>
      <c r="AY48" s="19">
        <f t="shared" si="45"/>
        <v>-0.11757925729806218</v>
      </c>
      <c r="AZ48" s="19">
        <f t="shared" si="46"/>
        <v>-1.4639887226310377E-2</v>
      </c>
      <c r="BA48" s="19">
        <f t="shared" si="47"/>
        <v>4.2025961071517681E-2</v>
      </c>
      <c r="BB48" s="19">
        <f t="shared" si="48"/>
        <v>-0.14527729144886825</v>
      </c>
      <c r="BC48" s="19">
        <f t="shared" si="49"/>
        <v>9.087961803150657E-2</v>
      </c>
      <c r="BD48" s="19">
        <f t="shared" si="50"/>
        <v>-3.2258936049496145E-2</v>
      </c>
      <c r="BE48" s="19">
        <f t="shared" si="51"/>
        <v>-4.338479577877663E-2</v>
      </c>
      <c r="BF48" s="19">
        <f t="shared" si="52"/>
        <v>1.3264263826061606E-2</v>
      </c>
      <c r="BG48" s="19">
        <f t="shared" si="53"/>
        <v>4.2627341983611622E-2</v>
      </c>
      <c r="BH48" s="19">
        <f t="shared" si="54"/>
        <v>7.0111465627978209E-2</v>
      </c>
      <c r="BI48" s="19">
        <f t="shared" si="55"/>
        <v>3.5688931913520516E-2</v>
      </c>
      <c r="BJ48" s="19">
        <f t="shared" si="56"/>
        <v>2.1597706879362022E-2</v>
      </c>
      <c r="BK48" s="19">
        <f t="shared" si="57"/>
        <v>-5.853146767838191E-2</v>
      </c>
      <c r="BL48" s="19">
        <f t="shared" si="58"/>
        <v>8.4418529316488522E-2</v>
      </c>
      <c r="BM48" s="19">
        <f t="shared" si="59"/>
        <v>-6.8000955908710692E-2</v>
      </c>
      <c r="BN48" s="19">
        <f t="shared" si="60"/>
        <v>-5.8949473711201406E-2</v>
      </c>
      <c r="BO48" s="19">
        <f t="shared" si="61"/>
        <v>2.3746270486778132E-2</v>
      </c>
      <c r="BP48" s="21">
        <f t="shared" si="32"/>
        <v>2.8529525976013208E-2</v>
      </c>
    </row>
    <row r="49" spans="1:68" hidden="1" outlineLevel="1" x14ac:dyDescent="0.35">
      <c r="A49" s="20"/>
      <c r="B49" s="15"/>
      <c r="C49" s="16" t="s">
        <v>93</v>
      </c>
      <c r="D49" s="17">
        <v>60.349999999999994</v>
      </c>
      <c r="E49" s="17">
        <v>116.98000000000002</v>
      </c>
      <c r="F49" s="17">
        <v>139.94999999999999</v>
      </c>
      <c r="G49" s="17">
        <v>134.27000000000001</v>
      </c>
      <c r="H49" s="17">
        <v>111.28</v>
      </c>
      <c r="I49" s="17">
        <v>88.640000000000015</v>
      </c>
      <c r="J49" s="17">
        <v>81.62</v>
      </c>
      <c r="K49" s="17">
        <v>110.02</v>
      </c>
      <c r="L49" s="17">
        <v>110.39</v>
      </c>
      <c r="M49" s="17">
        <v>166.79000000000002</v>
      </c>
      <c r="N49" s="17">
        <v>141.5</v>
      </c>
      <c r="O49" s="17">
        <v>110.49999999999999</v>
      </c>
      <c r="P49" s="17">
        <v>128.72</v>
      </c>
      <c r="Q49" s="17">
        <v>131.37</v>
      </c>
      <c r="R49" s="17">
        <v>109.88999999999999</v>
      </c>
      <c r="S49" s="17">
        <v>133.78</v>
      </c>
      <c r="T49" s="17">
        <v>134.76</v>
      </c>
      <c r="U49" s="17">
        <v>138.72999999999996</v>
      </c>
      <c r="V49" s="17">
        <v>95.72</v>
      </c>
      <c r="W49" s="17">
        <v>103.58999999999999</v>
      </c>
      <c r="X49" s="17">
        <v>97.25</v>
      </c>
      <c r="Y49" s="17">
        <v>143.53</v>
      </c>
      <c r="Z49" s="17">
        <v>188.83999999999997</v>
      </c>
      <c r="AA49" s="17">
        <v>137.57</v>
      </c>
      <c r="AB49" s="17">
        <v>91.390000000000015</v>
      </c>
      <c r="AC49" s="17">
        <v>134.78000000000003</v>
      </c>
      <c r="AD49" s="17">
        <v>130.83000000000001</v>
      </c>
      <c r="AE49" s="17">
        <v>102.03999999999999</v>
      </c>
      <c r="AF49" s="17">
        <v>100.99000000000001</v>
      </c>
      <c r="AG49" s="18">
        <v>96.28</v>
      </c>
      <c r="AH49" s="17">
        <f t="shared" si="31"/>
        <v>119.07833333333336</v>
      </c>
      <c r="AJ49" s="15"/>
      <c r="AK49" s="16" t="s">
        <v>93</v>
      </c>
      <c r="AM49" s="19">
        <f t="shared" si="33"/>
        <v>0.93835956917978502</v>
      </c>
      <c r="AN49" s="19">
        <f t="shared" si="34"/>
        <v>0.1963583518550176</v>
      </c>
      <c r="AO49" s="19">
        <f t="shared" si="35"/>
        <v>-4.0585923544122715E-2</v>
      </c>
      <c r="AP49" s="19">
        <f t="shared" si="36"/>
        <v>-0.17122216429582193</v>
      </c>
      <c r="AQ49" s="19">
        <f t="shared" si="37"/>
        <v>-0.20345075485262387</v>
      </c>
      <c r="AR49" s="19">
        <f t="shared" si="38"/>
        <v>-7.9196750902527202E-2</v>
      </c>
      <c r="AS49" s="19">
        <f t="shared" si="39"/>
        <v>0.34795393285959308</v>
      </c>
      <c r="AT49" s="19">
        <f t="shared" si="40"/>
        <v>3.3630249045628613E-3</v>
      </c>
      <c r="AU49" s="19">
        <f t="shared" si="41"/>
        <v>0.51091584382643362</v>
      </c>
      <c r="AV49" s="19">
        <f t="shared" si="42"/>
        <v>-0.15162779543138083</v>
      </c>
      <c r="AW49" s="19">
        <f t="shared" si="43"/>
        <v>-0.21908127208480577</v>
      </c>
      <c r="AX49" s="19">
        <f t="shared" si="44"/>
        <v>0.16488687782805433</v>
      </c>
      <c r="AY49" s="19">
        <f t="shared" si="45"/>
        <v>2.0587321317588669E-2</v>
      </c>
      <c r="AZ49" s="19">
        <f t="shared" si="46"/>
        <v>-0.16350765014843582</v>
      </c>
      <c r="BA49" s="19">
        <f t="shared" si="47"/>
        <v>0.21739921739921764</v>
      </c>
      <c r="BB49" s="19">
        <f t="shared" si="48"/>
        <v>7.3254597099714491E-3</v>
      </c>
      <c r="BC49" s="19">
        <f t="shared" si="49"/>
        <v>2.9459780350252096E-2</v>
      </c>
      <c r="BD49" s="19">
        <f t="shared" si="50"/>
        <v>-0.31002667051106447</v>
      </c>
      <c r="BE49" s="19">
        <f t="shared" si="51"/>
        <v>8.2218972001671498E-2</v>
      </c>
      <c r="BF49" s="19">
        <f t="shared" si="52"/>
        <v>-6.1202818804903858E-2</v>
      </c>
      <c r="BG49" s="19">
        <f t="shared" si="53"/>
        <v>0.47588688946015423</v>
      </c>
      <c r="BH49" s="19">
        <f t="shared" si="54"/>
        <v>0.3156831324461784</v>
      </c>
      <c r="BI49" s="19">
        <f t="shared" si="55"/>
        <v>-0.27149968227070531</v>
      </c>
      <c r="BJ49" s="19">
        <f t="shared" si="56"/>
        <v>-0.33568365195900252</v>
      </c>
      <c r="BK49" s="19">
        <f t="shared" si="57"/>
        <v>0.47477842214684318</v>
      </c>
      <c r="BL49" s="19">
        <f t="shared" si="58"/>
        <v>-2.9307018845526112E-2</v>
      </c>
      <c r="BM49" s="19">
        <f t="shared" si="59"/>
        <v>-0.22005656195062306</v>
      </c>
      <c r="BN49" s="19">
        <f t="shared" si="60"/>
        <v>-1.0290082320658422E-2</v>
      </c>
      <c r="BO49" s="19">
        <f t="shared" si="61"/>
        <v>-4.6638281017922667E-2</v>
      </c>
      <c r="BP49" s="21">
        <f t="shared" si="32"/>
        <v>5.0751714356731002E-2</v>
      </c>
    </row>
    <row r="50" spans="1:68" hidden="1" outlineLevel="1" x14ac:dyDescent="0.35">
      <c r="A50" s="20"/>
      <c r="B50" s="15"/>
      <c r="C50" s="16" t="s">
        <v>94</v>
      </c>
      <c r="D50" s="17">
        <v>726.19</v>
      </c>
      <c r="E50" s="17">
        <v>1179.9699999999998</v>
      </c>
      <c r="F50" s="17">
        <v>1134.6499999999999</v>
      </c>
      <c r="G50" s="17">
        <v>1036.0500000000002</v>
      </c>
      <c r="H50" s="17">
        <v>1313.4999999999995</v>
      </c>
      <c r="I50" s="17">
        <v>1060.18</v>
      </c>
      <c r="J50" s="17">
        <v>953.73000000000013</v>
      </c>
      <c r="K50" s="17">
        <v>1007.7100000000003</v>
      </c>
      <c r="L50" s="17">
        <v>1104.8900000000001</v>
      </c>
      <c r="M50" s="17">
        <v>1316.73</v>
      </c>
      <c r="N50" s="17">
        <v>1119.3599999999999</v>
      </c>
      <c r="O50" s="17">
        <v>1079.73</v>
      </c>
      <c r="P50" s="17">
        <v>1385.5200000000002</v>
      </c>
      <c r="Q50" s="17">
        <v>1564.6999999999996</v>
      </c>
      <c r="R50" s="17">
        <v>1481.75</v>
      </c>
      <c r="S50" s="17">
        <v>1303.9899999999996</v>
      </c>
      <c r="T50" s="17">
        <v>1209.1199999999999</v>
      </c>
      <c r="U50" s="17">
        <v>1325.07</v>
      </c>
      <c r="V50" s="17">
        <v>1259.5999999999999</v>
      </c>
      <c r="W50" s="17">
        <v>1187.8</v>
      </c>
      <c r="X50" s="17">
        <v>1176.26</v>
      </c>
      <c r="Y50" s="17">
        <v>1425.5300000000002</v>
      </c>
      <c r="Z50" s="17">
        <v>1388.0700000000002</v>
      </c>
      <c r="AA50" s="17">
        <v>1545.0899999999997</v>
      </c>
      <c r="AB50" s="17">
        <v>1180.6899999999998</v>
      </c>
      <c r="AC50" s="17">
        <v>1307.55</v>
      </c>
      <c r="AD50" s="17">
        <v>1415.9900000000002</v>
      </c>
      <c r="AE50" s="17">
        <v>1188.4600000000003</v>
      </c>
      <c r="AF50" s="17">
        <v>1099.9399999999998</v>
      </c>
      <c r="AG50" s="18">
        <v>1025.57</v>
      </c>
      <c r="AH50" s="17">
        <f t="shared" si="31"/>
        <v>1216.7796666666661</v>
      </c>
      <c r="AJ50" s="15"/>
      <c r="AK50" s="16" t="s">
        <v>94</v>
      </c>
      <c r="AM50" s="19">
        <f t="shared" si="33"/>
        <v>0.62487778680510564</v>
      </c>
      <c r="AN50" s="19">
        <f t="shared" si="34"/>
        <v>-3.8407756129393067E-2</v>
      </c>
      <c r="AO50" s="19">
        <f t="shared" si="35"/>
        <v>-8.6899043757986738E-2</v>
      </c>
      <c r="AP50" s="19">
        <f t="shared" si="36"/>
        <v>0.26779595579363868</v>
      </c>
      <c r="AQ50" s="19">
        <f t="shared" si="37"/>
        <v>-0.19285877426722464</v>
      </c>
      <c r="AR50" s="19">
        <f t="shared" si="38"/>
        <v>-0.10040747797543803</v>
      </c>
      <c r="AS50" s="19">
        <f t="shared" si="39"/>
        <v>5.6598827760477421E-2</v>
      </c>
      <c r="AT50" s="19">
        <f t="shared" si="40"/>
        <v>9.6436474779450165E-2</v>
      </c>
      <c r="AU50" s="19">
        <f t="shared" si="41"/>
        <v>0.19172949343373547</v>
      </c>
      <c r="AV50" s="19">
        <f t="shared" si="42"/>
        <v>-0.14989405572896497</v>
      </c>
      <c r="AW50" s="19">
        <f t="shared" si="43"/>
        <v>-3.540415951972542E-2</v>
      </c>
      <c r="AX50" s="19">
        <f t="shared" si="44"/>
        <v>0.28320969131171703</v>
      </c>
      <c r="AY50" s="19">
        <f t="shared" si="45"/>
        <v>0.12932328656388892</v>
      </c>
      <c r="AZ50" s="19">
        <f t="shared" si="46"/>
        <v>-5.3013357193071875E-2</v>
      </c>
      <c r="BA50" s="19">
        <f t="shared" si="47"/>
        <v>-0.11996625611607925</v>
      </c>
      <c r="BB50" s="19">
        <f t="shared" si="48"/>
        <v>-7.2753625411237532E-2</v>
      </c>
      <c r="BC50" s="19">
        <f t="shared" si="49"/>
        <v>9.5896188963874529E-2</v>
      </c>
      <c r="BD50" s="19">
        <f t="shared" si="50"/>
        <v>-4.940871048321982E-2</v>
      </c>
      <c r="BE50" s="19">
        <f t="shared" si="51"/>
        <v>-5.7002222927913571E-2</v>
      </c>
      <c r="BF50" s="19">
        <f t="shared" si="52"/>
        <v>-9.7154403098164144E-3</v>
      </c>
      <c r="BG50" s="19">
        <f t="shared" si="53"/>
        <v>0.21191743322054668</v>
      </c>
      <c r="BH50" s="19">
        <f t="shared" si="54"/>
        <v>-2.6277945746494336E-2</v>
      </c>
      <c r="BI50" s="19">
        <f t="shared" si="55"/>
        <v>0.11312109619831823</v>
      </c>
      <c r="BJ50" s="19">
        <f t="shared" si="56"/>
        <v>-0.23584386670032165</v>
      </c>
      <c r="BK50" s="19">
        <f t="shared" si="57"/>
        <v>0.10744564618994001</v>
      </c>
      <c r="BL50" s="19">
        <f t="shared" si="58"/>
        <v>8.2933731023670409E-2</v>
      </c>
      <c r="BM50" s="19">
        <f t="shared" si="59"/>
        <v>-0.16068616303787453</v>
      </c>
      <c r="BN50" s="19">
        <f t="shared" si="60"/>
        <v>-7.4482944314491428E-2</v>
      </c>
      <c r="BO50" s="19">
        <f t="shared" si="61"/>
        <v>-6.7612778878847868E-2</v>
      </c>
      <c r="BP50" s="21">
        <f t="shared" si="32"/>
        <v>2.5194863225733173E-2</v>
      </c>
    </row>
    <row r="51" spans="1:68" hidden="1" outlineLevel="1" x14ac:dyDescent="0.35">
      <c r="A51" s="20"/>
      <c r="B51" s="22"/>
      <c r="C51" s="16" t="s">
        <v>95</v>
      </c>
      <c r="D51" s="17"/>
      <c r="E51" s="17"/>
      <c r="F51" s="17"/>
      <c r="G51" s="17">
        <v>2</v>
      </c>
      <c r="H51" s="17">
        <v>2</v>
      </c>
      <c r="I51" s="17">
        <v>1</v>
      </c>
      <c r="J51" s="17">
        <v>1</v>
      </c>
      <c r="K51" s="17">
        <v>5</v>
      </c>
      <c r="L51" s="17">
        <v>1</v>
      </c>
      <c r="M51" s="17">
        <v>5</v>
      </c>
      <c r="N51" s="17">
        <v>4</v>
      </c>
      <c r="O51" s="17">
        <v>1</v>
      </c>
      <c r="P51" s="17">
        <v>7</v>
      </c>
      <c r="Q51" s="17">
        <v>9</v>
      </c>
      <c r="R51" s="17">
        <v>11</v>
      </c>
      <c r="S51" s="17"/>
      <c r="T51" s="17"/>
      <c r="U51" s="17"/>
      <c r="V51" s="17">
        <v>1</v>
      </c>
      <c r="W51" s="17">
        <v>1</v>
      </c>
      <c r="X51" s="17"/>
      <c r="Y51" s="17"/>
      <c r="Z51" s="17">
        <v>4</v>
      </c>
      <c r="AA51" s="17"/>
      <c r="AB51" s="17"/>
      <c r="AC51" s="17">
        <v>2</v>
      </c>
      <c r="AD51" s="17">
        <v>3</v>
      </c>
      <c r="AE51" s="17"/>
      <c r="AF51" s="17">
        <v>1</v>
      </c>
      <c r="AG51" s="18"/>
      <c r="AH51" s="17">
        <f t="shared" si="31"/>
        <v>3.3888888888888888</v>
      </c>
      <c r="AJ51" s="22"/>
      <c r="AK51" s="16" t="s">
        <v>95</v>
      </c>
      <c r="AM51" s="19" t="e">
        <f t="shared" si="33"/>
        <v>#DIV/0!</v>
      </c>
      <c r="AN51" s="19" t="e">
        <f t="shared" si="34"/>
        <v>#DIV/0!</v>
      </c>
      <c r="AO51" s="19" t="e">
        <f t="shared" si="35"/>
        <v>#DIV/0!</v>
      </c>
      <c r="AP51" s="19">
        <f t="shared" si="36"/>
        <v>0</v>
      </c>
      <c r="AQ51" s="19">
        <f t="shared" si="37"/>
        <v>-0.5</v>
      </c>
      <c r="AR51" s="19">
        <f t="shared" si="38"/>
        <v>0</v>
      </c>
      <c r="AS51" s="19">
        <f t="shared" si="39"/>
        <v>4</v>
      </c>
      <c r="AT51" s="19">
        <f t="shared" si="40"/>
        <v>-0.8</v>
      </c>
      <c r="AU51" s="19">
        <f t="shared" si="41"/>
        <v>4</v>
      </c>
      <c r="AV51" s="19">
        <f t="shared" si="42"/>
        <v>-0.19999999999999996</v>
      </c>
      <c r="AW51" s="19">
        <f t="shared" si="43"/>
        <v>-0.75</v>
      </c>
      <c r="AX51" s="19">
        <f t="shared" si="44"/>
        <v>6</v>
      </c>
      <c r="AY51" s="19">
        <f t="shared" si="45"/>
        <v>0.28571428571428581</v>
      </c>
      <c r="AZ51" s="19">
        <f t="shared" si="46"/>
        <v>0.22222222222222232</v>
      </c>
      <c r="BA51" s="19">
        <f t="shared" si="47"/>
        <v>-1</v>
      </c>
      <c r="BB51" s="19" t="e">
        <f t="shared" si="48"/>
        <v>#DIV/0!</v>
      </c>
      <c r="BC51" s="19" t="e">
        <f t="shared" si="49"/>
        <v>#DIV/0!</v>
      </c>
      <c r="BD51" s="19" t="e">
        <f t="shared" si="50"/>
        <v>#DIV/0!</v>
      </c>
      <c r="BE51" s="19">
        <f t="shared" si="51"/>
        <v>0</v>
      </c>
      <c r="BF51" s="19">
        <f t="shared" si="52"/>
        <v>-1</v>
      </c>
      <c r="BG51" s="19" t="e">
        <f t="shared" si="53"/>
        <v>#DIV/0!</v>
      </c>
      <c r="BH51" s="19" t="e">
        <f t="shared" si="54"/>
        <v>#DIV/0!</v>
      </c>
      <c r="BI51" s="19">
        <f t="shared" si="55"/>
        <v>-1</v>
      </c>
      <c r="BJ51" s="19" t="e">
        <f t="shared" si="56"/>
        <v>#DIV/0!</v>
      </c>
      <c r="BK51" s="19" t="e">
        <f t="shared" si="57"/>
        <v>#DIV/0!</v>
      </c>
      <c r="BL51" s="19">
        <f t="shared" si="58"/>
        <v>0.5</v>
      </c>
      <c r="BM51" s="19">
        <f t="shared" si="59"/>
        <v>-1</v>
      </c>
      <c r="BN51" s="19" t="e">
        <f t="shared" si="60"/>
        <v>#DIV/0!</v>
      </c>
      <c r="BO51" s="19">
        <f t="shared" si="61"/>
        <v>-1</v>
      </c>
      <c r="BP51" s="21" t="e">
        <f t="shared" si="32"/>
        <v>#DIV/0!</v>
      </c>
    </row>
    <row r="52" spans="1:68" collapsed="1" x14ac:dyDescent="0.35">
      <c r="A52" s="35"/>
      <c r="B52" s="24" t="s">
        <v>96</v>
      </c>
      <c r="C52" s="24"/>
      <c r="D52" s="25">
        <v>585730.54</v>
      </c>
      <c r="E52" s="25">
        <v>928757.95</v>
      </c>
      <c r="F52" s="25">
        <v>913370.6</v>
      </c>
      <c r="G52" s="25">
        <v>927705.32000000007</v>
      </c>
      <c r="H52" s="25">
        <v>1143242.7799999998</v>
      </c>
      <c r="I52" s="25">
        <v>1028961.8200000001</v>
      </c>
      <c r="J52" s="25">
        <v>901933.35</v>
      </c>
      <c r="K52" s="25">
        <v>906523.73</v>
      </c>
      <c r="L52" s="25">
        <v>941426.28</v>
      </c>
      <c r="M52" s="25">
        <v>1435116.52</v>
      </c>
      <c r="N52" s="25">
        <v>1204709.8600000003</v>
      </c>
      <c r="O52" s="25">
        <v>1151958.23</v>
      </c>
      <c r="P52" s="25">
        <v>1292259.24</v>
      </c>
      <c r="Q52" s="25">
        <v>1326907.0699999998</v>
      </c>
      <c r="R52" s="25">
        <v>943838.64</v>
      </c>
      <c r="S52" s="25">
        <v>949023.77</v>
      </c>
      <c r="T52" s="25">
        <v>968243.87999999989</v>
      </c>
      <c r="U52" s="25">
        <v>1106277.8000000003</v>
      </c>
      <c r="V52" s="25">
        <v>1066923.32</v>
      </c>
      <c r="W52" s="25">
        <v>960096.39</v>
      </c>
      <c r="X52" s="25">
        <v>917727.51</v>
      </c>
      <c r="Y52" s="25">
        <v>974066.05999999994</v>
      </c>
      <c r="Z52" s="25">
        <v>1087825.9099999999</v>
      </c>
      <c r="AA52" s="25">
        <v>891522.66</v>
      </c>
      <c r="AB52" s="25">
        <v>986171.08000000007</v>
      </c>
      <c r="AC52" s="25">
        <v>980014.33</v>
      </c>
      <c r="AD52" s="25">
        <v>1071527.8200000003</v>
      </c>
      <c r="AE52" s="25">
        <v>997183.49999999988</v>
      </c>
      <c r="AF52" s="25">
        <v>904686.92999999993</v>
      </c>
      <c r="AG52" s="26">
        <v>945668.84999999986</v>
      </c>
      <c r="AH52" s="27">
        <f t="shared" si="31"/>
        <v>1014646.7246666667</v>
      </c>
      <c r="AJ52" s="30" t="s">
        <v>96</v>
      </c>
      <c r="AK52" s="30"/>
      <c r="AM52" s="19">
        <f t="shared" si="33"/>
        <v>0.58564030142597634</v>
      </c>
      <c r="AN52" s="19">
        <f t="shared" si="34"/>
        <v>-1.6567664373693947E-2</v>
      </c>
      <c r="AO52" s="19">
        <f t="shared" si="35"/>
        <v>1.5694308531498669E-2</v>
      </c>
      <c r="AP52" s="19">
        <f t="shared" si="36"/>
        <v>0.23233397001539213</v>
      </c>
      <c r="AQ52" s="19">
        <f t="shared" si="37"/>
        <v>-9.9962109535473909E-2</v>
      </c>
      <c r="AR52" s="19">
        <f t="shared" si="38"/>
        <v>-0.12345304512853561</v>
      </c>
      <c r="AS52" s="19">
        <f t="shared" si="39"/>
        <v>5.0894891512771601E-3</v>
      </c>
      <c r="AT52" s="19">
        <f t="shared" si="40"/>
        <v>3.850152935323603E-2</v>
      </c>
      <c r="AU52" s="19">
        <f t="shared" si="41"/>
        <v>0.524406690665147</v>
      </c>
      <c r="AV52" s="19">
        <f t="shared" si="42"/>
        <v>-0.16054909604134426</v>
      </c>
      <c r="AW52" s="19">
        <f t="shared" si="43"/>
        <v>-4.3787829544285728E-2</v>
      </c>
      <c r="AX52" s="19">
        <f t="shared" si="44"/>
        <v>0.12179348725170347</v>
      </c>
      <c r="AY52" s="19">
        <f t="shared" si="45"/>
        <v>2.6811826085298307E-2</v>
      </c>
      <c r="AZ52" s="19">
        <f t="shared" si="46"/>
        <v>-0.28869273414904617</v>
      </c>
      <c r="BA52" s="19">
        <f t="shared" si="47"/>
        <v>5.4936615012921575E-3</v>
      </c>
      <c r="BB52" s="19">
        <f t="shared" si="48"/>
        <v>2.0252506425629146E-2</v>
      </c>
      <c r="BC52" s="19">
        <f t="shared" si="49"/>
        <v>0.14256110764160002</v>
      </c>
      <c r="BD52" s="19">
        <f t="shared" si="50"/>
        <v>-3.5573777219429115E-2</v>
      </c>
      <c r="BE52" s="19">
        <f t="shared" si="51"/>
        <v>-0.10012615527046498</v>
      </c>
      <c r="BF52" s="19">
        <f t="shared" si="52"/>
        <v>-4.4129819090351963E-2</v>
      </c>
      <c r="BG52" s="19">
        <f t="shared" si="53"/>
        <v>6.138919165668244E-2</v>
      </c>
      <c r="BH52" s="19">
        <f t="shared" si="54"/>
        <v>0.11678863957132424</v>
      </c>
      <c r="BI52" s="19">
        <f t="shared" si="55"/>
        <v>-0.18045465565349506</v>
      </c>
      <c r="BJ52" s="19">
        <f t="shared" si="56"/>
        <v>0.10616490667775058</v>
      </c>
      <c r="BK52" s="36">
        <f t="shared" si="57"/>
        <v>-6.2430851247433639E-3</v>
      </c>
      <c r="BL52" s="36">
        <f t="shared" si="58"/>
        <v>9.3379746804314934E-2</v>
      </c>
      <c r="BM52" s="36">
        <f t="shared" si="59"/>
        <v>-6.9381605043162042E-2</v>
      </c>
      <c r="BN52" s="36">
        <f t="shared" si="60"/>
        <v>-9.2757822406808743E-2</v>
      </c>
      <c r="BO52" s="36">
        <f t="shared" si="61"/>
        <v>4.5299560147287643E-2</v>
      </c>
      <c r="BP52" s="32">
        <f t="shared" si="32"/>
        <v>3.0342121528433637E-2</v>
      </c>
    </row>
    <row r="53" spans="1:68" s="34" customFormat="1" x14ac:dyDescent="0.35">
      <c r="A53" s="37" t="s">
        <v>97</v>
      </c>
      <c r="B53" s="37"/>
      <c r="C53" s="37"/>
      <c r="D53" s="38">
        <v>4757422.540000001</v>
      </c>
      <c r="E53" s="38">
        <v>6278359.1100000013</v>
      </c>
      <c r="F53" s="38">
        <v>5757729.5999999996</v>
      </c>
      <c r="G53" s="38">
        <v>6248200.3199999984</v>
      </c>
      <c r="H53" s="38">
        <v>7959819.7800000003</v>
      </c>
      <c r="I53" s="38">
        <v>7190741.8200000012</v>
      </c>
      <c r="J53" s="38">
        <v>6593140.3499999996</v>
      </c>
      <c r="K53" s="38">
        <v>6494505.7299999986</v>
      </c>
      <c r="L53" s="38">
        <v>7446463.2800000003</v>
      </c>
      <c r="M53" s="38">
        <v>10119104.52</v>
      </c>
      <c r="N53" s="38">
        <v>7714178.8600000003</v>
      </c>
      <c r="O53" s="38">
        <v>7633292.2300000023</v>
      </c>
      <c r="P53" s="38">
        <v>9710133.5500000007</v>
      </c>
      <c r="Q53" s="38">
        <v>10804763.07</v>
      </c>
      <c r="R53" s="38">
        <v>7944431.6400000006</v>
      </c>
      <c r="S53" s="38">
        <v>7242981.7699999996</v>
      </c>
      <c r="T53" s="38">
        <v>6892338.8800000008</v>
      </c>
      <c r="U53" s="38">
        <v>9099580.8000000007</v>
      </c>
      <c r="V53" s="38">
        <v>7780182.3200000003</v>
      </c>
      <c r="W53" s="38">
        <v>6003162.3899999987</v>
      </c>
      <c r="X53" s="38">
        <v>8076567.5100000007</v>
      </c>
      <c r="Y53" s="38">
        <v>7660589.8300000001</v>
      </c>
      <c r="Z53" s="38">
        <v>7715228.0499999989</v>
      </c>
      <c r="AA53" s="38">
        <v>6465446.6600000011</v>
      </c>
      <c r="AB53" s="38">
        <v>6533249.0800000001</v>
      </c>
      <c r="AC53" s="38">
        <v>7093016.330000001</v>
      </c>
      <c r="AD53" s="38">
        <v>8486434.8200000003</v>
      </c>
      <c r="AE53" s="38">
        <v>6974391.5</v>
      </c>
      <c r="AF53" s="38">
        <v>6360309.9299999997</v>
      </c>
      <c r="AG53" s="38">
        <v>6788716.8499999987</v>
      </c>
      <c r="AH53" s="39">
        <f t="shared" si="31"/>
        <v>7394149.4373333333</v>
      </c>
      <c r="AJ53" s="37" t="s">
        <v>97</v>
      </c>
      <c r="AK53" s="37"/>
      <c r="AM53" s="19">
        <f t="shared" si="33"/>
        <v>0.31969760037333161</v>
      </c>
      <c r="AN53" s="19">
        <f t="shared" si="34"/>
        <v>-8.2924455399621344E-2</v>
      </c>
      <c r="AO53" s="19">
        <f t="shared" si="35"/>
        <v>8.5184743653123007E-2</v>
      </c>
      <c r="AP53" s="19">
        <f t="shared" si="36"/>
        <v>0.27393799371656535</v>
      </c>
      <c r="AQ53" s="19">
        <f t="shared" si="37"/>
        <v>-9.6620021716119719E-2</v>
      </c>
      <c r="AR53" s="19">
        <f t="shared" si="38"/>
        <v>-8.3107068082719948E-2</v>
      </c>
      <c r="AS53" s="19">
        <f t="shared" si="39"/>
        <v>-1.4960188129470198E-2</v>
      </c>
      <c r="AT53" s="19">
        <f t="shared" si="40"/>
        <v>0.14657890678310359</v>
      </c>
      <c r="AU53" s="19">
        <f t="shared" si="41"/>
        <v>0.35891417704002948</v>
      </c>
      <c r="AV53" s="19">
        <f t="shared" si="42"/>
        <v>-0.23766190528487585</v>
      </c>
      <c r="AW53" s="19">
        <f t="shared" si="43"/>
        <v>-1.0485449127893065E-2</v>
      </c>
      <c r="AX53" s="19">
        <f t="shared" si="44"/>
        <v>0.27207674715212593</v>
      </c>
      <c r="AY53" s="19">
        <f t="shared" si="45"/>
        <v>0.11273063489430579</v>
      </c>
      <c r="AZ53" s="19">
        <f t="shared" si="46"/>
        <v>-0.26472875078046476</v>
      </c>
      <c r="BA53" s="19">
        <f t="shared" si="47"/>
        <v>-8.8294531539326204E-2</v>
      </c>
      <c r="BB53" s="19">
        <f t="shared" si="48"/>
        <v>-4.8411400323046583E-2</v>
      </c>
      <c r="BC53" s="19">
        <f t="shared" si="49"/>
        <v>0.32024570445961587</v>
      </c>
      <c r="BD53" s="19">
        <f t="shared" si="50"/>
        <v>-0.14499552331026067</v>
      </c>
      <c r="BE53" s="19">
        <f t="shared" si="51"/>
        <v>-0.22840337885552298</v>
      </c>
      <c r="BF53" s="19">
        <f t="shared" si="52"/>
        <v>0.34538547940229924</v>
      </c>
      <c r="BG53" s="19">
        <f t="shared" si="53"/>
        <v>-5.1504265826411766E-2</v>
      </c>
      <c r="BH53" s="19">
        <f t="shared" si="54"/>
        <v>7.132377690556968E-3</v>
      </c>
      <c r="BI53" s="19">
        <f t="shared" si="55"/>
        <v>-0.16198891100827517</v>
      </c>
      <c r="BJ53" s="19">
        <f t="shared" si="56"/>
        <v>1.0486888774363434E-2</v>
      </c>
      <c r="BK53" s="40">
        <f t="shared" si="57"/>
        <v>8.5679765633549287E-2</v>
      </c>
      <c r="BL53" s="40">
        <f t="shared" si="58"/>
        <v>0.19644935598223823</v>
      </c>
      <c r="BM53" s="40">
        <f t="shared" si="59"/>
        <v>-0.17817179440730102</v>
      </c>
      <c r="BN53" s="40">
        <f t="shared" si="60"/>
        <v>-8.8048049783267857E-2</v>
      </c>
      <c r="BO53" s="40">
        <f t="shared" si="61"/>
        <v>6.7356296267782501E-2</v>
      </c>
      <c r="BP53" s="41">
        <f t="shared" si="32"/>
        <v>2.8329344077531491E-2</v>
      </c>
    </row>
    <row r="54" spans="1:68" hidden="1" outlineLevel="1" x14ac:dyDescent="0.35">
      <c r="A54" s="14" t="s">
        <v>98</v>
      </c>
      <c r="B54" s="15" t="s">
        <v>99</v>
      </c>
      <c r="C54" s="16" t="s">
        <v>100</v>
      </c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>
        <v>1</v>
      </c>
      <c r="AA54" s="17"/>
      <c r="AB54" s="17"/>
      <c r="AC54" s="17"/>
      <c r="AD54" s="17"/>
      <c r="AE54" s="17"/>
      <c r="AF54" s="17"/>
      <c r="AG54" s="18"/>
      <c r="AH54" s="17">
        <f t="shared" si="31"/>
        <v>1</v>
      </c>
      <c r="AJ54" s="15" t="s">
        <v>99</v>
      </c>
      <c r="AK54" s="16" t="s">
        <v>100</v>
      </c>
      <c r="AM54" s="19" t="e">
        <f t="shared" si="33"/>
        <v>#DIV/0!</v>
      </c>
      <c r="AN54" s="19" t="e">
        <f t="shared" si="34"/>
        <v>#DIV/0!</v>
      </c>
      <c r="AO54" s="19" t="e">
        <f t="shared" si="35"/>
        <v>#DIV/0!</v>
      </c>
      <c r="AP54" s="19" t="e">
        <f t="shared" si="36"/>
        <v>#DIV/0!</v>
      </c>
      <c r="AQ54" s="19" t="e">
        <f t="shared" si="37"/>
        <v>#DIV/0!</v>
      </c>
      <c r="AR54" s="19" t="e">
        <f t="shared" si="38"/>
        <v>#DIV/0!</v>
      </c>
      <c r="AS54" s="19" t="e">
        <f t="shared" si="39"/>
        <v>#DIV/0!</v>
      </c>
      <c r="AT54" s="19" t="e">
        <f t="shared" si="40"/>
        <v>#DIV/0!</v>
      </c>
      <c r="AU54" s="19" t="e">
        <f t="shared" si="41"/>
        <v>#DIV/0!</v>
      </c>
      <c r="AV54" s="19" t="e">
        <f t="shared" si="42"/>
        <v>#DIV/0!</v>
      </c>
      <c r="AW54" s="19" t="e">
        <f t="shared" si="43"/>
        <v>#DIV/0!</v>
      </c>
      <c r="AX54" s="19" t="e">
        <f t="shared" si="44"/>
        <v>#DIV/0!</v>
      </c>
      <c r="AY54" s="19" t="e">
        <f t="shared" si="45"/>
        <v>#DIV/0!</v>
      </c>
      <c r="AZ54" s="19" t="e">
        <f t="shared" si="46"/>
        <v>#DIV/0!</v>
      </c>
      <c r="BA54" s="19" t="e">
        <f t="shared" si="47"/>
        <v>#DIV/0!</v>
      </c>
      <c r="BB54" s="19" t="e">
        <f t="shared" si="48"/>
        <v>#DIV/0!</v>
      </c>
      <c r="BC54" s="19" t="e">
        <f t="shared" si="49"/>
        <v>#DIV/0!</v>
      </c>
      <c r="BD54" s="19" t="e">
        <f t="shared" si="50"/>
        <v>#DIV/0!</v>
      </c>
      <c r="BE54" s="19" t="e">
        <f t="shared" si="51"/>
        <v>#DIV/0!</v>
      </c>
      <c r="BF54" s="19" t="e">
        <f t="shared" si="52"/>
        <v>#DIV/0!</v>
      </c>
      <c r="BG54" s="19" t="e">
        <f t="shared" si="53"/>
        <v>#DIV/0!</v>
      </c>
      <c r="BH54" s="19" t="e">
        <f t="shared" si="54"/>
        <v>#DIV/0!</v>
      </c>
      <c r="BI54" s="19">
        <f t="shared" si="55"/>
        <v>-1</v>
      </c>
      <c r="BJ54" s="19" t="e">
        <f t="shared" si="56"/>
        <v>#DIV/0!</v>
      </c>
      <c r="BK54" s="19" t="e">
        <f t="shared" si="57"/>
        <v>#DIV/0!</v>
      </c>
      <c r="BL54" s="19" t="e">
        <f t="shared" si="58"/>
        <v>#DIV/0!</v>
      </c>
      <c r="BM54" s="19" t="e">
        <f t="shared" si="59"/>
        <v>#DIV/0!</v>
      </c>
      <c r="BN54" s="19" t="e">
        <f t="shared" si="60"/>
        <v>#DIV/0!</v>
      </c>
      <c r="BO54" s="19" t="e">
        <f t="shared" si="61"/>
        <v>#DIV/0!</v>
      </c>
      <c r="BP54" s="21" t="e">
        <f t="shared" si="32"/>
        <v>#DIV/0!</v>
      </c>
    </row>
    <row r="55" spans="1:68" hidden="1" outlineLevel="1" x14ac:dyDescent="0.35">
      <c r="A55" s="20"/>
      <c r="B55" s="15"/>
      <c r="C55" s="16" t="s">
        <v>101</v>
      </c>
      <c r="D55" s="17">
        <v>172237</v>
      </c>
      <c r="E55" s="17">
        <v>309886</v>
      </c>
      <c r="F55" s="17">
        <v>300442</v>
      </c>
      <c r="G55" s="17">
        <v>294862</v>
      </c>
      <c r="H55" s="17">
        <v>321367</v>
      </c>
      <c r="I55" s="17">
        <v>284483</v>
      </c>
      <c r="J55" s="17">
        <v>282616</v>
      </c>
      <c r="K55" s="17">
        <v>299722</v>
      </c>
      <c r="L55" s="17">
        <v>282049</v>
      </c>
      <c r="M55" s="17">
        <v>317927</v>
      </c>
      <c r="N55" s="17">
        <v>225050</v>
      </c>
      <c r="O55" s="17">
        <v>236051</v>
      </c>
      <c r="P55" s="17">
        <v>281220</v>
      </c>
      <c r="Q55" s="17">
        <v>288347</v>
      </c>
      <c r="R55" s="17">
        <v>268215</v>
      </c>
      <c r="S55" s="17">
        <v>274870</v>
      </c>
      <c r="T55" s="17">
        <v>281722</v>
      </c>
      <c r="U55" s="17">
        <v>260375</v>
      </c>
      <c r="V55" s="17">
        <v>275465</v>
      </c>
      <c r="W55" s="17">
        <v>256753</v>
      </c>
      <c r="X55" s="17">
        <v>256124</v>
      </c>
      <c r="Y55" s="17">
        <v>286175</v>
      </c>
      <c r="Z55" s="17">
        <v>299561</v>
      </c>
      <c r="AA55" s="17">
        <v>262739</v>
      </c>
      <c r="AB55" s="17">
        <v>269220</v>
      </c>
      <c r="AC55" s="17">
        <v>262400</v>
      </c>
      <c r="AD55" s="17">
        <v>262083</v>
      </c>
      <c r="AE55" s="17">
        <v>229274</v>
      </c>
      <c r="AF55" s="17">
        <v>228154</v>
      </c>
      <c r="AG55" s="18">
        <v>239383</v>
      </c>
      <c r="AH55" s="17">
        <f t="shared" si="31"/>
        <v>270292.40000000002</v>
      </c>
      <c r="AJ55" s="15"/>
      <c r="AK55" s="16" t="s">
        <v>101</v>
      </c>
      <c r="AM55" s="19">
        <f t="shared" si="33"/>
        <v>0.79918368294849529</v>
      </c>
      <c r="AN55" s="19">
        <f t="shared" si="34"/>
        <v>-3.047572333051507E-2</v>
      </c>
      <c r="AO55" s="19">
        <f t="shared" si="35"/>
        <v>-1.8572636315828062E-2</v>
      </c>
      <c r="AP55" s="19">
        <f t="shared" si="36"/>
        <v>8.9889507634079768E-2</v>
      </c>
      <c r="AQ55" s="19">
        <f t="shared" si="37"/>
        <v>-0.11477220747618766</v>
      </c>
      <c r="AR55" s="19">
        <f t="shared" si="38"/>
        <v>-6.562782310366555E-3</v>
      </c>
      <c r="AS55" s="19">
        <f t="shared" si="39"/>
        <v>6.052735867749881E-2</v>
      </c>
      <c r="AT55" s="19">
        <f t="shared" si="40"/>
        <v>-5.8964640566925297E-2</v>
      </c>
      <c r="AU55" s="19">
        <f t="shared" si="41"/>
        <v>0.1272048473846743</v>
      </c>
      <c r="AV55" s="19">
        <f t="shared" si="42"/>
        <v>-0.29213309973673207</v>
      </c>
      <c r="AW55" s="19">
        <f t="shared" si="43"/>
        <v>4.888247056209738E-2</v>
      </c>
      <c r="AX55" s="19">
        <f t="shared" si="44"/>
        <v>0.19135271615032345</v>
      </c>
      <c r="AY55" s="19">
        <f t="shared" si="45"/>
        <v>2.5343147713533964E-2</v>
      </c>
      <c r="AZ55" s="19">
        <f t="shared" si="46"/>
        <v>-6.9818655994340117E-2</v>
      </c>
      <c r="BA55" s="19">
        <f t="shared" si="47"/>
        <v>2.4812184255168512E-2</v>
      </c>
      <c r="BB55" s="19">
        <f t="shared" si="48"/>
        <v>2.4928147851711824E-2</v>
      </c>
      <c r="BC55" s="19">
        <f t="shared" si="49"/>
        <v>-7.5773280042027213E-2</v>
      </c>
      <c r="BD55" s="19">
        <f t="shared" si="50"/>
        <v>5.7954872779644839E-2</v>
      </c>
      <c r="BE55" s="19">
        <f t="shared" si="51"/>
        <v>-6.792877498048755E-2</v>
      </c>
      <c r="BF55" s="19">
        <f t="shared" si="52"/>
        <v>-2.4498253184968011E-3</v>
      </c>
      <c r="BG55" s="19">
        <f t="shared" si="53"/>
        <v>0.11732988708594272</v>
      </c>
      <c r="BH55" s="19">
        <f t="shared" si="54"/>
        <v>4.6775574386302088E-2</v>
      </c>
      <c r="BI55" s="19">
        <f t="shared" si="55"/>
        <v>-0.12291987274711991</v>
      </c>
      <c r="BJ55" s="19">
        <f t="shared" si="56"/>
        <v>2.4667065034121416E-2</v>
      </c>
      <c r="BK55" s="19">
        <f t="shared" si="57"/>
        <v>-2.5332441869103328E-2</v>
      </c>
      <c r="BL55" s="19">
        <f t="shared" si="58"/>
        <v>-1.2080792682926944E-3</v>
      </c>
      <c r="BM55" s="19">
        <f t="shared" si="59"/>
        <v>-0.12518553282738676</v>
      </c>
      <c r="BN55" s="19">
        <f t="shared" si="60"/>
        <v>-4.8849847780385591E-3</v>
      </c>
      <c r="BO55" s="19">
        <f t="shared" si="61"/>
        <v>4.9216757102658715E-2</v>
      </c>
      <c r="BP55" s="21">
        <f t="shared" si="32"/>
        <v>2.3140885586358809E-2</v>
      </c>
    </row>
    <row r="56" spans="1:68" hidden="1" outlineLevel="1" x14ac:dyDescent="0.35">
      <c r="A56" s="20"/>
      <c r="B56" s="15"/>
      <c r="C56" s="16" t="s">
        <v>102</v>
      </c>
      <c r="D56" s="17">
        <v>185346</v>
      </c>
      <c r="E56" s="17">
        <v>328479</v>
      </c>
      <c r="F56" s="17">
        <v>311042</v>
      </c>
      <c r="G56" s="17">
        <v>297129</v>
      </c>
      <c r="H56" s="17">
        <v>337273</v>
      </c>
      <c r="I56" s="17">
        <v>326455</v>
      </c>
      <c r="J56" s="17">
        <v>311862</v>
      </c>
      <c r="K56" s="17">
        <v>313671</v>
      </c>
      <c r="L56" s="17">
        <v>328043</v>
      </c>
      <c r="M56" s="17">
        <v>356472</v>
      </c>
      <c r="N56" s="17">
        <v>295989</v>
      </c>
      <c r="O56" s="17">
        <v>259314</v>
      </c>
      <c r="P56" s="17">
        <v>293455</v>
      </c>
      <c r="Q56" s="17">
        <v>282161</v>
      </c>
      <c r="R56" s="17">
        <v>283379</v>
      </c>
      <c r="S56" s="17">
        <v>322419</v>
      </c>
      <c r="T56" s="17">
        <v>310440</v>
      </c>
      <c r="U56" s="17">
        <v>333066</v>
      </c>
      <c r="V56" s="17">
        <v>335572</v>
      </c>
      <c r="W56" s="17">
        <v>345109</v>
      </c>
      <c r="X56" s="17">
        <v>342804</v>
      </c>
      <c r="Y56" s="17">
        <v>352851</v>
      </c>
      <c r="Z56" s="17">
        <v>358330</v>
      </c>
      <c r="AA56" s="17">
        <v>298154</v>
      </c>
      <c r="AB56" s="17">
        <v>357520</v>
      </c>
      <c r="AC56" s="17">
        <v>355148</v>
      </c>
      <c r="AD56" s="17">
        <v>345561</v>
      </c>
      <c r="AE56" s="17">
        <v>364460</v>
      </c>
      <c r="AF56" s="17">
        <v>352672</v>
      </c>
      <c r="AG56" s="18">
        <v>364109</v>
      </c>
      <c r="AH56" s="17">
        <f t="shared" si="31"/>
        <v>321609.5</v>
      </c>
      <c r="AJ56" s="15"/>
      <c r="AK56" s="16" t="s">
        <v>102</v>
      </c>
      <c r="AM56" s="19">
        <f t="shared" si="33"/>
        <v>0.77224758020135309</v>
      </c>
      <c r="AN56" s="19">
        <f t="shared" si="34"/>
        <v>-5.3084063212564536E-2</v>
      </c>
      <c r="AO56" s="19">
        <f t="shared" si="35"/>
        <v>-4.4730293658091225E-2</v>
      </c>
      <c r="AP56" s="19">
        <f t="shared" si="36"/>
        <v>0.13510630063036588</v>
      </c>
      <c r="AQ56" s="19">
        <f t="shared" si="37"/>
        <v>-3.2074906677973081E-2</v>
      </c>
      <c r="AR56" s="19">
        <f t="shared" si="38"/>
        <v>-4.4701413671103252E-2</v>
      </c>
      <c r="AS56" s="19">
        <f t="shared" si="39"/>
        <v>5.8006425919157056E-3</v>
      </c>
      <c r="AT56" s="19">
        <f t="shared" si="40"/>
        <v>4.5818708136869502E-2</v>
      </c>
      <c r="AU56" s="19">
        <f t="shared" si="41"/>
        <v>8.6662419256012146E-2</v>
      </c>
      <c r="AV56" s="19">
        <f t="shared" si="42"/>
        <v>-0.16967111021342485</v>
      </c>
      <c r="AW56" s="19">
        <f t="shared" si="43"/>
        <v>-0.12390663166536597</v>
      </c>
      <c r="AX56" s="19">
        <f t="shared" si="44"/>
        <v>0.13165891544613872</v>
      </c>
      <c r="AY56" s="19">
        <f t="shared" si="45"/>
        <v>-3.8486309655654138E-2</v>
      </c>
      <c r="AZ56" s="19">
        <f t="shared" si="46"/>
        <v>4.3166844461139942E-3</v>
      </c>
      <c r="BA56" s="19">
        <f t="shared" si="47"/>
        <v>0.13776603065153026</v>
      </c>
      <c r="BB56" s="19">
        <f t="shared" si="48"/>
        <v>-3.7153517627683263E-2</v>
      </c>
      <c r="BC56" s="19">
        <f t="shared" si="49"/>
        <v>7.2883649014302332E-2</v>
      </c>
      <c r="BD56" s="19">
        <f t="shared" si="50"/>
        <v>7.5240342754889777E-3</v>
      </c>
      <c r="BE56" s="19">
        <f t="shared" si="51"/>
        <v>2.8420130404205324E-2</v>
      </c>
      <c r="BF56" s="19">
        <f t="shared" si="52"/>
        <v>-6.6790492279250602E-3</v>
      </c>
      <c r="BG56" s="19">
        <f t="shared" si="53"/>
        <v>2.9308292785381829E-2</v>
      </c>
      <c r="BH56" s="19">
        <f t="shared" si="54"/>
        <v>1.5527800686408799E-2</v>
      </c>
      <c r="BI56" s="19">
        <f t="shared" si="55"/>
        <v>-0.1679345854380041</v>
      </c>
      <c r="BJ56" s="19">
        <f t="shared" si="56"/>
        <v>0.19911186836332906</v>
      </c>
      <c r="BK56" s="19">
        <f t="shared" si="57"/>
        <v>-6.6345938688744388E-3</v>
      </c>
      <c r="BL56" s="19">
        <f t="shared" si="58"/>
        <v>-2.6994379807854796E-2</v>
      </c>
      <c r="BM56" s="19">
        <f t="shared" si="59"/>
        <v>5.4690778183880795E-2</v>
      </c>
      <c r="BN56" s="19">
        <f t="shared" si="60"/>
        <v>-3.2343741425670869E-2</v>
      </c>
      <c r="BO56" s="19">
        <f t="shared" si="61"/>
        <v>3.2429566282551558E-2</v>
      </c>
      <c r="BP56" s="21">
        <f t="shared" si="32"/>
        <v>3.3616510524333051E-2</v>
      </c>
    </row>
    <row r="57" spans="1:68" hidden="1" outlineLevel="1" x14ac:dyDescent="0.35">
      <c r="A57" s="20"/>
      <c r="B57" s="15"/>
      <c r="C57" s="16" t="s">
        <v>103</v>
      </c>
      <c r="D57" s="17">
        <v>3019</v>
      </c>
      <c r="E57" s="17">
        <v>5428</v>
      </c>
      <c r="F57" s="17">
        <v>4765</v>
      </c>
      <c r="G57" s="17">
        <v>4911</v>
      </c>
      <c r="H57" s="17">
        <v>5945</v>
      </c>
      <c r="I57" s="17">
        <v>4689</v>
      </c>
      <c r="J57" s="17">
        <v>3822</v>
      </c>
      <c r="K57" s="17">
        <v>3958</v>
      </c>
      <c r="L57" s="17">
        <v>4322</v>
      </c>
      <c r="M57" s="17">
        <v>4854</v>
      </c>
      <c r="N57" s="17">
        <v>3746</v>
      </c>
      <c r="O57" s="17">
        <v>2920</v>
      </c>
      <c r="P57" s="17">
        <v>3641</v>
      </c>
      <c r="Q57" s="17">
        <v>4149</v>
      </c>
      <c r="R57" s="17">
        <v>2403</v>
      </c>
      <c r="S57" s="17">
        <v>4536</v>
      </c>
      <c r="T57" s="17">
        <v>4473</v>
      </c>
      <c r="U57" s="17">
        <v>5108</v>
      </c>
      <c r="V57" s="17">
        <v>4441</v>
      </c>
      <c r="W57" s="17">
        <v>2369</v>
      </c>
      <c r="X57" s="17">
        <v>2857</v>
      </c>
      <c r="Y57" s="17">
        <v>4382</v>
      </c>
      <c r="Z57" s="17">
        <v>3954</v>
      </c>
      <c r="AA57" s="17">
        <v>3962</v>
      </c>
      <c r="AB57" s="17">
        <v>4355</v>
      </c>
      <c r="AC57" s="17">
        <v>5041</v>
      </c>
      <c r="AD57" s="17">
        <v>5175</v>
      </c>
      <c r="AE57" s="17">
        <v>4792</v>
      </c>
      <c r="AF57" s="17">
        <v>4167</v>
      </c>
      <c r="AG57" s="18">
        <v>4999</v>
      </c>
      <c r="AH57" s="17">
        <f t="shared" si="31"/>
        <v>4239.4333333333334</v>
      </c>
      <c r="AJ57" s="15"/>
      <c r="AK57" s="16" t="s">
        <v>103</v>
      </c>
      <c r="AM57" s="19">
        <f t="shared" si="33"/>
        <v>0.79794633984763164</v>
      </c>
      <c r="AN57" s="19">
        <f t="shared" si="34"/>
        <v>-0.122144436256448</v>
      </c>
      <c r="AO57" s="19">
        <f t="shared" si="35"/>
        <v>3.0640083945435492E-2</v>
      </c>
      <c r="AP57" s="19">
        <f t="shared" si="36"/>
        <v>0.21054774994909398</v>
      </c>
      <c r="AQ57" s="19">
        <f t="shared" si="37"/>
        <v>-0.21126997476871323</v>
      </c>
      <c r="AR57" s="19">
        <f t="shared" si="38"/>
        <v>-0.18490083173384519</v>
      </c>
      <c r="AS57" s="19">
        <f t="shared" si="39"/>
        <v>3.5583464154892663E-2</v>
      </c>
      <c r="AT57" s="19">
        <f t="shared" si="40"/>
        <v>9.1965639211723182E-2</v>
      </c>
      <c r="AU57" s="19">
        <f t="shared" si="41"/>
        <v>0.12309116149930577</v>
      </c>
      <c r="AV57" s="19">
        <f t="shared" si="42"/>
        <v>-0.2282653481664606</v>
      </c>
      <c r="AW57" s="19">
        <f t="shared" si="43"/>
        <v>-0.22050186865990384</v>
      </c>
      <c r="AX57" s="19">
        <f t="shared" si="44"/>
        <v>0.24691780821917808</v>
      </c>
      <c r="AY57" s="19">
        <f t="shared" si="45"/>
        <v>0.13952210931062892</v>
      </c>
      <c r="AZ57" s="19">
        <f t="shared" si="46"/>
        <v>-0.42082429501084595</v>
      </c>
      <c r="BA57" s="19">
        <f t="shared" si="47"/>
        <v>0.88764044943820219</v>
      </c>
      <c r="BB57" s="19">
        <f t="shared" si="48"/>
        <v>-1.388888888888884E-2</v>
      </c>
      <c r="BC57" s="19">
        <f t="shared" si="49"/>
        <v>0.14196288844176164</v>
      </c>
      <c r="BD57" s="19">
        <f t="shared" si="50"/>
        <v>-0.13057948316366486</v>
      </c>
      <c r="BE57" s="19">
        <f t="shared" si="51"/>
        <v>-0.46656158522855218</v>
      </c>
      <c r="BF57" s="19">
        <f t="shared" si="52"/>
        <v>0.20599409033347404</v>
      </c>
      <c r="BG57" s="19">
        <f t="shared" si="53"/>
        <v>0.53377668883444174</v>
      </c>
      <c r="BH57" s="19">
        <f t="shared" si="54"/>
        <v>-9.7672295755362848E-2</v>
      </c>
      <c r="BI57" s="19">
        <f t="shared" si="55"/>
        <v>2.0232675771370001E-3</v>
      </c>
      <c r="BJ57" s="19">
        <f t="shared" si="56"/>
        <v>9.9192327107521461E-2</v>
      </c>
      <c r="BK57" s="19">
        <f t="shared" si="57"/>
        <v>0.15752009184845006</v>
      </c>
      <c r="BL57" s="19">
        <f t="shared" si="58"/>
        <v>2.6582027375520623E-2</v>
      </c>
      <c r="BM57" s="19">
        <f t="shared" si="59"/>
        <v>-7.4009661835748752E-2</v>
      </c>
      <c r="BN57" s="19">
        <f t="shared" si="60"/>
        <v>-0.13042570951585974</v>
      </c>
      <c r="BO57" s="19">
        <f t="shared" si="61"/>
        <v>0.19966402687784979</v>
      </c>
      <c r="BP57" s="21">
        <f t="shared" si="32"/>
        <v>5.6190546034067389E-2</v>
      </c>
    </row>
    <row r="58" spans="1:68" hidden="1" outlineLevel="1" x14ac:dyDescent="0.35">
      <c r="A58" s="20"/>
      <c r="B58" s="22"/>
      <c r="C58" s="16" t="s">
        <v>104</v>
      </c>
      <c r="D58" s="17">
        <v>19236.55</v>
      </c>
      <c r="E58" s="17">
        <v>25540.559999999998</v>
      </c>
      <c r="F58" s="17">
        <v>22436.940000000002</v>
      </c>
      <c r="G58" s="17">
        <v>22719.86</v>
      </c>
      <c r="H58" s="17">
        <v>31322.819999999996</v>
      </c>
      <c r="I58" s="17">
        <v>24245.68</v>
      </c>
      <c r="J58" s="17">
        <v>20982.2</v>
      </c>
      <c r="K58" s="17">
        <v>22002.420000000002</v>
      </c>
      <c r="L58" s="17">
        <v>26712.359999999993</v>
      </c>
      <c r="M58" s="17">
        <v>35620.700000000004</v>
      </c>
      <c r="N58" s="17">
        <v>13619.759999999998</v>
      </c>
      <c r="O58" s="17">
        <v>13762.81</v>
      </c>
      <c r="P58" s="17">
        <v>17184.79</v>
      </c>
      <c r="Q58" s="17">
        <v>19798.300000000003</v>
      </c>
      <c r="R58" s="17">
        <v>24509.43</v>
      </c>
      <c r="S58" s="17">
        <v>22254.220000000005</v>
      </c>
      <c r="T58" s="17">
        <v>20438.079999999998</v>
      </c>
      <c r="U58" s="17">
        <v>24742.11</v>
      </c>
      <c r="V58" s="17">
        <v>23693.740000000005</v>
      </c>
      <c r="W58" s="17">
        <v>20130.7</v>
      </c>
      <c r="X58" s="17">
        <v>19696.68</v>
      </c>
      <c r="Y58" s="17">
        <v>23869.51</v>
      </c>
      <c r="Z58" s="17">
        <v>25606.629999999997</v>
      </c>
      <c r="AA58" s="17">
        <v>19568.339999999997</v>
      </c>
      <c r="AB58" s="17">
        <v>22969.439999999999</v>
      </c>
      <c r="AC58" s="17">
        <v>22446.34</v>
      </c>
      <c r="AD58" s="17">
        <v>24220.670000000006</v>
      </c>
      <c r="AE58" s="17">
        <v>23896.510000000002</v>
      </c>
      <c r="AF58" s="17">
        <v>21405.75</v>
      </c>
      <c r="AG58" s="18">
        <v>22646.7</v>
      </c>
      <c r="AH58" s="17">
        <f t="shared" si="31"/>
        <v>22576.02</v>
      </c>
      <c r="AJ58" s="22"/>
      <c r="AK58" s="16" t="s">
        <v>104</v>
      </c>
      <c r="AM58" s="19">
        <f t="shared" si="33"/>
        <v>0.32771001037088254</v>
      </c>
      <c r="AN58" s="19">
        <f t="shared" si="34"/>
        <v>-0.12151730424078389</v>
      </c>
      <c r="AO58" s="19">
        <f t="shared" si="35"/>
        <v>1.2609562623067117E-2</v>
      </c>
      <c r="AP58" s="19">
        <f t="shared" si="36"/>
        <v>0.37865374170439403</v>
      </c>
      <c r="AQ58" s="19">
        <f t="shared" si="37"/>
        <v>-0.22594198095829165</v>
      </c>
      <c r="AR58" s="19">
        <f t="shared" si="38"/>
        <v>-0.13460047315645507</v>
      </c>
      <c r="AS58" s="19">
        <f t="shared" si="39"/>
        <v>4.8623118643421614E-2</v>
      </c>
      <c r="AT58" s="19">
        <f t="shared" si="40"/>
        <v>0.21406463470836345</v>
      </c>
      <c r="AU58" s="19">
        <f t="shared" si="41"/>
        <v>0.33349131263579901</v>
      </c>
      <c r="AV58" s="19">
        <f t="shared" si="42"/>
        <v>-0.61764479642455106</v>
      </c>
      <c r="AW58" s="19">
        <f t="shared" si="43"/>
        <v>1.0503121934601012E-2</v>
      </c>
      <c r="AX58" s="19">
        <f t="shared" si="44"/>
        <v>0.24863963100558695</v>
      </c>
      <c r="AY58" s="19">
        <f t="shared" si="45"/>
        <v>0.1520827429372138</v>
      </c>
      <c r="AZ58" s="19">
        <f t="shared" si="46"/>
        <v>0.23795628917634315</v>
      </c>
      <c r="BA58" s="19">
        <f t="shared" si="47"/>
        <v>-9.2013971765153024E-2</v>
      </c>
      <c r="BB58" s="19">
        <f t="shared" si="48"/>
        <v>-8.1608791501117772E-2</v>
      </c>
      <c r="BC58" s="19">
        <f t="shared" si="49"/>
        <v>0.21058876371948854</v>
      </c>
      <c r="BD58" s="19">
        <f t="shared" si="50"/>
        <v>-4.2371891483789947E-2</v>
      </c>
      <c r="BE58" s="19">
        <f t="shared" si="51"/>
        <v>-0.15037896085632763</v>
      </c>
      <c r="BF58" s="19">
        <f t="shared" si="52"/>
        <v>-2.1560104715683037E-2</v>
      </c>
      <c r="BG58" s="19">
        <f t="shared" si="53"/>
        <v>0.21185448512135041</v>
      </c>
      <c r="BH58" s="19">
        <f t="shared" si="54"/>
        <v>7.2775687477455442E-2</v>
      </c>
      <c r="BI58" s="19">
        <f t="shared" si="55"/>
        <v>-0.23580963211480788</v>
      </c>
      <c r="BJ58" s="19">
        <f t="shared" si="56"/>
        <v>0.17380626052082104</v>
      </c>
      <c r="BK58" s="19">
        <f t="shared" si="57"/>
        <v>-2.2773737627038271E-2</v>
      </c>
      <c r="BL58" s="19">
        <f t="shared" si="58"/>
        <v>7.9047630927804091E-2</v>
      </c>
      <c r="BM58" s="19">
        <f t="shared" si="59"/>
        <v>-1.3383609949683573E-2</v>
      </c>
      <c r="BN58" s="19">
        <f t="shared" si="60"/>
        <v>-0.10423111994178236</v>
      </c>
      <c r="BO58" s="19">
        <f t="shared" si="61"/>
        <v>5.7972740969132186E-2</v>
      </c>
      <c r="BP58" s="21">
        <f t="shared" si="32"/>
        <v>3.1260115853112384E-2</v>
      </c>
    </row>
    <row r="59" spans="1:68" collapsed="1" x14ac:dyDescent="0.35">
      <c r="A59" s="20"/>
      <c r="B59" s="24" t="s">
        <v>105</v>
      </c>
      <c r="C59" s="24"/>
      <c r="D59" s="25">
        <v>379838.55</v>
      </c>
      <c r="E59" s="25">
        <v>669333.56000000029</v>
      </c>
      <c r="F59" s="25">
        <v>638685.94000000018</v>
      </c>
      <c r="G59" s="25">
        <v>619621.86</v>
      </c>
      <c r="H59" s="25">
        <v>695907.82</v>
      </c>
      <c r="I59" s="25">
        <v>639872.68000000005</v>
      </c>
      <c r="J59" s="25">
        <v>619282.19999999984</v>
      </c>
      <c r="K59" s="25">
        <v>639353.41999999993</v>
      </c>
      <c r="L59" s="25">
        <v>641126.36</v>
      </c>
      <c r="M59" s="25">
        <v>714873.7</v>
      </c>
      <c r="N59" s="25">
        <v>538404.75999999989</v>
      </c>
      <c r="O59" s="25">
        <v>512047.80999999994</v>
      </c>
      <c r="P59" s="25">
        <v>595500.79</v>
      </c>
      <c r="Q59" s="25">
        <v>594455.29999999993</v>
      </c>
      <c r="R59" s="25">
        <v>578506.43000000005</v>
      </c>
      <c r="S59" s="25">
        <v>624079.21999999986</v>
      </c>
      <c r="T59" s="25">
        <v>617073.08000000007</v>
      </c>
      <c r="U59" s="25">
        <v>623291.1100000001</v>
      </c>
      <c r="V59" s="25">
        <v>639171.73999999987</v>
      </c>
      <c r="W59" s="25">
        <v>624361.70000000019</v>
      </c>
      <c r="X59" s="25">
        <v>621481.68000000005</v>
      </c>
      <c r="Y59" s="25">
        <v>667277.51</v>
      </c>
      <c r="Z59" s="25">
        <v>687452.63000000012</v>
      </c>
      <c r="AA59" s="25">
        <v>584423.33999999985</v>
      </c>
      <c r="AB59" s="25">
        <v>654064.44000000018</v>
      </c>
      <c r="AC59" s="25">
        <v>645035.34000000008</v>
      </c>
      <c r="AD59" s="25">
        <v>637039.66999999981</v>
      </c>
      <c r="AE59" s="25">
        <v>622422.51000000013</v>
      </c>
      <c r="AF59" s="25">
        <v>606398.74999999988</v>
      </c>
      <c r="AG59" s="26">
        <v>631137.70000000007</v>
      </c>
      <c r="AH59" s="27">
        <f t="shared" si="31"/>
        <v>618717.38666666672</v>
      </c>
      <c r="AJ59" s="30" t="s">
        <v>105</v>
      </c>
      <c r="AK59" s="30"/>
      <c r="AM59" s="19">
        <f t="shared" si="33"/>
        <v>0.76215278833599243</v>
      </c>
      <c r="AN59" s="19">
        <f t="shared" si="34"/>
        <v>-4.5788261386445539E-2</v>
      </c>
      <c r="AO59" s="19">
        <f t="shared" si="35"/>
        <v>-2.9848911344439788E-2</v>
      </c>
      <c r="AP59" s="19">
        <f t="shared" si="36"/>
        <v>0.12311696039904074</v>
      </c>
      <c r="AQ59" s="19">
        <f t="shared" si="37"/>
        <v>-8.0520923015349744E-2</v>
      </c>
      <c r="AR59" s="19">
        <f t="shared" si="38"/>
        <v>-3.217902661510752E-2</v>
      </c>
      <c r="AS59" s="19">
        <f t="shared" si="39"/>
        <v>3.2410458430744749E-2</v>
      </c>
      <c r="AT59" s="19">
        <f t="shared" si="40"/>
        <v>2.7730202803952775E-3</v>
      </c>
      <c r="AU59" s="19">
        <f t="shared" si="41"/>
        <v>0.11502777705162526</v>
      </c>
      <c r="AV59" s="19">
        <f t="shared" si="42"/>
        <v>-0.24685331129121135</v>
      </c>
      <c r="AW59" s="19">
        <f t="shared" si="43"/>
        <v>-4.895378339522849E-2</v>
      </c>
      <c r="AX59" s="19">
        <f t="shared" si="44"/>
        <v>0.16297888277268502</v>
      </c>
      <c r="AY59" s="19">
        <f t="shared" si="45"/>
        <v>-1.7556483846143944E-3</v>
      </c>
      <c r="AZ59" s="19">
        <f t="shared" si="46"/>
        <v>-2.6829384816654644E-2</v>
      </c>
      <c r="BA59" s="19">
        <f t="shared" si="47"/>
        <v>7.8776635205247025E-2</v>
      </c>
      <c r="BB59" s="19">
        <f t="shared" si="48"/>
        <v>-1.1226363217156643E-2</v>
      </c>
      <c r="BC59" s="19">
        <f t="shared" si="49"/>
        <v>1.0076650888740879E-2</v>
      </c>
      <c r="BD59" s="19">
        <f t="shared" si="50"/>
        <v>2.5478672397557078E-2</v>
      </c>
      <c r="BE59" s="19">
        <f t="shared" si="51"/>
        <v>-2.3170673972537803E-2</v>
      </c>
      <c r="BF59" s="19">
        <f t="shared" si="52"/>
        <v>-4.612742902071254E-3</v>
      </c>
      <c r="BG59" s="19">
        <f t="shared" si="53"/>
        <v>7.3688141539425489E-2</v>
      </c>
      <c r="BH59" s="19">
        <f t="shared" si="54"/>
        <v>3.0234976749029308E-2</v>
      </c>
      <c r="BI59" s="19">
        <f t="shared" si="55"/>
        <v>-0.14987111184664503</v>
      </c>
      <c r="BJ59" s="19">
        <f t="shared" si="56"/>
        <v>0.11916207863977557</v>
      </c>
      <c r="BK59" s="36">
        <f t="shared" si="57"/>
        <v>-1.3804603106079449E-2</v>
      </c>
      <c r="BL59" s="36">
        <f t="shared" si="58"/>
        <v>-1.2395708427386798E-2</v>
      </c>
      <c r="BM59" s="36">
        <f t="shared" si="59"/>
        <v>-2.2945447023730359E-2</v>
      </c>
      <c r="BN59" s="36">
        <f t="shared" si="60"/>
        <v>-2.5744184605406173E-2</v>
      </c>
      <c r="BO59" s="36">
        <f t="shared" si="61"/>
        <v>4.0796505599657307E-2</v>
      </c>
      <c r="BP59" s="32">
        <f t="shared" si="32"/>
        <v>2.7592188377236246E-2</v>
      </c>
    </row>
    <row r="60" spans="1:68" hidden="1" outlineLevel="1" x14ac:dyDescent="0.35">
      <c r="A60" s="20"/>
      <c r="B60" s="15" t="s">
        <v>106</v>
      </c>
      <c r="C60" s="16" t="s">
        <v>107</v>
      </c>
      <c r="D60" s="17">
        <v>437106.95999999996</v>
      </c>
      <c r="E60" s="17">
        <v>876470.37000000034</v>
      </c>
      <c r="F60" s="17">
        <v>834154.05</v>
      </c>
      <c r="G60" s="17">
        <v>794238.22</v>
      </c>
      <c r="H60" s="17">
        <v>862390.57</v>
      </c>
      <c r="I60" s="17">
        <v>877763.66999999981</v>
      </c>
      <c r="J60" s="17">
        <v>867804.20999999985</v>
      </c>
      <c r="K60" s="17">
        <v>850086.20000000007</v>
      </c>
      <c r="L60" s="17">
        <v>859725.79999999993</v>
      </c>
      <c r="M60" s="17">
        <v>980232.53</v>
      </c>
      <c r="N60" s="17">
        <v>1035957.7799999998</v>
      </c>
      <c r="O60" s="17">
        <v>999576.87000000011</v>
      </c>
      <c r="P60" s="17">
        <v>1036702.7200000001</v>
      </c>
      <c r="Q60" s="17">
        <v>1084595.45</v>
      </c>
      <c r="R60" s="17">
        <v>1079929.4799999997</v>
      </c>
      <c r="S60" s="17">
        <v>996000.35000000021</v>
      </c>
      <c r="T60" s="17">
        <v>964215.42999999982</v>
      </c>
      <c r="U60" s="17">
        <v>981641.05999999971</v>
      </c>
      <c r="V60" s="17">
        <v>998156.4299999997</v>
      </c>
      <c r="W60" s="17">
        <v>990238.07000000018</v>
      </c>
      <c r="X60" s="17">
        <v>994370.33999999973</v>
      </c>
      <c r="Y60" s="17">
        <v>981756.82000000007</v>
      </c>
      <c r="Z60" s="17">
        <v>1066734.0800000003</v>
      </c>
      <c r="AA60" s="17">
        <v>1054525.58</v>
      </c>
      <c r="AB60" s="17">
        <v>1040034.5200000003</v>
      </c>
      <c r="AC60" s="17">
        <v>966252.91999999981</v>
      </c>
      <c r="AD60" s="17">
        <v>1089278.95</v>
      </c>
      <c r="AE60" s="17">
        <v>1006480.7699999999</v>
      </c>
      <c r="AF60" s="17">
        <v>1011056.8099999999</v>
      </c>
      <c r="AG60" s="18">
        <v>1054774.1199999999</v>
      </c>
      <c r="AH60" s="17">
        <f t="shared" si="31"/>
        <v>955741.70433333318</v>
      </c>
      <c r="AJ60" s="15" t="s">
        <v>106</v>
      </c>
      <c r="AK60" s="16" t="s">
        <v>107</v>
      </c>
      <c r="AM60" s="19">
        <f t="shared" si="33"/>
        <v>1.0051622376362994</v>
      </c>
      <c r="AN60" s="19">
        <f t="shared" si="34"/>
        <v>-4.8280377122161378E-2</v>
      </c>
      <c r="AO60" s="19">
        <f t="shared" si="35"/>
        <v>-4.785186860868218E-2</v>
      </c>
      <c r="AP60" s="19">
        <f t="shared" si="36"/>
        <v>8.580844925846054E-2</v>
      </c>
      <c r="AQ60" s="19">
        <f t="shared" si="37"/>
        <v>1.7826145756672407E-2</v>
      </c>
      <c r="AR60" s="19">
        <f t="shared" si="38"/>
        <v>-1.134640261427089E-2</v>
      </c>
      <c r="AS60" s="19">
        <f t="shared" si="39"/>
        <v>-2.0417059281148009E-2</v>
      </c>
      <c r="AT60" s="19">
        <f t="shared" si="40"/>
        <v>1.1339555917976085E-2</v>
      </c>
      <c r="AU60" s="19">
        <f t="shared" si="41"/>
        <v>0.14016879567880847</v>
      </c>
      <c r="AV60" s="19">
        <f t="shared" si="42"/>
        <v>5.6849011121881121E-2</v>
      </c>
      <c r="AW60" s="19">
        <f t="shared" si="43"/>
        <v>-3.5118139660092806E-2</v>
      </c>
      <c r="AX60" s="19">
        <f t="shared" si="44"/>
        <v>3.7141565710699043E-2</v>
      </c>
      <c r="AY60" s="19">
        <f t="shared" si="45"/>
        <v>4.6197168268257149E-2</v>
      </c>
      <c r="AZ60" s="19">
        <f t="shared" si="46"/>
        <v>-4.3020372250318628E-3</v>
      </c>
      <c r="BA60" s="19">
        <f t="shared" si="47"/>
        <v>-7.7717232054818619E-2</v>
      </c>
      <c r="BB60" s="19">
        <f t="shared" si="48"/>
        <v>-3.1912559066872181E-2</v>
      </c>
      <c r="BC60" s="19">
        <f t="shared" si="49"/>
        <v>1.8072340949781163E-2</v>
      </c>
      <c r="BD60" s="19">
        <f t="shared" si="50"/>
        <v>1.6824245310195218E-2</v>
      </c>
      <c r="BE60" s="19">
        <f t="shared" si="51"/>
        <v>-7.9329850131802937E-3</v>
      </c>
      <c r="BF60" s="19">
        <f t="shared" si="52"/>
        <v>4.1730065983016651E-3</v>
      </c>
      <c r="BG60" s="19">
        <f t="shared" si="53"/>
        <v>-1.2684931853457759E-2</v>
      </c>
      <c r="BH60" s="19">
        <f t="shared" si="54"/>
        <v>8.6556322572834521E-2</v>
      </c>
      <c r="BI60" s="19">
        <f t="shared" si="55"/>
        <v>-1.1444745442088289E-2</v>
      </c>
      <c r="BJ60" s="19">
        <f t="shared" si="56"/>
        <v>-1.3741781398986852E-2</v>
      </c>
      <c r="BK60" s="19">
        <f t="shared" si="57"/>
        <v>-7.0941491442034432E-2</v>
      </c>
      <c r="BL60" s="19">
        <f t="shared" si="58"/>
        <v>0.1273228028123321</v>
      </c>
      <c r="BM60" s="19">
        <f t="shared" si="59"/>
        <v>-7.6011915955963349E-2</v>
      </c>
      <c r="BN60" s="19">
        <f t="shared" si="60"/>
        <v>4.5465746951132147E-3</v>
      </c>
      <c r="BO60" s="19">
        <f t="shared" si="61"/>
        <v>4.3239222136291167E-2</v>
      </c>
      <c r="BP60" s="21">
        <f t="shared" si="32"/>
        <v>4.2466341989141877E-2</v>
      </c>
    </row>
    <row r="61" spans="1:68" hidden="1" outlineLevel="1" x14ac:dyDescent="0.35">
      <c r="A61" s="20"/>
      <c r="B61" s="15"/>
      <c r="C61" s="16" t="s">
        <v>108</v>
      </c>
      <c r="D61" s="17">
        <v>363482.23999999987</v>
      </c>
      <c r="E61" s="17">
        <v>690709.94</v>
      </c>
      <c r="F61" s="17">
        <v>647102.4299999997</v>
      </c>
      <c r="G61" s="17">
        <v>628635.30000000005</v>
      </c>
      <c r="H61" s="17">
        <v>675391.43</v>
      </c>
      <c r="I61" s="17">
        <v>719361.27</v>
      </c>
      <c r="J61" s="17">
        <v>689290.49000000011</v>
      </c>
      <c r="K61" s="17">
        <v>647661.85000000009</v>
      </c>
      <c r="L61" s="17">
        <v>686221.98999999987</v>
      </c>
      <c r="M61" s="17">
        <v>845981.55999999982</v>
      </c>
      <c r="N61" s="17">
        <v>819146.66</v>
      </c>
      <c r="O61" s="17">
        <v>702155.53</v>
      </c>
      <c r="P61" s="17">
        <v>833813.89000000025</v>
      </c>
      <c r="Q61" s="17">
        <v>929498.78000000014</v>
      </c>
      <c r="R61" s="17">
        <v>793766.33</v>
      </c>
      <c r="S61" s="17">
        <v>719775.05000000028</v>
      </c>
      <c r="T61" s="17">
        <v>695756.31999999972</v>
      </c>
      <c r="U61" s="17">
        <v>698343.18000000017</v>
      </c>
      <c r="V61" s="17">
        <v>679118.44999999972</v>
      </c>
      <c r="W61" s="17">
        <v>699904.44</v>
      </c>
      <c r="X61" s="17">
        <v>693924.34</v>
      </c>
      <c r="Y61" s="17">
        <v>662395.69000000006</v>
      </c>
      <c r="Z61" s="17">
        <v>706742.34000000008</v>
      </c>
      <c r="AA61" s="17">
        <v>684071.14</v>
      </c>
      <c r="AB61" s="17">
        <v>663765.61999999988</v>
      </c>
      <c r="AC61" s="17">
        <v>642499.1799999997</v>
      </c>
      <c r="AD61" s="17">
        <v>651870.26</v>
      </c>
      <c r="AE61" s="17">
        <v>626865.88999999966</v>
      </c>
      <c r="AF61" s="17">
        <v>612414.18000000017</v>
      </c>
      <c r="AG61" s="18">
        <v>698353.17999999982</v>
      </c>
      <c r="AH61" s="17">
        <f t="shared" si="31"/>
        <v>693600.6316666666</v>
      </c>
      <c r="AJ61" s="15"/>
      <c r="AK61" s="16" t="s">
        <v>108</v>
      </c>
      <c r="AM61" s="19">
        <f t="shared" si="33"/>
        <v>0.90025774024062399</v>
      </c>
      <c r="AN61" s="19">
        <f t="shared" si="34"/>
        <v>-6.3134331033371627E-2</v>
      </c>
      <c r="AO61" s="19">
        <f t="shared" si="35"/>
        <v>-2.8538186759706097E-2</v>
      </c>
      <c r="AP61" s="19">
        <f t="shared" si="36"/>
        <v>7.4377194535528046E-2</v>
      </c>
      <c r="AQ61" s="19">
        <f t="shared" si="37"/>
        <v>6.5102750859601377E-2</v>
      </c>
      <c r="AR61" s="19">
        <f t="shared" si="38"/>
        <v>-4.1802055871036692E-2</v>
      </c>
      <c r="AS61" s="19">
        <f t="shared" si="39"/>
        <v>-6.0393463429330052E-2</v>
      </c>
      <c r="AT61" s="19">
        <f t="shared" si="40"/>
        <v>5.9537457702657282E-2</v>
      </c>
      <c r="AU61" s="19">
        <f t="shared" si="41"/>
        <v>0.23281033299442933</v>
      </c>
      <c r="AV61" s="19">
        <f t="shared" si="42"/>
        <v>-3.1720431353137069E-2</v>
      </c>
      <c r="AW61" s="19">
        <f t="shared" si="43"/>
        <v>-0.14282073737564893</v>
      </c>
      <c r="AX61" s="19">
        <f t="shared" si="44"/>
        <v>0.18750597891039922</v>
      </c>
      <c r="AY61" s="19">
        <f t="shared" si="45"/>
        <v>0.11475569206456826</v>
      </c>
      <c r="AZ61" s="19">
        <f t="shared" si="46"/>
        <v>-0.14602757197809357</v>
      </c>
      <c r="BA61" s="19">
        <f t="shared" si="47"/>
        <v>-9.321544288732897E-2</v>
      </c>
      <c r="BB61" s="19">
        <f t="shared" si="48"/>
        <v>-3.3369772958927291E-2</v>
      </c>
      <c r="BC61" s="19">
        <f t="shared" si="49"/>
        <v>3.7180546200434872E-3</v>
      </c>
      <c r="BD61" s="19">
        <f t="shared" si="50"/>
        <v>-2.7529058134426743E-2</v>
      </c>
      <c r="BE61" s="19">
        <f t="shared" si="51"/>
        <v>3.0607311581654528E-2</v>
      </c>
      <c r="BF61" s="19">
        <f t="shared" si="52"/>
        <v>-8.5441664007731566E-3</v>
      </c>
      <c r="BG61" s="19">
        <f t="shared" si="53"/>
        <v>-4.5435284774706042E-2</v>
      </c>
      <c r="BH61" s="19">
        <f t="shared" si="54"/>
        <v>6.6948880660742338E-2</v>
      </c>
      <c r="BI61" s="19">
        <f t="shared" si="55"/>
        <v>-3.2078451674481645E-2</v>
      </c>
      <c r="BJ61" s="19">
        <f t="shared" si="56"/>
        <v>-2.9683345507018677E-2</v>
      </c>
      <c r="BK61" s="19">
        <f t="shared" si="57"/>
        <v>-3.2039080300664269E-2</v>
      </c>
      <c r="BL61" s="19">
        <f t="shared" si="58"/>
        <v>1.4585357136176036E-2</v>
      </c>
      <c r="BM61" s="19">
        <f t="shared" si="59"/>
        <v>-3.8357893486351657E-2</v>
      </c>
      <c r="BN61" s="19">
        <f t="shared" si="60"/>
        <v>-2.3053910302887171E-2</v>
      </c>
      <c r="BO61" s="19">
        <f t="shared" si="61"/>
        <v>0.14032823341876188</v>
      </c>
      <c r="BP61" s="21">
        <f t="shared" si="32"/>
        <v>3.4923855189561932E-2</v>
      </c>
    </row>
    <row r="62" spans="1:68" hidden="1" outlineLevel="1" x14ac:dyDescent="0.35">
      <c r="A62" s="20"/>
      <c r="B62" s="15"/>
      <c r="C62" s="16" t="s">
        <v>109</v>
      </c>
      <c r="D62" s="17">
        <v>34174.07</v>
      </c>
      <c r="E62" s="17">
        <v>59539.41</v>
      </c>
      <c r="F62" s="17">
        <v>57329.109999999986</v>
      </c>
      <c r="G62" s="17">
        <v>56776.41</v>
      </c>
      <c r="H62" s="17">
        <v>61840.570000000007</v>
      </c>
      <c r="I62" s="17">
        <v>57348.959999999992</v>
      </c>
      <c r="J62" s="17">
        <v>56568.759999999995</v>
      </c>
      <c r="K62" s="17">
        <v>56865.16</v>
      </c>
      <c r="L62" s="17">
        <v>57628.73000000001</v>
      </c>
      <c r="M62" s="17">
        <v>69182.700000000012</v>
      </c>
      <c r="N62" s="17">
        <v>67606.250000000015</v>
      </c>
      <c r="O62" s="17">
        <v>64478.020000000011</v>
      </c>
      <c r="P62" s="17">
        <v>71390.740000000005</v>
      </c>
      <c r="Q62" s="17">
        <v>70700.51999999999</v>
      </c>
      <c r="R62" s="17">
        <v>98380.57</v>
      </c>
      <c r="S62" s="17">
        <v>74321.61</v>
      </c>
      <c r="T62" s="17">
        <v>66931.58</v>
      </c>
      <c r="U62" s="17">
        <v>69018.45</v>
      </c>
      <c r="V62" s="17">
        <v>66687.570000000007</v>
      </c>
      <c r="W62" s="17">
        <v>65627.909999999989</v>
      </c>
      <c r="X62" s="17">
        <v>62531.839999999997</v>
      </c>
      <c r="Y62" s="17">
        <v>65330.679999999993</v>
      </c>
      <c r="Z62" s="17">
        <v>69156.200000000012</v>
      </c>
      <c r="AA62" s="17">
        <v>66758.299999999988</v>
      </c>
      <c r="AB62" s="17">
        <v>64639.600000000006</v>
      </c>
      <c r="AC62" s="17">
        <v>65165.34</v>
      </c>
      <c r="AD62" s="17">
        <v>62114.670000000006</v>
      </c>
      <c r="AE62" s="17">
        <v>64245.24</v>
      </c>
      <c r="AF62" s="17">
        <v>62220.33</v>
      </c>
      <c r="AG62" s="18">
        <v>64409.580000000009</v>
      </c>
      <c r="AH62" s="17">
        <f t="shared" si="31"/>
        <v>64298.962666666681</v>
      </c>
      <c r="AJ62" s="15"/>
      <c r="AK62" s="16" t="s">
        <v>109</v>
      </c>
      <c r="AM62" s="19">
        <f t="shared" si="33"/>
        <v>0.74223936452403838</v>
      </c>
      <c r="AN62" s="19">
        <f t="shared" si="34"/>
        <v>-3.7123310425817402E-2</v>
      </c>
      <c r="AO62" s="19">
        <f t="shared" si="35"/>
        <v>-9.6408264492503504E-3</v>
      </c>
      <c r="AP62" s="19">
        <f t="shared" si="36"/>
        <v>8.9194790582920014E-2</v>
      </c>
      <c r="AQ62" s="19">
        <f t="shared" si="37"/>
        <v>-7.2632092492032618E-2</v>
      </c>
      <c r="AR62" s="19">
        <f t="shared" si="38"/>
        <v>-1.3604431536334727E-2</v>
      </c>
      <c r="AS62" s="19">
        <f t="shared" si="39"/>
        <v>5.2396411022621603E-3</v>
      </c>
      <c r="AT62" s="19">
        <f t="shared" si="40"/>
        <v>1.3427729738208827E-2</v>
      </c>
      <c r="AU62" s="19">
        <f t="shared" si="41"/>
        <v>0.20048975571733063</v>
      </c>
      <c r="AV62" s="19">
        <f t="shared" si="42"/>
        <v>-2.2786766055675756E-2</v>
      </c>
      <c r="AW62" s="19">
        <f t="shared" si="43"/>
        <v>-4.6271313672922254E-2</v>
      </c>
      <c r="AX62" s="19">
        <f t="shared" si="44"/>
        <v>0.10721048816325296</v>
      </c>
      <c r="AY62" s="19">
        <f t="shared" si="45"/>
        <v>-9.6682006658008746E-3</v>
      </c>
      <c r="AZ62" s="19">
        <f t="shared" si="46"/>
        <v>0.39151126469791198</v>
      </c>
      <c r="BA62" s="19">
        <f t="shared" si="47"/>
        <v>-0.24454991468335674</v>
      </c>
      <c r="BB62" s="19">
        <f t="shared" si="48"/>
        <v>-9.943312584321029E-2</v>
      </c>
      <c r="BC62" s="19">
        <f t="shared" si="49"/>
        <v>3.1179153398141812E-2</v>
      </c>
      <c r="BD62" s="19">
        <f t="shared" si="50"/>
        <v>-3.3771839269064907E-2</v>
      </c>
      <c r="BE62" s="19">
        <f t="shared" si="51"/>
        <v>-1.5889917716300328E-2</v>
      </c>
      <c r="BF62" s="19">
        <f t="shared" si="52"/>
        <v>-4.7176117599966094E-2</v>
      </c>
      <c r="BG62" s="19">
        <f t="shared" si="53"/>
        <v>4.4758638159376085E-2</v>
      </c>
      <c r="BH62" s="19">
        <f t="shared" si="54"/>
        <v>5.855625565201561E-2</v>
      </c>
      <c r="BI62" s="19">
        <f t="shared" si="55"/>
        <v>-3.4673680740122004E-2</v>
      </c>
      <c r="BJ62" s="19">
        <f t="shared" si="56"/>
        <v>-3.1736877661653784E-2</v>
      </c>
      <c r="BK62" s="19">
        <f t="shared" si="57"/>
        <v>8.1334042908680626E-3</v>
      </c>
      <c r="BL62" s="19">
        <f t="shared" si="58"/>
        <v>-4.6814303431854887E-2</v>
      </c>
      <c r="BM62" s="19">
        <f t="shared" si="59"/>
        <v>3.4300592758522042E-2</v>
      </c>
      <c r="BN62" s="19">
        <f t="shared" si="60"/>
        <v>-3.1518444012350155E-2</v>
      </c>
      <c r="BO62" s="19">
        <f t="shared" si="61"/>
        <v>3.5185445014515482E-2</v>
      </c>
      <c r="BP62" s="21">
        <f t="shared" si="32"/>
        <v>3.3246046949781068E-2</v>
      </c>
    </row>
    <row r="63" spans="1:68" hidden="1" outlineLevel="1" x14ac:dyDescent="0.35">
      <c r="A63" s="20"/>
      <c r="B63" s="15"/>
      <c r="C63" s="16" t="s">
        <v>110</v>
      </c>
      <c r="D63" s="17">
        <v>120924.55000000002</v>
      </c>
      <c r="E63" s="17">
        <v>227131.58000000007</v>
      </c>
      <c r="F63" s="17">
        <v>216833.87999999992</v>
      </c>
      <c r="G63" s="17">
        <v>232447.3900000001</v>
      </c>
      <c r="H63" s="17">
        <v>254293.28999999995</v>
      </c>
      <c r="I63" s="17">
        <v>240853.65</v>
      </c>
      <c r="J63" s="17">
        <v>225832.57</v>
      </c>
      <c r="K63" s="17">
        <v>235404.83999999997</v>
      </c>
      <c r="L63" s="17">
        <v>500197.95999999996</v>
      </c>
      <c r="M63" s="17">
        <v>399073.78000000014</v>
      </c>
      <c r="N63" s="17">
        <v>468885.01000000013</v>
      </c>
      <c r="O63" s="17">
        <v>480275.22999999986</v>
      </c>
      <c r="P63" s="17">
        <v>676743.22000000009</v>
      </c>
      <c r="Q63" s="17">
        <v>461961.34</v>
      </c>
      <c r="R63" s="17">
        <v>342991.64999999979</v>
      </c>
      <c r="S63" s="17">
        <v>253390.38000000006</v>
      </c>
      <c r="T63" s="17">
        <v>224897.36999999994</v>
      </c>
      <c r="U63" s="17">
        <v>210410.25000000003</v>
      </c>
      <c r="V63" s="17">
        <v>200727.50999999992</v>
      </c>
      <c r="W63" s="17">
        <v>189179.71000000005</v>
      </c>
      <c r="X63" s="17">
        <v>180089.28</v>
      </c>
      <c r="Y63" s="17">
        <v>184228.51999999996</v>
      </c>
      <c r="Z63" s="17">
        <v>184454.03000000006</v>
      </c>
      <c r="AA63" s="17">
        <v>175359.05000000005</v>
      </c>
      <c r="AB63" s="17">
        <v>174104.30000000002</v>
      </c>
      <c r="AC63" s="17">
        <v>170428.81999999998</v>
      </c>
      <c r="AD63" s="17">
        <v>187743.21999999997</v>
      </c>
      <c r="AE63" s="17">
        <v>211760.05999999991</v>
      </c>
      <c r="AF63" s="17">
        <v>216025.47000000003</v>
      </c>
      <c r="AG63" s="18">
        <v>207860.43000000002</v>
      </c>
      <c r="AH63" s="17">
        <f t="shared" si="31"/>
        <v>268483.61133333325</v>
      </c>
      <c r="AJ63" s="15"/>
      <c r="AK63" s="16" t="s">
        <v>110</v>
      </c>
      <c r="AM63" s="19">
        <f t="shared" si="33"/>
        <v>0.87829171164995068</v>
      </c>
      <c r="AN63" s="19">
        <f t="shared" si="34"/>
        <v>-4.5338037097263806E-2</v>
      </c>
      <c r="AO63" s="19">
        <f t="shared" si="35"/>
        <v>7.2006782334938624E-2</v>
      </c>
      <c r="AP63" s="19">
        <f t="shared" si="36"/>
        <v>9.3982126450203873E-2</v>
      </c>
      <c r="AQ63" s="19">
        <f t="shared" si="37"/>
        <v>-5.2850942311533089E-2</v>
      </c>
      <c r="AR63" s="19">
        <f t="shared" si="38"/>
        <v>-6.236600524841529E-2</v>
      </c>
      <c r="AS63" s="19">
        <f t="shared" si="39"/>
        <v>4.2386578694118215E-2</v>
      </c>
      <c r="AT63" s="19">
        <f t="shared" si="40"/>
        <v>1.1248414433619973</v>
      </c>
      <c r="AU63" s="19">
        <f t="shared" si="41"/>
        <v>-0.20216831751972719</v>
      </c>
      <c r="AV63" s="19">
        <f t="shared" si="42"/>
        <v>0.1749331414356512</v>
      </c>
      <c r="AW63" s="19">
        <f t="shared" si="43"/>
        <v>2.4292139345635677E-2</v>
      </c>
      <c r="AX63" s="19">
        <f t="shared" si="44"/>
        <v>0.4090737513154703</v>
      </c>
      <c r="AY63" s="19">
        <f t="shared" si="45"/>
        <v>-0.31737573964907995</v>
      </c>
      <c r="AZ63" s="19">
        <f t="shared" si="46"/>
        <v>-0.25753170167876005</v>
      </c>
      <c r="BA63" s="19">
        <f t="shared" si="47"/>
        <v>-0.26123455191984934</v>
      </c>
      <c r="BB63" s="19">
        <f t="shared" si="48"/>
        <v>-0.11244708658631841</v>
      </c>
      <c r="BC63" s="19">
        <f t="shared" si="49"/>
        <v>-6.4416582550520296E-2</v>
      </c>
      <c r="BD63" s="19">
        <f t="shared" si="50"/>
        <v>-4.6018385511162663E-2</v>
      </c>
      <c r="BE63" s="19">
        <f t="shared" si="51"/>
        <v>-5.7529732720741023E-2</v>
      </c>
      <c r="BF63" s="19">
        <f t="shared" si="52"/>
        <v>-4.8051823316570541E-2</v>
      </c>
      <c r="BG63" s="19">
        <f t="shared" si="53"/>
        <v>2.298437752652438E-2</v>
      </c>
      <c r="BH63" s="19">
        <f t="shared" si="54"/>
        <v>1.2240775749601251E-3</v>
      </c>
      <c r="BI63" s="19">
        <f t="shared" si="55"/>
        <v>-4.9307570021647207E-2</v>
      </c>
      <c r="BJ63" s="19">
        <f t="shared" si="56"/>
        <v>-7.1553193291137296E-3</v>
      </c>
      <c r="BK63" s="19">
        <f t="shared" si="57"/>
        <v>-2.1110793932143213E-2</v>
      </c>
      <c r="BL63" s="19">
        <f t="shared" si="58"/>
        <v>0.1015931460418491</v>
      </c>
      <c r="BM63" s="19">
        <f t="shared" si="59"/>
        <v>0.12792387389541915</v>
      </c>
      <c r="BN63" s="19">
        <f t="shared" si="60"/>
        <v>2.0142655796376863E-2</v>
      </c>
      <c r="BO63" s="19">
        <f t="shared" si="61"/>
        <v>-3.7796654255630169E-2</v>
      </c>
      <c r="BP63" s="21">
        <f t="shared" si="32"/>
        <v>5.0033674543952383E-2</v>
      </c>
    </row>
    <row r="64" spans="1:68" hidden="1" outlineLevel="1" x14ac:dyDescent="0.35">
      <c r="A64" s="20"/>
      <c r="B64" s="15"/>
      <c r="C64" s="16" t="s">
        <v>111</v>
      </c>
      <c r="D64" s="17">
        <v>319059.52999999991</v>
      </c>
      <c r="E64" s="17">
        <v>556599.69000000006</v>
      </c>
      <c r="F64" s="17">
        <v>517173.59000000008</v>
      </c>
      <c r="G64" s="17">
        <v>568821.76000000001</v>
      </c>
      <c r="H64" s="17">
        <v>585089.61</v>
      </c>
      <c r="I64" s="17">
        <v>588903.91</v>
      </c>
      <c r="J64" s="17">
        <v>521316.63</v>
      </c>
      <c r="K64" s="17">
        <v>520179.67</v>
      </c>
      <c r="L64" s="17">
        <v>509473.72000000009</v>
      </c>
      <c r="M64" s="17">
        <v>658769.07999999996</v>
      </c>
      <c r="N64" s="17">
        <v>545858.60000000009</v>
      </c>
      <c r="O64" s="17">
        <v>504706.56000000011</v>
      </c>
      <c r="P64" s="17">
        <v>468895.31</v>
      </c>
      <c r="Q64" s="17">
        <v>446346.80999999988</v>
      </c>
      <c r="R64" s="17">
        <v>454266.69</v>
      </c>
      <c r="S64" s="17">
        <v>502934.19000000006</v>
      </c>
      <c r="T64" s="17">
        <v>424468.32</v>
      </c>
      <c r="U64" s="17">
        <v>453083.24</v>
      </c>
      <c r="V64" s="17">
        <v>451148.66000000009</v>
      </c>
      <c r="W64" s="17">
        <v>442283.15999999992</v>
      </c>
      <c r="X64" s="17">
        <v>480448.80999999988</v>
      </c>
      <c r="Y64" s="17">
        <v>466745.88999999996</v>
      </c>
      <c r="Z64" s="17">
        <v>529175.26</v>
      </c>
      <c r="AA64" s="17">
        <v>481946.08999999991</v>
      </c>
      <c r="AB64" s="17">
        <v>503497.01999999996</v>
      </c>
      <c r="AC64" s="17">
        <v>526815.8600000001</v>
      </c>
      <c r="AD64" s="17">
        <v>510023.32000000007</v>
      </c>
      <c r="AE64" s="17">
        <v>445025.49</v>
      </c>
      <c r="AF64" s="17">
        <v>489160.65</v>
      </c>
      <c r="AG64" s="18">
        <v>473465.47999999992</v>
      </c>
      <c r="AH64" s="17">
        <f t="shared" si="31"/>
        <v>498189.4200000001</v>
      </c>
      <c r="AJ64" s="15"/>
      <c r="AK64" s="16" t="s">
        <v>111</v>
      </c>
      <c r="AM64" s="19">
        <f t="shared" si="33"/>
        <v>0.74450106536545135</v>
      </c>
      <c r="AN64" s="19">
        <f t="shared" si="34"/>
        <v>-7.08338518837478E-2</v>
      </c>
      <c r="AO64" s="19">
        <f t="shared" si="35"/>
        <v>9.9866217066497676E-2</v>
      </c>
      <c r="AP64" s="19">
        <f t="shared" si="36"/>
        <v>2.8599204784289567E-2</v>
      </c>
      <c r="AQ64" s="19">
        <f t="shared" si="37"/>
        <v>6.5191723366957444E-3</v>
      </c>
      <c r="AR64" s="19">
        <f t="shared" si="38"/>
        <v>-0.11476792538191849</v>
      </c>
      <c r="AS64" s="19">
        <f t="shared" si="39"/>
        <v>-2.1809394417362515E-3</v>
      </c>
      <c r="AT64" s="19">
        <f t="shared" si="40"/>
        <v>-2.0581254165507601E-2</v>
      </c>
      <c r="AU64" s="19">
        <f t="shared" si="41"/>
        <v>0.29303839263779863</v>
      </c>
      <c r="AV64" s="19">
        <f t="shared" si="42"/>
        <v>-0.17139614385058854</v>
      </c>
      <c r="AW64" s="19">
        <f t="shared" si="43"/>
        <v>-7.5389560593164595E-2</v>
      </c>
      <c r="AX64" s="19">
        <f t="shared" si="44"/>
        <v>-7.0954595874482163E-2</v>
      </c>
      <c r="AY64" s="19">
        <f t="shared" si="45"/>
        <v>-4.8088559469703585E-2</v>
      </c>
      <c r="AZ64" s="19">
        <f t="shared" si="46"/>
        <v>1.7743780895398631E-2</v>
      </c>
      <c r="BA64" s="19">
        <f t="shared" si="47"/>
        <v>0.10713420347857783</v>
      </c>
      <c r="BB64" s="19">
        <f t="shared" si="48"/>
        <v>-0.15601617778262411</v>
      </c>
      <c r="BC64" s="19">
        <f t="shared" si="49"/>
        <v>6.7413558684426667E-2</v>
      </c>
      <c r="BD64" s="19">
        <f t="shared" si="50"/>
        <v>-4.2698114368562301E-3</v>
      </c>
      <c r="BE64" s="19">
        <f t="shared" si="51"/>
        <v>-1.96509505314727E-2</v>
      </c>
      <c r="BF64" s="19">
        <f t="shared" si="52"/>
        <v>8.6292342670247768E-2</v>
      </c>
      <c r="BG64" s="19">
        <f t="shared" si="53"/>
        <v>-2.8521082193959324E-2</v>
      </c>
      <c r="BH64" s="19">
        <f t="shared" si="54"/>
        <v>0.1337545146889243</v>
      </c>
      <c r="BI64" s="19">
        <f t="shared" si="55"/>
        <v>-8.9250525430837557E-2</v>
      </c>
      <c r="BJ64" s="19">
        <f t="shared" si="56"/>
        <v>4.4716474408994733E-2</v>
      </c>
      <c r="BK64" s="19">
        <f t="shared" si="57"/>
        <v>4.6313759712024005E-2</v>
      </c>
      <c r="BL64" s="19">
        <f t="shared" si="58"/>
        <v>-3.1875539965710242E-2</v>
      </c>
      <c r="BM64" s="19">
        <f t="shared" si="59"/>
        <v>-0.12744089819265536</v>
      </c>
      <c r="BN64" s="19">
        <f t="shared" si="60"/>
        <v>9.9174454029588466E-2</v>
      </c>
      <c r="BO64" s="19">
        <f t="shared" si="61"/>
        <v>-3.2085921056814515E-2</v>
      </c>
      <c r="BP64" s="21">
        <f t="shared" si="32"/>
        <v>2.4543565638177115E-2</v>
      </c>
    </row>
    <row r="65" spans="1:68" hidden="1" outlineLevel="1" x14ac:dyDescent="0.35">
      <c r="A65" s="20"/>
      <c r="B65" s="22"/>
      <c r="C65" s="16" t="s">
        <v>112</v>
      </c>
      <c r="D65" s="17">
        <v>7924.5899999999992</v>
      </c>
      <c r="E65" s="17">
        <v>15319.149999999998</v>
      </c>
      <c r="F65" s="17">
        <v>14157.109999999999</v>
      </c>
      <c r="G65" s="17">
        <v>12254.860000000002</v>
      </c>
      <c r="H65" s="17">
        <v>13617.529999999999</v>
      </c>
      <c r="I65" s="17">
        <v>14262.52</v>
      </c>
      <c r="J65" s="17">
        <v>13372.769999999999</v>
      </c>
      <c r="K65" s="17">
        <v>12158.800000000001</v>
      </c>
      <c r="L65" s="17">
        <v>12674.830000000002</v>
      </c>
      <c r="M65" s="17">
        <v>15072.75</v>
      </c>
      <c r="N65" s="17">
        <v>13813.960000000001</v>
      </c>
      <c r="O65" s="17">
        <v>13568.17</v>
      </c>
      <c r="P65" s="17">
        <v>14218.390000000001</v>
      </c>
      <c r="Q65" s="17">
        <v>15065.119999999999</v>
      </c>
      <c r="R65" s="17">
        <v>15439.98</v>
      </c>
      <c r="S65" s="17">
        <v>15715.05</v>
      </c>
      <c r="T65" s="17">
        <v>14276.840000000002</v>
      </c>
      <c r="U65" s="17">
        <v>15466.300000000001</v>
      </c>
      <c r="V65" s="17">
        <v>14185.599999999999</v>
      </c>
      <c r="W65" s="17">
        <v>14940.000000000002</v>
      </c>
      <c r="X65" s="17">
        <v>15151.670000000002</v>
      </c>
      <c r="Y65" s="17">
        <v>16471.18</v>
      </c>
      <c r="Z65" s="17">
        <v>15672.429999999998</v>
      </c>
      <c r="AA65" s="17">
        <v>16520.71</v>
      </c>
      <c r="AB65" s="17">
        <v>16628.7</v>
      </c>
      <c r="AC65" s="17">
        <v>16143.219999999994</v>
      </c>
      <c r="AD65" s="17">
        <v>16090.03</v>
      </c>
      <c r="AE65" s="17">
        <v>16043.12</v>
      </c>
      <c r="AF65" s="17">
        <v>15829.99</v>
      </c>
      <c r="AG65" s="18">
        <v>13746.64</v>
      </c>
      <c r="AH65" s="17">
        <f t="shared" si="31"/>
        <v>14526.733666666667</v>
      </c>
      <c r="AJ65" s="22"/>
      <c r="AK65" s="16" t="s">
        <v>112</v>
      </c>
      <c r="AM65" s="19">
        <f t="shared" si="33"/>
        <v>0.93311578264616846</v>
      </c>
      <c r="AN65" s="19">
        <f t="shared" si="34"/>
        <v>-7.5855383621153849E-2</v>
      </c>
      <c r="AO65" s="19">
        <f t="shared" si="35"/>
        <v>-0.13436711306191707</v>
      </c>
      <c r="AP65" s="19">
        <f t="shared" si="36"/>
        <v>0.11119425272912098</v>
      </c>
      <c r="AQ65" s="19">
        <f t="shared" si="37"/>
        <v>4.7364683610023439E-2</v>
      </c>
      <c r="AR65" s="19">
        <f t="shared" si="38"/>
        <v>-6.2383786315461931E-2</v>
      </c>
      <c r="AS65" s="19">
        <f t="shared" si="39"/>
        <v>-9.0779247680173758E-2</v>
      </c>
      <c r="AT65" s="19">
        <f t="shared" si="40"/>
        <v>4.2440865874922018E-2</v>
      </c>
      <c r="AU65" s="19">
        <f t="shared" si="41"/>
        <v>0.18918754728860243</v>
      </c>
      <c r="AV65" s="19">
        <f t="shared" si="42"/>
        <v>-8.3514289031530353E-2</v>
      </c>
      <c r="AW65" s="19">
        <f t="shared" si="43"/>
        <v>-1.7792870400667238E-2</v>
      </c>
      <c r="AX65" s="19">
        <f t="shared" si="44"/>
        <v>4.7922453801802378E-2</v>
      </c>
      <c r="AY65" s="19">
        <f t="shared" si="45"/>
        <v>5.9551749530009968E-2</v>
      </c>
      <c r="AZ65" s="19">
        <f t="shared" si="46"/>
        <v>2.4882642819970879E-2</v>
      </c>
      <c r="BA65" s="19">
        <f t="shared" si="47"/>
        <v>1.7815437584763671E-2</v>
      </c>
      <c r="BB65" s="19">
        <f t="shared" si="48"/>
        <v>-9.151800344255967E-2</v>
      </c>
      <c r="BC65" s="19">
        <f t="shared" si="49"/>
        <v>8.3313954628615239E-2</v>
      </c>
      <c r="BD65" s="19">
        <f t="shared" si="50"/>
        <v>-8.2805842379884198E-2</v>
      </c>
      <c r="BE65" s="19">
        <f t="shared" si="51"/>
        <v>5.3180690277464748E-2</v>
      </c>
      <c r="BF65" s="19">
        <f t="shared" si="52"/>
        <v>1.4168005354752378E-2</v>
      </c>
      <c r="BG65" s="19">
        <f t="shared" si="53"/>
        <v>8.7086769973210743E-2</v>
      </c>
      <c r="BH65" s="19">
        <f t="shared" si="54"/>
        <v>-4.8493793401565788E-2</v>
      </c>
      <c r="BI65" s="19">
        <f t="shared" si="55"/>
        <v>5.4125620596167989E-2</v>
      </c>
      <c r="BJ65" s="19">
        <f t="shared" si="56"/>
        <v>6.5366440062202269E-3</v>
      </c>
      <c r="BK65" s="19">
        <f t="shared" si="57"/>
        <v>-2.9195306909139407E-2</v>
      </c>
      <c r="BL65" s="19">
        <f t="shared" si="58"/>
        <v>-3.294881690269591E-3</v>
      </c>
      <c r="BM65" s="19">
        <f t="shared" si="59"/>
        <v>-2.9154700146611923E-3</v>
      </c>
      <c r="BN65" s="19">
        <f t="shared" si="60"/>
        <v>-1.3284822403622276E-2</v>
      </c>
      <c r="BO65" s="19">
        <f t="shared" si="61"/>
        <v>-0.13160779002387246</v>
      </c>
      <c r="BP65" s="21">
        <f t="shared" si="32"/>
        <v>3.1175120701563336E-2</v>
      </c>
    </row>
    <row r="66" spans="1:68" collapsed="1" x14ac:dyDescent="0.35">
      <c r="A66" s="20"/>
      <c r="B66" s="24" t="s">
        <v>113</v>
      </c>
      <c r="C66" s="24"/>
      <c r="D66" s="25">
        <v>1282671.9399999995</v>
      </c>
      <c r="E66" s="25">
        <v>2425770.14</v>
      </c>
      <c r="F66" s="25">
        <v>2286750.1699999995</v>
      </c>
      <c r="G66" s="25">
        <v>2293173.9399999995</v>
      </c>
      <c r="H66" s="25">
        <v>2452623</v>
      </c>
      <c r="I66" s="25">
        <v>2498493.98</v>
      </c>
      <c r="J66" s="25">
        <v>2374185.4299999997</v>
      </c>
      <c r="K66" s="25">
        <v>2322356.52</v>
      </c>
      <c r="L66" s="25">
        <v>2625923.0299999998</v>
      </c>
      <c r="M66" s="25">
        <v>2968312.4000000004</v>
      </c>
      <c r="N66" s="25">
        <v>2951268.2600000002</v>
      </c>
      <c r="O66" s="25">
        <v>2764760.3799999994</v>
      </c>
      <c r="P66" s="25">
        <v>3101764.27</v>
      </c>
      <c r="Q66" s="25">
        <v>3008168.0200000009</v>
      </c>
      <c r="R66" s="25">
        <v>2784774.7</v>
      </c>
      <c r="S66" s="25">
        <v>2562136.6300000004</v>
      </c>
      <c r="T66" s="25">
        <v>2390545.86</v>
      </c>
      <c r="U66" s="25">
        <v>2427962.4799999991</v>
      </c>
      <c r="V66" s="25">
        <v>2410024.2199999997</v>
      </c>
      <c r="W66" s="25">
        <v>2402173.29</v>
      </c>
      <c r="X66" s="25">
        <v>2426516.2799999998</v>
      </c>
      <c r="Y66" s="25">
        <v>2376928.7799999998</v>
      </c>
      <c r="Z66" s="25">
        <v>2571934.34</v>
      </c>
      <c r="AA66" s="25">
        <v>2479180.870000001</v>
      </c>
      <c r="AB66" s="25">
        <v>2462669.7599999998</v>
      </c>
      <c r="AC66" s="25">
        <v>2387305.3399999989</v>
      </c>
      <c r="AD66" s="25">
        <v>2517120.4499999983</v>
      </c>
      <c r="AE66" s="25">
        <v>2370420.5699999998</v>
      </c>
      <c r="AF66" s="25">
        <v>2406707.4300000006</v>
      </c>
      <c r="AG66" s="26">
        <v>2512609.4300000002</v>
      </c>
      <c r="AH66" s="27">
        <f t="shared" si="31"/>
        <v>2494841.0636666669</v>
      </c>
      <c r="AJ66" s="30" t="s">
        <v>113</v>
      </c>
      <c r="AK66" s="30"/>
      <c r="AM66" s="19">
        <f t="shared" si="33"/>
        <v>0.89118516149967464</v>
      </c>
      <c r="AN66" s="19">
        <f t="shared" si="34"/>
        <v>-5.7309622089750323E-2</v>
      </c>
      <c r="AO66" s="19">
        <f t="shared" si="35"/>
        <v>2.8091262807252715E-3</v>
      </c>
      <c r="AP66" s="19">
        <f t="shared" si="36"/>
        <v>6.9532039074192697E-2</v>
      </c>
      <c r="AQ66" s="19">
        <f t="shared" si="37"/>
        <v>1.8702825505591436E-2</v>
      </c>
      <c r="AR66" s="19">
        <f t="shared" si="38"/>
        <v>-4.9753391841272476E-2</v>
      </c>
      <c r="AS66" s="19">
        <f t="shared" si="39"/>
        <v>-2.1830186195692214E-2</v>
      </c>
      <c r="AT66" s="19">
        <f t="shared" si="40"/>
        <v>0.13071486112735164</v>
      </c>
      <c r="AU66" s="19">
        <f t="shared" si="41"/>
        <v>0.13038819725039708</v>
      </c>
      <c r="AV66" s="19">
        <f t="shared" si="42"/>
        <v>-5.742030387367647E-3</v>
      </c>
      <c r="AW66" s="19">
        <f t="shared" si="43"/>
        <v>-6.3195841099175754E-2</v>
      </c>
      <c r="AX66" s="19">
        <f t="shared" si="44"/>
        <v>0.12189262130557599</v>
      </c>
      <c r="AY66" s="19">
        <f t="shared" si="45"/>
        <v>-3.0175165438990348E-2</v>
      </c>
      <c r="AZ66" s="19">
        <f t="shared" si="46"/>
        <v>-7.4262248157269006E-2</v>
      </c>
      <c r="BA66" s="19">
        <f t="shared" si="47"/>
        <v>-7.9948324006247184E-2</v>
      </c>
      <c r="BB66" s="19">
        <f t="shared" si="48"/>
        <v>-6.6971748497269057E-2</v>
      </c>
      <c r="BC66" s="19">
        <f t="shared" si="49"/>
        <v>1.5651914747202955E-2</v>
      </c>
      <c r="BD66" s="19">
        <f t="shared" si="50"/>
        <v>-7.3881948950048626E-3</v>
      </c>
      <c r="BE66" s="19">
        <f t="shared" si="51"/>
        <v>-3.2576145645538679E-3</v>
      </c>
      <c r="BF66" s="19">
        <f t="shared" si="52"/>
        <v>1.0133736022016837E-2</v>
      </c>
      <c r="BG66" s="19">
        <f t="shared" si="53"/>
        <v>-2.0435675791138697E-2</v>
      </c>
      <c r="BH66" s="19">
        <f t="shared" si="54"/>
        <v>8.2040977264787873E-2</v>
      </c>
      <c r="BI66" s="19">
        <f t="shared" si="55"/>
        <v>-3.6063700599759052E-2</v>
      </c>
      <c r="BJ66" s="19">
        <f t="shared" si="56"/>
        <v>-6.6599053743107151E-3</v>
      </c>
      <c r="BK66" s="36">
        <f t="shared" si="57"/>
        <v>-3.0602730915898713E-2</v>
      </c>
      <c r="BL66" s="36">
        <f t="shared" si="58"/>
        <v>5.4377254482243842E-2</v>
      </c>
      <c r="BM66" s="36">
        <f t="shared" si="59"/>
        <v>-5.8280834355780908E-2</v>
      </c>
      <c r="BN66" s="36">
        <f t="shared" si="60"/>
        <v>1.5308194866027858E-2</v>
      </c>
      <c r="BO66" s="36">
        <f t="shared" si="61"/>
        <v>4.400285580204466E-2</v>
      </c>
      <c r="BP66" s="32">
        <f t="shared" si="32"/>
        <v>3.3615950035115583E-2</v>
      </c>
    </row>
    <row r="67" spans="1:68" hidden="1" outlineLevel="1" x14ac:dyDescent="0.35">
      <c r="A67" s="20"/>
      <c r="B67" s="15" t="s">
        <v>114</v>
      </c>
      <c r="C67" s="16" t="s">
        <v>115</v>
      </c>
      <c r="D67" s="17">
        <v>10840.53</v>
      </c>
      <c r="E67" s="17">
        <v>19468.789999999997</v>
      </c>
      <c r="F67" s="17">
        <v>19341.380000000005</v>
      </c>
      <c r="G67" s="17">
        <v>18938.870000000003</v>
      </c>
      <c r="H67" s="17">
        <v>21364.79</v>
      </c>
      <c r="I67" s="17">
        <v>20620.73</v>
      </c>
      <c r="J67" s="17">
        <v>19155.43</v>
      </c>
      <c r="K67" s="17">
        <v>19361.060000000001</v>
      </c>
      <c r="L67" s="17">
        <v>20124.159999999996</v>
      </c>
      <c r="M67" s="17">
        <v>35931.329999999994</v>
      </c>
      <c r="N67" s="17">
        <v>33335.189999999995</v>
      </c>
      <c r="O67" s="17">
        <v>30602.270000000004</v>
      </c>
      <c r="P67" s="17">
        <v>33358.240000000005</v>
      </c>
      <c r="Q67" s="17">
        <v>45501.43</v>
      </c>
      <c r="R67" s="17">
        <v>51099.770000000011</v>
      </c>
      <c r="S67" s="17">
        <v>27199.429999999997</v>
      </c>
      <c r="T67" s="17">
        <v>23239.98</v>
      </c>
      <c r="U67" s="17">
        <v>24445.169999999995</v>
      </c>
      <c r="V67" s="17">
        <v>23071.639999999996</v>
      </c>
      <c r="W67" s="17">
        <v>23114.179999999993</v>
      </c>
      <c r="X67" s="17">
        <v>22821.440000000002</v>
      </c>
      <c r="Y67" s="17">
        <v>25004.82</v>
      </c>
      <c r="Z67" s="17">
        <v>26616.899999999998</v>
      </c>
      <c r="AA67" s="17">
        <v>36978.090000000004</v>
      </c>
      <c r="AB67" s="17">
        <v>21184.870000000003</v>
      </c>
      <c r="AC67" s="17">
        <v>21908.540000000005</v>
      </c>
      <c r="AD67" s="17">
        <v>22234.89</v>
      </c>
      <c r="AE67" s="17">
        <v>21411.389999999996</v>
      </c>
      <c r="AF67" s="17">
        <v>21659.309999999998</v>
      </c>
      <c r="AG67" s="18">
        <v>21464.719999999998</v>
      </c>
      <c r="AH67" s="17">
        <f t="shared" si="31"/>
        <v>25379.978000000003</v>
      </c>
      <c r="AJ67" s="15" t="s">
        <v>114</v>
      </c>
      <c r="AK67" s="16" t="s">
        <v>115</v>
      </c>
      <c r="AM67" s="19">
        <f t="shared" si="33"/>
        <v>0.79592602944689927</v>
      </c>
      <c r="AN67" s="19">
        <f t="shared" si="34"/>
        <v>-6.5443204225836826E-3</v>
      </c>
      <c r="AO67" s="19">
        <f t="shared" si="35"/>
        <v>-2.0810821151334702E-2</v>
      </c>
      <c r="AP67" s="19">
        <f t="shared" si="36"/>
        <v>0.12809211954039479</v>
      </c>
      <c r="AQ67" s="19">
        <f t="shared" si="37"/>
        <v>-3.4826459796702958E-2</v>
      </c>
      <c r="AR67" s="19">
        <f t="shared" si="38"/>
        <v>-7.1059559967081687E-2</v>
      </c>
      <c r="AS67" s="19">
        <f t="shared" si="39"/>
        <v>1.073481514118968E-2</v>
      </c>
      <c r="AT67" s="19">
        <f t="shared" si="40"/>
        <v>3.9414164307119304E-2</v>
      </c>
      <c r="AU67" s="19">
        <f t="shared" si="41"/>
        <v>0.78548222633888831</v>
      </c>
      <c r="AV67" s="19">
        <f t="shared" si="42"/>
        <v>-7.2252822258457972E-2</v>
      </c>
      <c r="AW67" s="19">
        <f t="shared" si="43"/>
        <v>-8.1983033545031336E-2</v>
      </c>
      <c r="AX67" s="19">
        <f t="shared" si="44"/>
        <v>9.0057698334143232E-2</v>
      </c>
      <c r="AY67" s="19">
        <f t="shared" si="45"/>
        <v>0.36402370149024632</v>
      </c>
      <c r="AZ67" s="19">
        <f t="shared" si="46"/>
        <v>0.12303657269672641</v>
      </c>
      <c r="BA67" s="19">
        <f t="shared" si="47"/>
        <v>-0.46771913063405202</v>
      </c>
      <c r="BB67" s="19">
        <f t="shared" si="48"/>
        <v>-0.14557106527600017</v>
      </c>
      <c r="BC67" s="19">
        <f t="shared" si="49"/>
        <v>5.1858478363578486E-2</v>
      </c>
      <c r="BD67" s="19">
        <f t="shared" si="50"/>
        <v>-5.6188195868549839E-2</v>
      </c>
      <c r="BE67" s="19">
        <f t="shared" si="51"/>
        <v>1.8438221123422416E-3</v>
      </c>
      <c r="BF67" s="19">
        <f t="shared" si="52"/>
        <v>-1.2664952855779066E-2</v>
      </c>
      <c r="BG67" s="19">
        <f t="shared" si="53"/>
        <v>9.5672315156273946E-2</v>
      </c>
      <c r="BH67" s="19">
        <f t="shared" si="54"/>
        <v>6.4470770035537139E-2</v>
      </c>
      <c r="BI67" s="19">
        <f t="shared" si="55"/>
        <v>0.38927110219447059</v>
      </c>
      <c r="BJ67" s="19">
        <f t="shared" si="56"/>
        <v>-0.42709669428572428</v>
      </c>
      <c r="BK67" s="19">
        <f t="shared" si="57"/>
        <v>3.4159756467705638E-2</v>
      </c>
      <c r="BL67" s="19">
        <f t="shared" si="58"/>
        <v>1.4896017717291654E-2</v>
      </c>
      <c r="BM67" s="19">
        <f t="shared" si="59"/>
        <v>-3.7036387407358595E-2</v>
      </c>
      <c r="BN67" s="19">
        <f t="shared" si="60"/>
        <v>1.1578883949150409E-2</v>
      </c>
      <c r="BO67" s="19">
        <f t="shared" si="61"/>
        <v>-8.9841273798657584E-3</v>
      </c>
      <c r="BP67" s="21">
        <f t="shared" si="32"/>
        <v>5.3716582842877093E-2</v>
      </c>
    </row>
    <row r="68" spans="1:68" hidden="1" outlineLevel="1" x14ac:dyDescent="0.35">
      <c r="A68" s="20"/>
      <c r="B68" s="15"/>
      <c r="C68" s="16" t="s">
        <v>116</v>
      </c>
      <c r="D68" s="17">
        <v>266496.13999999996</v>
      </c>
      <c r="E68" s="17">
        <v>507837.37999999995</v>
      </c>
      <c r="F68" s="17">
        <v>486033.14999999991</v>
      </c>
      <c r="G68" s="17">
        <v>474911.75000000006</v>
      </c>
      <c r="H68" s="17">
        <v>511158.39</v>
      </c>
      <c r="I68" s="17">
        <v>462775.46999999991</v>
      </c>
      <c r="J68" s="17">
        <v>395693.04</v>
      </c>
      <c r="K68" s="17">
        <v>364497.97999999992</v>
      </c>
      <c r="L68" s="17">
        <v>543937.83999999985</v>
      </c>
      <c r="M68" s="17">
        <v>646199.36</v>
      </c>
      <c r="N68" s="17">
        <v>499252.69999999995</v>
      </c>
      <c r="O68" s="17">
        <v>548104.43999999994</v>
      </c>
      <c r="P68" s="17">
        <v>648759.03000000014</v>
      </c>
      <c r="Q68" s="17">
        <v>652224.69000000018</v>
      </c>
      <c r="R68" s="17">
        <v>630340.77</v>
      </c>
      <c r="S68" s="17">
        <v>553631.60000000009</v>
      </c>
      <c r="T68" s="17">
        <v>479573.03</v>
      </c>
      <c r="U68" s="17">
        <v>493481.79</v>
      </c>
      <c r="V68" s="17">
        <v>489259.41999999987</v>
      </c>
      <c r="W68" s="17">
        <v>499735.5199999999</v>
      </c>
      <c r="X68" s="17">
        <v>548268.08000000007</v>
      </c>
      <c r="Y68" s="17">
        <v>563860.93999999983</v>
      </c>
      <c r="Z68" s="17">
        <v>575884.41</v>
      </c>
      <c r="AA68" s="17">
        <v>645798.35999999987</v>
      </c>
      <c r="AB68" s="17">
        <v>568329.97999999986</v>
      </c>
      <c r="AC68" s="17">
        <v>595727.04</v>
      </c>
      <c r="AD68" s="17">
        <v>543838.85</v>
      </c>
      <c r="AE68" s="17">
        <v>545502.59</v>
      </c>
      <c r="AF68" s="17">
        <v>538877.12</v>
      </c>
      <c r="AG68" s="18">
        <v>517351.99999999994</v>
      </c>
      <c r="AH68" s="17">
        <f t="shared" si="31"/>
        <v>526578.09533333324</v>
      </c>
      <c r="AJ68" s="15"/>
      <c r="AK68" s="16" t="s">
        <v>116</v>
      </c>
      <c r="AM68" s="19">
        <f t="shared" si="33"/>
        <v>0.90560876416446412</v>
      </c>
      <c r="AN68" s="19">
        <f t="shared" si="34"/>
        <v>-4.2935457015787271E-2</v>
      </c>
      <c r="AO68" s="19">
        <f t="shared" si="35"/>
        <v>-2.2881978317733753E-2</v>
      </c>
      <c r="AP68" s="19">
        <f t="shared" si="36"/>
        <v>7.6322895780110533E-2</v>
      </c>
      <c r="AQ68" s="19">
        <f t="shared" si="37"/>
        <v>-9.4653479130020979E-2</v>
      </c>
      <c r="AR68" s="19">
        <f t="shared" si="38"/>
        <v>-0.14495675408206043</v>
      </c>
      <c r="AS68" s="19">
        <f t="shared" si="39"/>
        <v>-7.8836514283900594E-2</v>
      </c>
      <c r="AT68" s="19">
        <f t="shared" si="40"/>
        <v>0.4922931534490258</v>
      </c>
      <c r="AU68" s="19">
        <f t="shared" si="41"/>
        <v>0.18800221731218425</v>
      </c>
      <c r="AV68" s="19">
        <f t="shared" si="42"/>
        <v>-0.22740143227625609</v>
      </c>
      <c r="AW68" s="19">
        <f t="shared" si="43"/>
        <v>9.7849726200779585E-2</v>
      </c>
      <c r="AX68" s="19">
        <f t="shared" si="44"/>
        <v>0.18364126004890635</v>
      </c>
      <c r="AY68" s="19">
        <f t="shared" si="45"/>
        <v>5.3419834479992989E-3</v>
      </c>
      <c r="AZ68" s="19">
        <f t="shared" si="46"/>
        <v>-3.3552731651419365E-2</v>
      </c>
      <c r="BA68" s="19">
        <f t="shared" si="47"/>
        <v>-0.12169476202530882</v>
      </c>
      <c r="BB68" s="19">
        <f t="shared" si="48"/>
        <v>-0.13376868300147615</v>
      </c>
      <c r="BC68" s="19">
        <f t="shared" si="49"/>
        <v>2.9002381555943479E-2</v>
      </c>
      <c r="BD68" s="19">
        <f t="shared" si="50"/>
        <v>-8.556283302774137E-3</v>
      </c>
      <c r="BE68" s="19">
        <f t="shared" si="51"/>
        <v>2.1412157991766545E-2</v>
      </c>
      <c r="BF68" s="19">
        <f t="shared" si="52"/>
        <v>9.7116490738941685E-2</v>
      </c>
      <c r="BG68" s="19">
        <f t="shared" si="53"/>
        <v>2.8440211219299405E-2</v>
      </c>
      <c r="BH68" s="19">
        <f t="shared" si="54"/>
        <v>2.1323466739867181E-2</v>
      </c>
      <c r="BI68" s="19">
        <f t="shared" si="55"/>
        <v>0.1214027481660771</v>
      </c>
      <c r="BJ68" s="19">
        <f t="shared" si="56"/>
        <v>-0.11995753597144476</v>
      </c>
      <c r="BK68" s="19">
        <f t="shared" si="57"/>
        <v>4.8206255105528895E-2</v>
      </c>
      <c r="BL68" s="19">
        <f t="shared" si="58"/>
        <v>-8.7100612387848053E-2</v>
      </c>
      <c r="BM68" s="19">
        <f t="shared" si="59"/>
        <v>3.059251835355159E-3</v>
      </c>
      <c r="BN68" s="19">
        <f t="shared" si="60"/>
        <v>-1.2145625193090259E-2</v>
      </c>
      <c r="BO68" s="19">
        <f t="shared" si="61"/>
        <v>-3.994439400210581E-2</v>
      </c>
      <c r="BP68" s="21">
        <f t="shared" si="32"/>
        <v>3.9677128314311139E-2</v>
      </c>
    </row>
    <row r="69" spans="1:68" hidden="1" outlineLevel="1" x14ac:dyDescent="0.35">
      <c r="A69" s="20"/>
      <c r="B69" s="15"/>
      <c r="C69" s="16" t="s">
        <v>117</v>
      </c>
      <c r="D69" s="17">
        <v>5248.6200000000017</v>
      </c>
      <c r="E69" s="17">
        <v>8478</v>
      </c>
      <c r="F69" s="17">
        <v>10147.659999999998</v>
      </c>
      <c r="G69" s="17">
        <v>8696.42</v>
      </c>
      <c r="H69" s="17">
        <v>9597.9299999999985</v>
      </c>
      <c r="I69" s="17">
        <v>9246.32</v>
      </c>
      <c r="J69" s="17">
        <v>9059.8499999999985</v>
      </c>
      <c r="K69" s="17">
        <v>9041.2199999999993</v>
      </c>
      <c r="L69" s="17">
        <v>8967.8699999999972</v>
      </c>
      <c r="M69" s="17">
        <v>10229.41</v>
      </c>
      <c r="N69" s="17">
        <v>10215.44</v>
      </c>
      <c r="O69" s="17">
        <v>9182.630000000001</v>
      </c>
      <c r="P69" s="17">
        <v>9645.7000000000007</v>
      </c>
      <c r="Q69" s="17">
        <v>9737.3700000000026</v>
      </c>
      <c r="R69" s="17">
        <v>12678.720000000005</v>
      </c>
      <c r="S69" s="17">
        <v>9840.3599999999969</v>
      </c>
      <c r="T69" s="17">
        <v>9576.4699999999993</v>
      </c>
      <c r="U69" s="17">
        <v>9446.8700000000008</v>
      </c>
      <c r="V69" s="17">
        <v>9590.909999999998</v>
      </c>
      <c r="W69" s="17">
        <v>9581.7099999999991</v>
      </c>
      <c r="X69" s="17">
        <v>8441.3000000000029</v>
      </c>
      <c r="Y69" s="17">
        <v>8017.1100000000006</v>
      </c>
      <c r="Z69" s="17">
        <v>8790.8500000000022</v>
      </c>
      <c r="AA69" s="17">
        <v>8929.1899999999987</v>
      </c>
      <c r="AB69" s="17">
        <v>8510.220000000003</v>
      </c>
      <c r="AC69" s="17">
        <v>8032.7200000000021</v>
      </c>
      <c r="AD69" s="17">
        <v>8531.35</v>
      </c>
      <c r="AE69" s="17">
        <v>9193.4800000000014</v>
      </c>
      <c r="AF69" s="17">
        <v>9543.92</v>
      </c>
      <c r="AG69" s="18">
        <v>9315.1399999999976</v>
      </c>
      <c r="AH69" s="17">
        <f t="shared" si="31"/>
        <v>9183.8253333333341</v>
      </c>
      <c r="AJ69" s="15"/>
      <c r="AK69" s="16" t="s">
        <v>117</v>
      </c>
      <c r="AM69" s="19">
        <f t="shared" si="33"/>
        <v>0.61528173119791441</v>
      </c>
      <c r="AN69" s="19">
        <f t="shared" si="34"/>
        <v>0.19694031611229046</v>
      </c>
      <c r="AO69" s="19">
        <f t="shared" si="35"/>
        <v>-0.14301228066371929</v>
      </c>
      <c r="AP69" s="19">
        <f t="shared" si="36"/>
        <v>0.10366449642496556</v>
      </c>
      <c r="AQ69" s="19">
        <f t="shared" si="37"/>
        <v>-3.6633940860164471E-2</v>
      </c>
      <c r="AR69" s="19">
        <f t="shared" si="38"/>
        <v>-2.0166942091556561E-2</v>
      </c>
      <c r="AS69" s="19">
        <f t="shared" si="39"/>
        <v>-2.056325435851547E-3</v>
      </c>
      <c r="AT69" s="19">
        <f t="shared" si="40"/>
        <v>-8.1128431782439003E-3</v>
      </c>
      <c r="AU69" s="19">
        <f t="shared" si="41"/>
        <v>0.14067331484510848</v>
      </c>
      <c r="AV69" s="19">
        <f t="shared" si="42"/>
        <v>-1.3656701608401045E-3</v>
      </c>
      <c r="AW69" s="19">
        <f t="shared" si="43"/>
        <v>-0.10110284040628692</v>
      </c>
      <c r="AX69" s="19">
        <f t="shared" si="44"/>
        <v>5.0428907622326102E-2</v>
      </c>
      <c r="AY69" s="19">
        <f t="shared" si="45"/>
        <v>9.5037166820450825E-3</v>
      </c>
      <c r="AZ69" s="19">
        <f t="shared" si="46"/>
        <v>0.30206821759879743</v>
      </c>
      <c r="BA69" s="19">
        <f t="shared" si="47"/>
        <v>-0.22386802453244548</v>
      </c>
      <c r="BB69" s="19">
        <f t="shared" si="48"/>
        <v>-2.6817108317175098E-2</v>
      </c>
      <c r="BC69" s="19">
        <f t="shared" si="49"/>
        <v>-1.3533170364445235E-2</v>
      </c>
      <c r="BD69" s="19">
        <f t="shared" si="50"/>
        <v>1.524737823215494E-2</v>
      </c>
      <c r="BE69" s="19">
        <f t="shared" si="51"/>
        <v>-9.5924161523763818E-4</v>
      </c>
      <c r="BF69" s="19">
        <f t="shared" si="52"/>
        <v>-0.11901946521028051</v>
      </c>
      <c r="BG69" s="19">
        <f t="shared" si="53"/>
        <v>-5.0251738476301266E-2</v>
      </c>
      <c r="BH69" s="19">
        <f t="shared" si="54"/>
        <v>9.6511086912865363E-2</v>
      </c>
      <c r="BI69" s="19">
        <f t="shared" si="55"/>
        <v>1.5736817258853897E-2</v>
      </c>
      <c r="BJ69" s="19">
        <f t="shared" si="56"/>
        <v>-4.6921389286149751E-2</v>
      </c>
      <c r="BK69" s="19">
        <f t="shared" si="57"/>
        <v>-5.6109007757731422E-2</v>
      </c>
      <c r="BL69" s="19">
        <f t="shared" si="58"/>
        <v>6.2074863807028979E-2</v>
      </c>
      <c r="BM69" s="19">
        <f t="shared" si="59"/>
        <v>7.7611397961635742E-2</v>
      </c>
      <c r="BN69" s="19">
        <f t="shared" si="60"/>
        <v>3.8118318634510429E-2</v>
      </c>
      <c r="BO69" s="19">
        <f t="shared" si="61"/>
        <v>-2.3971282240421332E-2</v>
      </c>
      <c r="BP69" s="21">
        <f t="shared" si="32"/>
        <v>2.9308941127367115E-2</v>
      </c>
    </row>
    <row r="70" spans="1:68" hidden="1" outlineLevel="1" x14ac:dyDescent="0.35">
      <c r="A70" s="20"/>
      <c r="B70" s="22"/>
      <c r="C70" s="16" t="s">
        <v>118</v>
      </c>
      <c r="D70" s="17">
        <v>57.999999999999986</v>
      </c>
      <c r="E70" s="17">
        <v>94.970000000000013</v>
      </c>
      <c r="F70" s="17">
        <v>98.279999999999973</v>
      </c>
      <c r="G70" s="17">
        <v>81.489999999999995</v>
      </c>
      <c r="H70" s="17">
        <v>77.210000000000008</v>
      </c>
      <c r="I70" s="17">
        <v>95.389999999999986</v>
      </c>
      <c r="J70" s="17">
        <v>139.92999999999998</v>
      </c>
      <c r="K70" s="17">
        <v>139.53</v>
      </c>
      <c r="L70" s="17">
        <v>110.65</v>
      </c>
      <c r="M70" s="17">
        <v>92.43</v>
      </c>
      <c r="N70" s="17">
        <v>104.3</v>
      </c>
      <c r="O70" s="17">
        <v>23.29</v>
      </c>
      <c r="P70" s="17">
        <v>39.730000000000004</v>
      </c>
      <c r="Q70" s="17">
        <v>25.66</v>
      </c>
      <c r="R70" s="17">
        <v>11.770000000000001</v>
      </c>
      <c r="S70" s="17">
        <v>30.990000000000002</v>
      </c>
      <c r="T70" s="17">
        <v>32.93</v>
      </c>
      <c r="U70" s="17">
        <v>7.46</v>
      </c>
      <c r="V70" s="17">
        <v>6.1</v>
      </c>
      <c r="W70" s="17">
        <v>3.41</v>
      </c>
      <c r="X70" s="17">
        <v>10.55</v>
      </c>
      <c r="Y70" s="17">
        <v>6.01</v>
      </c>
      <c r="Z70" s="17">
        <v>29.130000000000003</v>
      </c>
      <c r="AA70" s="17">
        <v>14.86</v>
      </c>
      <c r="AB70" s="17">
        <v>20.309999999999999</v>
      </c>
      <c r="AC70" s="17">
        <v>40.840000000000003</v>
      </c>
      <c r="AD70" s="17">
        <v>42.01</v>
      </c>
      <c r="AE70" s="17">
        <v>21.18</v>
      </c>
      <c r="AF70" s="17">
        <v>18.93</v>
      </c>
      <c r="AG70" s="18">
        <v>23.380000000000003</v>
      </c>
      <c r="AH70" s="17">
        <f t="shared" si="31"/>
        <v>50.024000000000001</v>
      </c>
      <c r="AJ70" s="22"/>
      <c r="AK70" s="16" t="s">
        <v>118</v>
      </c>
      <c r="AM70" s="19">
        <f t="shared" ref="AM70:AM77" si="62">(E70/D70)-1</f>
        <v>0.63741379310344892</v>
      </c>
      <c r="AN70" s="19">
        <f t="shared" ref="AN70:AN77" si="63">(F70/E70)-1</f>
        <v>3.4853111508897028E-2</v>
      </c>
      <c r="AO70" s="19">
        <f t="shared" ref="AO70:AO77" si="64">(G70/F70)-1</f>
        <v>-0.17083842083842071</v>
      </c>
      <c r="AP70" s="19">
        <f t="shared" ref="AP70:AP77" si="65">(H70/G70)-1</f>
        <v>-5.2521781813719359E-2</v>
      </c>
      <c r="AQ70" s="19">
        <f t="shared" ref="AQ70:AQ77" si="66">(I70/H70)-1</f>
        <v>0.23546172775547181</v>
      </c>
      <c r="AR70" s="19">
        <f t="shared" ref="AR70:AR77" si="67">(J70/I70)-1</f>
        <v>0.46692525421951991</v>
      </c>
      <c r="AS70" s="19">
        <f t="shared" ref="AS70:AS77" si="68">(K70/J70)-1</f>
        <v>-2.8585721432142774E-3</v>
      </c>
      <c r="AT70" s="19">
        <f t="shared" ref="AT70:AT77" si="69">(L70/K70)-1</f>
        <v>-0.20698057765355116</v>
      </c>
      <c r="AU70" s="19">
        <f t="shared" ref="AU70:AU77" si="70">(M70/L70)-1</f>
        <v>-0.16466335291459555</v>
      </c>
      <c r="AV70" s="19">
        <f t="shared" ref="AV70:AV77" si="71">(N70/M70)-1</f>
        <v>0.12842150816834352</v>
      </c>
      <c r="AW70" s="19">
        <f t="shared" ref="AW70:AW77" si="72">(O70/N70)-1</f>
        <v>-0.77670182166826462</v>
      </c>
      <c r="AX70" s="19">
        <f t="shared" ref="AX70:AX77" si="73">(P70/O70)-1</f>
        <v>0.70588235294117663</v>
      </c>
      <c r="AY70" s="19">
        <f t="shared" ref="AY70:AY77" si="74">(Q70/P70)-1</f>
        <v>-0.35414044802416311</v>
      </c>
      <c r="AZ70" s="19">
        <f t="shared" ref="AZ70:AZ77" si="75">(R70/Q70)-1</f>
        <v>-0.54130943102104445</v>
      </c>
      <c r="BA70" s="19">
        <f t="shared" ref="BA70:BA77" si="76">(S70/R70)-1</f>
        <v>1.6329651656754458</v>
      </c>
      <c r="BB70" s="19">
        <f t="shared" ref="BB70:BB77" si="77">(T70/S70)-1</f>
        <v>6.2600838980316098E-2</v>
      </c>
      <c r="BC70" s="19">
        <f t="shared" ref="BC70:BC77" si="78">(U70/T70)-1</f>
        <v>-0.77345885211053744</v>
      </c>
      <c r="BD70" s="19">
        <f t="shared" ref="BD70:BD77" si="79">(V70/U70)-1</f>
        <v>-0.18230563002680966</v>
      </c>
      <c r="BE70" s="19">
        <f t="shared" ref="BE70:BE77" si="80">(W70/V70)-1</f>
        <v>-0.44098360655737701</v>
      </c>
      <c r="BF70" s="19">
        <f t="shared" ref="BF70:BF77" si="81">(X70/W70)-1</f>
        <v>2.0938416422287389</v>
      </c>
      <c r="BG70" s="19">
        <f t="shared" ref="BG70:BG77" si="82">(Y70/X70)-1</f>
        <v>-0.43033175355450248</v>
      </c>
      <c r="BH70" s="19">
        <f t="shared" ref="BH70:BH77" si="83">(Z70/Y70)-1</f>
        <v>3.8469217970049927</v>
      </c>
      <c r="BI70" s="19">
        <f t="shared" ref="BI70:BI77" si="84">(AA70/Z70)-1</f>
        <v>-0.48987298317885353</v>
      </c>
      <c r="BJ70" s="19">
        <f t="shared" ref="BJ70:BJ77" si="85">(AB70/AA70)-1</f>
        <v>0.36675639300134577</v>
      </c>
      <c r="BK70" s="19">
        <f t="shared" ref="BK70:BK77" si="86">(AC70/AB70)-1</f>
        <v>1.0108321024126048</v>
      </c>
      <c r="BL70" s="19">
        <f t="shared" ref="BL70:BL77" si="87">(AD70/AC70)-1</f>
        <v>2.8648383937316169E-2</v>
      </c>
      <c r="BM70" s="19">
        <f t="shared" ref="BM70:BM77" si="88">(AE70/AD70)-1</f>
        <v>-0.49583432516067605</v>
      </c>
      <c r="BN70" s="19">
        <f t="shared" ref="BN70:BN77" si="89">(AF70/AE70)-1</f>
        <v>-0.10623229461756378</v>
      </c>
      <c r="BO70" s="19">
        <f t="shared" ref="BO70:BO77" si="90">(AG70/AF70)-1</f>
        <v>0.23507659799260439</v>
      </c>
      <c r="BP70" s="21">
        <f t="shared" si="32"/>
        <v>0.21715747647058381</v>
      </c>
    </row>
    <row r="71" spans="1:68" collapsed="1" x14ac:dyDescent="0.35">
      <c r="A71" s="20"/>
      <c r="B71" s="24" t="s">
        <v>119</v>
      </c>
      <c r="C71" s="24"/>
      <c r="D71" s="25">
        <v>282643.29000000004</v>
      </c>
      <c r="E71" s="25">
        <v>535879.1399999999</v>
      </c>
      <c r="F71" s="25">
        <v>515620.46999999986</v>
      </c>
      <c r="G71" s="25">
        <v>502628.53000000009</v>
      </c>
      <c r="H71" s="25">
        <v>542198.31999999995</v>
      </c>
      <c r="I71" s="25">
        <v>492737.91000000015</v>
      </c>
      <c r="J71" s="25">
        <v>424048.25000000006</v>
      </c>
      <c r="K71" s="25">
        <v>393039.79</v>
      </c>
      <c r="L71" s="25">
        <v>573140.5199999999</v>
      </c>
      <c r="M71" s="25">
        <v>692452.52999999968</v>
      </c>
      <c r="N71" s="25">
        <v>542907.63000000024</v>
      </c>
      <c r="O71" s="25">
        <v>587912.63</v>
      </c>
      <c r="P71" s="25">
        <v>691802.7</v>
      </c>
      <c r="Q71" s="25">
        <v>707489.14999999991</v>
      </c>
      <c r="R71" s="25">
        <v>694131.0299999998</v>
      </c>
      <c r="S71" s="25">
        <v>590702.38000000012</v>
      </c>
      <c r="T71" s="25">
        <v>512422.40999999992</v>
      </c>
      <c r="U71" s="25">
        <v>527381.29</v>
      </c>
      <c r="V71" s="25">
        <v>521928.06999999995</v>
      </c>
      <c r="W71" s="25">
        <v>532434.81999999972</v>
      </c>
      <c r="X71" s="25">
        <v>579541.36999999988</v>
      </c>
      <c r="Y71" s="25">
        <v>596888.88000000024</v>
      </c>
      <c r="Z71" s="25">
        <v>611321.29000000027</v>
      </c>
      <c r="AA71" s="25">
        <v>691720.49999999965</v>
      </c>
      <c r="AB71" s="25">
        <v>598045.37999999989</v>
      </c>
      <c r="AC71" s="25">
        <v>625709.1399999999</v>
      </c>
      <c r="AD71" s="25">
        <v>574647.1</v>
      </c>
      <c r="AE71" s="25">
        <v>576128.64</v>
      </c>
      <c r="AF71" s="25">
        <v>570099.27999999991</v>
      </c>
      <c r="AG71" s="26">
        <v>548155.24000000022</v>
      </c>
      <c r="AH71" s="27">
        <f t="shared" ref="AH71:AH77" si="91">AVERAGE(D71:AG71)</f>
        <v>561191.92266666668</v>
      </c>
      <c r="AJ71" s="30" t="s">
        <v>119</v>
      </c>
      <c r="AK71" s="30"/>
      <c r="AM71" s="19">
        <f t="shared" si="62"/>
        <v>0.8959556407654321</v>
      </c>
      <c r="AN71" s="19">
        <f t="shared" si="63"/>
        <v>-3.7804550481289612E-2</v>
      </c>
      <c r="AO71" s="19">
        <f t="shared" si="64"/>
        <v>-2.5196711061528987E-2</v>
      </c>
      <c r="AP71" s="19">
        <f t="shared" si="65"/>
        <v>7.8725714196923535E-2</v>
      </c>
      <c r="AQ71" s="19">
        <f t="shared" si="66"/>
        <v>-9.1221990507089346E-2</v>
      </c>
      <c r="AR71" s="19">
        <f t="shared" si="67"/>
        <v>-0.13940404950778007</v>
      </c>
      <c r="AS71" s="19">
        <f t="shared" si="68"/>
        <v>-7.3124838977640105E-2</v>
      </c>
      <c r="AT71" s="19">
        <f t="shared" si="69"/>
        <v>0.45822518376574517</v>
      </c>
      <c r="AU71" s="19">
        <f t="shared" si="70"/>
        <v>0.20817235186931082</v>
      </c>
      <c r="AV71" s="19">
        <f t="shared" si="71"/>
        <v>-0.2159641181468418</v>
      </c>
      <c r="AW71" s="19">
        <f t="shared" si="72"/>
        <v>8.2896237800157202E-2</v>
      </c>
      <c r="AX71" s="19">
        <f t="shared" si="73"/>
        <v>0.17671004958678971</v>
      </c>
      <c r="AY71" s="19">
        <f t="shared" si="74"/>
        <v>2.2674745270580665E-2</v>
      </c>
      <c r="AZ71" s="19">
        <f t="shared" si="75"/>
        <v>-1.8881024535853497E-2</v>
      </c>
      <c r="BA71" s="19">
        <f t="shared" si="76"/>
        <v>-0.14900450423603695</v>
      </c>
      <c r="BB71" s="19">
        <f t="shared" si="77"/>
        <v>-0.13252015338079426</v>
      </c>
      <c r="BC71" s="19">
        <f t="shared" si="78"/>
        <v>2.9192478135372957E-2</v>
      </c>
      <c r="BD71" s="19">
        <f t="shared" si="79"/>
        <v>-1.0340184802536512E-2</v>
      </c>
      <c r="BE71" s="19">
        <f t="shared" si="80"/>
        <v>2.0130647504740917E-2</v>
      </c>
      <c r="BF71" s="19">
        <f t="shared" si="81"/>
        <v>8.8473834224441106E-2</v>
      </c>
      <c r="BG71" s="19">
        <f t="shared" si="82"/>
        <v>2.9933169395655712E-2</v>
      </c>
      <c r="BH71" s="19">
        <f t="shared" si="83"/>
        <v>2.4179391648241122E-2</v>
      </c>
      <c r="BI71" s="19">
        <f t="shared" si="84"/>
        <v>0.13151711107591124</v>
      </c>
      <c r="BJ71" s="19">
        <f t="shared" si="85"/>
        <v>-0.13542336825350676</v>
      </c>
      <c r="BK71" s="36">
        <f t="shared" si="86"/>
        <v>4.6256957958608513E-2</v>
      </c>
      <c r="BL71" s="36">
        <f t="shared" si="87"/>
        <v>-8.1606671112395612E-2</v>
      </c>
      <c r="BM71" s="36">
        <f t="shared" si="88"/>
        <v>2.5781736303898128E-3</v>
      </c>
      <c r="BN71" s="36">
        <f t="shared" si="89"/>
        <v>-1.0465301638189817E-2</v>
      </c>
      <c r="BO71" s="36">
        <f t="shared" si="90"/>
        <v>-3.849161149615854E-2</v>
      </c>
      <c r="BP71" s="32">
        <f t="shared" si="32"/>
        <v>3.9178365816919261E-2</v>
      </c>
    </row>
    <row r="72" spans="1:68" hidden="1" outlineLevel="1" x14ac:dyDescent="0.35">
      <c r="A72" s="20"/>
      <c r="B72" s="15" t="s">
        <v>120</v>
      </c>
      <c r="C72" s="16" t="s">
        <v>121</v>
      </c>
      <c r="D72" s="17">
        <v>48965.460000000014</v>
      </c>
      <c r="E72" s="17">
        <v>93893.279999999984</v>
      </c>
      <c r="F72" s="17">
        <v>91323.840000000011</v>
      </c>
      <c r="G72" s="17">
        <v>101243.71</v>
      </c>
      <c r="H72" s="17">
        <v>119853.66000000005</v>
      </c>
      <c r="I72" s="17">
        <v>105004.18999999999</v>
      </c>
      <c r="J72" s="17">
        <v>100520.12</v>
      </c>
      <c r="K72" s="17">
        <v>108390.52</v>
      </c>
      <c r="L72" s="17">
        <v>106330.84000000001</v>
      </c>
      <c r="M72" s="17">
        <v>125476.26999999999</v>
      </c>
      <c r="N72" s="17">
        <v>139044.90999999997</v>
      </c>
      <c r="O72" s="17">
        <v>145930.99999999997</v>
      </c>
      <c r="P72" s="17">
        <v>165514.32</v>
      </c>
      <c r="Q72" s="17">
        <v>202948.09000000008</v>
      </c>
      <c r="R72" s="17">
        <v>158843.94999999998</v>
      </c>
      <c r="S72" s="17">
        <v>138636.27000000005</v>
      </c>
      <c r="T72" s="17">
        <v>145326.68000000005</v>
      </c>
      <c r="U72" s="17">
        <v>149495.79000000004</v>
      </c>
      <c r="V72" s="17">
        <v>145658.56999999995</v>
      </c>
      <c r="W72" s="17">
        <v>158346.23999999999</v>
      </c>
      <c r="X72" s="17">
        <v>153445.96999999997</v>
      </c>
      <c r="Y72" s="17">
        <v>158895.62</v>
      </c>
      <c r="Z72" s="17">
        <v>166374.50999999998</v>
      </c>
      <c r="AA72" s="17">
        <v>159608.34000000005</v>
      </c>
      <c r="AB72" s="17">
        <v>146098.72999999998</v>
      </c>
      <c r="AC72" s="17">
        <v>145941.91999999998</v>
      </c>
      <c r="AD72" s="17">
        <v>156483.37</v>
      </c>
      <c r="AE72" s="17">
        <v>156945.14000000004</v>
      </c>
      <c r="AF72" s="17">
        <v>151938.99000000002</v>
      </c>
      <c r="AG72" s="18">
        <v>163323.23999999996</v>
      </c>
      <c r="AH72" s="17">
        <f t="shared" si="91"/>
        <v>136993.45133333333</v>
      </c>
      <c r="AJ72" s="15" t="s">
        <v>120</v>
      </c>
      <c r="AK72" s="16" t="s">
        <v>121</v>
      </c>
      <c r="AM72" s="19">
        <f t="shared" si="62"/>
        <v>0.91754105853391255</v>
      </c>
      <c r="AN72" s="19">
        <f t="shared" si="63"/>
        <v>-2.7365536702945836E-2</v>
      </c>
      <c r="AO72" s="19">
        <f t="shared" si="64"/>
        <v>0.10862300577811879</v>
      </c>
      <c r="AP72" s="19">
        <f t="shared" si="65"/>
        <v>0.18381339443210876</v>
      </c>
      <c r="AQ72" s="19">
        <f t="shared" si="66"/>
        <v>-0.12389667532889737</v>
      </c>
      <c r="AR72" s="19">
        <f t="shared" si="67"/>
        <v>-4.2703724489470352E-2</v>
      </c>
      <c r="AS72" s="19">
        <f t="shared" si="68"/>
        <v>7.8296762876924664E-2</v>
      </c>
      <c r="AT72" s="19">
        <f t="shared" si="69"/>
        <v>-1.9002399840871598E-2</v>
      </c>
      <c r="AU72" s="19">
        <f t="shared" si="70"/>
        <v>0.18005528781678004</v>
      </c>
      <c r="AV72" s="19">
        <f t="shared" si="71"/>
        <v>0.10813710034574653</v>
      </c>
      <c r="AW72" s="19">
        <f t="shared" si="72"/>
        <v>4.9524214874172579E-2</v>
      </c>
      <c r="AX72" s="19">
        <f t="shared" si="73"/>
        <v>0.13419575004625495</v>
      </c>
      <c r="AY72" s="19">
        <f t="shared" si="74"/>
        <v>0.22616635225278436</v>
      </c>
      <c r="AZ72" s="19">
        <f t="shared" si="75"/>
        <v>-0.21731734454854978</v>
      </c>
      <c r="BA72" s="19">
        <f t="shared" si="76"/>
        <v>-0.12721718390911296</v>
      </c>
      <c r="BB72" s="19">
        <f t="shared" si="77"/>
        <v>4.8258727676386615E-2</v>
      </c>
      <c r="BC72" s="19">
        <f t="shared" si="78"/>
        <v>2.8687850021757777E-2</v>
      </c>
      <c r="BD72" s="19">
        <f t="shared" si="79"/>
        <v>-2.5667746228840826E-2</v>
      </c>
      <c r="BE72" s="19">
        <f t="shared" si="80"/>
        <v>8.7105551015639104E-2</v>
      </c>
      <c r="BF72" s="19">
        <f t="shared" si="81"/>
        <v>-3.0946551051670212E-2</v>
      </c>
      <c r="BG72" s="19">
        <f t="shared" si="82"/>
        <v>3.5515106718019496E-2</v>
      </c>
      <c r="BH72" s="19">
        <f t="shared" si="83"/>
        <v>4.7067943093711317E-2</v>
      </c>
      <c r="BI72" s="19">
        <f t="shared" si="84"/>
        <v>-4.0668309105763467E-2</v>
      </c>
      <c r="BJ72" s="19">
        <f t="shared" si="85"/>
        <v>-8.4642256162804963E-2</v>
      </c>
      <c r="BK72" s="19">
        <f t="shared" si="86"/>
        <v>-1.0733152848076966E-3</v>
      </c>
      <c r="BL72" s="19">
        <f t="shared" si="87"/>
        <v>7.2230446193938036E-2</v>
      </c>
      <c r="BM72" s="19">
        <f t="shared" si="88"/>
        <v>2.9509205994224796E-3</v>
      </c>
      <c r="BN72" s="19">
        <f t="shared" si="89"/>
        <v>-3.1897451555365275E-2</v>
      </c>
      <c r="BO72" s="19">
        <f t="shared" si="90"/>
        <v>7.4926455678032022E-2</v>
      </c>
      <c r="BP72" s="21">
        <f t="shared" ref="BP72:BP77" si="92">AVERAGE(AM72:BO72)</f>
        <v>5.5541290818779634E-2</v>
      </c>
    </row>
    <row r="73" spans="1:68" hidden="1" outlineLevel="1" x14ac:dyDescent="0.35">
      <c r="A73" s="20"/>
      <c r="B73" s="15"/>
      <c r="C73" s="16" t="s">
        <v>122</v>
      </c>
      <c r="D73" s="17">
        <v>147.23000000000002</v>
      </c>
      <c r="E73" s="17">
        <v>200.15000000000003</v>
      </c>
      <c r="F73" s="17">
        <v>185.98000000000002</v>
      </c>
      <c r="G73" s="17">
        <v>247.01999999999998</v>
      </c>
      <c r="H73" s="17">
        <v>191.79999999999998</v>
      </c>
      <c r="I73" s="17">
        <v>185.08000000000004</v>
      </c>
      <c r="J73" s="17">
        <v>163.62</v>
      </c>
      <c r="K73" s="17">
        <v>226.88</v>
      </c>
      <c r="L73" s="17">
        <v>174.94</v>
      </c>
      <c r="M73" s="17">
        <v>244.10999999999999</v>
      </c>
      <c r="N73" s="17">
        <v>324.77</v>
      </c>
      <c r="O73" s="17">
        <v>256.45000000000005</v>
      </c>
      <c r="P73" s="17">
        <v>236.76999999999998</v>
      </c>
      <c r="Q73" s="17">
        <v>229.76</v>
      </c>
      <c r="R73" s="17">
        <v>339.17999999999995</v>
      </c>
      <c r="S73" s="17">
        <v>256.74</v>
      </c>
      <c r="T73" s="17">
        <v>278.46999999999997</v>
      </c>
      <c r="U73" s="17">
        <v>224.53</v>
      </c>
      <c r="V73" s="17">
        <v>282.63</v>
      </c>
      <c r="W73" s="17">
        <v>216.73000000000002</v>
      </c>
      <c r="X73" s="17">
        <v>235.24</v>
      </c>
      <c r="Y73" s="17">
        <v>226.01000000000002</v>
      </c>
      <c r="Z73" s="17">
        <v>206.81</v>
      </c>
      <c r="AA73" s="17">
        <v>227.57999999999998</v>
      </c>
      <c r="AB73" s="17">
        <v>193.76999999999998</v>
      </c>
      <c r="AC73" s="17">
        <v>266.70000000000005</v>
      </c>
      <c r="AD73" s="17">
        <v>223.6</v>
      </c>
      <c r="AE73" s="17">
        <v>226.26</v>
      </c>
      <c r="AF73" s="17">
        <v>199.56000000000003</v>
      </c>
      <c r="AG73" s="18">
        <v>255.13</v>
      </c>
      <c r="AH73" s="17">
        <f t="shared" si="91"/>
        <v>229.1166666666667</v>
      </c>
      <c r="AJ73" s="15"/>
      <c r="AK73" s="16" t="s">
        <v>122</v>
      </c>
      <c r="AM73" s="19">
        <f t="shared" si="62"/>
        <v>0.3594376146165863</v>
      </c>
      <c r="AN73" s="19">
        <f t="shared" si="63"/>
        <v>-7.0796902323257638E-2</v>
      </c>
      <c r="AO73" s="19">
        <f t="shared" si="64"/>
        <v>0.32820733412194847</v>
      </c>
      <c r="AP73" s="19">
        <f t="shared" si="65"/>
        <v>-0.22354465225487818</v>
      </c>
      <c r="AQ73" s="19">
        <f t="shared" si="66"/>
        <v>-3.5036496350364654E-2</v>
      </c>
      <c r="AR73" s="19">
        <f t="shared" si="67"/>
        <v>-0.11594985952020764</v>
      </c>
      <c r="AS73" s="19">
        <f t="shared" si="68"/>
        <v>0.38662755164405316</v>
      </c>
      <c r="AT73" s="19">
        <f t="shared" si="69"/>
        <v>-0.22893159379407613</v>
      </c>
      <c r="AU73" s="19">
        <f t="shared" si="70"/>
        <v>0.3953927060706528</v>
      </c>
      <c r="AV73" s="19">
        <f t="shared" si="71"/>
        <v>0.33042480848797684</v>
      </c>
      <c r="AW73" s="19">
        <f t="shared" si="72"/>
        <v>-0.21036425778243051</v>
      </c>
      <c r="AX73" s="19">
        <f t="shared" si="73"/>
        <v>-7.6740105283681248E-2</v>
      </c>
      <c r="AY73" s="19">
        <f t="shared" si="74"/>
        <v>-2.9606791400937582E-2</v>
      </c>
      <c r="AZ73" s="19">
        <f t="shared" si="75"/>
        <v>0.47623607242339827</v>
      </c>
      <c r="BA73" s="19">
        <f t="shared" si="76"/>
        <v>-0.24305678400849096</v>
      </c>
      <c r="BB73" s="19">
        <f t="shared" si="77"/>
        <v>8.4638155332242615E-2</v>
      </c>
      <c r="BC73" s="19">
        <f t="shared" si="78"/>
        <v>-0.19370129636944722</v>
      </c>
      <c r="BD73" s="19">
        <f t="shared" si="79"/>
        <v>0.25876274885315986</v>
      </c>
      <c r="BE73" s="19">
        <f t="shared" si="80"/>
        <v>-0.23316703817712192</v>
      </c>
      <c r="BF73" s="19">
        <f t="shared" si="81"/>
        <v>8.5405804457158618E-2</v>
      </c>
      <c r="BG73" s="19">
        <f t="shared" si="82"/>
        <v>-3.9236524400612094E-2</v>
      </c>
      <c r="BH73" s="19">
        <f t="shared" si="83"/>
        <v>-8.4951993274633986E-2</v>
      </c>
      <c r="BI73" s="19">
        <f t="shared" si="84"/>
        <v>0.10043034669503403</v>
      </c>
      <c r="BJ73" s="19">
        <f t="shared" si="85"/>
        <v>-0.14856314263116266</v>
      </c>
      <c r="BK73" s="19">
        <f t="shared" si="86"/>
        <v>0.37637405171079141</v>
      </c>
      <c r="BL73" s="19">
        <f t="shared" si="87"/>
        <v>-0.16160479940007511</v>
      </c>
      <c r="BM73" s="19">
        <f t="shared" si="88"/>
        <v>1.1896243291592112E-2</v>
      </c>
      <c r="BN73" s="19">
        <f t="shared" si="89"/>
        <v>-0.11800583399628728</v>
      </c>
      <c r="BO73" s="19">
        <f t="shared" si="90"/>
        <v>0.27846261775906966</v>
      </c>
      <c r="BP73" s="21">
        <f t="shared" si="92"/>
        <v>4.3415102913655142E-2</v>
      </c>
    </row>
    <row r="74" spans="1:68" hidden="1" outlineLevel="1" x14ac:dyDescent="0.35">
      <c r="A74" s="20"/>
      <c r="B74" s="22"/>
      <c r="C74" s="16" t="s">
        <v>123</v>
      </c>
      <c r="D74" s="17">
        <v>26691.730000000007</v>
      </c>
      <c r="E74" s="17">
        <v>43832.59</v>
      </c>
      <c r="F74" s="17">
        <v>40073.199999999997</v>
      </c>
      <c r="G74" s="17">
        <v>38949.71</v>
      </c>
      <c r="H74" s="17">
        <v>46351.909999999996</v>
      </c>
      <c r="I74" s="17">
        <v>44102.880000000005</v>
      </c>
      <c r="J74" s="17">
        <v>40656.720000000001</v>
      </c>
      <c r="K74" s="17">
        <v>40303.25</v>
      </c>
      <c r="L74" s="17">
        <v>42757.869999999995</v>
      </c>
      <c r="M74" s="17">
        <v>58557.469999999994</v>
      </c>
      <c r="N74" s="17">
        <v>54946.749999999993</v>
      </c>
      <c r="O74" s="17">
        <v>48723.039999999994</v>
      </c>
      <c r="P74" s="17">
        <v>54354.359999999993</v>
      </c>
      <c r="Q74" s="17">
        <v>56531.199999999997</v>
      </c>
      <c r="R74" s="17">
        <v>87971.099999999991</v>
      </c>
      <c r="S74" s="17">
        <v>60570.750000000015</v>
      </c>
      <c r="T74" s="17">
        <v>50097.679999999993</v>
      </c>
      <c r="U74" s="17">
        <v>52071.23</v>
      </c>
      <c r="V74" s="17">
        <v>50025.64</v>
      </c>
      <c r="W74" s="17">
        <v>47515.929999999993</v>
      </c>
      <c r="X74" s="17">
        <v>45378.55000000001</v>
      </c>
      <c r="Y74" s="17">
        <v>48924.130000000005</v>
      </c>
      <c r="Z74" s="17">
        <v>49734.63</v>
      </c>
      <c r="AA74" s="17">
        <v>50437.549999999996</v>
      </c>
      <c r="AB74" s="17">
        <v>46745.659999999996</v>
      </c>
      <c r="AC74" s="17">
        <v>45870.879999999997</v>
      </c>
      <c r="AD74" s="17">
        <v>46322.74</v>
      </c>
      <c r="AE74" s="17">
        <v>45580.990000000005</v>
      </c>
      <c r="AF74" s="17">
        <v>42803.67</v>
      </c>
      <c r="AG74" s="18">
        <v>43798.759999999987</v>
      </c>
      <c r="AH74" s="17">
        <f t="shared" si="91"/>
        <v>48356.085666666651</v>
      </c>
      <c r="AJ74" s="22"/>
      <c r="AK74" s="16" t="s">
        <v>123</v>
      </c>
      <c r="AM74" s="19">
        <f t="shared" si="62"/>
        <v>0.64217868231096253</v>
      </c>
      <c r="AN74" s="19">
        <f t="shared" si="63"/>
        <v>-8.5767005782683592E-2</v>
      </c>
      <c r="AO74" s="19">
        <f t="shared" si="64"/>
        <v>-2.8035944222073561E-2</v>
      </c>
      <c r="AP74" s="19">
        <f t="shared" si="65"/>
        <v>0.19004506066925786</v>
      </c>
      <c r="AQ74" s="19">
        <f t="shared" si="66"/>
        <v>-4.8520762143350549E-2</v>
      </c>
      <c r="AR74" s="19">
        <f t="shared" si="67"/>
        <v>-7.8139114724480652E-2</v>
      </c>
      <c r="AS74" s="19">
        <f t="shared" si="68"/>
        <v>-8.6940117156524277E-3</v>
      </c>
      <c r="AT74" s="19">
        <f t="shared" si="69"/>
        <v>6.0903773268905059E-2</v>
      </c>
      <c r="AU74" s="19">
        <f t="shared" si="70"/>
        <v>0.36951326153524477</v>
      </c>
      <c r="AV74" s="19">
        <f t="shared" si="71"/>
        <v>-6.1661133925355771E-2</v>
      </c>
      <c r="AW74" s="19">
        <f t="shared" si="72"/>
        <v>-0.11326802768134603</v>
      </c>
      <c r="AX74" s="19">
        <f t="shared" si="73"/>
        <v>0.11557817410407889</v>
      </c>
      <c r="AY74" s="19">
        <f t="shared" si="74"/>
        <v>4.004904114407748E-2</v>
      </c>
      <c r="AZ74" s="19">
        <f t="shared" si="75"/>
        <v>0.55615129344503567</v>
      </c>
      <c r="BA74" s="19">
        <f t="shared" si="76"/>
        <v>-0.31146990318411361</v>
      </c>
      <c r="BB74" s="19">
        <f t="shared" si="77"/>
        <v>-0.17290639458814727</v>
      </c>
      <c r="BC74" s="19">
        <f t="shared" si="78"/>
        <v>3.9394039803839487E-2</v>
      </c>
      <c r="BD74" s="19">
        <f t="shared" si="79"/>
        <v>-3.9284457079273971E-2</v>
      </c>
      <c r="BE74" s="19">
        <f t="shared" si="80"/>
        <v>-5.0168473606734598E-2</v>
      </c>
      <c r="BF74" s="19">
        <f t="shared" si="81"/>
        <v>-4.498238801176746E-2</v>
      </c>
      <c r="BG74" s="19">
        <f t="shared" si="82"/>
        <v>7.8133391216775205E-2</v>
      </c>
      <c r="BH74" s="19">
        <f t="shared" si="83"/>
        <v>1.6566467303557486E-2</v>
      </c>
      <c r="BI74" s="19">
        <f t="shared" si="84"/>
        <v>1.4133411669092544E-2</v>
      </c>
      <c r="BJ74" s="19">
        <f t="shared" si="85"/>
        <v>-7.3197250857743867E-2</v>
      </c>
      <c r="BK74" s="19">
        <f t="shared" si="86"/>
        <v>-1.8713608921127611E-2</v>
      </c>
      <c r="BL74" s="19">
        <f t="shared" si="87"/>
        <v>9.850693947881517E-3</v>
      </c>
      <c r="BM74" s="19">
        <f t="shared" si="88"/>
        <v>-1.601265382833561E-2</v>
      </c>
      <c r="BN74" s="19">
        <f t="shared" si="89"/>
        <v>-6.0931541855497318E-2</v>
      </c>
      <c r="BO74" s="19">
        <f t="shared" si="90"/>
        <v>2.3247772912929898E-2</v>
      </c>
      <c r="BP74" s="21">
        <f t="shared" si="92"/>
        <v>3.2551461765653614E-2</v>
      </c>
    </row>
    <row r="75" spans="1:68" collapsed="1" x14ac:dyDescent="0.35">
      <c r="A75" s="35"/>
      <c r="B75" s="24" t="s">
        <v>124</v>
      </c>
      <c r="C75" s="24"/>
      <c r="D75" s="25">
        <v>75804.420000000013</v>
      </c>
      <c r="E75" s="25">
        <v>137926.02000000002</v>
      </c>
      <c r="F75" s="25">
        <v>131583.02000000005</v>
      </c>
      <c r="G75" s="25">
        <v>140440.44000000003</v>
      </c>
      <c r="H75" s="25">
        <v>166397.37000000005</v>
      </c>
      <c r="I75" s="25">
        <v>149292.15</v>
      </c>
      <c r="J75" s="25">
        <v>141340.46</v>
      </c>
      <c r="K75" s="25">
        <v>148920.65</v>
      </c>
      <c r="L75" s="25">
        <v>149263.65000000002</v>
      </c>
      <c r="M75" s="25">
        <v>184277.84999999998</v>
      </c>
      <c r="N75" s="25">
        <v>194316.43000000002</v>
      </c>
      <c r="O75" s="25">
        <v>194910.49000000002</v>
      </c>
      <c r="P75" s="25">
        <v>220105.45000000004</v>
      </c>
      <c r="Q75" s="25">
        <v>259709.05</v>
      </c>
      <c r="R75" s="25">
        <v>247154.23000000007</v>
      </c>
      <c r="S75" s="25">
        <v>199463.76000000004</v>
      </c>
      <c r="T75" s="25">
        <v>195702.82999999996</v>
      </c>
      <c r="U75" s="25">
        <v>201791.55000000002</v>
      </c>
      <c r="V75" s="25">
        <v>195966.84000000003</v>
      </c>
      <c r="W75" s="25">
        <v>206078.89999999997</v>
      </c>
      <c r="X75" s="25">
        <v>199059.76000000004</v>
      </c>
      <c r="Y75" s="25">
        <v>208045.76</v>
      </c>
      <c r="Z75" s="25">
        <v>216315.95</v>
      </c>
      <c r="AA75" s="25">
        <v>210273.46999999994</v>
      </c>
      <c r="AB75" s="25">
        <v>193038.15999999997</v>
      </c>
      <c r="AC75" s="25">
        <v>192079.5</v>
      </c>
      <c r="AD75" s="25">
        <v>203029.71000000002</v>
      </c>
      <c r="AE75" s="25">
        <v>202752.38999999998</v>
      </c>
      <c r="AF75" s="25">
        <v>194942.22000000003</v>
      </c>
      <c r="AG75" s="26">
        <v>207377.12999999995</v>
      </c>
      <c r="AH75" s="27">
        <f t="shared" si="91"/>
        <v>185578.65366666665</v>
      </c>
      <c r="AJ75" s="30" t="s">
        <v>124</v>
      </c>
      <c r="AK75" s="30"/>
      <c r="AM75" s="19">
        <f t="shared" si="62"/>
        <v>0.81949838808871567</v>
      </c>
      <c r="AN75" s="19">
        <f t="shared" si="63"/>
        <v>-4.5988421909078259E-2</v>
      </c>
      <c r="AO75" s="19">
        <f t="shared" si="64"/>
        <v>6.7314308487523622E-2</v>
      </c>
      <c r="AP75" s="19">
        <f t="shared" si="65"/>
        <v>0.18482518283195359</v>
      </c>
      <c r="AQ75" s="19">
        <f t="shared" si="66"/>
        <v>-0.10279741801207587</v>
      </c>
      <c r="AR75" s="19">
        <f t="shared" si="67"/>
        <v>-5.3262612937116982E-2</v>
      </c>
      <c r="AS75" s="19">
        <f t="shared" si="68"/>
        <v>5.3630715507788862E-2</v>
      </c>
      <c r="AT75" s="19">
        <f t="shared" si="69"/>
        <v>2.3032400140614584E-3</v>
      </c>
      <c r="AU75" s="19">
        <f t="shared" si="70"/>
        <v>0.23457955101593697</v>
      </c>
      <c r="AV75" s="19">
        <f t="shared" si="71"/>
        <v>5.4475239427853372E-2</v>
      </c>
      <c r="AW75" s="19">
        <f t="shared" si="72"/>
        <v>3.0571784382822376E-3</v>
      </c>
      <c r="AX75" s="19">
        <f t="shared" si="73"/>
        <v>0.12926425868612834</v>
      </c>
      <c r="AY75" s="19">
        <f t="shared" si="74"/>
        <v>0.17993011985845841</v>
      </c>
      <c r="AZ75" s="19">
        <f t="shared" si="75"/>
        <v>-4.8341865637720027E-2</v>
      </c>
      <c r="BA75" s="19">
        <f t="shared" si="76"/>
        <v>-0.19295834022343061</v>
      </c>
      <c r="BB75" s="19">
        <f t="shared" si="77"/>
        <v>-1.8855204574505513E-2</v>
      </c>
      <c r="BC75" s="19">
        <f t="shared" si="78"/>
        <v>3.1112069253163455E-2</v>
      </c>
      <c r="BD75" s="19">
        <f t="shared" si="79"/>
        <v>-2.8864984683451778E-2</v>
      </c>
      <c r="BE75" s="19">
        <f t="shared" si="80"/>
        <v>5.1600872882370918E-2</v>
      </c>
      <c r="BF75" s="19">
        <f t="shared" si="81"/>
        <v>-3.4060449662725922E-2</v>
      </c>
      <c r="BG75" s="19">
        <f t="shared" si="82"/>
        <v>4.5142222616966654E-2</v>
      </c>
      <c r="BH75" s="19">
        <f t="shared" si="83"/>
        <v>3.9751783453793932E-2</v>
      </c>
      <c r="BI75" s="19">
        <f t="shared" si="84"/>
        <v>-2.7933585110113568E-2</v>
      </c>
      <c r="BJ75" s="19">
        <f t="shared" si="85"/>
        <v>-8.1966165298931748E-2</v>
      </c>
      <c r="BK75" s="36">
        <f t="shared" si="86"/>
        <v>-4.9661683472324025E-3</v>
      </c>
      <c r="BL75" s="36">
        <f t="shared" si="87"/>
        <v>5.7008738569186201E-2</v>
      </c>
      <c r="BM75" s="36">
        <f t="shared" si="88"/>
        <v>-1.3659084672880129E-3</v>
      </c>
      <c r="BN75" s="36">
        <f t="shared" si="89"/>
        <v>-3.8520729644666352E-2</v>
      </c>
      <c r="BO75" s="36">
        <f t="shared" si="90"/>
        <v>6.3787670008066621E-2</v>
      </c>
      <c r="BP75" s="32">
        <f t="shared" si="92"/>
        <v>4.6117230504548724E-2</v>
      </c>
    </row>
    <row r="76" spans="1:68" s="34" customFormat="1" ht="15" thickBot="1" x14ac:dyDescent="0.4">
      <c r="A76" s="37" t="s">
        <v>125</v>
      </c>
      <c r="B76" s="37"/>
      <c r="C76" s="37"/>
      <c r="D76" s="38">
        <v>2020958.1999999997</v>
      </c>
      <c r="E76" s="38">
        <v>3768908.8600000008</v>
      </c>
      <c r="F76" s="38">
        <v>3572639.5999999996</v>
      </c>
      <c r="G76" s="38">
        <v>3555864.77</v>
      </c>
      <c r="H76" s="38">
        <v>3857126.5099999993</v>
      </c>
      <c r="I76" s="38">
        <v>3780396.72</v>
      </c>
      <c r="J76" s="38">
        <v>3558856.34</v>
      </c>
      <c r="K76" s="38">
        <v>3503670.38</v>
      </c>
      <c r="L76" s="38">
        <v>3989453.5599999991</v>
      </c>
      <c r="M76" s="38">
        <v>4559916.4799999995</v>
      </c>
      <c r="N76" s="38">
        <v>4226897.08</v>
      </c>
      <c r="O76" s="38">
        <v>4059631.3099999996</v>
      </c>
      <c r="P76" s="38">
        <v>4609173.21</v>
      </c>
      <c r="Q76" s="38">
        <v>4569821.5199999996</v>
      </c>
      <c r="R76" s="38">
        <v>4304566.3899999997</v>
      </c>
      <c r="S76" s="38">
        <v>3976381.9900000007</v>
      </c>
      <c r="T76" s="38">
        <v>3715744.1799999992</v>
      </c>
      <c r="U76" s="38">
        <v>3780426.4300000011</v>
      </c>
      <c r="V76" s="38">
        <v>3767090.8699999982</v>
      </c>
      <c r="W76" s="38">
        <v>3765048.709999999</v>
      </c>
      <c r="X76" s="38">
        <v>3826599.09</v>
      </c>
      <c r="Y76" s="38">
        <v>3849140.9299999992</v>
      </c>
      <c r="Z76" s="38">
        <v>4087024.209999999</v>
      </c>
      <c r="AA76" s="38">
        <v>3965598.1799999997</v>
      </c>
      <c r="AB76" s="38">
        <v>3907817.74</v>
      </c>
      <c r="AC76" s="38">
        <v>3850129.3200000008</v>
      </c>
      <c r="AD76" s="38">
        <v>3931836.9299999997</v>
      </c>
      <c r="AE76" s="38">
        <v>3771724.1100000003</v>
      </c>
      <c r="AF76" s="38">
        <v>3778147.6800000006</v>
      </c>
      <c r="AG76" s="38">
        <v>3899279.5000000023</v>
      </c>
      <c r="AH76" s="39">
        <f t="shared" si="91"/>
        <v>3860329.0266666664</v>
      </c>
      <c r="AJ76" s="37" t="s">
        <v>125</v>
      </c>
      <c r="AK76" s="37"/>
      <c r="AM76" s="19">
        <f t="shared" si="62"/>
        <v>0.86491183241692049</v>
      </c>
      <c r="AN76" s="19">
        <f t="shared" si="63"/>
        <v>-5.2075883840820958E-2</v>
      </c>
      <c r="AO76" s="19">
        <f t="shared" si="64"/>
        <v>-4.6953602596802035E-3</v>
      </c>
      <c r="AP76" s="19">
        <f t="shared" si="65"/>
        <v>8.4722496350725818E-2</v>
      </c>
      <c r="AQ76" s="19">
        <f t="shared" si="66"/>
        <v>-1.9892992827968969E-2</v>
      </c>
      <c r="AR76" s="19">
        <f t="shared" si="67"/>
        <v>-5.8602415674511632E-2</v>
      </c>
      <c r="AS76" s="19">
        <f t="shared" si="68"/>
        <v>-1.5506655714009554E-2</v>
      </c>
      <c r="AT76" s="19">
        <f t="shared" si="69"/>
        <v>0.1386497950186738</v>
      </c>
      <c r="AU76" s="19">
        <f t="shared" si="70"/>
        <v>0.14299274610430612</v>
      </c>
      <c r="AV76" s="19">
        <f t="shared" si="71"/>
        <v>-7.3031907812486807E-2</v>
      </c>
      <c r="AW76" s="19">
        <f t="shared" si="72"/>
        <v>-3.9571763124168768E-2</v>
      </c>
      <c r="AX76" s="19">
        <f t="shared" si="73"/>
        <v>0.13536744054720584</v>
      </c>
      <c r="AY76" s="19">
        <f t="shared" si="74"/>
        <v>-8.5376895610309589E-3</v>
      </c>
      <c r="AZ76" s="19">
        <f t="shared" si="75"/>
        <v>-5.8044964959594325E-2</v>
      </c>
      <c r="BA76" s="19">
        <f t="shared" si="76"/>
        <v>-7.6240989281152416E-2</v>
      </c>
      <c r="BB76" s="19">
        <f t="shared" si="77"/>
        <v>-6.5546471806648854E-2</v>
      </c>
      <c r="BC76" s="19">
        <f t="shared" si="78"/>
        <v>1.7407616581398111E-2</v>
      </c>
      <c r="BD76" s="19">
        <f t="shared" si="79"/>
        <v>-3.5275279778431701E-3</v>
      </c>
      <c r="BE76" s="19">
        <f t="shared" si="80"/>
        <v>-5.4210531958820418E-4</v>
      </c>
      <c r="BF76" s="19">
        <f t="shared" si="81"/>
        <v>1.6347830995259827E-2</v>
      </c>
      <c r="BG76" s="19">
        <f t="shared" si="82"/>
        <v>5.8908287672225779E-3</v>
      </c>
      <c r="BH76" s="19">
        <f t="shared" si="83"/>
        <v>6.1801655051377802E-2</v>
      </c>
      <c r="BI76" s="19">
        <f t="shared" si="84"/>
        <v>-2.9710132301858705E-2</v>
      </c>
      <c r="BJ76" s="19">
        <f t="shared" si="85"/>
        <v>-1.4570422260986482E-2</v>
      </c>
      <c r="BK76" s="40">
        <f t="shared" si="86"/>
        <v>-1.4762310792928446E-2</v>
      </c>
      <c r="BL76" s="40">
        <f t="shared" si="87"/>
        <v>2.1222043003999325E-2</v>
      </c>
      <c r="BM76" s="40">
        <f t="shared" si="88"/>
        <v>-4.0722141546190582E-2</v>
      </c>
      <c r="BN76" s="40">
        <f t="shared" si="89"/>
        <v>1.7030858601161381E-3</v>
      </c>
      <c r="BO76" s="40">
        <f t="shared" si="90"/>
        <v>3.2061166015617815E-2</v>
      </c>
      <c r="BP76" s="41">
        <f t="shared" si="92"/>
        <v>3.267230350521913E-2</v>
      </c>
    </row>
    <row r="77" spans="1:68" s="34" customFormat="1" ht="15" thickTop="1" x14ac:dyDescent="0.35">
      <c r="A77" s="42" t="s">
        <v>126</v>
      </c>
      <c r="B77" s="42"/>
      <c r="C77" s="42"/>
      <c r="D77" s="28">
        <v>6778380.7400000002</v>
      </c>
      <c r="E77" s="28">
        <v>10047267.970000003</v>
      </c>
      <c r="F77" s="28">
        <v>9330369.1999999993</v>
      </c>
      <c r="G77" s="28">
        <v>9804065.089999998</v>
      </c>
      <c r="H77" s="28">
        <v>11816946.289999999</v>
      </c>
      <c r="I77" s="28">
        <v>10971138.540000001</v>
      </c>
      <c r="J77" s="28">
        <v>10151996.689999999</v>
      </c>
      <c r="K77" s="28">
        <v>9998176.1099999994</v>
      </c>
      <c r="L77" s="28">
        <v>11435916.84</v>
      </c>
      <c r="M77" s="28">
        <v>14679021</v>
      </c>
      <c r="N77" s="28">
        <v>11941075.940000001</v>
      </c>
      <c r="O77" s="28">
        <v>11692923.540000003</v>
      </c>
      <c r="P77" s="28">
        <v>14319306.760000002</v>
      </c>
      <c r="Q77" s="28">
        <v>15374584.59</v>
      </c>
      <c r="R77" s="28">
        <v>12248998.030000001</v>
      </c>
      <c r="S77" s="28">
        <v>11219363.76</v>
      </c>
      <c r="T77" s="28">
        <v>10608083.060000001</v>
      </c>
      <c r="U77" s="28">
        <v>12880007.230000002</v>
      </c>
      <c r="V77" s="28">
        <v>11547273.189999998</v>
      </c>
      <c r="W77" s="28">
        <v>9768211.0999999978</v>
      </c>
      <c r="X77" s="28">
        <v>11903166.600000001</v>
      </c>
      <c r="Y77" s="28">
        <v>11509730.76</v>
      </c>
      <c r="Z77" s="28">
        <v>11802252.259999998</v>
      </c>
      <c r="AA77" s="28">
        <v>10431044.84</v>
      </c>
      <c r="AB77" s="28">
        <v>10441066.82</v>
      </c>
      <c r="AC77" s="28">
        <v>10943145.650000002</v>
      </c>
      <c r="AD77" s="28">
        <v>12418271.75</v>
      </c>
      <c r="AE77" s="28">
        <v>10746115.609999999</v>
      </c>
      <c r="AF77" s="28">
        <v>10138457.609999999</v>
      </c>
      <c r="AG77" s="43">
        <v>10687996.350000001</v>
      </c>
      <c r="AH77" s="44">
        <f t="shared" si="91"/>
        <v>11254478.463999998</v>
      </c>
      <c r="AJ77" s="42" t="s">
        <v>126</v>
      </c>
      <c r="AK77" s="42"/>
      <c r="AM77" s="19">
        <f t="shared" si="62"/>
        <v>0.48225193529037469</v>
      </c>
      <c r="AN77" s="19">
        <f t="shared" si="63"/>
        <v>-7.1352607707944271E-2</v>
      </c>
      <c r="AO77" s="19">
        <f t="shared" si="64"/>
        <v>5.0769254661433783E-2</v>
      </c>
      <c r="AP77" s="19">
        <f t="shared" si="65"/>
        <v>0.20531087681711857</v>
      </c>
      <c r="AQ77" s="19">
        <f t="shared" si="66"/>
        <v>-7.1575830950146302E-2</v>
      </c>
      <c r="AR77" s="19">
        <f t="shared" si="67"/>
        <v>-7.4663340273524725E-2</v>
      </c>
      <c r="AS77" s="19">
        <f t="shared" si="68"/>
        <v>-1.5151756319179865E-2</v>
      </c>
      <c r="AT77" s="19">
        <f t="shared" si="69"/>
        <v>0.14380030059302484</v>
      </c>
      <c r="AU77" s="19">
        <f t="shared" si="70"/>
        <v>0.28358934446396344</v>
      </c>
      <c r="AV77" s="19">
        <f t="shared" si="71"/>
        <v>-0.18652095803936775</v>
      </c>
      <c r="AW77" s="19">
        <f t="shared" si="72"/>
        <v>-2.0781410422886726E-2</v>
      </c>
      <c r="AX77" s="19">
        <f t="shared" si="73"/>
        <v>0.22461305002256071</v>
      </c>
      <c r="AY77" s="19">
        <f t="shared" si="74"/>
        <v>7.3696153569936973E-2</v>
      </c>
      <c r="AZ77" s="19">
        <f t="shared" si="75"/>
        <v>-0.20329567551587413</v>
      </c>
      <c r="BA77" s="19">
        <f t="shared" si="76"/>
        <v>-8.4058652591684768E-2</v>
      </c>
      <c r="BB77" s="19">
        <f t="shared" si="77"/>
        <v>-5.4484435399035469E-2</v>
      </c>
      <c r="BC77" s="19">
        <f t="shared" si="78"/>
        <v>0.21416915357372801</v>
      </c>
      <c r="BD77" s="19">
        <f t="shared" si="79"/>
        <v>-0.10347308166844904</v>
      </c>
      <c r="BE77" s="19">
        <f t="shared" si="80"/>
        <v>-0.1540677232388229</v>
      </c>
      <c r="BF77" s="19">
        <f t="shared" si="81"/>
        <v>0.21856156446086672</v>
      </c>
      <c r="BG77" s="19">
        <f t="shared" si="82"/>
        <v>-3.3053039852437349E-2</v>
      </c>
      <c r="BH77" s="19">
        <f t="shared" si="83"/>
        <v>2.5415147069869359E-2</v>
      </c>
      <c r="BI77" s="19">
        <f t="shared" si="84"/>
        <v>-0.11618184307475554</v>
      </c>
      <c r="BJ77" s="19">
        <f t="shared" si="85"/>
        <v>9.6078390551723736E-4</v>
      </c>
      <c r="BK77" s="19">
        <f t="shared" si="86"/>
        <v>4.8086928151658048E-2</v>
      </c>
      <c r="BL77" s="19">
        <f t="shared" si="87"/>
        <v>0.13479909225186981</v>
      </c>
      <c r="BM77" s="19">
        <f t="shared" si="88"/>
        <v>-0.13465288678354137</v>
      </c>
      <c r="BN77" s="19">
        <f t="shared" si="89"/>
        <v>-5.6546758108067641E-2</v>
      </c>
      <c r="BO77" s="19">
        <f t="shared" si="90"/>
        <v>5.4203386860144143E-2</v>
      </c>
      <c r="BP77" s="45">
        <f t="shared" si="92"/>
        <v>2.6909205922287883E-2</v>
      </c>
    </row>
    <row r="80" spans="1:68" x14ac:dyDescent="0.35">
      <c r="A80" s="46" t="s">
        <v>129</v>
      </c>
    </row>
    <row r="81" spans="1:2" x14ac:dyDescent="0.35">
      <c r="A81" t="s">
        <v>127</v>
      </c>
      <c r="B81" t="s">
        <v>128</v>
      </c>
    </row>
  </sheetData>
  <mergeCells count="2">
    <mergeCell ref="AH1:AH5"/>
    <mergeCell ref="BP1:BP5"/>
  </mergeCells>
  <conditionalFormatting sqref="D6:AG6">
    <cfRule type="cellIs" dxfId="9" priority="9" operator="greaterThan">
      <formula>$AH6</formula>
    </cfRule>
    <cfRule type="cellIs" dxfId="8" priority="10" operator="greaterThan">
      <formula>$AH6</formula>
    </cfRule>
  </conditionalFormatting>
  <conditionalFormatting sqref="D7:AG52 D54:AG75 D77:AG77">
    <cfRule type="cellIs" dxfId="7" priority="7" operator="greaterThan">
      <formula>$AH7</formula>
    </cfRule>
    <cfRule type="cellIs" dxfId="6" priority="8" operator="greaterThan">
      <formula>$AH7</formula>
    </cfRule>
  </conditionalFormatting>
  <conditionalFormatting sqref="D53:AG53">
    <cfRule type="cellIs" dxfId="5" priority="6" operator="greaterThan">
      <formula>$AH$53</formula>
    </cfRule>
  </conditionalFormatting>
  <conditionalFormatting sqref="D76:AG76">
    <cfRule type="cellIs" dxfId="4" priority="5" operator="greaterThan">
      <formula>$AH$76</formula>
    </cfRule>
  </conditionalFormatting>
  <conditionalFormatting sqref="AM6:BO6 AM77:BO77 AM76:BJ76 AM54:BO75 AM53:BJ53">
    <cfRule type="cellIs" dxfId="3" priority="4" operator="greaterThan">
      <formula>$BP6</formula>
    </cfRule>
  </conditionalFormatting>
  <conditionalFormatting sqref="AM7:BO52">
    <cfRule type="cellIs" dxfId="2" priority="3" operator="greaterThan">
      <formula>$BP7</formula>
    </cfRule>
  </conditionalFormatting>
  <conditionalFormatting sqref="BK53:BO53">
    <cfRule type="cellIs" dxfId="1" priority="2" operator="greaterThan">
      <formula>$BP$53</formula>
    </cfRule>
  </conditionalFormatting>
  <conditionalFormatting sqref="BK76:BO76">
    <cfRule type="cellIs" dxfId="0" priority="1" operator="greaterThan">
      <formula>$BP$76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UNIT VOLUME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2019-09-28T04:43:13Z</dcterms:created>
  <dcterms:modified xsi:type="dcterms:W3CDTF">2019-09-29T05:50:04Z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81cab2f4-8461-40c3-988e-ce90bc9cbd5d</vt:lpwstr>
  </property>
</Properties>
</file>