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2"/>
  <workbookPr defaultThemeVersion="166925"/>
  <xr:revisionPtr revIDLastSave="0" documentId="8_{52E46156-C6B5-4832-9E33-49612DD3910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9" i="1" l="1"/>
  <c r="AC20" i="1"/>
  <c r="AC21" i="1"/>
  <c r="AC22" i="1"/>
  <c r="AA19" i="1"/>
  <c r="AB19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4" i="1"/>
  <c r="E19" i="1"/>
  <c r="F19" i="1"/>
  <c r="G19" i="1"/>
  <c r="H19" i="1"/>
  <c r="E20" i="1"/>
  <c r="F20" i="1"/>
  <c r="G20" i="1"/>
  <c r="H20" i="1"/>
  <c r="E21" i="1"/>
  <c r="F21" i="1"/>
  <c r="G21" i="1"/>
  <c r="H21" i="1"/>
  <c r="C20" i="1"/>
  <c r="C19" i="1"/>
  <c r="D19" i="1"/>
  <c r="Y3" i="1"/>
  <c r="Z3" i="1"/>
  <c r="AA3" i="1" s="1"/>
  <c r="AB3" i="1" s="1"/>
  <c r="I4" i="1"/>
  <c r="T3" i="1"/>
  <c r="U3" i="1" s="1"/>
  <c r="V3" i="1" s="1"/>
  <c r="W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N11" i="1"/>
  <c r="N5" i="1"/>
  <c r="N6" i="1"/>
  <c r="N7" i="1"/>
  <c r="N8" i="1"/>
  <c r="N9" i="1"/>
  <c r="N10" i="1"/>
  <c r="N12" i="1"/>
  <c r="N13" i="1"/>
  <c r="N14" i="1"/>
  <c r="N15" i="1"/>
  <c r="N16" i="1"/>
  <c r="N17" i="1"/>
  <c r="N4" i="1"/>
  <c r="O3" i="1"/>
  <c r="P3" i="1" s="1"/>
  <c r="M17" i="1"/>
  <c r="W17" i="1" s="1"/>
  <c r="M16" i="1"/>
  <c r="W16" i="1" s="1"/>
  <c r="M15" i="1"/>
  <c r="W15" i="1" s="1"/>
  <c r="M14" i="1"/>
  <c r="W14" i="1" s="1"/>
  <c r="M13" i="1"/>
  <c r="W13" i="1" s="1"/>
  <c r="M12" i="1"/>
  <c r="W12" i="1" s="1"/>
  <c r="M11" i="1"/>
  <c r="W11" i="1" s="1"/>
  <c r="M10" i="1"/>
  <c r="W10" i="1" s="1"/>
  <c r="M9" i="1"/>
  <c r="W9" i="1" s="1"/>
  <c r="M8" i="1"/>
  <c r="W8" i="1" s="1"/>
  <c r="M7" i="1"/>
  <c r="W7" i="1" s="1"/>
  <c r="M6" i="1"/>
  <c r="W6" i="1" s="1"/>
  <c r="M5" i="1"/>
  <c r="W5" i="1" s="1"/>
  <c r="M4" i="1"/>
  <c r="L17" i="1"/>
  <c r="V17" i="1" s="1"/>
  <c r="L16" i="1"/>
  <c r="V16" i="1" s="1"/>
  <c r="L15" i="1"/>
  <c r="V15" i="1" s="1"/>
  <c r="L14" i="1"/>
  <c r="V14" i="1" s="1"/>
  <c r="L13" i="1"/>
  <c r="V13" i="1" s="1"/>
  <c r="L12" i="1"/>
  <c r="V12" i="1" s="1"/>
  <c r="L11" i="1"/>
  <c r="V11" i="1" s="1"/>
  <c r="L10" i="1"/>
  <c r="V10" i="1" s="1"/>
  <c r="L9" i="1"/>
  <c r="V9" i="1" s="1"/>
  <c r="L8" i="1"/>
  <c r="V8" i="1" s="1"/>
  <c r="L7" i="1"/>
  <c r="V7" i="1" s="1"/>
  <c r="L6" i="1"/>
  <c r="V6" i="1" s="1"/>
  <c r="L5" i="1"/>
  <c r="V5" i="1" s="1"/>
  <c r="L4" i="1"/>
  <c r="K14" i="1"/>
  <c r="U14" i="1" s="1"/>
  <c r="K17" i="1"/>
  <c r="U17" i="1" s="1"/>
  <c r="K16" i="1"/>
  <c r="U16" i="1" s="1"/>
  <c r="K15" i="1"/>
  <c r="U15" i="1" s="1"/>
  <c r="K13" i="1"/>
  <c r="U13" i="1" s="1"/>
  <c r="K12" i="1"/>
  <c r="U12" i="1" s="1"/>
  <c r="K11" i="1"/>
  <c r="U11" i="1" s="1"/>
  <c r="K10" i="1"/>
  <c r="U10" i="1" s="1"/>
  <c r="K9" i="1"/>
  <c r="U9" i="1" s="1"/>
  <c r="K8" i="1"/>
  <c r="U8" i="1" s="1"/>
  <c r="K7" i="1"/>
  <c r="U7" i="1" s="1"/>
  <c r="K6" i="1"/>
  <c r="U6" i="1" s="1"/>
  <c r="K5" i="1"/>
  <c r="U5" i="1" s="1"/>
  <c r="K4" i="1"/>
  <c r="J13" i="1"/>
  <c r="T13" i="1" s="1"/>
  <c r="J17" i="1"/>
  <c r="T17" i="1" s="1"/>
  <c r="J16" i="1"/>
  <c r="T16" i="1" s="1"/>
  <c r="J15" i="1"/>
  <c r="T15" i="1" s="1"/>
  <c r="J14" i="1"/>
  <c r="T14" i="1" s="1"/>
  <c r="J12" i="1"/>
  <c r="T12" i="1" s="1"/>
  <c r="J11" i="1"/>
  <c r="T11" i="1" s="1"/>
  <c r="J10" i="1"/>
  <c r="T10" i="1" s="1"/>
  <c r="J9" i="1"/>
  <c r="T9" i="1" s="1"/>
  <c r="J8" i="1"/>
  <c r="T8" i="1" s="1"/>
  <c r="J7" i="1"/>
  <c r="T7" i="1" s="1"/>
  <c r="J6" i="1"/>
  <c r="T6" i="1" s="1"/>
  <c r="J5" i="1"/>
  <c r="T5" i="1" s="1"/>
  <c r="J4" i="1"/>
  <c r="I11" i="1"/>
  <c r="S11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J3" i="1"/>
  <c r="K3" i="1" s="1"/>
  <c r="L3" i="1" s="1"/>
  <c r="M3" i="1" s="1"/>
  <c r="E3" i="1"/>
  <c r="F3" i="1" s="1"/>
  <c r="G3" i="1" s="1"/>
  <c r="H3" i="1" s="1"/>
  <c r="D21" i="1"/>
  <c r="D20" i="1"/>
  <c r="C21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J19" i="1" l="1"/>
  <c r="J20" i="1"/>
  <c r="J21" i="1"/>
  <c r="T4" i="1"/>
  <c r="K19" i="1"/>
  <c r="K20" i="1"/>
  <c r="K21" i="1"/>
  <c r="U4" i="1"/>
  <c r="L19" i="1"/>
  <c r="L20" i="1"/>
  <c r="L21" i="1"/>
  <c r="V4" i="1"/>
  <c r="M19" i="1"/>
  <c r="M20" i="1"/>
  <c r="M21" i="1"/>
  <c r="W4" i="1"/>
  <c r="Q3" i="1"/>
  <c r="R3" i="1" s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R19" i="1"/>
  <c r="R20" i="1"/>
  <c r="R21" i="1"/>
  <c r="R22" i="1"/>
  <c r="AB4" i="1"/>
  <c r="Q19" i="1"/>
  <c r="Q20" i="1"/>
  <c r="Q21" i="1"/>
  <c r="Q22" i="1"/>
  <c r="AA4" i="1"/>
  <c r="P19" i="1"/>
  <c r="P20" i="1"/>
  <c r="P21" i="1"/>
  <c r="P22" i="1"/>
  <c r="Z4" i="1"/>
  <c r="O19" i="1"/>
  <c r="O20" i="1"/>
  <c r="O21" i="1"/>
  <c r="O22" i="1"/>
  <c r="Y4" i="1"/>
  <c r="I19" i="1"/>
  <c r="I20" i="1"/>
  <c r="I21" i="1"/>
  <c r="S4" i="1"/>
  <c r="X4" i="1"/>
  <c r="N22" i="1"/>
  <c r="N21" i="1"/>
  <c r="N20" i="1"/>
  <c r="N19" i="1"/>
  <c r="X19" i="1" l="1"/>
  <c r="X20" i="1"/>
  <c r="X21" i="1"/>
  <c r="X22" i="1"/>
  <c r="S19" i="1"/>
  <c r="S20" i="1"/>
  <c r="S21" i="1"/>
  <c r="S22" i="1"/>
  <c r="Y19" i="1"/>
  <c r="Y20" i="1"/>
  <c r="Y21" i="1"/>
  <c r="Y22" i="1"/>
  <c r="Z19" i="1"/>
  <c r="Z20" i="1"/>
  <c r="Z21" i="1"/>
  <c r="Z22" i="1"/>
  <c r="AA20" i="1"/>
  <c r="AA21" i="1"/>
  <c r="AA22" i="1"/>
  <c r="AB20" i="1"/>
  <c r="AB21" i="1"/>
  <c r="AB22" i="1"/>
  <c r="W19" i="1"/>
  <c r="W20" i="1"/>
  <c r="W21" i="1"/>
  <c r="W22" i="1"/>
  <c r="V19" i="1"/>
  <c r="V20" i="1"/>
  <c r="V21" i="1"/>
  <c r="V22" i="1"/>
  <c r="U19" i="1"/>
  <c r="U20" i="1"/>
  <c r="U21" i="1"/>
  <c r="U22" i="1"/>
  <c r="T19" i="1"/>
  <c r="T20" i="1"/>
  <c r="T21" i="1"/>
  <c r="T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Writabrata Dey</author>
  </authors>
  <commentList>
    <comment ref="AC19" authorId="0" shapeId="0" xr:uid="{2D8316FC-07C2-46D4-8296-16D3100F0F7D}">
      <text>
        <t>Writabrata Dey:
So, Velinda Nancy is the highest earner of January</t>
      </text>
    </comment>
  </commentList>
</comments>
</file>

<file path=xl/sharedStrings.xml><?xml version="1.0" encoding="utf-8"?>
<sst xmlns="http://schemas.openxmlformats.org/spreadsheetml/2006/main" count="42" uniqueCount="42">
  <si>
    <t>Employee Payroll</t>
  </si>
  <si>
    <t>Hours Worked</t>
  </si>
  <si>
    <t>Overtime Hours</t>
  </si>
  <si>
    <t>Pay</t>
  </si>
  <si>
    <t>Overtime Bonus</t>
  </si>
  <si>
    <t>Total Pay</t>
  </si>
  <si>
    <t>Total Monthly</t>
  </si>
  <si>
    <t xml:space="preserve">Last Name </t>
  </si>
  <si>
    <t xml:space="preserve">First Name </t>
  </si>
  <si>
    <t>Hourly Wage</t>
  </si>
  <si>
    <t>Kern</t>
  </si>
  <si>
    <t>John</t>
  </si>
  <si>
    <t xml:space="preserve">Howard </t>
  </si>
  <si>
    <t>Glenda</t>
  </si>
  <si>
    <t>O'Donlald</t>
  </si>
  <si>
    <t>Ron</t>
  </si>
  <si>
    <t xml:space="preserve">Hernandez </t>
  </si>
  <si>
    <t>Wendy</t>
  </si>
  <si>
    <t>Smith</t>
  </si>
  <si>
    <t>Paul</t>
  </si>
  <si>
    <t>Baker</t>
  </si>
  <si>
    <t>Tom</t>
  </si>
  <si>
    <t xml:space="preserve">Velinda </t>
  </si>
  <si>
    <t>Nancy</t>
  </si>
  <si>
    <t>Carnehan</t>
  </si>
  <si>
    <t>Karen</t>
  </si>
  <si>
    <t>Wasterfield</t>
  </si>
  <si>
    <t>Dennis</t>
  </si>
  <si>
    <t xml:space="preserve">Panfold </t>
  </si>
  <si>
    <t>Sandy</t>
  </si>
  <si>
    <t>Islington</t>
  </si>
  <si>
    <t>Linda</t>
  </si>
  <si>
    <t xml:space="preserve">Young </t>
  </si>
  <si>
    <t>Olivia</t>
  </si>
  <si>
    <t>Trenton</t>
  </si>
  <si>
    <t>Blessing</t>
  </si>
  <si>
    <t>Eagleheart</t>
  </si>
  <si>
    <t>Chandra</t>
  </si>
  <si>
    <t>Max</t>
  </si>
  <si>
    <t>Min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</si>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</sst>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>
    <font>
      <sz val="11"/>
      <color theme="1"/>
      <name val="Calibri"/>
      <family val="2"/>
      <scheme val="minor"/>
    </font>
    <font>
      <b/>
      <sz val="16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" fontId="0" fillId="6" borderId="0" xfId="0" applyNumberForma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7B7B"/>
  </sheetPr>
  <dimension ref="A1:AC22"/>
  <sheetViews>
    <sheetView tabSelected="1" workbookViewId="0"/>
  </sheetViews>
  <sheetFormatPr defaultRowHeight="15"/>
  <cols>
    <col min="9" max="13" width="15.28515625" customWidth="1"/>
    <col min="14" max="14" width="15.85546875" customWidth="1"/>
    <col min="15" max="18" width="10.5703125" customWidth="1"/>
    <col min="19" max="23" width="14.42578125" customWidth="1"/>
    <col min="24" max="24" width="10.42578125" customWidth="1"/>
    <col min="25" max="28" width="10.85546875" bestFit="1" customWidth="1"/>
    <col min="29" max="29" width="13.5703125" bestFit="1" customWidth="1"/>
  </cols>
  <sheetData>
    <row r="1" spans="1:29" ht="21">
      <c r="A1" s="13" t="s">
        <v>0</v>
      </c>
    </row>
    <row r="2" spans="1:29">
      <c r="D2" t="s">
        <v>1</v>
      </c>
      <c r="I2" t="s">
        <v>2</v>
      </c>
      <c r="N2" t="s">
        <v>3</v>
      </c>
      <c r="S2" t="s">
        <v>4</v>
      </c>
      <c r="X2" t="s">
        <v>5</v>
      </c>
      <c r="AC2" t="s">
        <v>6</v>
      </c>
    </row>
    <row r="3" spans="1:29">
      <c r="A3" t="s">
        <v>7</v>
      </c>
      <c r="B3" t="s">
        <v>8</v>
      </c>
      <c r="C3" t="s">
        <v>9</v>
      </c>
      <c r="D3" s="3">
        <v>44562</v>
      </c>
      <c r="E3" s="3">
        <f>D3+7</f>
        <v>44569</v>
      </c>
      <c r="F3" s="3">
        <f t="shared" ref="F3:H3" si="0">E3+7</f>
        <v>44576</v>
      </c>
      <c r="G3" s="3">
        <f t="shared" si="0"/>
        <v>44583</v>
      </c>
      <c r="H3" s="3">
        <f t="shared" si="0"/>
        <v>44590</v>
      </c>
      <c r="I3" s="5">
        <v>44562</v>
      </c>
      <c r="J3" s="5">
        <f>I3+7</f>
        <v>44569</v>
      </c>
      <c r="K3" s="5">
        <f t="shared" ref="K3:L3" si="1">J3+7</f>
        <v>44576</v>
      </c>
      <c r="L3" s="5">
        <f t="shared" si="1"/>
        <v>44583</v>
      </c>
      <c r="M3" s="5">
        <f>L3+7</f>
        <v>44590</v>
      </c>
      <c r="N3" s="7">
        <v>44562</v>
      </c>
      <c r="O3" s="7">
        <f>N3+7</f>
        <v>44569</v>
      </c>
      <c r="P3" s="7">
        <f>O3+7</f>
        <v>44576</v>
      </c>
      <c r="Q3" s="7">
        <f>P3+7</f>
        <v>44583</v>
      </c>
      <c r="R3" s="7">
        <f>Q3+7</f>
        <v>44590</v>
      </c>
      <c r="S3" s="9">
        <v>44562</v>
      </c>
      <c r="T3" s="9">
        <f>S3+7</f>
        <v>44569</v>
      </c>
      <c r="U3" s="9">
        <f>T3+7</f>
        <v>44576</v>
      </c>
      <c r="V3" s="9">
        <f>U3+7</f>
        <v>44583</v>
      </c>
      <c r="W3" s="9">
        <f>V3+7</f>
        <v>44590</v>
      </c>
      <c r="X3" s="12">
        <v>44562</v>
      </c>
      <c r="Y3" s="12">
        <f>X3+7</f>
        <v>44569</v>
      </c>
      <c r="Z3" s="12">
        <f>Y3+7</f>
        <v>44576</v>
      </c>
      <c r="AA3" s="12">
        <f>Z3+7</f>
        <v>44583</v>
      </c>
      <c r="AB3" s="12">
        <f>AA3+7</f>
        <v>44590</v>
      </c>
    </row>
    <row r="4" spans="1:29">
      <c r="A4" t="s">
        <v>10</v>
      </c>
      <c r="B4" t="s">
        <v>11</v>
      </c>
      <c r="C4" s="1">
        <v>15.9</v>
      </c>
      <c r="D4" s="4">
        <v>40</v>
      </c>
      <c r="E4" s="4">
        <v>42</v>
      </c>
      <c r="F4" s="4">
        <v>39</v>
      </c>
      <c r="G4" s="4">
        <v>30</v>
      </c>
      <c r="H4" s="4">
        <v>46</v>
      </c>
      <c r="I4" s="6">
        <f>IF(D4&gt;40,D4-35,0)</f>
        <v>0</v>
      </c>
      <c r="J4" s="6">
        <f>IF(E4&gt;40,E4-35,0)</f>
        <v>7</v>
      </c>
      <c r="K4" s="6">
        <f>IF(F4&gt;40,F4-35,0)</f>
        <v>0</v>
      </c>
      <c r="L4" s="6">
        <f>IF(G4&gt;40,G4-35,0)</f>
        <v>0</v>
      </c>
      <c r="M4" s="6">
        <f>IF(H4&gt;40,H4-35,0)</f>
        <v>11</v>
      </c>
      <c r="N4" s="8">
        <f>$C4*D4</f>
        <v>636</v>
      </c>
      <c r="O4" s="8">
        <f t="shared" ref="O4:R17" si="2">$C4*E4</f>
        <v>667.80000000000007</v>
      </c>
      <c r="P4" s="8">
        <f t="shared" si="2"/>
        <v>620.1</v>
      </c>
      <c r="Q4" s="8">
        <f t="shared" si="2"/>
        <v>477</v>
      </c>
      <c r="R4" s="8">
        <f t="shared" si="2"/>
        <v>731.4</v>
      </c>
      <c r="S4" s="10">
        <f>0.5*$C4*I4</f>
        <v>0</v>
      </c>
      <c r="T4" s="10">
        <f t="shared" ref="T4:W17" si="3">0.5*$C4*J4</f>
        <v>55.65</v>
      </c>
      <c r="U4" s="10">
        <f t="shared" si="3"/>
        <v>0</v>
      </c>
      <c r="V4" s="10">
        <f t="shared" si="3"/>
        <v>0</v>
      </c>
      <c r="W4" s="10">
        <f t="shared" si="3"/>
        <v>87.45</v>
      </c>
      <c r="X4" s="11">
        <f>N4+S4</f>
        <v>636</v>
      </c>
      <c r="Y4" s="11">
        <f t="shared" ref="Y4:AB17" si="4">O4+T4</f>
        <v>723.45</v>
      </c>
      <c r="Z4" s="11">
        <f t="shared" si="4"/>
        <v>620.1</v>
      </c>
      <c r="AA4" s="11">
        <f t="shared" si="4"/>
        <v>477</v>
      </c>
      <c r="AB4" s="11">
        <f t="shared" si="4"/>
        <v>818.85</v>
      </c>
      <c r="AC4" s="1">
        <f>SUM(X4:AB4)</f>
        <v>3275.4</v>
      </c>
    </row>
    <row r="5" spans="1:29">
      <c r="A5" t="s">
        <v>12</v>
      </c>
      <c r="B5" t="s">
        <v>13</v>
      </c>
      <c r="C5" s="1">
        <v>10</v>
      </c>
      <c r="D5" s="4">
        <v>42</v>
      </c>
      <c r="E5" s="4">
        <v>41</v>
      </c>
      <c r="F5" s="4">
        <v>40</v>
      </c>
      <c r="G5" s="4">
        <v>38</v>
      </c>
      <c r="H5" s="4">
        <v>44</v>
      </c>
      <c r="I5" s="6">
        <f t="shared" ref="I5:M17" si="5">IF(D5&gt;40,D5-35,0)</f>
        <v>7</v>
      </c>
      <c r="J5" s="6">
        <f t="shared" si="5"/>
        <v>6</v>
      </c>
      <c r="K5" s="6">
        <f t="shared" si="5"/>
        <v>0</v>
      </c>
      <c r="L5" s="6">
        <f t="shared" si="5"/>
        <v>0</v>
      </c>
      <c r="M5" s="6">
        <f t="shared" si="5"/>
        <v>9</v>
      </c>
      <c r="N5" s="8">
        <f t="shared" ref="N5:N17" si="6">$C5*D5</f>
        <v>420</v>
      </c>
      <c r="O5" s="8">
        <f t="shared" si="2"/>
        <v>410</v>
      </c>
      <c r="P5" s="8">
        <f t="shared" si="2"/>
        <v>400</v>
      </c>
      <c r="Q5" s="8">
        <f t="shared" si="2"/>
        <v>380</v>
      </c>
      <c r="R5" s="8">
        <f t="shared" si="2"/>
        <v>440</v>
      </c>
      <c r="S5" s="10">
        <f t="shared" ref="S5:S17" si="7">0.5*$C5*I5</f>
        <v>35</v>
      </c>
      <c r="T5" s="10">
        <f t="shared" si="3"/>
        <v>30</v>
      </c>
      <c r="U5" s="10">
        <f t="shared" si="3"/>
        <v>0</v>
      </c>
      <c r="V5" s="10">
        <f t="shared" si="3"/>
        <v>0</v>
      </c>
      <c r="W5" s="10">
        <f t="shared" si="3"/>
        <v>45</v>
      </c>
      <c r="X5" s="11">
        <f t="shared" ref="X5:X17" si="8">N5+S5</f>
        <v>455</v>
      </c>
      <c r="Y5" s="11">
        <f t="shared" si="4"/>
        <v>440</v>
      </c>
      <c r="Z5" s="11">
        <f t="shared" si="4"/>
        <v>400</v>
      </c>
      <c r="AA5" s="11">
        <f t="shared" si="4"/>
        <v>380</v>
      </c>
      <c r="AB5" s="11">
        <f t="shared" si="4"/>
        <v>485</v>
      </c>
      <c r="AC5" s="1">
        <f t="shared" ref="AC5:AC17" si="9">SUM(X5:AB5)</f>
        <v>2160</v>
      </c>
    </row>
    <row r="6" spans="1:29">
      <c r="A6" t="s">
        <v>14</v>
      </c>
      <c r="B6" t="s">
        <v>15</v>
      </c>
      <c r="C6" s="1">
        <v>22.1</v>
      </c>
      <c r="D6" s="4">
        <v>49</v>
      </c>
      <c r="E6" s="4">
        <v>40</v>
      </c>
      <c r="F6" s="4">
        <v>33</v>
      </c>
      <c r="G6" s="4">
        <v>20</v>
      </c>
      <c r="H6" s="4">
        <v>18</v>
      </c>
      <c r="I6" s="6">
        <f t="shared" si="5"/>
        <v>14</v>
      </c>
      <c r="J6" s="6">
        <f t="shared" si="5"/>
        <v>0</v>
      </c>
      <c r="K6" s="6">
        <f t="shared" si="5"/>
        <v>0</v>
      </c>
      <c r="L6" s="6">
        <f t="shared" si="5"/>
        <v>0</v>
      </c>
      <c r="M6" s="6">
        <f t="shared" si="5"/>
        <v>0</v>
      </c>
      <c r="N6" s="8">
        <f t="shared" si="6"/>
        <v>1082.9000000000001</v>
      </c>
      <c r="O6" s="8">
        <f t="shared" si="2"/>
        <v>884</v>
      </c>
      <c r="P6" s="8">
        <f t="shared" si="2"/>
        <v>729.30000000000007</v>
      </c>
      <c r="Q6" s="8">
        <f t="shared" si="2"/>
        <v>442</v>
      </c>
      <c r="R6" s="8">
        <f t="shared" si="2"/>
        <v>397.8</v>
      </c>
      <c r="S6" s="10">
        <f t="shared" si="7"/>
        <v>154.70000000000002</v>
      </c>
      <c r="T6" s="10">
        <f t="shared" si="3"/>
        <v>0</v>
      </c>
      <c r="U6" s="10">
        <f t="shared" si="3"/>
        <v>0</v>
      </c>
      <c r="V6" s="10">
        <f t="shared" si="3"/>
        <v>0</v>
      </c>
      <c r="W6" s="10">
        <f t="shared" si="3"/>
        <v>0</v>
      </c>
      <c r="X6" s="11">
        <f t="shared" si="8"/>
        <v>1237.6000000000001</v>
      </c>
      <c r="Y6" s="11">
        <f t="shared" si="4"/>
        <v>884</v>
      </c>
      <c r="Z6" s="11">
        <f t="shared" si="4"/>
        <v>729.30000000000007</v>
      </c>
      <c r="AA6" s="11">
        <f t="shared" si="4"/>
        <v>442</v>
      </c>
      <c r="AB6" s="11">
        <f t="shared" si="4"/>
        <v>397.8</v>
      </c>
      <c r="AC6" s="1">
        <f t="shared" si="9"/>
        <v>3690.7000000000007</v>
      </c>
    </row>
    <row r="7" spans="1:29">
      <c r="A7" t="s">
        <v>16</v>
      </c>
      <c r="B7" t="s">
        <v>17</v>
      </c>
      <c r="C7" s="1">
        <v>19.100000000000001</v>
      </c>
      <c r="D7" s="4">
        <v>41</v>
      </c>
      <c r="E7" s="4">
        <v>50</v>
      </c>
      <c r="F7" s="4">
        <v>47</v>
      </c>
      <c r="G7" s="4">
        <v>30</v>
      </c>
      <c r="H7" s="4">
        <v>39</v>
      </c>
      <c r="I7" s="6">
        <f t="shared" si="5"/>
        <v>6</v>
      </c>
      <c r="J7" s="6">
        <f t="shared" si="5"/>
        <v>15</v>
      </c>
      <c r="K7" s="6">
        <f t="shared" si="5"/>
        <v>12</v>
      </c>
      <c r="L7" s="6">
        <f t="shared" si="5"/>
        <v>0</v>
      </c>
      <c r="M7" s="6">
        <f t="shared" si="5"/>
        <v>0</v>
      </c>
      <c r="N7" s="8">
        <f t="shared" si="6"/>
        <v>783.1</v>
      </c>
      <c r="O7" s="8">
        <f t="shared" si="2"/>
        <v>955.00000000000011</v>
      </c>
      <c r="P7" s="8">
        <f t="shared" si="2"/>
        <v>897.7</v>
      </c>
      <c r="Q7" s="8">
        <f t="shared" si="2"/>
        <v>573</v>
      </c>
      <c r="R7" s="8">
        <f t="shared" si="2"/>
        <v>744.90000000000009</v>
      </c>
      <c r="S7" s="10">
        <f t="shared" si="7"/>
        <v>57.300000000000004</v>
      </c>
      <c r="T7" s="10">
        <f t="shared" si="3"/>
        <v>143.25</v>
      </c>
      <c r="U7" s="10">
        <f t="shared" si="3"/>
        <v>114.60000000000001</v>
      </c>
      <c r="V7" s="10">
        <f t="shared" si="3"/>
        <v>0</v>
      </c>
      <c r="W7" s="10">
        <f t="shared" si="3"/>
        <v>0</v>
      </c>
      <c r="X7" s="11">
        <f t="shared" si="8"/>
        <v>840.4</v>
      </c>
      <c r="Y7" s="11">
        <f t="shared" si="4"/>
        <v>1098.25</v>
      </c>
      <c r="Z7" s="11">
        <f t="shared" si="4"/>
        <v>1012.3000000000001</v>
      </c>
      <c r="AA7" s="11">
        <f t="shared" si="4"/>
        <v>573</v>
      </c>
      <c r="AB7" s="11">
        <f t="shared" si="4"/>
        <v>744.90000000000009</v>
      </c>
      <c r="AC7" s="1">
        <f t="shared" si="9"/>
        <v>4268.8500000000004</v>
      </c>
    </row>
    <row r="8" spans="1:29">
      <c r="A8" t="s">
        <v>18</v>
      </c>
      <c r="B8" t="s">
        <v>19</v>
      </c>
      <c r="C8" s="1">
        <v>6.9</v>
      </c>
      <c r="D8" s="4">
        <v>39</v>
      </c>
      <c r="E8" s="4">
        <v>52</v>
      </c>
      <c r="F8" s="4">
        <v>42</v>
      </c>
      <c r="G8" s="4">
        <v>40</v>
      </c>
      <c r="H8" s="4">
        <v>40</v>
      </c>
      <c r="I8" s="6">
        <f t="shared" si="5"/>
        <v>0</v>
      </c>
      <c r="J8" s="6">
        <f t="shared" si="5"/>
        <v>17</v>
      </c>
      <c r="K8" s="6">
        <f t="shared" si="5"/>
        <v>7</v>
      </c>
      <c r="L8" s="6">
        <f t="shared" si="5"/>
        <v>0</v>
      </c>
      <c r="M8" s="6">
        <f t="shared" si="5"/>
        <v>0</v>
      </c>
      <c r="N8" s="8">
        <f t="shared" si="6"/>
        <v>269.10000000000002</v>
      </c>
      <c r="O8" s="8">
        <f t="shared" si="2"/>
        <v>358.8</v>
      </c>
      <c r="P8" s="8">
        <f t="shared" si="2"/>
        <v>289.8</v>
      </c>
      <c r="Q8" s="8">
        <f t="shared" si="2"/>
        <v>276</v>
      </c>
      <c r="R8" s="8">
        <f t="shared" si="2"/>
        <v>276</v>
      </c>
      <c r="S8" s="10">
        <f t="shared" si="7"/>
        <v>0</v>
      </c>
      <c r="T8" s="10">
        <f t="shared" si="3"/>
        <v>58.650000000000006</v>
      </c>
      <c r="U8" s="10">
        <f t="shared" si="3"/>
        <v>24.150000000000002</v>
      </c>
      <c r="V8" s="10">
        <f t="shared" si="3"/>
        <v>0</v>
      </c>
      <c r="W8" s="10">
        <f t="shared" si="3"/>
        <v>0</v>
      </c>
      <c r="X8" s="11">
        <f t="shared" si="8"/>
        <v>269.10000000000002</v>
      </c>
      <c r="Y8" s="11">
        <f t="shared" si="4"/>
        <v>417.45000000000005</v>
      </c>
      <c r="Z8" s="11">
        <f t="shared" si="4"/>
        <v>313.95</v>
      </c>
      <c r="AA8" s="11">
        <f t="shared" si="4"/>
        <v>276</v>
      </c>
      <c r="AB8" s="11">
        <f t="shared" si="4"/>
        <v>276</v>
      </c>
      <c r="AC8" s="1">
        <f t="shared" si="9"/>
        <v>1552.5</v>
      </c>
    </row>
    <row r="9" spans="1:29">
      <c r="A9" t="s">
        <v>20</v>
      </c>
      <c r="B9" t="s">
        <v>21</v>
      </c>
      <c r="C9" s="1">
        <v>14.2</v>
      </c>
      <c r="D9" s="4">
        <v>44</v>
      </c>
      <c r="E9" s="4">
        <v>51</v>
      </c>
      <c r="F9" s="4">
        <v>42</v>
      </c>
      <c r="G9" s="4">
        <v>40</v>
      </c>
      <c r="H9" s="4">
        <v>20</v>
      </c>
      <c r="I9" s="6">
        <f t="shared" si="5"/>
        <v>9</v>
      </c>
      <c r="J9" s="6">
        <f t="shared" si="5"/>
        <v>16</v>
      </c>
      <c r="K9" s="6">
        <f t="shared" si="5"/>
        <v>7</v>
      </c>
      <c r="L9" s="6">
        <f t="shared" si="5"/>
        <v>0</v>
      </c>
      <c r="M9" s="6">
        <f t="shared" si="5"/>
        <v>0</v>
      </c>
      <c r="N9" s="8">
        <f t="shared" si="6"/>
        <v>624.79999999999995</v>
      </c>
      <c r="O9" s="8">
        <f t="shared" si="2"/>
        <v>724.19999999999993</v>
      </c>
      <c r="P9" s="8">
        <f t="shared" si="2"/>
        <v>596.4</v>
      </c>
      <c r="Q9" s="8">
        <f t="shared" si="2"/>
        <v>568</v>
      </c>
      <c r="R9" s="8">
        <f t="shared" si="2"/>
        <v>284</v>
      </c>
      <c r="S9" s="10">
        <f t="shared" si="7"/>
        <v>63.9</v>
      </c>
      <c r="T9" s="10">
        <f t="shared" si="3"/>
        <v>113.6</v>
      </c>
      <c r="U9" s="10">
        <f t="shared" si="3"/>
        <v>49.699999999999996</v>
      </c>
      <c r="V9" s="10">
        <f t="shared" si="3"/>
        <v>0</v>
      </c>
      <c r="W9" s="10">
        <f t="shared" si="3"/>
        <v>0</v>
      </c>
      <c r="X9" s="11">
        <f t="shared" si="8"/>
        <v>688.69999999999993</v>
      </c>
      <c r="Y9" s="11">
        <f t="shared" si="4"/>
        <v>837.8</v>
      </c>
      <c r="Z9" s="11">
        <f t="shared" si="4"/>
        <v>646.1</v>
      </c>
      <c r="AA9" s="11">
        <f t="shared" si="4"/>
        <v>568</v>
      </c>
      <c r="AB9" s="11">
        <f t="shared" si="4"/>
        <v>284</v>
      </c>
      <c r="AC9" s="1">
        <f t="shared" si="9"/>
        <v>3024.6</v>
      </c>
    </row>
    <row r="10" spans="1:29">
      <c r="A10" t="s">
        <v>22</v>
      </c>
      <c r="B10" t="s">
        <v>23</v>
      </c>
      <c r="C10" s="1">
        <v>18</v>
      </c>
      <c r="D10" s="4">
        <v>55</v>
      </c>
      <c r="E10" s="4">
        <v>60</v>
      </c>
      <c r="F10" s="4">
        <v>45</v>
      </c>
      <c r="G10" s="4">
        <v>40</v>
      </c>
      <c r="H10" s="4">
        <v>49</v>
      </c>
      <c r="I10" s="6">
        <f t="shared" si="5"/>
        <v>20</v>
      </c>
      <c r="J10" s="6">
        <f t="shared" si="5"/>
        <v>25</v>
      </c>
      <c r="K10" s="6">
        <f t="shared" si="5"/>
        <v>10</v>
      </c>
      <c r="L10" s="6">
        <f t="shared" si="5"/>
        <v>0</v>
      </c>
      <c r="M10" s="6">
        <f t="shared" si="5"/>
        <v>14</v>
      </c>
      <c r="N10" s="8">
        <f t="shared" si="6"/>
        <v>990</v>
      </c>
      <c r="O10" s="8">
        <f t="shared" si="2"/>
        <v>1080</v>
      </c>
      <c r="P10" s="8">
        <f t="shared" si="2"/>
        <v>810</v>
      </c>
      <c r="Q10" s="8">
        <f t="shared" si="2"/>
        <v>720</v>
      </c>
      <c r="R10" s="8">
        <f t="shared" si="2"/>
        <v>882</v>
      </c>
      <c r="S10" s="10">
        <f t="shared" si="7"/>
        <v>180</v>
      </c>
      <c r="T10" s="10">
        <f t="shared" si="3"/>
        <v>225</v>
      </c>
      <c r="U10" s="10">
        <f t="shared" si="3"/>
        <v>90</v>
      </c>
      <c r="V10" s="10">
        <f t="shared" si="3"/>
        <v>0</v>
      </c>
      <c r="W10" s="10">
        <f t="shared" si="3"/>
        <v>126</v>
      </c>
      <c r="X10" s="11">
        <f t="shared" si="8"/>
        <v>1170</v>
      </c>
      <c r="Y10" s="11">
        <f>O10+T10</f>
        <v>1305</v>
      </c>
      <c r="Z10" s="11">
        <f>P10+U10</f>
        <v>900</v>
      </c>
      <c r="AA10" s="11">
        <f>Q10+V10</f>
        <v>720</v>
      </c>
      <c r="AB10" s="11">
        <f t="shared" si="4"/>
        <v>1008</v>
      </c>
      <c r="AC10" s="1">
        <f t="shared" si="9"/>
        <v>5103</v>
      </c>
    </row>
    <row r="11" spans="1:29">
      <c r="A11" t="s">
        <v>24</v>
      </c>
      <c r="B11" t="s">
        <v>25</v>
      </c>
      <c r="C11" s="1">
        <v>17.5</v>
      </c>
      <c r="D11" s="4">
        <v>33</v>
      </c>
      <c r="E11" s="4">
        <v>22</v>
      </c>
      <c r="F11" s="4">
        <v>54</v>
      </c>
      <c r="G11" s="4">
        <v>40</v>
      </c>
      <c r="H11" s="4">
        <v>20</v>
      </c>
      <c r="I11" s="6">
        <f>IF(D11&gt;40,D11-35,0)</f>
        <v>0</v>
      </c>
      <c r="J11" s="6">
        <f>IF(E11&gt;40,E11-35,0)</f>
        <v>0</v>
      </c>
      <c r="K11" s="6">
        <f>IF(F11&gt;40,F11-35,0)</f>
        <v>19</v>
      </c>
      <c r="L11" s="6">
        <f>IF(G11&gt;40,G11-35,0)</f>
        <v>0</v>
      </c>
      <c r="M11" s="6">
        <f>IF(H11&gt;40,H11-35,0)</f>
        <v>0</v>
      </c>
      <c r="N11" s="8">
        <f>$C11*D11</f>
        <v>577.5</v>
      </c>
      <c r="O11" s="8">
        <f t="shared" si="2"/>
        <v>385</v>
      </c>
      <c r="P11" s="8">
        <f t="shared" si="2"/>
        <v>945</v>
      </c>
      <c r="Q11" s="8">
        <f t="shared" si="2"/>
        <v>700</v>
      </c>
      <c r="R11" s="8">
        <f t="shared" si="2"/>
        <v>350</v>
      </c>
      <c r="S11" s="10">
        <f>0.5*$C11*I11</f>
        <v>0</v>
      </c>
      <c r="T11" s="10">
        <f>0.5*$C11*J11</f>
        <v>0</v>
      </c>
      <c r="U11" s="10">
        <f>0.5*$C11*K11</f>
        <v>166.25</v>
      </c>
      <c r="V11" s="10">
        <f>0.5*$C11*L11</f>
        <v>0</v>
      </c>
      <c r="W11" s="10">
        <f>0.5*$C11*M11</f>
        <v>0</v>
      </c>
      <c r="X11" s="11">
        <f t="shared" si="8"/>
        <v>577.5</v>
      </c>
      <c r="Y11" s="11">
        <f t="shared" si="4"/>
        <v>385</v>
      </c>
      <c r="Z11" s="11">
        <f t="shared" si="4"/>
        <v>1111.25</v>
      </c>
      <c r="AA11" s="11">
        <f t="shared" si="4"/>
        <v>700</v>
      </c>
      <c r="AB11" s="11">
        <f t="shared" si="4"/>
        <v>350</v>
      </c>
      <c r="AC11" s="1">
        <f t="shared" si="9"/>
        <v>3123.75</v>
      </c>
    </row>
    <row r="12" spans="1:29">
      <c r="A12" t="s">
        <v>26</v>
      </c>
      <c r="B12" t="s">
        <v>27</v>
      </c>
      <c r="C12" s="1">
        <v>14.7</v>
      </c>
      <c r="D12" s="4">
        <v>29</v>
      </c>
      <c r="E12" s="4">
        <v>40</v>
      </c>
      <c r="F12" s="4">
        <v>42</v>
      </c>
      <c r="G12" s="4">
        <v>39</v>
      </c>
      <c r="H12" s="4">
        <v>40</v>
      </c>
      <c r="I12" s="6">
        <f t="shared" si="5"/>
        <v>0</v>
      </c>
      <c r="J12" s="6">
        <f t="shared" si="5"/>
        <v>0</v>
      </c>
      <c r="K12" s="6">
        <f t="shared" si="5"/>
        <v>7</v>
      </c>
      <c r="L12" s="6">
        <f t="shared" si="5"/>
        <v>0</v>
      </c>
      <c r="M12" s="6">
        <f t="shared" si="5"/>
        <v>0</v>
      </c>
      <c r="N12" s="8">
        <f t="shared" si="6"/>
        <v>426.29999999999995</v>
      </c>
      <c r="O12" s="8">
        <f t="shared" si="2"/>
        <v>588</v>
      </c>
      <c r="P12" s="8">
        <f t="shared" si="2"/>
        <v>617.4</v>
      </c>
      <c r="Q12" s="8">
        <f t="shared" si="2"/>
        <v>573.29999999999995</v>
      </c>
      <c r="R12" s="8">
        <f t="shared" si="2"/>
        <v>588</v>
      </c>
      <c r="S12" s="10">
        <f t="shared" si="7"/>
        <v>0</v>
      </c>
      <c r="T12" s="10">
        <f t="shared" si="3"/>
        <v>0</v>
      </c>
      <c r="U12" s="10">
        <f t="shared" si="3"/>
        <v>51.449999999999996</v>
      </c>
      <c r="V12" s="10">
        <f t="shared" si="3"/>
        <v>0</v>
      </c>
      <c r="W12" s="10">
        <f t="shared" si="3"/>
        <v>0</v>
      </c>
      <c r="X12" s="11">
        <f t="shared" si="8"/>
        <v>426.29999999999995</v>
      </c>
      <c r="Y12" s="11">
        <f t="shared" si="4"/>
        <v>588</v>
      </c>
      <c r="Z12" s="11">
        <f t="shared" si="4"/>
        <v>668.85</v>
      </c>
      <c r="AA12" s="11">
        <f t="shared" si="4"/>
        <v>573.29999999999995</v>
      </c>
      <c r="AB12" s="11">
        <f t="shared" si="4"/>
        <v>588</v>
      </c>
      <c r="AC12" s="1">
        <f t="shared" si="9"/>
        <v>2844.45</v>
      </c>
    </row>
    <row r="13" spans="1:29">
      <c r="A13" t="s">
        <v>28</v>
      </c>
      <c r="B13" t="s">
        <v>29</v>
      </c>
      <c r="C13" s="1">
        <v>13.9</v>
      </c>
      <c r="D13" s="4">
        <v>40</v>
      </c>
      <c r="E13" s="4">
        <v>40</v>
      </c>
      <c r="F13" s="4">
        <v>42</v>
      </c>
      <c r="G13" s="4">
        <v>42</v>
      </c>
      <c r="H13" s="4">
        <v>40</v>
      </c>
      <c r="I13" s="6">
        <f t="shared" si="5"/>
        <v>0</v>
      </c>
      <c r="J13" s="6">
        <f>IF(E13&gt;40,E13-35,0)</f>
        <v>0</v>
      </c>
      <c r="K13" s="6">
        <f t="shared" si="5"/>
        <v>7</v>
      </c>
      <c r="L13" s="6">
        <f t="shared" si="5"/>
        <v>7</v>
      </c>
      <c r="M13" s="6">
        <f t="shared" si="5"/>
        <v>0</v>
      </c>
      <c r="N13" s="8">
        <f t="shared" si="6"/>
        <v>556</v>
      </c>
      <c r="O13" s="8">
        <f t="shared" si="2"/>
        <v>556</v>
      </c>
      <c r="P13" s="8">
        <f t="shared" si="2"/>
        <v>583.80000000000007</v>
      </c>
      <c r="Q13" s="8">
        <f t="shared" si="2"/>
        <v>583.80000000000007</v>
      </c>
      <c r="R13" s="8">
        <f t="shared" si="2"/>
        <v>556</v>
      </c>
      <c r="S13" s="10">
        <f>0.5*$C13*I13</f>
        <v>0</v>
      </c>
      <c r="T13" s="10">
        <f t="shared" si="3"/>
        <v>0</v>
      </c>
      <c r="U13" s="10">
        <f t="shared" si="3"/>
        <v>48.65</v>
      </c>
      <c r="V13" s="10">
        <f t="shared" si="3"/>
        <v>48.65</v>
      </c>
      <c r="W13" s="10">
        <f t="shared" si="3"/>
        <v>0</v>
      </c>
      <c r="X13" s="11">
        <f t="shared" si="8"/>
        <v>556</v>
      </c>
      <c r="Y13" s="11">
        <f t="shared" si="4"/>
        <v>556</v>
      </c>
      <c r="Z13" s="11">
        <f t="shared" si="4"/>
        <v>632.45000000000005</v>
      </c>
      <c r="AA13" s="11">
        <f t="shared" si="4"/>
        <v>632.45000000000005</v>
      </c>
      <c r="AB13" s="11">
        <f t="shared" si="4"/>
        <v>556</v>
      </c>
      <c r="AC13" s="1">
        <f t="shared" si="9"/>
        <v>2932.9</v>
      </c>
    </row>
    <row r="14" spans="1:29">
      <c r="A14" t="s">
        <v>30</v>
      </c>
      <c r="B14" t="s">
        <v>31</v>
      </c>
      <c r="C14" s="1">
        <v>11.2</v>
      </c>
      <c r="D14" s="4">
        <v>40</v>
      </c>
      <c r="E14" s="4">
        <v>40</v>
      </c>
      <c r="F14" s="4">
        <v>41</v>
      </c>
      <c r="G14" s="4">
        <v>42</v>
      </c>
      <c r="H14" s="4">
        <v>40</v>
      </c>
      <c r="I14" s="6">
        <f t="shared" si="5"/>
        <v>0</v>
      </c>
      <c r="J14" s="6">
        <f t="shared" si="5"/>
        <v>0</v>
      </c>
      <c r="K14" s="6">
        <f>IF(F14&gt;40,F14-35,0)</f>
        <v>6</v>
      </c>
      <c r="L14" s="6">
        <f t="shared" si="5"/>
        <v>7</v>
      </c>
      <c r="M14" s="6">
        <f t="shared" si="5"/>
        <v>0</v>
      </c>
      <c r="N14" s="8">
        <f t="shared" si="6"/>
        <v>448</v>
      </c>
      <c r="O14" s="8">
        <f t="shared" si="2"/>
        <v>448</v>
      </c>
      <c r="P14" s="8">
        <f t="shared" si="2"/>
        <v>459.2</v>
      </c>
      <c r="Q14" s="8">
        <f t="shared" si="2"/>
        <v>470.4</v>
      </c>
      <c r="R14" s="8">
        <f t="shared" si="2"/>
        <v>448</v>
      </c>
      <c r="S14" s="10">
        <f t="shared" si="7"/>
        <v>0</v>
      </c>
      <c r="T14" s="10">
        <f t="shared" si="3"/>
        <v>0</v>
      </c>
      <c r="U14" s="10">
        <f t="shared" si="3"/>
        <v>33.599999999999994</v>
      </c>
      <c r="V14" s="10">
        <f t="shared" si="3"/>
        <v>39.199999999999996</v>
      </c>
      <c r="W14" s="10">
        <f t="shared" si="3"/>
        <v>0</v>
      </c>
      <c r="X14" s="11">
        <f t="shared" si="8"/>
        <v>448</v>
      </c>
      <c r="Y14" s="11">
        <f t="shared" si="4"/>
        <v>448</v>
      </c>
      <c r="Z14" s="11">
        <f t="shared" si="4"/>
        <v>492.79999999999995</v>
      </c>
      <c r="AA14" s="11">
        <f t="shared" si="4"/>
        <v>509.59999999999997</v>
      </c>
      <c r="AB14" s="11">
        <f t="shared" si="4"/>
        <v>448</v>
      </c>
      <c r="AC14" s="1">
        <f t="shared" si="9"/>
        <v>2346.3999999999996</v>
      </c>
    </row>
    <row r="15" spans="1:29">
      <c r="A15" t="s">
        <v>32</v>
      </c>
      <c r="B15" t="s">
        <v>33</v>
      </c>
      <c r="C15" s="1">
        <v>10.1</v>
      </c>
      <c r="D15" s="4">
        <v>40</v>
      </c>
      <c r="E15" s="4">
        <v>42</v>
      </c>
      <c r="F15" s="4">
        <v>39</v>
      </c>
      <c r="G15" s="4">
        <v>41</v>
      </c>
      <c r="H15" s="4">
        <v>40</v>
      </c>
      <c r="I15" s="6">
        <f t="shared" si="5"/>
        <v>0</v>
      </c>
      <c r="J15" s="6">
        <f t="shared" si="5"/>
        <v>7</v>
      </c>
      <c r="K15" s="6">
        <f t="shared" si="5"/>
        <v>0</v>
      </c>
      <c r="L15" s="6">
        <f t="shared" si="5"/>
        <v>6</v>
      </c>
      <c r="M15" s="6">
        <f t="shared" si="5"/>
        <v>0</v>
      </c>
      <c r="N15" s="8">
        <f t="shared" si="6"/>
        <v>404</v>
      </c>
      <c r="O15" s="8">
        <f t="shared" si="2"/>
        <v>424.2</v>
      </c>
      <c r="P15" s="8">
        <f t="shared" si="2"/>
        <v>393.9</v>
      </c>
      <c r="Q15" s="8">
        <f t="shared" si="2"/>
        <v>414.09999999999997</v>
      </c>
      <c r="R15" s="8">
        <f t="shared" si="2"/>
        <v>404</v>
      </c>
      <c r="S15" s="10">
        <f t="shared" si="7"/>
        <v>0</v>
      </c>
      <c r="T15" s="10">
        <f t="shared" si="3"/>
        <v>35.35</v>
      </c>
      <c r="U15" s="10">
        <f t="shared" si="3"/>
        <v>0</v>
      </c>
      <c r="V15" s="10">
        <f t="shared" si="3"/>
        <v>30.299999999999997</v>
      </c>
      <c r="W15" s="10">
        <f t="shared" si="3"/>
        <v>0</v>
      </c>
      <c r="X15" s="11">
        <f t="shared" si="8"/>
        <v>404</v>
      </c>
      <c r="Y15" s="11">
        <f t="shared" si="4"/>
        <v>459.55</v>
      </c>
      <c r="Z15" s="11">
        <f t="shared" si="4"/>
        <v>393.9</v>
      </c>
      <c r="AA15" s="11">
        <f t="shared" si="4"/>
        <v>444.4</v>
      </c>
      <c r="AB15" s="11">
        <f t="shared" si="4"/>
        <v>404</v>
      </c>
      <c r="AC15" s="1">
        <f t="shared" si="9"/>
        <v>2105.85</v>
      </c>
    </row>
    <row r="16" spans="1:29">
      <c r="A16" t="s">
        <v>34</v>
      </c>
      <c r="B16" t="s">
        <v>35</v>
      </c>
      <c r="C16" s="1">
        <v>9</v>
      </c>
      <c r="D16" s="4">
        <v>42</v>
      </c>
      <c r="E16" s="4">
        <v>43</v>
      </c>
      <c r="F16" s="4">
        <v>39</v>
      </c>
      <c r="G16" s="4">
        <v>40</v>
      </c>
      <c r="H16" s="4">
        <v>40</v>
      </c>
      <c r="I16" s="6">
        <f t="shared" si="5"/>
        <v>7</v>
      </c>
      <c r="J16" s="6">
        <f t="shared" si="5"/>
        <v>8</v>
      </c>
      <c r="K16" s="6">
        <f t="shared" si="5"/>
        <v>0</v>
      </c>
      <c r="L16" s="6">
        <f t="shared" si="5"/>
        <v>0</v>
      </c>
      <c r="M16" s="6">
        <f t="shared" si="5"/>
        <v>0</v>
      </c>
      <c r="N16" s="8">
        <f t="shared" si="6"/>
        <v>378</v>
      </c>
      <c r="O16" s="8">
        <f t="shared" si="2"/>
        <v>387</v>
      </c>
      <c r="P16" s="8">
        <f t="shared" si="2"/>
        <v>351</v>
      </c>
      <c r="Q16" s="8">
        <f t="shared" si="2"/>
        <v>360</v>
      </c>
      <c r="R16" s="8">
        <f t="shared" si="2"/>
        <v>360</v>
      </c>
      <c r="S16" s="10">
        <f t="shared" si="7"/>
        <v>31.5</v>
      </c>
      <c r="T16" s="10">
        <f t="shared" si="3"/>
        <v>36</v>
      </c>
      <c r="U16" s="10">
        <f t="shared" si="3"/>
        <v>0</v>
      </c>
      <c r="V16" s="10">
        <f t="shared" si="3"/>
        <v>0</v>
      </c>
      <c r="W16" s="10">
        <f t="shared" si="3"/>
        <v>0</v>
      </c>
      <c r="X16" s="11">
        <f t="shared" si="8"/>
        <v>409.5</v>
      </c>
      <c r="Y16" s="11">
        <f t="shared" si="4"/>
        <v>423</v>
      </c>
      <c r="Z16" s="11">
        <f t="shared" si="4"/>
        <v>351</v>
      </c>
      <c r="AA16" s="11">
        <f t="shared" si="4"/>
        <v>360</v>
      </c>
      <c r="AB16" s="11">
        <f t="shared" si="4"/>
        <v>360</v>
      </c>
      <c r="AC16" s="1">
        <f t="shared" si="9"/>
        <v>1903.5</v>
      </c>
    </row>
    <row r="17" spans="1:29">
      <c r="A17" t="s">
        <v>36</v>
      </c>
      <c r="B17" t="s">
        <v>37</v>
      </c>
      <c r="C17" s="1">
        <v>8.44</v>
      </c>
      <c r="D17" s="4">
        <v>40</v>
      </c>
      <c r="E17" s="4">
        <v>42</v>
      </c>
      <c r="F17" s="4">
        <v>39</v>
      </c>
      <c r="G17" s="4">
        <v>36</v>
      </c>
      <c r="H17" s="4">
        <v>40</v>
      </c>
      <c r="I17" s="6">
        <f t="shared" si="5"/>
        <v>0</v>
      </c>
      <c r="J17" s="6">
        <f t="shared" si="5"/>
        <v>7</v>
      </c>
      <c r="K17" s="6">
        <f t="shared" si="5"/>
        <v>0</v>
      </c>
      <c r="L17" s="6">
        <f t="shared" si="5"/>
        <v>0</v>
      </c>
      <c r="M17" s="6">
        <f t="shared" si="5"/>
        <v>0</v>
      </c>
      <c r="N17" s="8">
        <f t="shared" si="6"/>
        <v>337.59999999999997</v>
      </c>
      <c r="O17" s="8">
        <f t="shared" si="2"/>
        <v>354.47999999999996</v>
      </c>
      <c r="P17" s="8">
        <f t="shared" si="2"/>
        <v>329.15999999999997</v>
      </c>
      <c r="Q17" s="8">
        <f t="shared" si="2"/>
        <v>303.83999999999997</v>
      </c>
      <c r="R17" s="8">
        <f t="shared" si="2"/>
        <v>337.59999999999997</v>
      </c>
      <c r="S17" s="10">
        <f t="shared" si="7"/>
        <v>0</v>
      </c>
      <c r="T17" s="10">
        <f t="shared" si="3"/>
        <v>29.54</v>
      </c>
      <c r="U17" s="10">
        <f t="shared" si="3"/>
        <v>0</v>
      </c>
      <c r="V17" s="10">
        <f t="shared" si="3"/>
        <v>0</v>
      </c>
      <c r="W17" s="10">
        <f t="shared" si="3"/>
        <v>0</v>
      </c>
      <c r="X17" s="11">
        <f t="shared" si="8"/>
        <v>337.59999999999997</v>
      </c>
      <c r="Y17" s="11">
        <f t="shared" si="4"/>
        <v>384.02</v>
      </c>
      <c r="Z17" s="11">
        <f t="shared" si="4"/>
        <v>329.15999999999997</v>
      </c>
      <c r="AA17" s="11">
        <f t="shared" si="4"/>
        <v>303.83999999999997</v>
      </c>
      <c r="AB17" s="11">
        <f t="shared" si="4"/>
        <v>337.59999999999997</v>
      </c>
      <c r="AC17" s="1">
        <f t="shared" si="9"/>
        <v>1692.2199999999996</v>
      </c>
    </row>
    <row r="19" spans="1:29">
      <c r="A19" t="s">
        <v>38</v>
      </c>
      <c r="C19" s="1">
        <f>MAX(C4:C17)</f>
        <v>22.1</v>
      </c>
      <c r="D19" s="2">
        <f>MAX(D4:D17)</f>
        <v>55</v>
      </c>
      <c r="E19" s="2">
        <f t="shared" ref="E19:M19" si="10">MAX(E4:E17)</f>
        <v>60</v>
      </c>
      <c r="F19" s="2">
        <f t="shared" si="10"/>
        <v>54</v>
      </c>
      <c r="G19" s="2">
        <f t="shared" si="10"/>
        <v>42</v>
      </c>
      <c r="H19" s="2">
        <f t="shared" si="10"/>
        <v>49</v>
      </c>
      <c r="I19" s="2">
        <f t="shared" si="10"/>
        <v>20</v>
      </c>
      <c r="J19" s="2">
        <f t="shared" si="10"/>
        <v>25</v>
      </c>
      <c r="K19" s="2">
        <f t="shared" si="10"/>
        <v>19</v>
      </c>
      <c r="L19" s="2">
        <f t="shared" si="10"/>
        <v>7</v>
      </c>
      <c r="M19" s="2">
        <f t="shared" si="10"/>
        <v>14</v>
      </c>
      <c r="N19" s="1">
        <f t="shared" ref="N19" si="11">MAX(N4:N17)</f>
        <v>1082.9000000000001</v>
      </c>
      <c r="O19" s="1">
        <f t="shared" ref="O19:AB19" si="12">MAX(O4:O17)</f>
        <v>1080</v>
      </c>
      <c r="P19" s="1">
        <f t="shared" si="12"/>
        <v>945</v>
      </c>
      <c r="Q19" s="1">
        <f t="shared" si="12"/>
        <v>720</v>
      </c>
      <c r="R19" s="1">
        <f t="shared" si="12"/>
        <v>882</v>
      </c>
      <c r="S19" s="1">
        <f t="shared" si="12"/>
        <v>180</v>
      </c>
      <c r="T19" s="1">
        <f t="shared" si="12"/>
        <v>225</v>
      </c>
      <c r="U19" s="1">
        <f t="shared" si="12"/>
        <v>166.25</v>
      </c>
      <c r="V19" s="1">
        <f t="shared" si="12"/>
        <v>48.65</v>
      </c>
      <c r="W19" s="1">
        <f t="shared" si="12"/>
        <v>126</v>
      </c>
      <c r="X19" s="1">
        <f t="shared" si="12"/>
        <v>1237.6000000000001</v>
      </c>
      <c r="Y19" s="1">
        <f t="shared" si="12"/>
        <v>1305</v>
      </c>
      <c r="Z19" s="1">
        <f t="shared" si="12"/>
        <v>1111.25</v>
      </c>
      <c r="AA19" s="1">
        <f>MAX(AA4:AA17)</f>
        <v>720</v>
      </c>
      <c r="AB19" s="1">
        <f>MAX(AB4:AB17)</f>
        <v>1008</v>
      </c>
      <c r="AC19" s="1">
        <f>MAX(AC4:AC17)</f>
        <v>5103</v>
      </c>
    </row>
    <row r="20" spans="1:29">
      <c r="A20" t="s">
        <v>39</v>
      </c>
      <c r="C20" s="1">
        <f>MIN(C4:C17)</f>
        <v>6.9</v>
      </c>
      <c r="D20" s="2">
        <f t="shared" ref="D20:N20" si="13">MIN(D4:D17)</f>
        <v>29</v>
      </c>
      <c r="E20" s="2">
        <f t="shared" ref="E20:M20" si="14">MIN(E4:E17)</f>
        <v>22</v>
      </c>
      <c r="F20" s="2">
        <f t="shared" si="14"/>
        <v>33</v>
      </c>
      <c r="G20" s="2">
        <f t="shared" si="14"/>
        <v>20</v>
      </c>
      <c r="H20" s="2">
        <f t="shared" si="14"/>
        <v>18</v>
      </c>
      <c r="I20" s="2">
        <f t="shared" si="14"/>
        <v>0</v>
      </c>
      <c r="J20" s="2">
        <f t="shared" si="14"/>
        <v>0</v>
      </c>
      <c r="K20" s="2">
        <f t="shared" si="14"/>
        <v>0</v>
      </c>
      <c r="L20" s="2">
        <f t="shared" si="14"/>
        <v>0</v>
      </c>
      <c r="M20" s="2">
        <f t="shared" si="14"/>
        <v>0</v>
      </c>
      <c r="N20" s="1">
        <f t="shared" si="13"/>
        <v>269.10000000000002</v>
      </c>
      <c r="O20" s="1">
        <f t="shared" ref="O20:AB20" si="15">MIN(O4:O17)</f>
        <v>354.47999999999996</v>
      </c>
      <c r="P20" s="1">
        <f t="shared" si="15"/>
        <v>289.8</v>
      </c>
      <c r="Q20" s="1">
        <f t="shared" si="15"/>
        <v>276</v>
      </c>
      <c r="R20" s="1">
        <f t="shared" si="15"/>
        <v>276</v>
      </c>
      <c r="S20" s="1">
        <f t="shared" si="15"/>
        <v>0</v>
      </c>
      <c r="T20" s="1">
        <f t="shared" si="15"/>
        <v>0</v>
      </c>
      <c r="U20" s="1">
        <f t="shared" si="15"/>
        <v>0</v>
      </c>
      <c r="V20" s="1">
        <f t="shared" si="15"/>
        <v>0</v>
      </c>
      <c r="W20" s="1">
        <f t="shared" si="15"/>
        <v>0</v>
      </c>
      <c r="X20" s="1">
        <f t="shared" si="15"/>
        <v>269.10000000000002</v>
      </c>
      <c r="Y20" s="1">
        <f t="shared" si="15"/>
        <v>384.02</v>
      </c>
      <c r="Z20" s="1">
        <f t="shared" si="15"/>
        <v>313.95</v>
      </c>
      <c r="AA20" s="1">
        <f t="shared" si="15"/>
        <v>276</v>
      </c>
      <c r="AB20" s="1">
        <f t="shared" si="15"/>
        <v>276</v>
      </c>
      <c r="AC20" s="1">
        <f t="shared" ref="AC20" si="16">MIN(AC4:AC17)</f>
        <v>1552.5</v>
      </c>
    </row>
    <row r="21" spans="1:29">
      <c r="A21" t="s">
        <v>40</v>
      </c>
      <c r="C21" s="1">
        <f>AVERAGE(C4:C17)</f>
        <v>13.645714285714286</v>
      </c>
      <c r="D21" s="2">
        <f t="shared" ref="D21:N21" si="17">AVERAGE(D4:D17)</f>
        <v>41</v>
      </c>
      <c r="E21" s="2">
        <f t="shared" ref="E21:M21" si="18">AVERAGE(E4:E17)</f>
        <v>43.214285714285715</v>
      </c>
      <c r="F21" s="2">
        <f t="shared" si="18"/>
        <v>41.714285714285715</v>
      </c>
      <c r="G21" s="2">
        <f t="shared" si="18"/>
        <v>37</v>
      </c>
      <c r="H21" s="2">
        <f t="shared" si="18"/>
        <v>36.857142857142854</v>
      </c>
      <c r="I21" s="2">
        <f t="shared" si="18"/>
        <v>4.5</v>
      </c>
      <c r="J21" s="2">
        <f t="shared" si="18"/>
        <v>7.7142857142857144</v>
      </c>
      <c r="K21" s="2">
        <f t="shared" si="18"/>
        <v>5.3571428571428568</v>
      </c>
      <c r="L21" s="2">
        <f t="shared" si="18"/>
        <v>1.4285714285714286</v>
      </c>
      <c r="M21" s="2">
        <f t="shared" si="18"/>
        <v>2.4285714285714284</v>
      </c>
      <c r="N21" s="1">
        <f t="shared" si="17"/>
        <v>566.66428571428571</v>
      </c>
      <c r="O21" s="1">
        <f t="shared" ref="O21:AB21" si="19">AVERAGE(O4:O17)</f>
        <v>587.31999999999994</v>
      </c>
      <c r="P21" s="1">
        <f t="shared" si="19"/>
        <v>573.0542857142857</v>
      </c>
      <c r="Q21" s="1">
        <f t="shared" si="19"/>
        <v>488.67428571428576</v>
      </c>
      <c r="R21" s="1">
        <f t="shared" si="19"/>
        <v>485.69285714285718</v>
      </c>
      <c r="S21" s="1">
        <f t="shared" si="19"/>
        <v>37.314285714285724</v>
      </c>
      <c r="T21" s="1">
        <f t="shared" si="19"/>
        <v>51.931428571428569</v>
      </c>
      <c r="U21" s="1">
        <f t="shared" si="19"/>
        <v>41.31428571428571</v>
      </c>
      <c r="V21" s="1">
        <f t="shared" si="19"/>
        <v>8.4392857142857132</v>
      </c>
      <c r="W21" s="1">
        <f t="shared" si="19"/>
        <v>18.460714285714285</v>
      </c>
      <c r="X21" s="1">
        <f t="shared" si="19"/>
        <v>603.97857142857151</v>
      </c>
      <c r="Y21" s="1">
        <f t="shared" si="19"/>
        <v>639.25142857142862</v>
      </c>
      <c r="Z21" s="1">
        <f t="shared" si="19"/>
        <v>614.36857142857139</v>
      </c>
      <c r="AA21" s="1">
        <f t="shared" si="19"/>
        <v>497.11357142857145</v>
      </c>
      <c r="AB21" s="1">
        <f t="shared" si="19"/>
        <v>504.15357142857147</v>
      </c>
      <c r="AC21" s="1">
        <f t="shared" ref="AC21" si="20">AVERAGE(AC4:AC17)</f>
        <v>2858.8657142857146</v>
      </c>
    </row>
    <row r="22" spans="1:29">
      <c r="A22" t="s">
        <v>41</v>
      </c>
      <c r="N22" s="1">
        <f>SUM(N4:N17)</f>
        <v>7933.3</v>
      </c>
      <c r="O22" s="1">
        <f t="shared" ref="O22:AB22" si="21">SUM(O4:O17)</f>
        <v>8222.48</v>
      </c>
      <c r="P22" s="1">
        <f t="shared" si="21"/>
        <v>8022.76</v>
      </c>
      <c r="Q22" s="1">
        <f t="shared" si="21"/>
        <v>6841.4400000000005</v>
      </c>
      <c r="R22" s="1">
        <f t="shared" si="21"/>
        <v>6799.7000000000007</v>
      </c>
      <c r="S22" s="1">
        <f t="shared" si="21"/>
        <v>522.40000000000009</v>
      </c>
      <c r="T22" s="1">
        <f t="shared" si="21"/>
        <v>727.04</v>
      </c>
      <c r="U22" s="1">
        <f t="shared" si="21"/>
        <v>578.4</v>
      </c>
      <c r="V22" s="1">
        <f t="shared" si="21"/>
        <v>118.14999999999999</v>
      </c>
      <c r="W22" s="1">
        <f t="shared" si="21"/>
        <v>258.45</v>
      </c>
      <c r="X22" s="1">
        <f t="shared" si="21"/>
        <v>8455.7000000000007</v>
      </c>
      <c r="Y22" s="1">
        <f t="shared" si="21"/>
        <v>8949.52</v>
      </c>
      <c r="Z22" s="1">
        <f t="shared" si="21"/>
        <v>8601.16</v>
      </c>
      <c r="AA22" s="1">
        <f t="shared" si="21"/>
        <v>6959.59</v>
      </c>
      <c r="AB22" s="1">
        <f t="shared" si="21"/>
        <v>7058.1500000000005</v>
      </c>
      <c r="AC22" s="1">
        <f t="shared" ref="AC22" si="22">SUM(AC4:AC17)</f>
        <v>40024.120000000003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2022-08-08T03:14:49Z</dcterms:created>
  <dcterms:modified xsi:type="dcterms:W3CDTF">2022-08-08T07:20:55Z</dcterms:modified>
  <cp:category/>
  <cp:contentStatus/>
</cp:coreProperties>
</file>