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0685" windowHeight="8730" activeTab="5"/>
  </bookViews>
  <sheets>
    <sheet name="2011" sheetId="1" r:id="rId1"/>
    <sheet name="2011 %" sheetId="6" r:id="rId2"/>
    <sheet name="2001" sheetId="2" r:id="rId3"/>
    <sheet name="2001 %" sheetId="7" r:id="rId4"/>
    <sheet name="Metadata" sheetId="3" r:id="rId5"/>
    <sheet name="Net difference" sheetId="4" r:id="rId6"/>
    <sheet name="Percentage increase" sheetId="5" r:id="rId7"/>
  </sheets>
  <calcPr calcId="145621"/>
</workbook>
</file>

<file path=xl/calcChain.xml><?xml version="1.0" encoding="utf-8"?>
<calcChain xmlns="http://schemas.openxmlformats.org/spreadsheetml/2006/main">
  <c r="E154" i="5" l="1"/>
  <c r="E147" i="5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3" i="2"/>
  <c r="C147" i="6"/>
  <c r="E147" i="6"/>
  <c r="F147" i="6"/>
  <c r="G147" i="6"/>
  <c r="C148" i="6"/>
  <c r="E148" i="6"/>
  <c r="F148" i="6"/>
  <c r="G148" i="6"/>
  <c r="C149" i="6"/>
  <c r="E149" i="6"/>
  <c r="F149" i="6"/>
  <c r="G149" i="6"/>
  <c r="C150" i="6"/>
  <c r="E150" i="6"/>
  <c r="F150" i="6"/>
  <c r="G150" i="6"/>
  <c r="C151" i="6"/>
  <c r="E151" i="6"/>
  <c r="F151" i="6"/>
  <c r="G151" i="6"/>
  <c r="C152" i="6"/>
  <c r="E152" i="6"/>
  <c r="F152" i="6"/>
  <c r="G152" i="6"/>
  <c r="C153" i="6"/>
  <c r="E153" i="6"/>
  <c r="F153" i="6"/>
  <c r="G153" i="6"/>
  <c r="C154" i="6"/>
  <c r="E154" i="6"/>
  <c r="F154" i="6"/>
  <c r="G154" i="6"/>
  <c r="D148" i="2"/>
  <c r="F148" i="2"/>
  <c r="E147" i="4" s="1"/>
  <c r="E147" i="7" s="1"/>
  <c r="I148" i="2"/>
  <c r="F147" i="4" s="1"/>
  <c r="F147" i="7" s="1"/>
  <c r="L148" i="2"/>
  <c r="G147" i="4" s="1"/>
  <c r="G147" i="7" s="1"/>
  <c r="D149" i="2"/>
  <c r="F149" i="2"/>
  <c r="E148" i="4" s="1"/>
  <c r="E148" i="5" s="1"/>
  <c r="I149" i="2"/>
  <c r="F148" i="4" s="1"/>
  <c r="F148" i="7" s="1"/>
  <c r="L149" i="2"/>
  <c r="G148" i="4" s="1"/>
  <c r="G148" i="7" s="1"/>
  <c r="D150" i="2"/>
  <c r="F150" i="2"/>
  <c r="E149" i="4" s="1"/>
  <c r="E149" i="7" s="1"/>
  <c r="I150" i="2"/>
  <c r="F149" i="4" s="1"/>
  <c r="F149" i="7" s="1"/>
  <c r="L150" i="2"/>
  <c r="G149" i="4" s="1"/>
  <c r="G149" i="7" s="1"/>
  <c r="D151" i="2"/>
  <c r="F151" i="2"/>
  <c r="E150" i="4" s="1"/>
  <c r="E150" i="7" s="1"/>
  <c r="I151" i="2"/>
  <c r="F150" i="4" s="1"/>
  <c r="F150" i="7" s="1"/>
  <c r="L151" i="2"/>
  <c r="G150" i="4" s="1"/>
  <c r="G150" i="7" s="1"/>
  <c r="D152" i="2"/>
  <c r="F152" i="2"/>
  <c r="E151" i="4" s="1"/>
  <c r="E151" i="7" s="1"/>
  <c r="I152" i="2"/>
  <c r="F151" i="4" s="1"/>
  <c r="F151" i="5" s="1"/>
  <c r="L152" i="2"/>
  <c r="G151" i="4" s="1"/>
  <c r="G151" i="7" s="1"/>
  <c r="D153" i="2"/>
  <c r="F153" i="2"/>
  <c r="E152" i="4" s="1"/>
  <c r="E152" i="7" s="1"/>
  <c r="I153" i="2"/>
  <c r="F152" i="4" s="1"/>
  <c r="F152" i="7" s="1"/>
  <c r="L153" i="2"/>
  <c r="G152" i="4" s="1"/>
  <c r="G152" i="7" s="1"/>
  <c r="D154" i="2"/>
  <c r="F154" i="2"/>
  <c r="E153" i="4" s="1"/>
  <c r="E153" i="7" s="1"/>
  <c r="I154" i="2"/>
  <c r="F153" i="4" s="1"/>
  <c r="F153" i="7" s="1"/>
  <c r="L154" i="2"/>
  <c r="G153" i="4" s="1"/>
  <c r="G153" i="7" s="1"/>
  <c r="C154" i="2"/>
  <c r="C153" i="4" s="1"/>
  <c r="C153" i="7" s="1"/>
  <c r="C153" i="2"/>
  <c r="C152" i="4" s="1"/>
  <c r="C152" i="7" s="1"/>
  <c r="C152" i="2"/>
  <c r="C151" i="4" s="1"/>
  <c r="C151" i="7" s="1"/>
  <c r="C151" i="2"/>
  <c r="C150" i="4" s="1"/>
  <c r="C150" i="7" s="1"/>
  <c r="C150" i="2"/>
  <c r="C149" i="4" s="1"/>
  <c r="C149" i="7" s="1"/>
  <c r="C149" i="2"/>
  <c r="C148" i="4" s="1"/>
  <c r="C148" i="7" s="1"/>
  <c r="C148" i="2"/>
  <c r="C147" i="4" s="1"/>
  <c r="C147" i="7" s="1"/>
  <c r="D155" i="2" l="1"/>
  <c r="F155" i="2"/>
  <c r="E154" i="4" s="1"/>
  <c r="L155" i="2"/>
  <c r="G154" i="4" s="1"/>
  <c r="G154" i="5" s="1"/>
  <c r="C155" i="2"/>
  <c r="C154" i="4" s="1"/>
  <c r="C154" i="7" s="1"/>
  <c r="I155" i="2"/>
  <c r="F154" i="4" s="1"/>
  <c r="F154" i="7" s="1"/>
  <c r="E154" i="7"/>
  <c r="G150" i="5"/>
  <c r="E148" i="7"/>
  <c r="G153" i="5"/>
  <c r="C153" i="5"/>
  <c r="E151" i="5"/>
  <c r="F150" i="5"/>
  <c r="G149" i="5"/>
  <c r="C149" i="5"/>
  <c r="E152" i="5"/>
  <c r="C150" i="5"/>
  <c r="F147" i="5"/>
  <c r="F151" i="7"/>
  <c r="F153" i="5"/>
  <c r="G152" i="5"/>
  <c r="C152" i="5"/>
  <c r="E150" i="5"/>
  <c r="F149" i="5"/>
  <c r="G148" i="5"/>
  <c r="C148" i="5"/>
  <c r="E153" i="5"/>
  <c r="F152" i="5"/>
  <c r="G151" i="5"/>
  <c r="C151" i="5"/>
  <c r="E149" i="5"/>
  <c r="F148" i="5"/>
  <c r="G147" i="5"/>
  <c r="C147" i="5"/>
  <c r="G154" i="7" l="1"/>
  <c r="F154" i="5"/>
  <c r="C154" i="5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G2" i="6"/>
  <c r="F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2" i="6"/>
  <c r="C3" i="4" l="1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C97" i="4"/>
  <c r="D97" i="4"/>
  <c r="E97" i="4"/>
  <c r="F97" i="4"/>
  <c r="G97" i="4"/>
  <c r="C98" i="4"/>
  <c r="D98" i="4"/>
  <c r="E98" i="4"/>
  <c r="F98" i="4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E144" i="4"/>
  <c r="F144" i="4"/>
  <c r="G144" i="4"/>
  <c r="C145" i="4"/>
  <c r="E145" i="4"/>
  <c r="F145" i="4"/>
  <c r="G145" i="4"/>
  <c r="C146" i="4"/>
  <c r="E146" i="4"/>
  <c r="F146" i="4"/>
  <c r="G146" i="4"/>
  <c r="G2" i="4"/>
  <c r="F2" i="4"/>
  <c r="E2" i="4"/>
  <c r="D2" i="4"/>
  <c r="C2" i="4"/>
  <c r="F143" i="5" l="1"/>
  <c r="F143" i="7"/>
  <c r="D141" i="5"/>
  <c r="D141" i="7"/>
  <c r="G138" i="5"/>
  <c r="G138" i="7"/>
  <c r="E136" i="5"/>
  <c r="E136" i="7"/>
  <c r="C134" i="5"/>
  <c r="C134" i="7"/>
  <c r="F131" i="5"/>
  <c r="F131" i="7"/>
  <c r="D129" i="5"/>
  <c r="D129" i="7"/>
  <c r="G126" i="5"/>
  <c r="G126" i="7"/>
  <c r="E124" i="5"/>
  <c r="E124" i="7"/>
  <c r="C122" i="5"/>
  <c r="C122" i="7"/>
  <c r="F119" i="5"/>
  <c r="F119" i="7"/>
  <c r="D117" i="5"/>
  <c r="D117" i="7"/>
  <c r="G114" i="5"/>
  <c r="G114" i="7"/>
  <c r="E112" i="5"/>
  <c r="E112" i="7"/>
  <c r="C110" i="5"/>
  <c r="C110" i="7"/>
  <c r="E108" i="5"/>
  <c r="E108" i="7"/>
  <c r="C106" i="5"/>
  <c r="C106" i="7"/>
  <c r="F103" i="5"/>
  <c r="F103" i="7"/>
  <c r="C102" i="5"/>
  <c r="C102" i="7"/>
  <c r="F99" i="5"/>
  <c r="F99" i="7"/>
  <c r="D97" i="5"/>
  <c r="D97" i="7"/>
  <c r="F95" i="5"/>
  <c r="F95" i="7"/>
  <c r="D93" i="5"/>
  <c r="D93" i="7"/>
  <c r="G90" i="5"/>
  <c r="G90" i="7"/>
  <c r="E88" i="5"/>
  <c r="E88" i="7"/>
  <c r="G86" i="5"/>
  <c r="G86" i="7"/>
  <c r="E84" i="5"/>
  <c r="E84" i="7"/>
  <c r="C82" i="5"/>
  <c r="C82" i="7"/>
  <c r="E80" i="5"/>
  <c r="E80" i="7"/>
  <c r="C78" i="5"/>
  <c r="C78" i="7"/>
  <c r="F75" i="5"/>
  <c r="F75" i="7"/>
  <c r="D73" i="5"/>
  <c r="D73" i="7"/>
  <c r="F71" i="5"/>
  <c r="F71" i="7"/>
  <c r="D69" i="5"/>
  <c r="D69" i="7"/>
  <c r="G66" i="5"/>
  <c r="G66" i="7"/>
  <c r="F63" i="5"/>
  <c r="F63" i="7"/>
  <c r="D61" i="5"/>
  <c r="D61" i="7"/>
  <c r="F59" i="5"/>
  <c r="F59" i="7"/>
  <c r="D57" i="5"/>
  <c r="D57" i="7"/>
  <c r="G54" i="5"/>
  <c r="G54" i="7"/>
  <c r="E52" i="5"/>
  <c r="E52" i="7"/>
  <c r="C50" i="5"/>
  <c r="C50" i="7"/>
  <c r="F47" i="5"/>
  <c r="F47" i="7"/>
  <c r="D45" i="5"/>
  <c r="D45" i="7"/>
  <c r="F43" i="5"/>
  <c r="F43" i="7"/>
  <c r="C42" i="5"/>
  <c r="C42" i="7"/>
  <c r="F39" i="5"/>
  <c r="F39" i="7"/>
  <c r="D37" i="5"/>
  <c r="D37" i="7"/>
  <c r="G34" i="5"/>
  <c r="G34" i="7"/>
  <c r="E32" i="5"/>
  <c r="E32" i="7"/>
  <c r="C30" i="5"/>
  <c r="C30" i="7"/>
  <c r="F27" i="5"/>
  <c r="F27" i="7"/>
  <c r="C26" i="5"/>
  <c r="C26" i="7"/>
  <c r="F23" i="5"/>
  <c r="F23" i="7"/>
  <c r="C22" i="5"/>
  <c r="C22" i="7"/>
  <c r="F19" i="5"/>
  <c r="F19" i="7"/>
  <c r="D17" i="5"/>
  <c r="D17" i="7"/>
  <c r="F15" i="5"/>
  <c r="F15" i="7"/>
  <c r="C14" i="5"/>
  <c r="C14" i="7"/>
  <c r="D13" i="5"/>
  <c r="D13" i="7"/>
  <c r="E12" i="5"/>
  <c r="E12" i="7"/>
  <c r="F11" i="5"/>
  <c r="F11" i="7"/>
  <c r="G10" i="5"/>
  <c r="G10" i="7"/>
  <c r="C10" i="5"/>
  <c r="C10" i="7"/>
  <c r="D9" i="5"/>
  <c r="D9" i="7"/>
  <c r="E8" i="5"/>
  <c r="E8" i="7"/>
  <c r="F7" i="5"/>
  <c r="F7" i="7"/>
  <c r="C6" i="5"/>
  <c r="C6" i="7"/>
  <c r="D5" i="5"/>
  <c r="D5" i="7"/>
  <c r="F3" i="5"/>
  <c r="F3" i="7"/>
  <c r="E2" i="5"/>
  <c r="E2" i="7"/>
  <c r="F146" i="5"/>
  <c r="F146" i="7"/>
  <c r="G145" i="5"/>
  <c r="G145" i="7"/>
  <c r="C145" i="5"/>
  <c r="C145" i="7"/>
  <c r="E143" i="5"/>
  <c r="E143" i="7"/>
  <c r="F142" i="5"/>
  <c r="F142" i="7"/>
  <c r="G141" i="5"/>
  <c r="G141" i="7"/>
  <c r="C141" i="5"/>
  <c r="C141" i="7"/>
  <c r="D140" i="5"/>
  <c r="D140" i="7"/>
  <c r="E139" i="5"/>
  <c r="E139" i="7"/>
  <c r="F138" i="5"/>
  <c r="F138" i="7"/>
  <c r="G137" i="5"/>
  <c r="G137" i="7"/>
  <c r="C137" i="5"/>
  <c r="C137" i="7"/>
  <c r="D136" i="5"/>
  <c r="D136" i="7"/>
  <c r="E135" i="5"/>
  <c r="E135" i="7"/>
  <c r="F134" i="5"/>
  <c r="F134" i="7"/>
  <c r="G133" i="5"/>
  <c r="G133" i="7"/>
  <c r="C133" i="5"/>
  <c r="C133" i="7"/>
  <c r="D132" i="5"/>
  <c r="D132" i="7"/>
  <c r="E131" i="5"/>
  <c r="E131" i="7"/>
  <c r="F130" i="5"/>
  <c r="F130" i="7"/>
  <c r="G129" i="5"/>
  <c r="G129" i="7"/>
  <c r="C129" i="5"/>
  <c r="C129" i="7"/>
  <c r="D128" i="5"/>
  <c r="D128" i="7"/>
  <c r="E127" i="5"/>
  <c r="E127" i="7"/>
  <c r="F126" i="5"/>
  <c r="F126" i="7"/>
  <c r="G125" i="5"/>
  <c r="G125" i="7"/>
  <c r="C125" i="5"/>
  <c r="C125" i="7"/>
  <c r="D124" i="5"/>
  <c r="D124" i="7"/>
  <c r="E123" i="5"/>
  <c r="E123" i="7"/>
  <c r="F122" i="5"/>
  <c r="F122" i="7"/>
  <c r="G121" i="5"/>
  <c r="G121" i="7"/>
  <c r="C121" i="5"/>
  <c r="C121" i="7"/>
  <c r="D120" i="5"/>
  <c r="D120" i="7"/>
  <c r="E119" i="5"/>
  <c r="E119" i="7"/>
  <c r="F118" i="5"/>
  <c r="F118" i="7"/>
  <c r="G117" i="5"/>
  <c r="G117" i="7"/>
  <c r="C117" i="5"/>
  <c r="C117" i="7"/>
  <c r="D116" i="5"/>
  <c r="D116" i="7"/>
  <c r="E115" i="5"/>
  <c r="E115" i="7"/>
  <c r="F114" i="5"/>
  <c r="F114" i="7"/>
  <c r="G113" i="5"/>
  <c r="G113" i="7"/>
  <c r="C113" i="5"/>
  <c r="C113" i="7"/>
  <c r="D112" i="5"/>
  <c r="D112" i="7"/>
  <c r="E111" i="5"/>
  <c r="E111" i="7"/>
  <c r="F110" i="5"/>
  <c r="F110" i="7"/>
  <c r="G109" i="5"/>
  <c r="G109" i="7"/>
  <c r="C109" i="5"/>
  <c r="C109" i="7"/>
  <c r="D108" i="5"/>
  <c r="D108" i="7"/>
  <c r="E107" i="5"/>
  <c r="E107" i="7"/>
  <c r="F106" i="5"/>
  <c r="F106" i="7"/>
  <c r="G105" i="5"/>
  <c r="G105" i="7"/>
  <c r="C105" i="5"/>
  <c r="C105" i="7"/>
  <c r="D104" i="5"/>
  <c r="D104" i="7"/>
  <c r="E103" i="5"/>
  <c r="E103" i="7"/>
  <c r="F102" i="5"/>
  <c r="F102" i="7"/>
  <c r="G101" i="5"/>
  <c r="G101" i="7"/>
  <c r="C101" i="5"/>
  <c r="C101" i="7"/>
  <c r="D100" i="5"/>
  <c r="D100" i="7"/>
  <c r="E99" i="5"/>
  <c r="E99" i="7"/>
  <c r="F98" i="5"/>
  <c r="F98" i="7"/>
  <c r="G97" i="5"/>
  <c r="G97" i="7"/>
  <c r="C97" i="5"/>
  <c r="C97" i="7"/>
  <c r="D96" i="5"/>
  <c r="D96" i="7"/>
  <c r="E95" i="5"/>
  <c r="E95" i="7"/>
  <c r="F94" i="5"/>
  <c r="F94" i="7"/>
  <c r="G93" i="5"/>
  <c r="G93" i="7"/>
  <c r="C93" i="5"/>
  <c r="C93" i="7"/>
  <c r="D92" i="5"/>
  <c r="D92" i="7"/>
  <c r="E91" i="5"/>
  <c r="E91" i="7"/>
  <c r="F90" i="5"/>
  <c r="F90" i="7"/>
  <c r="G89" i="5"/>
  <c r="G89" i="7"/>
  <c r="C89" i="5"/>
  <c r="C89" i="7"/>
  <c r="D88" i="5"/>
  <c r="D88" i="7"/>
  <c r="E87" i="5"/>
  <c r="E87" i="7"/>
  <c r="F86" i="5"/>
  <c r="F86" i="7"/>
  <c r="G85" i="5"/>
  <c r="G85" i="7"/>
  <c r="C85" i="5"/>
  <c r="C85" i="7"/>
  <c r="D84" i="5"/>
  <c r="D84" i="7"/>
  <c r="E83" i="5"/>
  <c r="E83" i="7"/>
  <c r="F82" i="5"/>
  <c r="F82" i="7"/>
  <c r="G81" i="5"/>
  <c r="G81" i="7"/>
  <c r="C81" i="5"/>
  <c r="C81" i="7"/>
  <c r="D80" i="5"/>
  <c r="D80" i="7"/>
  <c r="E79" i="5"/>
  <c r="E79" i="7"/>
  <c r="F78" i="5"/>
  <c r="F78" i="7"/>
  <c r="G77" i="5"/>
  <c r="G77" i="7"/>
  <c r="C77" i="5"/>
  <c r="C77" i="7"/>
  <c r="D76" i="5"/>
  <c r="D76" i="7"/>
  <c r="E75" i="5"/>
  <c r="E75" i="7"/>
  <c r="F74" i="5"/>
  <c r="F74" i="7"/>
  <c r="G73" i="5"/>
  <c r="G73" i="7"/>
  <c r="C73" i="5"/>
  <c r="C73" i="7"/>
  <c r="D72" i="5"/>
  <c r="D72" i="7"/>
  <c r="E71" i="5"/>
  <c r="E71" i="7"/>
  <c r="F70" i="5"/>
  <c r="F70" i="7"/>
  <c r="G69" i="5"/>
  <c r="G69" i="7"/>
  <c r="C69" i="5"/>
  <c r="C69" i="7"/>
  <c r="D68" i="5"/>
  <c r="D68" i="7"/>
  <c r="E67" i="5"/>
  <c r="E67" i="7"/>
  <c r="F66" i="5"/>
  <c r="F66" i="7"/>
  <c r="G65" i="5"/>
  <c r="G65" i="7"/>
  <c r="C65" i="5"/>
  <c r="C65" i="7"/>
  <c r="D64" i="5"/>
  <c r="D64" i="7"/>
  <c r="E63" i="5"/>
  <c r="E63" i="7"/>
  <c r="F62" i="5"/>
  <c r="F62" i="7"/>
  <c r="G61" i="5"/>
  <c r="G61" i="7"/>
  <c r="C61" i="5"/>
  <c r="C61" i="7"/>
  <c r="D60" i="5"/>
  <c r="D60" i="7"/>
  <c r="E59" i="5"/>
  <c r="E59" i="7"/>
  <c r="F58" i="5"/>
  <c r="F58" i="7"/>
  <c r="G57" i="5"/>
  <c r="G57" i="7"/>
  <c r="C57" i="5"/>
  <c r="C57" i="7"/>
  <c r="D56" i="5"/>
  <c r="D56" i="7"/>
  <c r="E55" i="5"/>
  <c r="E55" i="7"/>
  <c r="F54" i="5"/>
  <c r="F54" i="7"/>
  <c r="G53" i="5"/>
  <c r="G53" i="7"/>
  <c r="C53" i="5"/>
  <c r="C53" i="7"/>
  <c r="D52" i="5"/>
  <c r="D52" i="7"/>
  <c r="E51" i="5"/>
  <c r="E51" i="7"/>
  <c r="F50" i="5"/>
  <c r="F50" i="7"/>
  <c r="G49" i="5"/>
  <c r="G49" i="7"/>
  <c r="C49" i="5"/>
  <c r="C49" i="7"/>
  <c r="D48" i="5"/>
  <c r="D48" i="7"/>
  <c r="E47" i="5"/>
  <c r="E47" i="7"/>
  <c r="F46" i="5"/>
  <c r="F46" i="7"/>
  <c r="G45" i="5"/>
  <c r="G45" i="7"/>
  <c r="C45" i="5"/>
  <c r="C45" i="7"/>
  <c r="D44" i="5"/>
  <c r="D44" i="7"/>
  <c r="E43" i="5"/>
  <c r="E43" i="7"/>
  <c r="F42" i="5"/>
  <c r="F42" i="7"/>
  <c r="G41" i="5"/>
  <c r="G41" i="7"/>
  <c r="C41" i="5"/>
  <c r="C41" i="7"/>
  <c r="D40" i="5"/>
  <c r="D40" i="7"/>
  <c r="E39" i="5"/>
  <c r="E39" i="7"/>
  <c r="F38" i="5"/>
  <c r="F38" i="7"/>
  <c r="G37" i="5"/>
  <c r="G37" i="7"/>
  <c r="C37" i="5"/>
  <c r="C37" i="7"/>
  <c r="D36" i="5"/>
  <c r="D36" i="7"/>
  <c r="E35" i="5"/>
  <c r="E35" i="7"/>
  <c r="F34" i="5"/>
  <c r="F34" i="7"/>
  <c r="G33" i="5"/>
  <c r="G33" i="7"/>
  <c r="C33" i="5"/>
  <c r="C33" i="7"/>
  <c r="D32" i="5"/>
  <c r="D32" i="7"/>
  <c r="E31" i="5"/>
  <c r="E31" i="7"/>
  <c r="F30" i="5"/>
  <c r="F30" i="7"/>
  <c r="G29" i="5"/>
  <c r="G29" i="7"/>
  <c r="C29" i="5"/>
  <c r="C29" i="7"/>
  <c r="D28" i="5"/>
  <c r="D28" i="7"/>
  <c r="E27" i="5"/>
  <c r="E27" i="7"/>
  <c r="F26" i="5"/>
  <c r="F26" i="7"/>
  <c r="G25" i="5"/>
  <c r="G25" i="7"/>
  <c r="C25" i="5"/>
  <c r="C25" i="7"/>
  <c r="D24" i="5"/>
  <c r="D24" i="7"/>
  <c r="E23" i="5"/>
  <c r="E23" i="7"/>
  <c r="F22" i="5"/>
  <c r="F22" i="7"/>
  <c r="G21" i="5"/>
  <c r="G21" i="7"/>
  <c r="C21" i="5"/>
  <c r="C21" i="7"/>
  <c r="D20" i="5"/>
  <c r="D20" i="7"/>
  <c r="E19" i="5"/>
  <c r="E19" i="7"/>
  <c r="F18" i="5"/>
  <c r="F18" i="7"/>
  <c r="G17" i="5"/>
  <c r="G17" i="7"/>
  <c r="C17" i="5"/>
  <c r="C17" i="7"/>
  <c r="D16" i="5"/>
  <c r="D16" i="7"/>
  <c r="E15" i="5"/>
  <c r="E15" i="7"/>
  <c r="F14" i="5"/>
  <c r="F14" i="7"/>
  <c r="G13" i="5"/>
  <c r="G13" i="7"/>
  <c r="C13" i="5"/>
  <c r="C13" i="7"/>
  <c r="D12" i="5"/>
  <c r="D12" i="7"/>
  <c r="E11" i="5"/>
  <c r="E11" i="7"/>
  <c r="F10" i="5"/>
  <c r="F10" i="7"/>
  <c r="G9" i="5"/>
  <c r="G9" i="7"/>
  <c r="C9" i="5"/>
  <c r="C9" i="7"/>
  <c r="D8" i="5"/>
  <c r="D8" i="7"/>
  <c r="E7" i="5"/>
  <c r="E7" i="7"/>
  <c r="F6" i="5"/>
  <c r="F6" i="7"/>
  <c r="G5" i="5"/>
  <c r="G5" i="7"/>
  <c r="C5" i="5"/>
  <c r="C5" i="7"/>
  <c r="D4" i="5"/>
  <c r="D4" i="7"/>
  <c r="E3" i="5"/>
  <c r="E3" i="7"/>
  <c r="D2" i="5"/>
  <c r="D2" i="7"/>
  <c r="C146" i="5"/>
  <c r="C146" i="7"/>
  <c r="G142" i="5"/>
  <c r="G142" i="7"/>
  <c r="E140" i="5"/>
  <c r="E140" i="7"/>
  <c r="C138" i="5"/>
  <c r="C138" i="7"/>
  <c r="F135" i="5"/>
  <c r="F135" i="7"/>
  <c r="D133" i="5"/>
  <c r="D133" i="7"/>
  <c r="C130" i="5"/>
  <c r="C130" i="7"/>
  <c r="F127" i="5"/>
  <c r="F127" i="7"/>
  <c r="D125" i="5"/>
  <c r="D125" i="7"/>
  <c r="G122" i="5"/>
  <c r="G122" i="7"/>
  <c r="E120" i="5"/>
  <c r="E120" i="7"/>
  <c r="C118" i="5"/>
  <c r="C118" i="7"/>
  <c r="F115" i="5"/>
  <c r="F115" i="7"/>
  <c r="C114" i="5"/>
  <c r="C114" i="7"/>
  <c r="F111" i="5"/>
  <c r="F111" i="7"/>
  <c r="D109" i="5"/>
  <c r="D109" i="7"/>
  <c r="G106" i="5"/>
  <c r="G106" i="7"/>
  <c r="E104" i="5"/>
  <c r="E104" i="7"/>
  <c r="G102" i="5"/>
  <c r="G102" i="7"/>
  <c r="E100" i="5"/>
  <c r="E100" i="7"/>
  <c r="C98" i="5"/>
  <c r="C98" i="7"/>
  <c r="G94" i="5"/>
  <c r="G94" i="7"/>
  <c r="E92" i="5"/>
  <c r="E92" i="7"/>
  <c r="C90" i="5"/>
  <c r="C90" i="7"/>
  <c r="F87" i="5"/>
  <c r="F87" i="7"/>
  <c r="D85" i="5"/>
  <c r="D85" i="7"/>
  <c r="G82" i="5"/>
  <c r="G82" i="7"/>
  <c r="F79" i="5"/>
  <c r="F79" i="7"/>
  <c r="D77" i="5"/>
  <c r="D77" i="7"/>
  <c r="G74" i="5"/>
  <c r="G74" i="7"/>
  <c r="E72" i="5"/>
  <c r="E72" i="7"/>
  <c r="C70" i="5"/>
  <c r="C70" i="7"/>
  <c r="E68" i="5"/>
  <c r="E68" i="7"/>
  <c r="C66" i="5"/>
  <c r="C66" i="7"/>
  <c r="E64" i="5"/>
  <c r="E64" i="7"/>
  <c r="C62" i="5"/>
  <c r="C62" i="7"/>
  <c r="E60" i="5"/>
  <c r="E60" i="7"/>
  <c r="C58" i="5"/>
  <c r="C58" i="7"/>
  <c r="F55" i="5"/>
  <c r="F55" i="7"/>
  <c r="C54" i="5"/>
  <c r="C54" i="7"/>
  <c r="F51" i="5"/>
  <c r="F51" i="7"/>
  <c r="D49" i="5"/>
  <c r="D49" i="7"/>
  <c r="G46" i="5"/>
  <c r="G46" i="7"/>
  <c r="E44" i="5"/>
  <c r="E44" i="7"/>
  <c r="D41" i="5"/>
  <c r="D41" i="7"/>
  <c r="C38" i="5"/>
  <c r="C38" i="7"/>
  <c r="F35" i="5"/>
  <c r="F35" i="7"/>
  <c r="D33" i="5"/>
  <c r="D33" i="7"/>
  <c r="G30" i="5"/>
  <c r="G30" i="7"/>
  <c r="E28" i="5"/>
  <c r="E28" i="7"/>
  <c r="D25" i="5"/>
  <c r="D25" i="7"/>
  <c r="G22" i="5"/>
  <c r="G22" i="7"/>
  <c r="E20" i="5"/>
  <c r="E20" i="7"/>
  <c r="G18" i="5"/>
  <c r="G18" i="7"/>
  <c r="E16" i="5"/>
  <c r="E16" i="7"/>
  <c r="G14" i="5"/>
  <c r="G14" i="7"/>
  <c r="E4" i="5"/>
  <c r="E4" i="7"/>
  <c r="F2" i="5"/>
  <c r="F2" i="7"/>
  <c r="E146" i="5"/>
  <c r="E146" i="7"/>
  <c r="F145" i="5"/>
  <c r="F145" i="7"/>
  <c r="G144" i="5"/>
  <c r="G144" i="7"/>
  <c r="C144" i="5"/>
  <c r="C144" i="7"/>
  <c r="D143" i="5"/>
  <c r="D143" i="7"/>
  <c r="E142" i="5"/>
  <c r="E142" i="7"/>
  <c r="F141" i="5"/>
  <c r="F141" i="7"/>
  <c r="G140" i="5"/>
  <c r="G140" i="7"/>
  <c r="C140" i="5"/>
  <c r="C140" i="7"/>
  <c r="D139" i="5"/>
  <c r="D139" i="7"/>
  <c r="E138" i="5"/>
  <c r="E138" i="7"/>
  <c r="F137" i="5"/>
  <c r="F137" i="7"/>
  <c r="G136" i="5"/>
  <c r="G136" i="7"/>
  <c r="C136" i="5"/>
  <c r="C136" i="7"/>
  <c r="D135" i="5"/>
  <c r="D135" i="7"/>
  <c r="E134" i="5"/>
  <c r="E134" i="7"/>
  <c r="F133" i="5"/>
  <c r="F133" i="7"/>
  <c r="G132" i="5"/>
  <c r="G132" i="7"/>
  <c r="C132" i="5"/>
  <c r="C132" i="7"/>
  <c r="D131" i="5"/>
  <c r="D131" i="7"/>
  <c r="E130" i="5"/>
  <c r="E130" i="7"/>
  <c r="F129" i="5"/>
  <c r="F129" i="7"/>
  <c r="G128" i="5"/>
  <c r="G128" i="7"/>
  <c r="C128" i="5"/>
  <c r="C128" i="7"/>
  <c r="D127" i="5"/>
  <c r="D127" i="7"/>
  <c r="E126" i="5"/>
  <c r="E126" i="7"/>
  <c r="F125" i="5"/>
  <c r="F125" i="7"/>
  <c r="G124" i="5"/>
  <c r="G124" i="7"/>
  <c r="C124" i="5"/>
  <c r="C124" i="7"/>
  <c r="D123" i="5"/>
  <c r="D123" i="7"/>
  <c r="E122" i="5"/>
  <c r="E122" i="7"/>
  <c r="F121" i="5"/>
  <c r="F121" i="7"/>
  <c r="G120" i="5"/>
  <c r="G120" i="7"/>
  <c r="C120" i="5"/>
  <c r="C120" i="7"/>
  <c r="D119" i="5"/>
  <c r="D119" i="7"/>
  <c r="E118" i="5"/>
  <c r="E118" i="7"/>
  <c r="F117" i="5"/>
  <c r="F117" i="7"/>
  <c r="G116" i="5"/>
  <c r="G116" i="7"/>
  <c r="C116" i="5"/>
  <c r="C116" i="7"/>
  <c r="D115" i="5"/>
  <c r="D115" i="7"/>
  <c r="E114" i="5"/>
  <c r="E114" i="7"/>
  <c r="F113" i="5"/>
  <c r="F113" i="7"/>
  <c r="G112" i="5"/>
  <c r="G112" i="7"/>
  <c r="C112" i="5"/>
  <c r="C112" i="7"/>
  <c r="D111" i="5"/>
  <c r="D111" i="7"/>
  <c r="E110" i="5"/>
  <c r="E110" i="7"/>
  <c r="F109" i="5"/>
  <c r="F109" i="7"/>
  <c r="G108" i="5"/>
  <c r="G108" i="7"/>
  <c r="C108" i="5"/>
  <c r="C108" i="7"/>
  <c r="D107" i="5"/>
  <c r="D107" i="7"/>
  <c r="E106" i="5"/>
  <c r="E106" i="7"/>
  <c r="F105" i="5"/>
  <c r="F105" i="7"/>
  <c r="G104" i="5"/>
  <c r="G104" i="7"/>
  <c r="C104" i="5"/>
  <c r="C104" i="7"/>
  <c r="D103" i="5"/>
  <c r="D103" i="7"/>
  <c r="E102" i="5"/>
  <c r="E102" i="7"/>
  <c r="F101" i="5"/>
  <c r="F101" i="7"/>
  <c r="G100" i="5"/>
  <c r="G100" i="7"/>
  <c r="C100" i="5"/>
  <c r="C100" i="7"/>
  <c r="D99" i="5"/>
  <c r="D99" i="7"/>
  <c r="E98" i="5"/>
  <c r="E98" i="7"/>
  <c r="F97" i="5"/>
  <c r="F97" i="7"/>
  <c r="G96" i="5"/>
  <c r="G96" i="7"/>
  <c r="C96" i="5"/>
  <c r="C96" i="7"/>
  <c r="D95" i="5"/>
  <c r="D95" i="7"/>
  <c r="E94" i="5"/>
  <c r="E94" i="7"/>
  <c r="F93" i="5"/>
  <c r="F93" i="7"/>
  <c r="G92" i="5"/>
  <c r="G92" i="7"/>
  <c r="C92" i="5"/>
  <c r="C92" i="7"/>
  <c r="D91" i="5"/>
  <c r="D91" i="7"/>
  <c r="E90" i="5"/>
  <c r="E90" i="7"/>
  <c r="F89" i="5"/>
  <c r="F89" i="7"/>
  <c r="G88" i="5"/>
  <c r="G88" i="7"/>
  <c r="C88" i="5"/>
  <c r="C88" i="7"/>
  <c r="D87" i="5"/>
  <c r="D87" i="7"/>
  <c r="E86" i="5"/>
  <c r="E86" i="7"/>
  <c r="F85" i="5"/>
  <c r="F85" i="7"/>
  <c r="G84" i="5"/>
  <c r="G84" i="7"/>
  <c r="C84" i="5"/>
  <c r="C84" i="7"/>
  <c r="D83" i="5"/>
  <c r="D83" i="7"/>
  <c r="E82" i="5"/>
  <c r="E82" i="7"/>
  <c r="F81" i="5"/>
  <c r="F81" i="7"/>
  <c r="G80" i="5"/>
  <c r="G80" i="7"/>
  <c r="C80" i="5"/>
  <c r="C80" i="7"/>
  <c r="D79" i="5"/>
  <c r="D79" i="7"/>
  <c r="E78" i="5"/>
  <c r="E78" i="7"/>
  <c r="F77" i="5"/>
  <c r="F77" i="7"/>
  <c r="G76" i="5"/>
  <c r="G76" i="7"/>
  <c r="C76" i="5"/>
  <c r="C76" i="7"/>
  <c r="D75" i="5"/>
  <c r="D75" i="7"/>
  <c r="E74" i="5"/>
  <c r="E74" i="7"/>
  <c r="F73" i="5"/>
  <c r="F73" i="7"/>
  <c r="G72" i="5"/>
  <c r="G72" i="7"/>
  <c r="C72" i="5"/>
  <c r="C72" i="7"/>
  <c r="D71" i="5"/>
  <c r="D71" i="7"/>
  <c r="E70" i="5"/>
  <c r="E70" i="7"/>
  <c r="F69" i="5"/>
  <c r="F69" i="7"/>
  <c r="G68" i="5"/>
  <c r="G68" i="7"/>
  <c r="C68" i="5"/>
  <c r="C68" i="7"/>
  <c r="D67" i="5"/>
  <c r="D67" i="7"/>
  <c r="E66" i="5"/>
  <c r="E66" i="7"/>
  <c r="F65" i="5"/>
  <c r="F65" i="7"/>
  <c r="G64" i="5"/>
  <c r="G64" i="7"/>
  <c r="C64" i="5"/>
  <c r="C64" i="7"/>
  <c r="D63" i="5"/>
  <c r="D63" i="7"/>
  <c r="E62" i="5"/>
  <c r="E62" i="7"/>
  <c r="F61" i="5"/>
  <c r="F61" i="7"/>
  <c r="G60" i="5"/>
  <c r="G60" i="7"/>
  <c r="C60" i="5"/>
  <c r="C60" i="7"/>
  <c r="D59" i="5"/>
  <c r="D59" i="7"/>
  <c r="E58" i="5"/>
  <c r="E58" i="7"/>
  <c r="F57" i="5"/>
  <c r="F57" i="7"/>
  <c r="G56" i="5"/>
  <c r="G56" i="7"/>
  <c r="C56" i="5"/>
  <c r="C56" i="7"/>
  <c r="D55" i="5"/>
  <c r="D55" i="7"/>
  <c r="E54" i="5"/>
  <c r="E54" i="7"/>
  <c r="F53" i="5"/>
  <c r="F53" i="7"/>
  <c r="G52" i="5"/>
  <c r="G52" i="7"/>
  <c r="C52" i="5"/>
  <c r="C52" i="7"/>
  <c r="D51" i="5"/>
  <c r="D51" i="7"/>
  <c r="E50" i="5"/>
  <c r="E50" i="7"/>
  <c r="F49" i="5"/>
  <c r="F49" i="7"/>
  <c r="G48" i="5"/>
  <c r="G48" i="7"/>
  <c r="C48" i="5"/>
  <c r="C48" i="7"/>
  <c r="D47" i="5"/>
  <c r="D47" i="7"/>
  <c r="E46" i="5"/>
  <c r="E46" i="7"/>
  <c r="F45" i="5"/>
  <c r="F45" i="7"/>
  <c r="G44" i="5"/>
  <c r="G44" i="7"/>
  <c r="C44" i="5"/>
  <c r="C44" i="7"/>
  <c r="D43" i="5"/>
  <c r="D43" i="7"/>
  <c r="E42" i="5"/>
  <c r="E42" i="7"/>
  <c r="F41" i="5"/>
  <c r="F41" i="7"/>
  <c r="G40" i="5"/>
  <c r="G40" i="7"/>
  <c r="C40" i="5"/>
  <c r="C40" i="7"/>
  <c r="D39" i="5"/>
  <c r="D39" i="7"/>
  <c r="E38" i="5"/>
  <c r="E38" i="7"/>
  <c r="F37" i="5"/>
  <c r="F37" i="7"/>
  <c r="G36" i="5"/>
  <c r="G36" i="7"/>
  <c r="C36" i="5"/>
  <c r="C36" i="7"/>
  <c r="D35" i="5"/>
  <c r="D35" i="7"/>
  <c r="E34" i="5"/>
  <c r="E34" i="7"/>
  <c r="F33" i="5"/>
  <c r="F33" i="7"/>
  <c r="G32" i="5"/>
  <c r="G32" i="7"/>
  <c r="C32" i="5"/>
  <c r="C32" i="7"/>
  <c r="D31" i="5"/>
  <c r="D31" i="7"/>
  <c r="E30" i="5"/>
  <c r="E30" i="7"/>
  <c r="F29" i="5"/>
  <c r="F29" i="7"/>
  <c r="G28" i="5"/>
  <c r="G28" i="7"/>
  <c r="C28" i="5"/>
  <c r="C28" i="7"/>
  <c r="D27" i="5"/>
  <c r="D27" i="7"/>
  <c r="E26" i="5"/>
  <c r="E26" i="7"/>
  <c r="F25" i="5"/>
  <c r="F25" i="7"/>
  <c r="G24" i="5"/>
  <c r="G24" i="7"/>
  <c r="C24" i="5"/>
  <c r="C24" i="7"/>
  <c r="D23" i="5"/>
  <c r="D23" i="7"/>
  <c r="E22" i="5"/>
  <c r="E22" i="7"/>
  <c r="F21" i="5"/>
  <c r="F21" i="7"/>
  <c r="G20" i="5"/>
  <c r="G20" i="7"/>
  <c r="C20" i="5"/>
  <c r="C20" i="7"/>
  <c r="D19" i="5"/>
  <c r="D19" i="7"/>
  <c r="E18" i="5"/>
  <c r="E18" i="7"/>
  <c r="F17" i="5"/>
  <c r="F17" i="7"/>
  <c r="G16" i="5"/>
  <c r="G16" i="7"/>
  <c r="C16" i="5"/>
  <c r="C16" i="7"/>
  <c r="D15" i="5"/>
  <c r="D15" i="7"/>
  <c r="E14" i="5"/>
  <c r="E14" i="7"/>
  <c r="F13" i="5"/>
  <c r="F13" i="7"/>
  <c r="G12" i="5"/>
  <c r="G12" i="7"/>
  <c r="C12" i="5"/>
  <c r="C12" i="7"/>
  <c r="D11" i="5"/>
  <c r="D11" i="7"/>
  <c r="E10" i="5"/>
  <c r="E10" i="7"/>
  <c r="F9" i="5"/>
  <c r="F9" i="7"/>
  <c r="G8" i="5"/>
  <c r="G8" i="7"/>
  <c r="C8" i="5"/>
  <c r="C8" i="7"/>
  <c r="D7" i="5"/>
  <c r="D7" i="7"/>
  <c r="E6" i="5"/>
  <c r="E6" i="7"/>
  <c r="F5" i="5"/>
  <c r="F5" i="7"/>
  <c r="G4" i="5"/>
  <c r="G4" i="7"/>
  <c r="C4" i="5"/>
  <c r="C4" i="7"/>
  <c r="D3" i="5"/>
  <c r="D3" i="7"/>
  <c r="G146" i="5"/>
  <c r="G146" i="7"/>
  <c r="E144" i="5"/>
  <c r="E144" i="7"/>
  <c r="C142" i="5"/>
  <c r="C142" i="7"/>
  <c r="F139" i="5"/>
  <c r="F139" i="7"/>
  <c r="D137" i="5"/>
  <c r="D137" i="7"/>
  <c r="G134" i="5"/>
  <c r="G134" i="7"/>
  <c r="E132" i="5"/>
  <c r="E132" i="7"/>
  <c r="G130" i="5"/>
  <c r="G130" i="7"/>
  <c r="E128" i="5"/>
  <c r="E128" i="7"/>
  <c r="C126" i="5"/>
  <c r="C126" i="7"/>
  <c r="F123" i="5"/>
  <c r="F123" i="7"/>
  <c r="D121" i="5"/>
  <c r="D121" i="7"/>
  <c r="G118" i="5"/>
  <c r="G118" i="7"/>
  <c r="E116" i="5"/>
  <c r="E116" i="7"/>
  <c r="D113" i="5"/>
  <c r="D113" i="7"/>
  <c r="G110" i="5"/>
  <c r="G110" i="7"/>
  <c r="F107" i="5"/>
  <c r="F107" i="7"/>
  <c r="D105" i="5"/>
  <c r="D105" i="7"/>
  <c r="D101" i="5"/>
  <c r="D101" i="7"/>
  <c r="G98" i="5"/>
  <c r="G98" i="7"/>
  <c r="E96" i="5"/>
  <c r="E96" i="7"/>
  <c r="C94" i="5"/>
  <c r="C94" i="7"/>
  <c r="F91" i="5"/>
  <c r="F91" i="7"/>
  <c r="D89" i="5"/>
  <c r="D89" i="7"/>
  <c r="C86" i="5"/>
  <c r="C86" i="7"/>
  <c r="F83" i="5"/>
  <c r="F83" i="7"/>
  <c r="D81" i="5"/>
  <c r="D81" i="7"/>
  <c r="G78" i="5"/>
  <c r="G78" i="7"/>
  <c r="E76" i="5"/>
  <c r="E76" i="7"/>
  <c r="C74" i="5"/>
  <c r="C74" i="7"/>
  <c r="G70" i="5"/>
  <c r="G70" i="7"/>
  <c r="F67" i="5"/>
  <c r="F67" i="7"/>
  <c r="D65" i="5"/>
  <c r="D65" i="7"/>
  <c r="G62" i="5"/>
  <c r="G62" i="7"/>
  <c r="G58" i="5"/>
  <c r="G58" i="7"/>
  <c r="E56" i="5"/>
  <c r="E56" i="7"/>
  <c r="D53" i="5"/>
  <c r="D53" i="7"/>
  <c r="G50" i="5"/>
  <c r="G50" i="7"/>
  <c r="E48" i="5"/>
  <c r="E48" i="7"/>
  <c r="C46" i="5"/>
  <c r="C46" i="7"/>
  <c r="G42" i="5"/>
  <c r="G42" i="7"/>
  <c r="E40" i="5"/>
  <c r="E40" i="7"/>
  <c r="G38" i="5"/>
  <c r="G38" i="7"/>
  <c r="E36" i="5"/>
  <c r="E36" i="7"/>
  <c r="C34" i="5"/>
  <c r="C34" i="7"/>
  <c r="F31" i="5"/>
  <c r="F31" i="7"/>
  <c r="D29" i="5"/>
  <c r="D29" i="7"/>
  <c r="G26" i="5"/>
  <c r="G26" i="7"/>
  <c r="E24" i="5"/>
  <c r="E24" i="7"/>
  <c r="D21" i="5"/>
  <c r="D21" i="7"/>
  <c r="C18" i="5"/>
  <c r="C18" i="7"/>
  <c r="G6" i="5"/>
  <c r="G6" i="7"/>
  <c r="C2" i="5"/>
  <c r="C2" i="7"/>
  <c r="G2" i="5"/>
  <c r="G2" i="7"/>
  <c r="E145" i="5"/>
  <c r="E145" i="7"/>
  <c r="F144" i="5"/>
  <c r="F144" i="7"/>
  <c r="G143" i="5"/>
  <c r="G143" i="7"/>
  <c r="C143" i="5"/>
  <c r="C143" i="7"/>
  <c r="D142" i="5"/>
  <c r="D142" i="7"/>
  <c r="E141" i="5"/>
  <c r="E141" i="7"/>
  <c r="F140" i="5"/>
  <c r="F140" i="7"/>
  <c r="G139" i="5"/>
  <c r="G139" i="7"/>
  <c r="C139" i="5"/>
  <c r="C139" i="7"/>
  <c r="D138" i="5"/>
  <c r="D138" i="7"/>
  <c r="E137" i="5"/>
  <c r="E137" i="7"/>
  <c r="F136" i="5"/>
  <c r="F136" i="7"/>
  <c r="G135" i="5"/>
  <c r="G135" i="7"/>
  <c r="C135" i="5"/>
  <c r="C135" i="7"/>
  <c r="D134" i="5"/>
  <c r="D134" i="7"/>
  <c r="E133" i="5"/>
  <c r="E133" i="7"/>
  <c r="F132" i="5"/>
  <c r="F132" i="7"/>
  <c r="G131" i="5"/>
  <c r="G131" i="7"/>
  <c r="C131" i="5"/>
  <c r="C131" i="7"/>
  <c r="D130" i="5"/>
  <c r="D130" i="7"/>
  <c r="E129" i="5"/>
  <c r="E129" i="7"/>
  <c r="F128" i="5"/>
  <c r="F128" i="7"/>
  <c r="G127" i="5"/>
  <c r="G127" i="7"/>
  <c r="C127" i="5"/>
  <c r="C127" i="7"/>
  <c r="D126" i="5"/>
  <c r="D126" i="7"/>
  <c r="E125" i="5"/>
  <c r="E125" i="7"/>
  <c r="F124" i="5"/>
  <c r="F124" i="7"/>
  <c r="G123" i="5"/>
  <c r="G123" i="7"/>
  <c r="C123" i="5"/>
  <c r="C123" i="7"/>
  <c r="D122" i="5"/>
  <c r="D122" i="7"/>
  <c r="E121" i="5"/>
  <c r="E121" i="7"/>
  <c r="F120" i="5"/>
  <c r="F120" i="7"/>
  <c r="G119" i="5"/>
  <c r="G119" i="7"/>
  <c r="C119" i="5"/>
  <c r="C119" i="7"/>
  <c r="D118" i="5"/>
  <c r="D118" i="7"/>
  <c r="E117" i="5"/>
  <c r="E117" i="7"/>
  <c r="F116" i="5"/>
  <c r="F116" i="7"/>
  <c r="G115" i="5"/>
  <c r="G115" i="7"/>
  <c r="C115" i="5"/>
  <c r="C115" i="7"/>
  <c r="D114" i="5"/>
  <c r="D114" i="7"/>
  <c r="E113" i="5"/>
  <c r="E113" i="7"/>
  <c r="F112" i="5"/>
  <c r="F112" i="7"/>
  <c r="G111" i="5"/>
  <c r="G111" i="7"/>
  <c r="C111" i="5"/>
  <c r="C111" i="7"/>
  <c r="D110" i="5"/>
  <c r="D110" i="7"/>
  <c r="E109" i="5"/>
  <c r="E109" i="7"/>
  <c r="F108" i="5"/>
  <c r="F108" i="7"/>
  <c r="G107" i="5"/>
  <c r="G107" i="7"/>
  <c r="C107" i="5"/>
  <c r="C107" i="7"/>
  <c r="D106" i="5"/>
  <c r="D106" i="7"/>
  <c r="E105" i="5"/>
  <c r="E105" i="7"/>
  <c r="F104" i="5"/>
  <c r="F104" i="7"/>
  <c r="G103" i="5"/>
  <c r="G103" i="7"/>
  <c r="C103" i="5"/>
  <c r="C103" i="7"/>
  <c r="D102" i="5"/>
  <c r="D102" i="7"/>
  <c r="E101" i="5"/>
  <c r="E101" i="7"/>
  <c r="F100" i="5"/>
  <c r="F100" i="7"/>
  <c r="G99" i="5"/>
  <c r="G99" i="7"/>
  <c r="C99" i="5"/>
  <c r="C99" i="7"/>
  <c r="D98" i="5"/>
  <c r="D98" i="7"/>
  <c r="E97" i="5"/>
  <c r="E97" i="7"/>
  <c r="F96" i="5"/>
  <c r="F96" i="7"/>
  <c r="G95" i="5"/>
  <c r="G95" i="7"/>
  <c r="C95" i="5"/>
  <c r="C95" i="7"/>
  <c r="D94" i="5"/>
  <c r="D94" i="7"/>
  <c r="E93" i="5"/>
  <c r="E93" i="7"/>
  <c r="F92" i="5"/>
  <c r="F92" i="7"/>
  <c r="G91" i="5"/>
  <c r="G91" i="7"/>
  <c r="C91" i="5"/>
  <c r="C91" i="7"/>
  <c r="D90" i="5"/>
  <c r="D90" i="7"/>
  <c r="E89" i="5"/>
  <c r="E89" i="7"/>
  <c r="F88" i="5"/>
  <c r="F88" i="7"/>
  <c r="G87" i="5"/>
  <c r="G87" i="7"/>
  <c r="C87" i="5"/>
  <c r="C87" i="7"/>
  <c r="D86" i="5"/>
  <c r="D86" i="7"/>
  <c r="E85" i="5"/>
  <c r="E85" i="7"/>
  <c r="F84" i="5"/>
  <c r="F84" i="7"/>
  <c r="G83" i="5"/>
  <c r="G83" i="7"/>
  <c r="C83" i="5"/>
  <c r="C83" i="7"/>
  <c r="D82" i="5"/>
  <c r="D82" i="7"/>
  <c r="E81" i="5"/>
  <c r="E81" i="7"/>
  <c r="F80" i="5"/>
  <c r="F80" i="7"/>
  <c r="G79" i="5"/>
  <c r="G79" i="7"/>
  <c r="C79" i="5"/>
  <c r="C79" i="7"/>
  <c r="D78" i="5"/>
  <c r="D78" i="7"/>
  <c r="E77" i="5"/>
  <c r="E77" i="7"/>
  <c r="F76" i="5"/>
  <c r="F76" i="7"/>
  <c r="G75" i="5"/>
  <c r="G75" i="7"/>
  <c r="C75" i="5"/>
  <c r="C75" i="7"/>
  <c r="D74" i="5"/>
  <c r="D74" i="7"/>
  <c r="E73" i="5"/>
  <c r="E73" i="7"/>
  <c r="F72" i="5"/>
  <c r="F72" i="7"/>
  <c r="G71" i="5"/>
  <c r="G71" i="7"/>
  <c r="C71" i="5"/>
  <c r="C71" i="7"/>
  <c r="D70" i="5"/>
  <c r="D70" i="7"/>
  <c r="E69" i="5"/>
  <c r="E69" i="7"/>
  <c r="F68" i="5"/>
  <c r="F68" i="7"/>
  <c r="G67" i="5"/>
  <c r="G67" i="7"/>
  <c r="C67" i="5"/>
  <c r="C67" i="7"/>
  <c r="D66" i="5"/>
  <c r="D66" i="7"/>
  <c r="E65" i="5"/>
  <c r="E65" i="7"/>
  <c r="F64" i="5"/>
  <c r="F64" i="7"/>
  <c r="G63" i="5"/>
  <c r="G63" i="7"/>
  <c r="C63" i="5"/>
  <c r="C63" i="7"/>
  <c r="D62" i="5"/>
  <c r="D62" i="7"/>
  <c r="E61" i="5"/>
  <c r="E61" i="7"/>
  <c r="F60" i="5"/>
  <c r="F60" i="7"/>
  <c r="G59" i="5"/>
  <c r="G59" i="7"/>
  <c r="C59" i="5"/>
  <c r="C59" i="7"/>
  <c r="D58" i="5"/>
  <c r="D58" i="7"/>
  <c r="E57" i="5"/>
  <c r="E57" i="7"/>
  <c r="F56" i="5"/>
  <c r="F56" i="7"/>
  <c r="G55" i="5"/>
  <c r="G55" i="7"/>
  <c r="C55" i="5"/>
  <c r="C55" i="7"/>
  <c r="D54" i="5"/>
  <c r="D54" i="7"/>
  <c r="E53" i="5"/>
  <c r="E53" i="7"/>
  <c r="F52" i="5"/>
  <c r="F52" i="7"/>
  <c r="G51" i="5"/>
  <c r="G51" i="7"/>
  <c r="C51" i="5"/>
  <c r="C51" i="7"/>
  <c r="D50" i="5"/>
  <c r="D50" i="7"/>
  <c r="E49" i="5"/>
  <c r="E49" i="7"/>
  <c r="F48" i="5"/>
  <c r="F48" i="7"/>
  <c r="G47" i="5"/>
  <c r="G47" i="7"/>
  <c r="C47" i="5"/>
  <c r="C47" i="7"/>
  <c r="D46" i="5"/>
  <c r="D46" i="7"/>
  <c r="E45" i="5"/>
  <c r="E45" i="7"/>
  <c r="F44" i="5"/>
  <c r="F44" i="7"/>
  <c r="G43" i="5"/>
  <c r="G43" i="7"/>
  <c r="C43" i="5"/>
  <c r="C43" i="7"/>
  <c r="D42" i="5"/>
  <c r="D42" i="7"/>
  <c r="E41" i="5"/>
  <c r="E41" i="7"/>
  <c r="F40" i="5"/>
  <c r="F40" i="7"/>
  <c r="G39" i="5"/>
  <c r="G39" i="7"/>
  <c r="C39" i="5"/>
  <c r="C39" i="7"/>
  <c r="D38" i="5"/>
  <c r="D38" i="7"/>
  <c r="E37" i="5"/>
  <c r="E37" i="7"/>
  <c r="F36" i="5"/>
  <c r="F36" i="7"/>
  <c r="G35" i="5"/>
  <c r="G35" i="7"/>
  <c r="C35" i="5"/>
  <c r="C35" i="7"/>
  <c r="D34" i="5"/>
  <c r="D34" i="7"/>
  <c r="E33" i="5"/>
  <c r="E33" i="7"/>
  <c r="F32" i="5"/>
  <c r="F32" i="7"/>
  <c r="G31" i="5"/>
  <c r="G31" i="7"/>
  <c r="C31" i="5"/>
  <c r="C31" i="7"/>
  <c r="D30" i="5"/>
  <c r="D30" i="7"/>
  <c r="E29" i="5"/>
  <c r="E29" i="7"/>
  <c r="F28" i="5"/>
  <c r="F28" i="7"/>
  <c r="G27" i="5"/>
  <c r="G27" i="7"/>
  <c r="C27" i="5"/>
  <c r="C27" i="7"/>
  <c r="D26" i="5"/>
  <c r="D26" i="7"/>
  <c r="E25" i="5"/>
  <c r="E25" i="7"/>
  <c r="F24" i="5"/>
  <c r="F24" i="7"/>
  <c r="G23" i="5"/>
  <c r="G23" i="7"/>
  <c r="C23" i="5"/>
  <c r="C23" i="7"/>
  <c r="D22" i="5"/>
  <c r="D22" i="7"/>
  <c r="E21" i="5"/>
  <c r="E21" i="7"/>
  <c r="F20" i="5"/>
  <c r="F20" i="7"/>
  <c r="G19" i="5"/>
  <c r="G19" i="7"/>
  <c r="C19" i="5"/>
  <c r="C19" i="7"/>
  <c r="D18" i="5"/>
  <c r="D18" i="7"/>
  <c r="E17" i="5"/>
  <c r="E17" i="7"/>
  <c r="F16" i="5"/>
  <c r="F16" i="7"/>
  <c r="G15" i="5"/>
  <c r="G15" i="7"/>
  <c r="C15" i="5"/>
  <c r="C15" i="7"/>
  <c r="D14" i="5"/>
  <c r="D14" i="7"/>
  <c r="E13" i="5"/>
  <c r="E13" i="7"/>
  <c r="F12" i="5"/>
  <c r="F12" i="7"/>
  <c r="G11" i="5"/>
  <c r="G11" i="7"/>
  <c r="C11" i="5"/>
  <c r="C11" i="7"/>
  <c r="D10" i="5"/>
  <c r="D10" i="7"/>
  <c r="E9" i="5"/>
  <c r="E9" i="7"/>
  <c r="F8" i="5"/>
  <c r="F8" i="7"/>
  <c r="G7" i="5"/>
  <c r="G7" i="7"/>
  <c r="C7" i="5"/>
  <c r="C7" i="7"/>
  <c r="D6" i="5"/>
  <c r="D6" i="7"/>
  <c r="E5" i="5"/>
  <c r="E5" i="7"/>
  <c r="F4" i="5"/>
  <c r="F4" i="7"/>
  <c r="G3" i="5"/>
  <c r="G3" i="7"/>
  <c r="C3" i="5"/>
  <c r="C3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D144" i="6" l="1"/>
  <c r="D144" i="4"/>
  <c r="D146" i="6"/>
  <c r="D146" i="4"/>
  <c r="D145" i="6"/>
  <c r="D145" i="4"/>
  <c r="D151" i="6"/>
  <c r="D151" i="4"/>
  <c r="D154" i="6"/>
  <c r="D154" i="4"/>
  <c r="D153" i="6"/>
  <c r="D153" i="4"/>
  <c r="D149" i="6"/>
  <c r="D149" i="4"/>
  <c r="D152" i="4"/>
  <c r="D152" i="6"/>
  <c r="D148" i="4"/>
  <c r="D148" i="6"/>
  <c r="D147" i="6"/>
  <c r="D147" i="4"/>
  <c r="D150" i="6"/>
  <c r="D150" i="4"/>
  <c r="D145" i="5" l="1"/>
  <c r="D145" i="7"/>
  <c r="D144" i="5"/>
  <c r="D144" i="7"/>
  <c r="D146" i="5"/>
  <c r="D146" i="7"/>
  <c r="D147" i="7"/>
  <c r="D147" i="5"/>
  <c r="D153" i="7"/>
  <c r="D153" i="5"/>
  <c r="D151" i="7"/>
  <c r="D151" i="5"/>
  <c r="D152" i="7"/>
  <c r="D152" i="5"/>
  <c r="D150" i="7"/>
  <c r="D150" i="5"/>
  <c r="D149" i="7"/>
  <c r="D149" i="5"/>
  <c r="D154" i="7"/>
  <c r="D154" i="5"/>
  <c r="D148" i="7"/>
  <c r="D148" i="5"/>
</calcChain>
</file>

<file path=xl/sharedStrings.xml><?xml version="1.0" encoding="utf-8"?>
<sst xmlns="http://schemas.openxmlformats.org/spreadsheetml/2006/main" count="1876" uniqueCount="333">
  <si>
    <t>Area</t>
  </si>
  <si>
    <t>All categories: Provision of unpaid care</t>
  </si>
  <si>
    <t>Provides 1 to 19 hours unpaid care a week</t>
  </si>
  <si>
    <t>Provides 20 to 49 hours unpaid care a week</t>
  </si>
  <si>
    <t>Provides 50 or more hours unpaid care a week</t>
  </si>
  <si>
    <t>Buckingham</t>
  </si>
  <si>
    <t>Churchill</t>
  </si>
  <si>
    <t>Cokeham</t>
  </si>
  <si>
    <t>Eastbrook</t>
  </si>
  <si>
    <t>Hillside</t>
  </si>
  <si>
    <t>Manor</t>
  </si>
  <si>
    <t>Marine</t>
  </si>
  <si>
    <t>Mash Barn</t>
  </si>
  <si>
    <t>Peverel</t>
  </si>
  <si>
    <t>St Mary's</t>
  </si>
  <si>
    <t>St Nicolas</t>
  </si>
  <si>
    <t>Southlands</t>
  </si>
  <si>
    <t>Southwick Green</t>
  </si>
  <si>
    <t>Widewater</t>
  </si>
  <si>
    <t>Aldwick East</t>
  </si>
  <si>
    <t>Aldwick West</t>
  </si>
  <si>
    <t>Angmering</t>
  </si>
  <si>
    <t>Arundel</t>
  </si>
  <si>
    <t>Barnham</t>
  </si>
  <si>
    <t>Beach</t>
  </si>
  <si>
    <t>Bersted</t>
  </si>
  <si>
    <t>Brookfield</t>
  </si>
  <si>
    <t>East Preston with Kingston</t>
  </si>
  <si>
    <t>Felpham East</t>
  </si>
  <si>
    <t>Felpham West</t>
  </si>
  <si>
    <t>Ferring</t>
  </si>
  <si>
    <t>Findon</t>
  </si>
  <si>
    <t>Ham</t>
  </si>
  <si>
    <t>Hotham</t>
  </si>
  <si>
    <t>Middleton-on-Sea</t>
  </si>
  <si>
    <t>Orchard</t>
  </si>
  <si>
    <t>Pagham and Rose Green</t>
  </si>
  <si>
    <t>Pevensey</t>
  </si>
  <si>
    <t>River</t>
  </si>
  <si>
    <t>Rustington East</t>
  </si>
  <si>
    <t>Rustington West</t>
  </si>
  <si>
    <t>Walberton</t>
  </si>
  <si>
    <t>Wick with Toddington</t>
  </si>
  <si>
    <t>Yapton</t>
  </si>
  <si>
    <t>Bosham</t>
  </si>
  <si>
    <t>Boxgrove</t>
  </si>
  <si>
    <t>Bury</t>
  </si>
  <si>
    <t>Chichester East</t>
  </si>
  <si>
    <t>Chichester North</t>
  </si>
  <si>
    <t>Chichester South</t>
  </si>
  <si>
    <t>Chichester West</t>
  </si>
  <si>
    <t>Donnington</t>
  </si>
  <si>
    <t>Easebourne</t>
  </si>
  <si>
    <t>East Wittering</t>
  </si>
  <si>
    <t>Fernhurst</t>
  </si>
  <si>
    <t>Fishbourne</t>
  </si>
  <si>
    <t>Funtington</t>
  </si>
  <si>
    <t>Harting</t>
  </si>
  <si>
    <t>Lavant</t>
  </si>
  <si>
    <t>Midhurst</t>
  </si>
  <si>
    <t>North Mundham</t>
  </si>
  <si>
    <t>Petworth</t>
  </si>
  <si>
    <t>Plaistow</t>
  </si>
  <si>
    <t>Rogate</t>
  </si>
  <si>
    <t>Selsey North</t>
  </si>
  <si>
    <t>Selsey South</t>
  </si>
  <si>
    <t>Sidlesham</t>
  </si>
  <si>
    <t>Southbourne</t>
  </si>
  <si>
    <t>Stedham</t>
  </si>
  <si>
    <t>Tangmere</t>
  </si>
  <si>
    <t>West Wittering</t>
  </si>
  <si>
    <t>Westbourne</t>
  </si>
  <si>
    <t>Wisborough Green</t>
  </si>
  <si>
    <t>Bewbush</t>
  </si>
  <si>
    <t>Broadfield North</t>
  </si>
  <si>
    <t>Broadfield South</t>
  </si>
  <si>
    <t>Furnace Green</t>
  </si>
  <si>
    <t>Gossops Green</t>
  </si>
  <si>
    <t>Ifield</t>
  </si>
  <si>
    <t>Langley Green</t>
  </si>
  <si>
    <t>Maidenbower</t>
  </si>
  <si>
    <t>Northgate</t>
  </si>
  <si>
    <t>Pound Hill North</t>
  </si>
  <si>
    <t>Pound Hill South and Worth</t>
  </si>
  <si>
    <t>Southgate</t>
  </si>
  <si>
    <t>Three Bridges</t>
  </si>
  <si>
    <t>Tilgate</t>
  </si>
  <si>
    <t>West Green</t>
  </si>
  <si>
    <t>Billingshurst and Shipley</t>
  </si>
  <si>
    <t>Bramber, Upper Beeding and Woodmancote</t>
  </si>
  <si>
    <t>Broadbridge Heath</t>
  </si>
  <si>
    <t>Chanctonbury</t>
  </si>
  <si>
    <t>Chantry</t>
  </si>
  <si>
    <t>Cowfold, Shermanbury and West Grinstead</t>
  </si>
  <si>
    <t>Denne</t>
  </si>
  <si>
    <t>Forest</t>
  </si>
  <si>
    <t>Henfield</t>
  </si>
  <si>
    <t>Holbrook East</t>
  </si>
  <si>
    <t>Holbrook West</t>
  </si>
  <si>
    <t>Horsham Park</t>
  </si>
  <si>
    <t>Itchingfield, Slinfold and Warnham</t>
  </si>
  <si>
    <t>Nuthurst</t>
  </si>
  <si>
    <t>Pulborough and Coldwatham</t>
  </si>
  <si>
    <t>Roffey North</t>
  </si>
  <si>
    <t>Roffey South</t>
  </si>
  <si>
    <t>Rudgwick</t>
  </si>
  <si>
    <t>Rusper and Colgate</t>
  </si>
  <si>
    <t>Southwater</t>
  </si>
  <si>
    <t>Steyning</t>
  </si>
  <si>
    <t>Trafalgar</t>
  </si>
  <si>
    <t>Ardingly and Balcombe</t>
  </si>
  <si>
    <t>Ashurst Wood</t>
  </si>
  <si>
    <t>Bolney</t>
  </si>
  <si>
    <t>Burgess Hill Dunstall</t>
  </si>
  <si>
    <t>Burgess Hill Franklands</t>
  </si>
  <si>
    <t>Burgess Hill Leylands</t>
  </si>
  <si>
    <t>Burgess Hill Meeds</t>
  </si>
  <si>
    <t>Burgess Hill St Andrews</t>
  </si>
  <si>
    <t>Burgess Hill Victoria</t>
  </si>
  <si>
    <t>Copthorne and Worth</t>
  </si>
  <si>
    <t>Crawley Down and Turners Hill</t>
  </si>
  <si>
    <t>Cuckfield</t>
  </si>
  <si>
    <t>East Grinstead Ashplats</t>
  </si>
  <si>
    <t>East Grinstead Baldwins</t>
  </si>
  <si>
    <t>East Grinstead Herontye</t>
  </si>
  <si>
    <t>East Grinstead Imberhorne</t>
  </si>
  <si>
    <t>East Grinstead Town</t>
  </si>
  <si>
    <t>Hassocks</t>
  </si>
  <si>
    <t>Haywards Heath Ashenground</t>
  </si>
  <si>
    <t>Haywards Heath Bentswood</t>
  </si>
  <si>
    <t>Haywards Heath Franklands</t>
  </si>
  <si>
    <t>Haywards Heath Heath</t>
  </si>
  <si>
    <t>Haywards Heath Lucastes</t>
  </si>
  <si>
    <t>High Weald</t>
  </si>
  <si>
    <t>Hurstpierpoint and Downs</t>
  </si>
  <si>
    <t>Lindfield</t>
  </si>
  <si>
    <t>Broadwater</t>
  </si>
  <si>
    <t>Castle</t>
  </si>
  <si>
    <t>Central</t>
  </si>
  <si>
    <t>Durrington</t>
  </si>
  <si>
    <t>Gaisford</t>
  </si>
  <si>
    <t>Goring</t>
  </si>
  <si>
    <t>Heene</t>
  </si>
  <si>
    <t>Northbrook</t>
  </si>
  <si>
    <t>Offington</t>
  </si>
  <si>
    <t>Salvington</t>
  </si>
  <si>
    <t>Selden</t>
  </si>
  <si>
    <t>Tarring</t>
  </si>
  <si>
    <t>Adur</t>
  </si>
  <si>
    <t>Arun</t>
  </si>
  <si>
    <t>Chichester</t>
  </si>
  <si>
    <t>Crawley</t>
  </si>
  <si>
    <t>Horsham</t>
  </si>
  <si>
    <t>Mid Sussex</t>
  </si>
  <si>
    <t>Worthing</t>
  </si>
  <si>
    <t>West Sussex</t>
  </si>
  <si>
    <t>Count</t>
  </si>
  <si>
    <t>People who provide unpaid care</t>
  </si>
  <si>
    <t>LCL</t>
  </si>
  <si>
    <t>UCL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</si>
  <si>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</si>
  <si>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</si>
  <si>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</si>
  <si>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</si>
  <si>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</si>
  <si>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</si>
  <si>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</si>
  <si>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</si>
  <si>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</si>
  <si>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</si>
  <si>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</si>
  <si>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</si>
  <si>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</si>
  <si>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Source statement</t>
  </si>
  <si>
    <t>WSCC Contacts</t>
  </si>
  <si>
    <t>Warnings or Caveats</t>
  </si>
  <si>
    <t>Outcomes Framework (NHS, ASCOF, PHOF, CCGCOIS, CYP)</t>
  </si>
  <si>
    <t>Ward</t>
  </si>
  <si>
    <t>Excel</t>
  </si>
  <si>
    <t>Ryan Walkley</t>
  </si>
  <si>
    <t>Carers by Ward 2001-2011</t>
  </si>
  <si>
    <t>Census data regarding unpaid care, this spreadsheet includes Ward level counts for unpaid care by hours given, it also includes CIs to be used to show statistically significance</t>
  </si>
  <si>
    <t>Carers</t>
  </si>
  <si>
    <t>Nomis</t>
  </si>
  <si>
    <t xml:space="preserve">Census days 2001-2011 </t>
  </si>
  <si>
    <t>Every Census</t>
  </si>
  <si>
    <t>Cell highlighted green within tab 2011 denote a statistically significant increase in unpaid care for that hour grouping, while red shows a statistically significant fall in people giving unpaid work</t>
  </si>
  <si>
    <t>geography code</t>
  </si>
  <si>
    <t>E05007562</t>
  </si>
  <si>
    <t>E05007563</t>
  </si>
  <si>
    <t>E05007564</t>
  </si>
  <si>
    <t>E05007565</t>
  </si>
  <si>
    <t>E05007566</t>
  </si>
  <si>
    <t>E05007567</t>
  </si>
  <si>
    <t>E05007568</t>
  </si>
  <si>
    <t>E05007569</t>
  </si>
  <si>
    <t>E05007570</t>
  </si>
  <si>
    <t>E05007571</t>
  </si>
  <si>
    <t>E05007572</t>
  </si>
  <si>
    <t>E05007573</t>
  </si>
  <si>
    <t>E05007574</t>
  </si>
  <si>
    <t>E05007575</t>
  </si>
  <si>
    <t>E05007576</t>
  </si>
  <si>
    <t>E05007577</t>
  </si>
  <si>
    <t>E05007578</t>
  </si>
  <si>
    <t>E05007579</t>
  </si>
  <si>
    <t>E05007580</t>
  </si>
  <si>
    <t>E05007581</t>
  </si>
  <si>
    <t>E05007582</t>
  </si>
  <si>
    <t>E05007583</t>
  </si>
  <si>
    <t>E05007584</t>
  </si>
  <si>
    <t>E05007585</t>
  </si>
  <si>
    <t>E05007586</t>
  </si>
  <si>
    <t>E05007587</t>
  </si>
  <si>
    <t>E05007588</t>
  </si>
  <si>
    <t>E05007589</t>
  </si>
  <si>
    <t>E05007590</t>
  </si>
  <si>
    <t>E05007591</t>
  </si>
  <si>
    <t>E05007592</t>
  </si>
  <si>
    <t>E05007593</t>
  </si>
  <si>
    <t>E05007594</t>
  </si>
  <si>
    <t>E05007595</t>
  </si>
  <si>
    <t>E05007596</t>
  </si>
  <si>
    <t>E05007597</t>
  </si>
  <si>
    <t>E05007598</t>
  </si>
  <si>
    <t>E05007599</t>
  </si>
  <si>
    <t>E05007600</t>
  </si>
  <si>
    <t>E05007601</t>
  </si>
  <si>
    <t>E05007602</t>
  </si>
  <si>
    <t>E05007603</t>
  </si>
  <si>
    <t>E05007604</t>
  </si>
  <si>
    <t>E05007605</t>
  </si>
  <si>
    <t>E05007606</t>
  </si>
  <si>
    <t>E05007607</t>
  </si>
  <si>
    <t>E05007608</t>
  </si>
  <si>
    <t>E05007609</t>
  </si>
  <si>
    <t>E05007610</t>
  </si>
  <si>
    <t>E05007611</t>
  </si>
  <si>
    <t>E05007612</t>
  </si>
  <si>
    <t>E05007613</t>
  </si>
  <si>
    <t>E05007614</t>
  </si>
  <si>
    <t>E05007615</t>
  </si>
  <si>
    <t>E05007616</t>
  </si>
  <si>
    <t>E05007617</t>
  </si>
  <si>
    <t>E05007618</t>
  </si>
  <si>
    <t>E05007619</t>
  </si>
  <si>
    <t>E05007620</t>
  </si>
  <si>
    <t>E05007621</t>
  </si>
  <si>
    <t>E05007622</t>
  </si>
  <si>
    <t>E05007623</t>
  </si>
  <si>
    <t>E05007624</t>
  </si>
  <si>
    <t>E05007625</t>
  </si>
  <si>
    <t>E05007626</t>
  </si>
  <si>
    <t>E05007627</t>
  </si>
  <si>
    <t>E05007628</t>
  </si>
  <si>
    <t>E05007629</t>
  </si>
  <si>
    <t>E05007630</t>
  </si>
  <si>
    <t>E05007631</t>
  </si>
  <si>
    <t>E05007632</t>
  </si>
  <si>
    <t>E05007633</t>
  </si>
  <si>
    <t>E05007634</t>
  </si>
  <si>
    <t>E05007635</t>
  </si>
  <si>
    <t>E05007636</t>
  </si>
  <si>
    <t>E05007637</t>
  </si>
  <si>
    <t>E05007638</t>
  </si>
  <si>
    <t>E05007639</t>
  </si>
  <si>
    <t>E05007640</t>
  </si>
  <si>
    <t>E05007641</t>
  </si>
  <si>
    <t>E05007642</t>
  </si>
  <si>
    <t>E05007643</t>
  </si>
  <si>
    <t>E05007644</t>
  </si>
  <si>
    <t>E05007645</t>
  </si>
  <si>
    <t>E05007646</t>
  </si>
  <si>
    <t>E05007647</t>
  </si>
  <si>
    <t>E05007648</t>
  </si>
  <si>
    <t>E05007649</t>
  </si>
  <si>
    <t>E05007650</t>
  </si>
  <si>
    <t>E05007651</t>
  </si>
  <si>
    <t>E05007652</t>
  </si>
  <si>
    <t>E05007653</t>
  </si>
  <si>
    <t>E05007654</t>
  </si>
  <si>
    <t>E05007655</t>
  </si>
  <si>
    <t>E05007656</t>
  </si>
  <si>
    <t>E05007657</t>
  </si>
  <si>
    <t>E05007658</t>
  </si>
  <si>
    <t>E05007659</t>
  </si>
  <si>
    <t>E05007660</t>
  </si>
  <si>
    <t>E05007661</t>
  </si>
  <si>
    <t>E05007662</t>
  </si>
  <si>
    <t>E05007663</t>
  </si>
  <si>
    <t>E05007664</t>
  </si>
  <si>
    <t>E05007665</t>
  </si>
  <si>
    <t>E05007666</t>
  </si>
  <si>
    <t>E05007667</t>
  </si>
  <si>
    <t>E05007668</t>
  </si>
  <si>
    <t>E05007669</t>
  </si>
  <si>
    <t>E05007670</t>
  </si>
  <si>
    <t>E05007671</t>
  </si>
  <si>
    <t>E05007672</t>
  </si>
  <si>
    <t>E05007673</t>
  </si>
  <si>
    <t>E05007674</t>
  </si>
  <si>
    <t>E05007675</t>
  </si>
  <si>
    <t>E05007676</t>
  </si>
  <si>
    <t>E05007677</t>
  </si>
  <si>
    <t>E05007678</t>
  </si>
  <si>
    <t>E05007679</t>
  </si>
  <si>
    <t>E05007680</t>
  </si>
  <si>
    <t>E05007681</t>
  </si>
  <si>
    <t>E05007682</t>
  </si>
  <si>
    <t>E05007683</t>
  </si>
  <si>
    <t>E05007684</t>
  </si>
  <si>
    <t>E05007685</t>
  </si>
  <si>
    <t>E05007686</t>
  </si>
  <si>
    <t>E05007687</t>
  </si>
  <si>
    <t>E05007688</t>
  </si>
  <si>
    <t>E05007689</t>
  </si>
  <si>
    <t>E05007690</t>
  </si>
  <si>
    <t>E05007691</t>
  </si>
  <si>
    <t>E05007692</t>
  </si>
  <si>
    <t>E05007693</t>
  </si>
  <si>
    <t>E05007694</t>
  </si>
  <si>
    <t>E05007695</t>
  </si>
  <si>
    <t>E05007696</t>
  </si>
  <si>
    <t>E05007697</t>
  </si>
  <si>
    <t>E05007698</t>
  </si>
  <si>
    <t>E05007699</t>
  </si>
  <si>
    <t>E05007700</t>
  </si>
  <si>
    <t>E05007701</t>
  </si>
  <si>
    <t>E05007702</t>
  </si>
  <si>
    <t>E05007703</t>
  </si>
  <si>
    <t>E05007704</t>
  </si>
  <si>
    <t>E05007705</t>
  </si>
  <si>
    <t>E05007706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</si>
</sst>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Verdana"/>
      <family val="2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color indexed="12"/>
      <name val="Gill Sans"/>
    </font>
    <font>
      <sz val="10"/>
      <color theme="1"/>
      <name val="Verdan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center" vertical="center" wrapText="1"/>
    </xf>
    <xf numFmtId="0" fontId="2" fillId="0" borderId="0" xfId="4" applyAlignment="1">
      <alignment horizontal="left" vertical="center"/>
    </xf>
    <xf numFmtId="3" fontId="0" fillId="0" borderId="0" xfId="0" applyNumberFormat="1" applyAlignment="1">
      <alignment horizontal="right" vertical="center"/>
    </xf>
    <xf numFmtId="49" fontId="0" fillId="0" borderId="0" xfId="0" applyNumberFormat="1" applyAlignment="1">
      <alignment wrapText="1"/>
    </xf>
    <xf numFmtId="0" fontId="0" fillId="0" borderId="0" xfId="0" applyNumberFormat="1"/>
    <xf numFmtId="0" fontId="3" fillId="0" borderId="4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/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/>
    <xf numFmtId="1" fontId="1" fillId="0" borderId="4" xfId="0" applyNumberFormat="1" applyFont="1" applyBorder="1" applyAlignment="1">
      <alignment vertical="center"/>
    </xf>
    <xf numFmtId="1" fontId="1" fillId="0" borderId="5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14" fontId="4" fillId="0" borderId="6" xfId="0" applyNumberFormat="1" applyFont="1" applyBorder="1" applyAlignment="1">
      <alignment horizontal="left" vertical="center" wrapText="1"/>
    </xf>
    <xf numFmtId="0" fontId="5" fillId="0" borderId="6" xfId="5" applyBorder="1" applyAlignment="1" applyProtection="1">
      <alignment horizontal="left" vertical="center" wrapText="1"/>
    </xf>
    <xf numFmtId="17" fontId="4" fillId="0" borderId="6" xfId="0" applyNumberFormat="1" applyFont="1" applyBorder="1" applyAlignment="1">
      <alignment horizontal="left" vertical="center" wrapText="1"/>
    </xf>
    <xf numFmtId="0" fontId="2" fillId="0" borderId="6" xfId="0" applyFont="1" applyBorder="1"/>
    <xf numFmtId="0" fontId="3" fillId="0" borderId="1" xfId="3" applyFont="1" applyBorder="1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0" fontId="6" fillId="0" borderId="0" xfId="0" applyFont="1" applyAlignment="1">
      <alignment wrapText="1"/>
    </xf>
    <xf numFmtId="0" fontId="6" fillId="0" borderId="0" xfId="0" applyFont="1"/>
    <xf numFmtId="3" fontId="3" fillId="0" borderId="0" xfId="3" applyNumberFormat="1" applyFont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3" fontId="0" fillId="0" borderId="0" xfId="0" applyNumberFormat="1" applyFont="1"/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/>
    </xf>
  </cellXfs>
  <cellStyles count="6">
    <cellStyle name="Headings" xfId="3"/>
    <cellStyle name="Hyperlink" xfId="5" builtinId="8"/>
    <cellStyle name="Normal" xfId="0" builtinId="0"/>
    <cellStyle name="Row_Headings" xfId="4"/>
    <cellStyle name="Source" xfId="2"/>
    <cellStyle name="Table_Name" xfId="1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B133" workbookViewId="0">
      <selection activeCell="I147" sqref="I3:I147"/>
    </sheetView>
  </sheetViews>
  <sheetFormatPr defaultRowHeight="14.25"/>
  <cols>
    <col min="1" max="1" width="8.796875" style="31"/>
    <col min="2" max="2" width="18.19921875" customWidth="1"/>
    <col min="3" max="4" width="10.5" customWidth="1"/>
    <col min="5" max="5" width="8.796875" style="10"/>
    <col min="6" max="6" width="10.5" style="11" customWidth="1"/>
    <col min="7" max="7" width="10.5" style="12" customWidth="1"/>
    <col min="8" max="8" width="8.796875" style="10"/>
    <col min="9" max="9" width="10.5" style="11" customWidth="1"/>
    <col min="10" max="10" width="10.5" style="12" customWidth="1"/>
    <col min="11" max="11" width="8.796875" style="10"/>
    <col min="12" max="12" width="10.5" style="11" customWidth="1"/>
    <col min="13" max="13" width="11.5" style="12" customWidth="1"/>
    <col min="14" max="245" width="6.59765625" customWidth="1"/>
    <col min="246" max="246" width="18.19921875" customWidth="1"/>
    <col min="247" max="251" width="10.5" customWidth="1"/>
    <col min="252" max="501" width="6.59765625" customWidth="1"/>
    <col min="502" max="502" width="18.19921875" customWidth="1"/>
    <col min="503" max="507" width="10.5" customWidth="1"/>
    <col min="508" max="757" width="6.59765625" customWidth="1"/>
    <col min="758" max="758" width="18.19921875" customWidth="1"/>
    <col min="759" max="763" width="10.5" customWidth="1"/>
    <col min="764" max="1013" width="6.59765625" customWidth="1"/>
    <col min="1014" max="1014" width="18.19921875" customWidth="1"/>
    <col min="1015" max="1019" width="10.5" customWidth="1"/>
    <col min="1020" max="1269" width="6.59765625" customWidth="1"/>
    <col min="1270" max="1270" width="18.19921875" customWidth="1"/>
    <col min="1271" max="1275" width="10.5" customWidth="1"/>
    <col min="1276" max="1525" width="6.59765625" customWidth="1"/>
    <col min="1526" max="1526" width="18.19921875" customWidth="1"/>
    <col min="1527" max="1531" width="10.5" customWidth="1"/>
    <col min="1532" max="1781" width="6.59765625" customWidth="1"/>
    <col min="1782" max="1782" width="18.19921875" customWidth="1"/>
    <col min="1783" max="1787" width="10.5" customWidth="1"/>
    <col min="1788" max="2037" width="6.59765625" customWidth="1"/>
    <col min="2038" max="2038" width="18.19921875" customWidth="1"/>
    <col min="2039" max="2043" width="10.5" customWidth="1"/>
    <col min="2044" max="2293" width="6.59765625" customWidth="1"/>
    <col min="2294" max="2294" width="18.19921875" customWidth="1"/>
    <col min="2295" max="2299" width="10.5" customWidth="1"/>
    <col min="2300" max="2549" width="6.59765625" customWidth="1"/>
    <col min="2550" max="2550" width="18.19921875" customWidth="1"/>
    <col min="2551" max="2555" width="10.5" customWidth="1"/>
    <col min="2556" max="2805" width="6.59765625" customWidth="1"/>
    <col min="2806" max="2806" width="18.19921875" customWidth="1"/>
    <col min="2807" max="2811" width="10.5" customWidth="1"/>
    <col min="2812" max="3061" width="6.59765625" customWidth="1"/>
    <col min="3062" max="3062" width="18.19921875" customWidth="1"/>
    <col min="3063" max="3067" width="10.5" customWidth="1"/>
    <col min="3068" max="3317" width="6.59765625" customWidth="1"/>
    <col min="3318" max="3318" width="18.19921875" customWidth="1"/>
    <col min="3319" max="3323" width="10.5" customWidth="1"/>
    <col min="3324" max="3573" width="6.59765625" customWidth="1"/>
    <col min="3574" max="3574" width="18.19921875" customWidth="1"/>
    <col min="3575" max="3579" width="10.5" customWidth="1"/>
    <col min="3580" max="3829" width="6.59765625" customWidth="1"/>
    <col min="3830" max="3830" width="18.19921875" customWidth="1"/>
    <col min="3831" max="3835" width="10.5" customWidth="1"/>
    <col min="3836" max="4085" width="6.59765625" customWidth="1"/>
    <col min="4086" max="4086" width="18.19921875" customWidth="1"/>
    <col min="4087" max="4091" width="10.5" customWidth="1"/>
    <col min="4092" max="4341" width="6.59765625" customWidth="1"/>
    <col min="4342" max="4342" width="18.19921875" customWidth="1"/>
    <col min="4343" max="4347" width="10.5" customWidth="1"/>
    <col min="4348" max="4597" width="6.59765625" customWidth="1"/>
    <col min="4598" max="4598" width="18.19921875" customWidth="1"/>
    <col min="4599" max="4603" width="10.5" customWidth="1"/>
    <col min="4604" max="4853" width="6.59765625" customWidth="1"/>
    <col min="4854" max="4854" width="18.19921875" customWidth="1"/>
    <col min="4855" max="4859" width="10.5" customWidth="1"/>
    <col min="4860" max="5109" width="6.59765625" customWidth="1"/>
    <col min="5110" max="5110" width="18.19921875" customWidth="1"/>
    <col min="5111" max="5115" width="10.5" customWidth="1"/>
    <col min="5116" max="5365" width="6.59765625" customWidth="1"/>
    <col min="5366" max="5366" width="18.19921875" customWidth="1"/>
    <col min="5367" max="5371" width="10.5" customWidth="1"/>
    <col min="5372" max="5621" width="6.59765625" customWidth="1"/>
    <col min="5622" max="5622" width="18.19921875" customWidth="1"/>
    <col min="5623" max="5627" width="10.5" customWidth="1"/>
    <col min="5628" max="5877" width="6.59765625" customWidth="1"/>
    <col min="5878" max="5878" width="18.19921875" customWidth="1"/>
    <col min="5879" max="5883" width="10.5" customWidth="1"/>
    <col min="5884" max="6133" width="6.59765625" customWidth="1"/>
    <col min="6134" max="6134" width="18.19921875" customWidth="1"/>
    <col min="6135" max="6139" width="10.5" customWidth="1"/>
    <col min="6140" max="6389" width="6.59765625" customWidth="1"/>
    <col min="6390" max="6390" width="18.19921875" customWidth="1"/>
    <col min="6391" max="6395" width="10.5" customWidth="1"/>
    <col min="6396" max="6645" width="6.59765625" customWidth="1"/>
    <col min="6646" max="6646" width="18.19921875" customWidth="1"/>
    <col min="6647" max="6651" width="10.5" customWidth="1"/>
    <col min="6652" max="6901" width="6.59765625" customWidth="1"/>
    <col min="6902" max="6902" width="18.19921875" customWidth="1"/>
    <col min="6903" max="6907" width="10.5" customWidth="1"/>
    <col min="6908" max="7157" width="6.59765625" customWidth="1"/>
    <col min="7158" max="7158" width="18.19921875" customWidth="1"/>
    <col min="7159" max="7163" width="10.5" customWidth="1"/>
    <col min="7164" max="7413" width="6.59765625" customWidth="1"/>
    <col min="7414" max="7414" width="18.19921875" customWidth="1"/>
    <col min="7415" max="7419" width="10.5" customWidth="1"/>
    <col min="7420" max="7669" width="6.59765625" customWidth="1"/>
    <col min="7670" max="7670" width="18.19921875" customWidth="1"/>
    <col min="7671" max="7675" width="10.5" customWidth="1"/>
    <col min="7676" max="7925" width="6.59765625" customWidth="1"/>
    <col min="7926" max="7926" width="18.19921875" customWidth="1"/>
    <col min="7927" max="7931" width="10.5" customWidth="1"/>
    <col min="7932" max="8181" width="6.59765625" customWidth="1"/>
    <col min="8182" max="8182" width="18.19921875" customWidth="1"/>
    <col min="8183" max="8187" width="10.5" customWidth="1"/>
    <col min="8188" max="8437" width="6.59765625" customWidth="1"/>
    <col min="8438" max="8438" width="18.19921875" customWidth="1"/>
    <col min="8439" max="8443" width="10.5" customWidth="1"/>
    <col min="8444" max="8693" width="6.59765625" customWidth="1"/>
    <col min="8694" max="8694" width="18.19921875" customWidth="1"/>
    <col min="8695" max="8699" width="10.5" customWidth="1"/>
    <col min="8700" max="8949" width="6.59765625" customWidth="1"/>
    <col min="8950" max="8950" width="18.19921875" customWidth="1"/>
    <col min="8951" max="8955" width="10.5" customWidth="1"/>
    <col min="8956" max="9205" width="6.59765625" customWidth="1"/>
    <col min="9206" max="9206" width="18.19921875" customWidth="1"/>
    <col min="9207" max="9211" width="10.5" customWidth="1"/>
    <col min="9212" max="9461" width="6.59765625" customWidth="1"/>
    <col min="9462" max="9462" width="18.19921875" customWidth="1"/>
    <col min="9463" max="9467" width="10.5" customWidth="1"/>
    <col min="9468" max="9717" width="6.59765625" customWidth="1"/>
    <col min="9718" max="9718" width="18.19921875" customWidth="1"/>
    <col min="9719" max="9723" width="10.5" customWidth="1"/>
    <col min="9724" max="9973" width="6.59765625" customWidth="1"/>
    <col min="9974" max="9974" width="18.19921875" customWidth="1"/>
    <col min="9975" max="9979" width="10.5" customWidth="1"/>
    <col min="9980" max="10229" width="6.59765625" customWidth="1"/>
    <col min="10230" max="10230" width="18.19921875" customWidth="1"/>
    <col min="10231" max="10235" width="10.5" customWidth="1"/>
    <col min="10236" max="10485" width="6.59765625" customWidth="1"/>
    <col min="10486" max="10486" width="18.19921875" customWidth="1"/>
    <col min="10487" max="10491" width="10.5" customWidth="1"/>
    <col min="10492" max="10741" width="6.59765625" customWidth="1"/>
    <col min="10742" max="10742" width="18.19921875" customWidth="1"/>
    <col min="10743" max="10747" width="10.5" customWidth="1"/>
    <col min="10748" max="10997" width="6.59765625" customWidth="1"/>
    <col min="10998" max="10998" width="18.19921875" customWidth="1"/>
    <col min="10999" max="11003" width="10.5" customWidth="1"/>
    <col min="11004" max="11253" width="6.59765625" customWidth="1"/>
    <col min="11254" max="11254" width="18.19921875" customWidth="1"/>
    <col min="11255" max="11259" width="10.5" customWidth="1"/>
    <col min="11260" max="11509" width="6.59765625" customWidth="1"/>
    <col min="11510" max="11510" width="18.19921875" customWidth="1"/>
    <col min="11511" max="11515" width="10.5" customWidth="1"/>
    <col min="11516" max="11765" width="6.59765625" customWidth="1"/>
    <col min="11766" max="11766" width="18.19921875" customWidth="1"/>
    <col min="11767" max="11771" width="10.5" customWidth="1"/>
    <col min="11772" max="12021" width="6.59765625" customWidth="1"/>
    <col min="12022" max="12022" width="18.19921875" customWidth="1"/>
    <col min="12023" max="12027" width="10.5" customWidth="1"/>
    <col min="12028" max="12277" width="6.59765625" customWidth="1"/>
    <col min="12278" max="12278" width="18.19921875" customWidth="1"/>
    <col min="12279" max="12283" width="10.5" customWidth="1"/>
    <col min="12284" max="12533" width="6.59765625" customWidth="1"/>
    <col min="12534" max="12534" width="18.19921875" customWidth="1"/>
    <col min="12535" max="12539" width="10.5" customWidth="1"/>
    <col min="12540" max="12789" width="6.59765625" customWidth="1"/>
    <col min="12790" max="12790" width="18.19921875" customWidth="1"/>
    <col min="12791" max="12795" width="10.5" customWidth="1"/>
    <col min="12796" max="13045" width="6.59765625" customWidth="1"/>
    <col min="13046" max="13046" width="18.19921875" customWidth="1"/>
    <col min="13047" max="13051" width="10.5" customWidth="1"/>
    <col min="13052" max="13301" width="6.59765625" customWidth="1"/>
    <col min="13302" max="13302" width="18.19921875" customWidth="1"/>
    <col min="13303" max="13307" width="10.5" customWidth="1"/>
    <col min="13308" max="13557" width="6.59765625" customWidth="1"/>
    <col min="13558" max="13558" width="18.19921875" customWidth="1"/>
    <col min="13559" max="13563" width="10.5" customWidth="1"/>
    <col min="13564" max="13813" width="6.59765625" customWidth="1"/>
    <col min="13814" max="13814" width="18.19921875" customWidth="1"/>
    <col min="13815" max="13819" width="10.5" customWidth="1"/>
    <col min="13820" max="14069" width="6.59765625" customWidth="1"/>
    <col min="14070" max="14070" width="18.19921875" customWidth="1"/>
    <col min="14071" max="14075" width="10.5" customWidth="1"/>
    <col min="14076" max="14325" width="6.59765625" customWidth="1"/>
    <col min="14326" max="14326" width="18.19921875" customWidth="1"/>
    <col min="14327" max="14331" width="10.5" customWidth="1"/>
    <col min="14332" max="14581" width="6.59765625" customWidth="1"/>
    <col min="14582" max="14582" width="18.19921875" customWidth="1"/>
    <col min="14583" max="14587" width="10.5" customWidth="1"/>
    <col min="14588" max="14837" width="6.59765625" customWidth="1"/>
    <col min="14838" max="14838" width="18.19921875" customWidth="1"/>
    <col min="14839" max="14843" width="10.5" customWidth="1"/>
    <col min="14844" max="15093" width="6.59765625" customWidth="1"/>
    <col min="15094" max="15094" width="18.19921875" customWidth="1"/>
    <col min="15095" max="15099" width="10.5" customWidth="1"/>
    <col min="15100" max="15349" width="6.59765625" customWidth="1"/>
    <col min="15350" max="15350" width="18.19921875" customWidth="1"/>
    <col min="15351" max="15355" width="10.5" customWidth="1"/>
    <col min="15356" max="15605" width="6.59765625" customWidth="1"/>
    <col min="15606" max="15606" width="18.19921875" customWidth="1"/>
    <col min="15607" max="15611" width="10.5" customWidth="1"/>
    <col min="15612" max="15861" width="6.59765625" customWidth="1"/>
    <col min="15862" max="15862" width="18.19921875" customWidth="1"/>
    <col min="15863" max="15867" width="10.5" customWidth="1"/>
    <col min="15868" max="16117" width="6.59765625" customWidth="1"/>
    <col min="16118" max="16118" width="18.19921875" customWidth="1"/>
    <col min="16119" max="16123" width="10.5" customWidth="1"/>
    <col min="16124" max="16384" width="6.59765625" customWidth="1"/>
  </cols>
  <sheetData>
    <row r="1" spans="1:13" ht="51.95" customHeight="1">
      <c r="A1" s="30" t="s">
        <v>187</v>
      </c>
      <c r="B1" s="1" t="s">
        <v>0</v>
      </c>
      <c r="C1" s="2" t="s">
        <v>1</v>
      </c>
      <c r="D1" s="2" t="s">
        <v>157</v>
      </c>
      <c r="E1" s="38" t="s">
        <v>2</v>
      </c>
      <c r="F1" s="39"/>
      <c r="G1" s="40"/>
      <c r="H1" s="38" t="s">
        <v>3</v>
      </c>
      <c r="I1" s="39"/>
      <c r="J1" s="40"/>
      <c r="K1" s="38" t="s">
        <v>4</v>
      </c>
      <c r="L1" s="39"/>
      <c r="M1" s="40"/>
    </row>
    <row r="2" spans="1:13" ht="51.95" customHeight="1">
      <c r="B2" s="1"/>
      <c r="C2" s="2"/>
      <c r="D2" s="2"/>
      <c r="E2" s="7" t="s">
        <v>158</v>
      </c>
      <c r="F2" s="8" t="s">
        <v>156</v>
      </c>
      <c r="G2" s="9" t="s">
        <v>159</v>
      </c>
      <c r="H2" s="7" t="s">
        <v>158</v>
      </c>
      <c r="I2" s="8" t="s">
        <v>156</v>
      </c>
      <c r="J2" s="9" t="s">
        <v>159</v>
      </c>
      <c r="K2" s="7" t="s">
        <v>158</v>
      </c>
      <c r="L2" s="8" t="s">
        <v>156</v>
      </c>
      <c r="M2" s="9" t="s">
        <v>159</v>
      </c>
    </row>
    <row r="3" spans="1:13">
      <c r="A3" s="31" t="s">
        <v>188</v>
      </c>
      <c r="B3" s="3" t="s">
        <v>5</v>
      </c>
      <c r="C3" s="4">
        <v>3813</v>
      </c>
      <c r="D3" s="4">
        <f t="shared" ref="D3:D34" si="0">F3+I3+L3</f>
        <v>468</v>
      </c>
      <c r="E3" s="16">
        <v>306.11298677038815</v>
      </c>
      <c r="F3" s="14">
        <v>339</v>
      </c>
      <c r="G3" s="17">
        <v>375.04234878244165</v>
      </c>
      <c r="H3" s="16">
        <v>41.449971217627926</v>
      </c>
      <c r="I3" s="14">
        <v>54</v>
      </c>
      <c r="J3" s="17">
        <v>70.27906170844372</v>
      </c>
      <c r="K3" s="16">
        <v>59.944665069096779</v>
      </c>
      <c r="L3" s="14">
        <v>75</v>
      </c>
      <c r="M3" s="17">
        <v>93.742095418946519</v>
      </c>
    </row>
    <row r="4" spans="1:13">
      <c r="A4" s="31" t="s">
        <v>189</v>
      </c>
      <c r="B4" s="3" t="s">
        <v>6</v>
      </c>
      <c r="C4" s="4">
        <v>4411</v>
      </c>
      <c r="D4" s="4">
        <f t="shared" si="0"/>
        <v>514</v>
      </c>
      <c r="E4" s="16">
        <v>261.27136301802665</v>
      </c>
      <c r="F4" s="14">
        <v>292</v>
      </c>
      <c r="G4" s="17">
        <v>326.05872320749046</v>
      </c>
      <c r="H4" s="16">
        <v>59.930170901676071</v>
      </c>
      <c r="I4" s="14">
        <v>75</v>
      </c>
      <c r="J4" s="17">
        <v>93.777562938650163</v>
      </c>
      <c r="K4" s="16">
        <v>125.36838353159635</v>
      </c>
      <c r="L4" s="14">
        <v>147</v>
      </c>
      <c r="M4" s="17">
        <v>172.21404787432314</v>
      </c>
    </row>
    <row r="5" spans="1:13">
      <c r="A5" s="31" t="s">
        <v>190</v>
      </c>
      <c r="B5" s="3" t="s">
        <v>7</v>
      </c>
      <c r="C5" s="4">
        <v>4198</v>
      </c>
      <c r="D5" s="4">
        <f t="shared" si="0"/>
        <v>498</v>
      </c>
      <c r="E5" s="16">
        <v>291.7082523469964</v>
      </c>
      <c r="F5" s="14">
        <v>324</v>
      </c>
      <c r="G5" s="17">
        <v>359.53739118225991</v>
      </c>
      <c r="H5" s="16">
        <v>48.437853385883997</v>
      </c>
      <c r="I5" s="14">
        <v>62</v>
      </c>
      <c r="J5" s="17">
        <v>79.286865413606193</v>
      </c>
      <c r="K5" s="16">
        <v>93.281372023161111</v>
      </c>
      <c r="L5" s="14">
        <v>112</v>
      </c>
      <c r="M5" s="17">
        <v>134.35192019804023</v>
      </c>
    </row>
    <row r="6" spans="1:13">
      <c r="A6" s="31" t="s">
        <v>191</v>
      </c>
      <c r="B6" s="3" t="s">
        <v>8</v>
      </c>
      <c r="C6" s="4">
        <v>4607</v>
      </c>
      <c r="D6" s="4">
        <f t="shared" si="0"/>
        <v>500</v>
      </c>
      <c r="E6" s="16">
        <v>248.9234971642521</v>
      </c>
      <c r="F6" s="14">
        <v>279</v>
      </c>
      <c r="G6" s="17">
        <v>312.44999508497204</v>
      </c>
      <c r="H6" s="16">
        <v>58.148597683567601</v>
      </c>
      <c r="I6" s="14">
        <v>73</v>
      </c>
      <c r="J6" s="17">
        <v>91.568159274641516</v>
      </c>
      <c r="K6" s="16">
        <v>126.27869222596425</v>
      </c>
      <c r="L6" s="14">
        <v>148</v>
      </c>
      <c r="M6" s="17">
        <v>173.31308971683768</v>
      </c>
    </row>
    <row r="7" spans="1:13">
      <c r="A7" s="31" t="s">
        <v>192</v>
      </c>
      <c r="B7" s="3" t="s">
        <v>9</v>
      </c>
      <c r="C7" s="4">
        <v>4221</v>
      </c>
      <c r="D7" s="4">
        <f t="shared" si="0"/>
        <v>477</v>
      </c>
      <c r="E7" s="16">
        <v>280.29394047267044</v>
      </c>
      <c r="F7" s="14">
        <v>312</v>
      </c>
      <c r="G7" s="17">
        <v>346.97677036297364</v>
      </c>
      <c r="H7" s="16">
        <v>50.196338857399681</v>
      </c>
      <c r="I7" s="14">
        <v>64</v>
      </c>
      <c r="J7" s="17">
        <v>81.525379088191471</v>
      </c>
      <c r="K7" s="16">
        <v>83.289767714128828</v>
      </c>
      <c r="L7" s="14">
        <v>101</v>
      </c>
      <c r="M7" s="17">
        <v>122.36466288038152</v>
      </c>
    </row>
    <row r="8" spans="1:13">
      <c r="A8" s="31" t="s">
        <v>193</v>
      </c>
      <c r="B8" s="3" t="s">
        <v>10</v>
      </c>
      <c r="C8" s="4">
        <v>4247</v>
      </c>
      <c r="D8" s="4">
        <f t="shared" si="0"/>
        <v>490</v>
      </c>
      <c r="E8" s="16">
        <v>296.45224982044675</v>
      </c>
      <c r="F8" s="14">
        <v>329</v>
      </c>
      <c r="G8" s="17">
        <v>364.79122610676728</v>
      </c>
      <c r="H8" s="16">
        <v>37.112033185420316</v>
      </c>
      <c r="I8" s="14">
        <v>49</v>
      </c>
      <c r="J8" s="17">
        <v>64.637529818762204</v>
      </c>
      <c r="K8" s="16">
        <v>93.279137415930691</v>
      </c>
      <c r="L8" s="14">
        <v>112</v>
      </c>
      <c r="M8" s="17">
        <v>134.35655599593392</v>
      </c>
    </row>
    <row r="9" spans="1:13">
      <c r="A9" s="31" t="s">
        <v>194</v>
      </c>
      <c r="B9" s="3" t="s">
        <v>11</v>
      </c>
      <c r="C9" s="4">
        <v>4524</v>
      </c>
      <c r="D9" s="4">
        <f t="shared" si="0"/>
        <v>434</v>
      </c>
      <c r="E9" s="16">
        <v>276.42426831450592</v>
      </c>
      <c r="F9" s="14">
        <v>308</v>
      </c>
      <c r="G9" s="17">
        <v>342.89143354220209</v>
      </c>
      <c r="H9" s="16">
        <v>32.813337652775822</v>
      </c>
      <c r="I9" s="14">
        <v>44</v>
      </c>
      <c r="J9" s="17">
        <v>58.950340299209074</v>
      </c>
      <c r="K9" s="16">
        <v>66.173059071808694</v>
      </c>
      <c r="L9" s="14">
        <v>82</v>
      </c>
      <c r="M9" s="17">
        <v>101.52613747252273</v>
      </c>
    </row>
    <row r="10" spans="1:13">
      <c r="A10" s="31" t="s">
        <v>195</v>
      </c>
      <c r="B10" s="3" t="s">
        <v>12</v>
      </c>
      <c r="C10" s="4">
        <v>4437</v>
      </c>
      <c r="D10" s="4">
        <f t="shared" si="0"/>
        <v>513</v>
      </c>
      <c r="E10" s="16">
        <v>267.90281991141427</v>
      </c>
      <c r="F10" s="14">
        <v>299</v>
      </c>
      <c r="G10" s="17">
        <v>333.41815023982917</v>
      </c>
      <c r="H10" s="16">
        <v>66.175119883432203</v>
      </c>
      <c r="I10" s="14">
        <v>82</v>
      </c>
      <c r="J10" s="17">
        <v>101.52128685172359</v>
      </c>
      <c r="K10" s="16">
        <v>111.56000585954683</v>
      </c>
      <c r="L10" s="14">
        <v>132</v>
      </c>
      <c r="M10" s="17">
        <v>156.0498947502835</v>
      </c>
    </row>
    <row r="11" spans="1:13">
      <c r="A11" s="31" t="s">
        <v>196</v>
      </c>
      <c r="B11" s="3" t="s">
        <v>13</v>
      </c>
      <c r="C11" s="4">
        <v>4363</v>
      </c>
      <c r="D11" s="4">
        <f t="shared" si="0"/>
        <v>470</v>
      </c>
      <c r="E11" s="16">
        <v>261.28145200482322</v>
      </c>
      <c r="F11" s="14">
        <v>292</v>
      </c>
      <c r="G11" s="17">
        <v>326.04301169910411</v>
      </c>
      <c r="H11" s="16">
        <v>31.960132931399649</v>
      </c>
      <c r="I11" s="14">
        <v>43</v>
      </c>
      <c r="J11" s="17">
        <v>57.802431572886476</v>
      </c>
      <c r="K11" s="16">
        <v>114.31995406792416</v>
      </c>
      <c r="L11" s="14">
        <v>135</v>
      </c>
      <c r="M11" s="17">
        <v>159.2807418675547</v>
      </c>
    </row>
    <row r="12" spans="1:13">
      <c r="A12" s="31" t="s">
        <v>197</v>
      </c>
      <c r="B12" s="3" t="s">
        <v>14</v>
      </c>
      <c r="C12" s="4">
        <v>4400</v>
      </c>
      <c r="D12" s="4">
        <f t="shared" si="0"/>
        <v>440</v>
      </c>
      <c r="E12" s="16">
        <v>272.65475489107786</v>
      </c>
      <c r="F12" s="14">
        <v>304</v>
      </c>
      <c r="G12" s="17">
        <v>338.65311776265247</v>
      </c>
      <c r="H12" s="16">
        <v>35.387458759427687</v>
      </c>
      <c r="I12" s="14">
        <v>47</v>
      </c>
      <c r="J12" s="17">
        <v>62.368791147471789</v>
      </c>
      <c r="K12" s="16">
        <v>72.454385582610286</v>
      </c>
      <c r="L12" s="14">
        <v>89</v>
      </c>
      <c r="M12" s="17">
        <v>109.22858866423819</v>
      </c>
    </row>
    <row r="13" spans="1:13">
      <c r="A13" s="31" t="s">
        <v>198</v>
      </c>
      <c r="B13" s="3" t="s">
        <v>15</v>
      </c>
      <c r="C13" s="4">
        <v>3829</v>
      </c>
      <c r="D13" s="4">
        <f t="shared" si="0"/>
        <v>525</v>
      </c>
      <c r="E13" s="16">
        <v>375.91219985191145</v>
      </c>
      <c r="F13" s="14">
        <v>412</v>
      </c>
      <c r="G13" s="17">
        <v>451.09966685293745</v>
      </c>
      <c r="H13" s="16">
        <v>31.111993213734298</v>
      </c>
      <c r="I13" s="14">
        <v>42</v>
      </c>
      <c r="J13" s="17">
        <v>56.641564460029201</v>
      </c>
      <c r="K13" s="16">
        <v>56.39044226950876</v>
      </c>
      <c r="L13" s="14">
        <v>71</v>
      </c>
      <c r="M13" s="17">
        <v>89.30498286885333</v>
      </c>
    </row>
    <row r="14" spans="1:13">
      <c r="A14" s="31" t="s">
        <v>199</v>
      </c>
      <c r="B14" s="3" t="s">
        <v>16</v>
      </c>
      <c r="C14" s="4">
        <v>3981</v>
      </c>
      <c r="D14" s="4">
        <f t="shared" si="0"/>
        <v>473</v>
      </c>
      <c r="E14" s="16">
        <v>225.41798209777536</v>
      </c>
      <c r="F14" s="14">
        <v>254</v>
      </c>
      <c r="G14" s="17">
        <v>285.93017527942123</v>
      </c>
      <c r="H14" s="16">
        <v>52.846543950850645</v>
      </c>
      <c r="I14" s="14">
        <v>67</v>
      </c>
      <c r="J14" s="17">
        <v>84.862169389222885</v>
      </c>
      <c r="K14" s="16">
        <v>130.01892349615022</v>
      </c>
      <c r="L14" s="14">
        <v>152</v>
      </c>
      <c r="M14" s="17">
        <v>177.5259007698883</v>
      </c>
    </row>
    <row r="15" spans="1:13">
      <c r="A15" s="31" t="s">
        <v>200</v>
      </c>
      <c r="B15" s="3" t="s">
        <v>17</v>
      </c>
      <c r="C15" s="4">
        <v>4436</v>
      </c>
      <c r="D15" s="4">
        <f t="shared" si="0"/>
        <v>498</v>
      </c>
      <c r="E15" s="16">
        <v>293.54891394692726</v>
      </c>
      <c r="F15" s="14">
        <v>326</v>
      </c>
      <c r="G15" s="17">
        <v>361.72521511209146</v>
      </c>
      <c r="H15" s="16">
        <v>44.928997530470355</v>
      </c>
      <c r="I15" s="14">
        <v>58</v>
      </c>
      <c r="J15" s="17">
        <v>74.808908794836398</v>
      </c>
      <c r="K15" s="16">
        <v>95.092912965032127</v>
      </c>
      <c r="L15" s="14">
        <v>114</v>
      </c>
      <c r="M15" s="17">
        <v>136.54808467776667</v>
      </c>
    </row>
    <row r="16" spans="1:13">
      <c r="A16" s="31" t="s">
        <v>201</v>
      </c>
      <c r="B16" s="3" t="s">
        <v>18</v>
      </c>
      <c r="C16" s="4">
        <v>5715</v>
      </c>
      <c r="D16" s="4">
        <f t="shared" si="0"/>
        <v>649</v>
      </c>
      <c r="E16" s="16">
        <v>365.7357510326442</v>
      </c>
      <c r="F16" s="14">
        <v>402</v>
      </c>
      <c r="G16" s="17">
        <v>441.56318587094137</v>
      </c>
      <c r="H16" s="16">
        <v>59.909130728209803</v>
      </c>
      <c r="I16" s="14">
        <v>75</v>
      </c>
      <c r="J16" s="17">
        <v>93.829127033641839</v>
      </c>
      <c r="K16" s="16">
        <v>148.4328687748951</v>
      </c>
      <c r="L16" s="14">
        <v>172</v>
      </c>
      <c r="M16" s="17">
        <v>199.17507056722621</v>
      </c>
    </row>
    <row r="17" spans="1:13">
      <c r="A17" s="31" t="s">
        <v>202</v>
      </c>
      <c r="B17" s="3" t="s">
        <v>19</v>
      </c>
      <c r="C17" s="4">
        <v>4843</v>
      </c>
      <c r="D17" s="4">
        <f t="shared" si="0"/>
        <v>643</v>
      </c>
      <c r="E17" s="16">
        <v>387.01426780556102</v>
      </c>
      <c r="F17" s="14">
        <v>424</v>
      </c>
      <c r="G17" s="17">
        <v>464.15216371140866</v>
      </c>
      <c r="H17" s="16">
        <v>58.144490988021282</v>
      </c>
      <c r="I17" s="14">
        <v>73</v>
      </c>
      <c r="J17" s="17">
        <v>91.578344765472309</v>
      </c>
      <c r="K17" s="16">
        <v>124.42008448059229</v>
      </c>
      <c r="L17" s="14">
        <v>146</v>
      </c>
      <c r="M17" s="17">
        <v>171.18703187328231</v>
      </c>
    </row>
    <row r="18" spans="1:13">
      <c r="A18" s="31" t="s">
        <v>203</v>
      </c>
      <c r="B18" s="3" t="s">
        <v>20</v>
      </c>
      <c r="C18" s="4">
        <v>4842</v>
      </c>
      <c r="D18" s="4">
        <f t="shared" si="0"/>
        <v>616</v>
      </c>
      <c r="E18" s="16">
        <v>383.18233229542858</v>
      </c>
      <c r="F18" s="14">
        <v>420</v>
      </c>
      <c r="G18" s="17">
        <v>459.99030198960463</v>
      </c>
      <c r="H18" s="16">
        <v>53.714964533256385</v>
      </c>
      <c r="I18" s="14">
        <v>68</v>
      </c>
      <c r="J18" s="17">
        <v>86.015774333651706</v>
      </c>
      <c r="K18" s="16">
        <v>107.87126015309043</v>
      </c>
      <c r="L18" s="14">
        <v>128</v>
      </c>
      <c r="M18" s="17">
        <v>151.76434725099804</v>
      </c>
    </row>
    <row r="19" spans="1:13">
      <c r="A19" s="31" t="s">
        <v>204</v>
      </c>
      <c r="B19" s="3" t="s">
        <v>21</v>
      </c>
      <c r="C19" s="4">
        <v>7788</v>
      </c>
      <c r="D19" s="4">
        <f t="shared" si="0"/>
        <v>878</v>
      </c>
      <c r="E19" s="16">
        <v>518.86673537642787</v>
      </c>
      <c r="F19" s="14">
        <v>562</v>
      </c>
      <c r="G19" s="17">
        <v>608.41880656785395</v>
      </c>
      <c r="H19" s="16">
        <v>85.025870624276436</v>
      </c>
      <c r="I19" s="14">
        <v>103</v>
      </c>
      <c r="J19" s="17">
        <v>124.71227148579933</v>
      </c>
      <c r="K19" s="16">
        <v>186.55209211143298</v>
      </c>
      <c r="L19" s="14">
        <v>213</v>
      </c>
      <c r="M19" s="17">
        <v>243.07758372797318</v>
      </c>
    </row>
    <row r="20" spans="1:13">
      <c r="A20" s="31" t="s">
        <v>205</v>
      </c>
      <c r="B20" s="3" t="s">
        <v>22</v>
      </c>
      <c r="C20" s="4">
        <v>4298</v>
      </c>
      <c r="D20" s="4">
        <f t="shared" si="0"/>
        <v>488</v>
      </c>
      <c r="E20" s="16">
        <v>341.25965591057582</v>
      </c>
      <c r="F20" s="14">
        <v>376</v>
      </c>
      <c r="G20" s="17">
        <v>413.90696779774487</v>
      </c>
      <c r="H20" s="16">
        <v>32.815175829147073</v>
      </c>
      <c r="I20" s="14">
        <v>44</v>
      </c>
      <c r="J20" s="17">
        <v>58.944408438204846</v>
      </c>
      <c r="K20" s="16">
        <v>53.723933000062765</v>
      </c>
      <c r="L20" s="14">
        <v>68</v>
      </c>
      <c r="M20" s="17">
        <v>85.992786648564021</v>
      </c>
    </row>
    <row r="21" spans="1:13">
      <c r="A21" s="31" t="s">
        <v>206</v>
      </c>
      <c r="B21" s="3" t="s">
        <v>23</v>
      </c>
      <c r="C21" s="4">
        <v>8627</v>
      </c>
      <c r="D21" s="4">
        <f t="shared" si="0"/>
        <v>1008</v>
      </c>
      <c r="E21" s="16">
        <v>667.3643994400561</v>
      </c>
      <c r="F21" s="14">
        <v>716</v>
      </c>
      <c r="G21" s="17">
        <v>767.83810540025991</v>
      </c>
      <c r="H21" s="16">
        <v>82.303637554538199</v>
      </c>
      <c r="I21" s="14">
        <v>100</v>
      </c>
      <c r="J21" s="17">
        <v>121.44723225635025</v>
      </c>
      <c r="K21" s="16">
        <v>166.92322367757322</v>
      </c>
      <c r="L21" s="14">
        <v>192</v>
      </c>
      <c r="M21" s="17">
        <v>220.74574746887905</v>
      </c>
    </row>
    <row r="22" spans="1:13">
      <c r="A22" s="31" t="s">
        <v>207</v>
      </c>
      <c r="B22" s="3" t="s">
        <v>24</v>
      </c>
      <c r="C22" s="4">
        <v>4781</v>
      </c>
      <c r="D22" s="4">
        <f t="shared" si="0"/>
        <v>568</v>
      </c>
      <c r="E22" s="16">
        <v>352.57989233651699</v>
      </c>
      <c r="F22" s="14">
        <v>388</v>
      </c>
      <c r="G22" s="17">
        <v>426.63559717937426</v>
      </c>
      <c r="H22" s="16">
        <v>45.79934378633908</v>
      </c>
      <c r="I22" s="14">
        <v>59</v>
      </c>
      <c r="J22" s="17">
        <v>75.944433395333988</v>
      </c>
      <c r="K22" s="16">
        <v>101.4673528224035</v>
      </c>
      <c r="L22" s="14">
        <v>121</v>
      </c>
      <c r="M22" s="17">
        <v>144.17686862893987</v>
      </c>
    </row>
    <row r="23" spans="1:13">
      <c r="A23" s="31" t="s">
        <v>208</v>
      </c>
      <c r="B23" s="3" t="s">
        <v>25</v>
      </c>
      <c r="C23" s="4">
        <v>8496</v>
      </c>
      <c r="D23" s="4">
        <f t="shared" si="0"/>
        <v>863</v>
      </c>
      <c r="E23" s="16">
        <v>491.81031133022969</v>
      </c>
      <c r="F23" s="14">
        <v>534</v>
      </c>
      <c r="G23" s="17">
        <v>579.54685767866101</v>
      </c>
      <c r="H23" s="16">
        <v>92.274806579899646</v>
      </c>
      <c r="I23" s="14">
        <v>111</v>
      </c>
      <c r="J23" s="17">
        <v>133.46472174260464</v>
      </c>
      <c r="K23" s="16">
        <v>191.20447227561147</v>
      </c>
      <c r="L23" s="14">
        <v>218</v>
      </c>
      <c r="M23" s="17">
        <v>248.43833631508039</v>
      </c>
    </row>
    <row r="24" spans="1:13">
      <c r="A24" s="31" t="s">
        <v>209</v>
      </c>
      <c r="B24" s="3" t="s">
        <v>26</v>
      </c>
      <c r="C24" s="4">
        <v>6171</v>
      </c>
      <c r="D24" s="4">
        <f t="shared" si="0"/>
        <v>604</v>
      </c>
      <c r="E24" s="16">
        <v>349.41478716481402</v>
      </c>
      <c r="F24" s="14">
        <v>385</v>
      </c>
      <c r="G24" s="17">
        <v>423.94537702142196</v>
      </c>
      <c r="H24" s="16">
        <v>57.240122165762479</v>
      </c>
      <c r="I24" s="14">
        <v>72</v>
      </c>
      <c r="J24" s="17">
        <v>90.509500043169993</v>
      </c>
      <c r="K24" s="16">
        <v>125.2853761645261</v>
      </c>
      <c r="L24" s="14">
        <v>147</v>
      </c>
      <c r="M24" s="17">
        <v>172.37092543193913</v>
      </c>
    </row>
    <row r="25" spans="1:13">
      <c r="A25" s="31" t="s">
        <v>210</v>
      </c>
      <c r="B25" s="3" t="s">
        <v>27</v>
      </c>
      <c r="C25" s="4">
        <v>7149</v>
      </c>
      <c r="D25" s="4">
        <f t="shared" si="0"/>
        <v>910</v>
      </c>
      <c r="E25" s="16">
        <v>568.17556227740317</v>
      </c>
      <c r="F25" s="14">
        <v>613</v>
      </c>
      <c r="G25" s="17">
        <v>661.00552267770047</v>
      </c>
      <c r="H25" s="16">
        <v>89.567141628487164</v>
      </c>
      <c r="I25" s="14">
        <v>108</v>
      </c>
      <c r="J25" s="17">
        <v>130.15638732537641</v>
      </c>
      <c r="K25" s="16">
        <v>164.17630718100233</v>
      </c>
      <c r="L25" s="14">
        <v>189</v>
      </c>
      <c r="M25" s="17">
        <v>217.46021590375324</v>
      </c>
    </row>
    <row r="26" spans="1:13">
      <c r="A26" s="31" t="s">
        <v>211</v>
      </c>
      <c r="B26" s="3" t="s">
        <v>28</v>
      </c>
      <c r="C26" s="4">
        <v>4868</v>
      </c>
      <c r="D26" s="4">
        <f t="shared" si="0"/>
        <v>539</v>
      </c>
      <c r="E26" s="16">
        <v>333.45643718050292</v>
      </c>
      <c r="F26" s="14">
        <v>368</v>
      </c>
      <c r="G26" s="17">
        <v>405.8017744986289</v>
      </c>
      <c r="H26" s="16">
        <v>50.186625939733247</v>
      </c>
      <c r="I26" s="14">
        <v>64</v>
      </c>
      <c r="J26" s="17">
        <v>81.551012820935838</v>
      </c>
      <c r="K26" s="16">
        <v>88.708658994517833</v>
      </c>
      <c r="L26" s="14">
        <v>107</v>
      </c>
      <c r="M26" s="17">
        <v>128.96116606711803</v>
      </c>
    </row>
    <row r="27" spans="1:13">
      <c r="A27" s="31" t="s">
        <v>212</v>
      </c>
      <c r="B27" s="3" t="s">
        <v>29</v>
      </c>
      <c r="C27" s="4">
        <v>4984</v>
      </c>
      <c r="D27" s="4">
        <f t="shared" si="0"/>
        <v>610</v>
      </c>
      <c r="E27" s="16">
        <v>376.43643381778509</v>
      </c>
      <c r="F27" s="14">
        <v>413</v>
      </c>
      <c r="G27" s="17">
        <v>452.76602810482296</v>
      </c>
      <c r="H27" s="16">
        <v>55.48216309471654</v>
      </c>
      <c r="I27" s="14">
        <v>70</v>
      </c>
      <c r="J27" s="17">
        <v>88.248651131621358</v>
      </c>
      <c r="K27" s="16">
        <v>106.9490833071026</v>
      </c>
      <c r="L27" s="14">
        <v>127</v>
      </c>
      <c r="M27" s="17">
        <v>150.6939289329012</v>
      </c>
    </row>
    <row r="28" spans="1:13">
      <c r="A28" s="31" t="s">
        <v>213</v>
      </c>
      <c r="B28" s="3" t="s">
        <v>30</v>
      </c>
      <c r="C28" s="4">
        <v>4480</v>
      </c>
      <c r="D28" s="4">
        <f t="shared" si="0"/>
        <v>657</v>
      </c>
      <c r="E28" s="16">
        <v>399.60747127778586</v>
      </c>
      <c r="F28" s="14">
        <v>437</v>
      </c>
      <c r="G28" s="17">
        <v>477.48202447960227</v>
      </c>
      <c r="H28" s="16">
        <v>54.605069762266503</v>
      </c>
      <c r="I28" s="14">
        <v>69</v>
      </c>
      <c r="J28" s="17">
        <v>87.115005273390423</v>
      </c>
      <c r="K28" s="16">
        <v>129.05683472724547</v>
      </c>
      <c r="L28" s="14">
        <v>151</v>
      </c>
      <c r="M28" s="17">
        <v>176.52273079531892</v>
      </c>
    </row>
    <row r="29" spans="1:13">
      <c r="A29" s="31" t="s">
        <v>214</v>
      </c>
      <c r="B29" s="3" t="s">
        <v>31</v>
      </c>
      <c r="C29" s="4">
        <v>2557</v>
      </c>
      <c r="D29" s="4">
        <f t="shared" si="0"/>
        <v>304</v>
      </c>
      <c r="E29" s="16">
        <v>193.77064357780787</v>
      </c>
      <c r="F29" s="14">
        <v>220</v>
      </c>
      <c r="G29" s="17">
        <v>249.405135509817</v>
      </c>
      <c r="H29" s="16">
        <v>19.399923646608684</v>
      </c>
      <c r="I29" s="14">
        <v>28</v>
      </c>
      <c r="J29" s="17">
        <v>40.351906064373821</v>
      </c>
      <c r="K29" s="16">
        <v>43.22344594323333</v>
      </c>
      <c r="L29" s="14">
        <v>56</v>
      </c>
      <c r="M29" s="17">
        <v>72.444376385176184</v>
      </c>
    </row>
    <row r="30" spans="1:13">
      <c r="A30" s="31" t="s">
        <v>215</v>
      </c>
      <c r="B30" s="3" t="s">
        <v>32</v>
      </c>
      <c r="C30" s="4">
        <v>5795</v>
      </c>
      <c r="D30" s="4">
        <f t="shared" si="0"/>
        <v>647</v>
      </c>
      <c r="E30" s="16">
        <v>293.29384280564062</v>
      </c>
      <c r="F30" s="14">
        <v>326</v>
      </c>
      <c r="G30" s="17">
        <v>362.11327712672653</v>
      </c>
      <c r="H30" s="16">
        <v>101.43353669620521</v>
      </c>
      <c r="I30" s="14">
        <v>121</v>
      </c>
      <c r="J30" s="17">
        <v>144.2451988636694</v>
      </c>
      <c r="K30" s="16">
        <v>174.50140576669367</v>
      </c>
      <c r="L30" s="14">
        <v>200</v>
      </c>
      <c r="M30" s="17">
        <v>229.07265840501955</v>
      </c>
    </row>
    <row r="31" spans="1:13">
      <c r="A31" s="31" t="s">
        <v>216</v>
      </c>
      <c r="B31" s="3" t="s">
        <v>33</v>
      </c>
      <c r="C31" s="4">
        <v>6556</v>
      </c>
      <c r="D31" s="4">
        <f t="shared" si="0"/>
        <v>544</v>
      </c>
      <c r="E31" s="16">
        <v>300.79578491759213</v>
      </c>
      <c r="F31" s="14">
        <v>334</v>
      </c>
      <c r="G31" s="17">
        <v>370.65236858660228</v>
      </c>
      <c r="H31" s="16">
        <v>66.14054923043237</v>
      </c>
      <c r="I31" s="14">
        <v>82</v>
      </c>
      <c r="J31" s="17">
        <v>101.60275871773516</v>
      </c>
      <c r="K31" s="16">
        <v>107.8164392023165</v>
      </c>
      <c r="L31" s="14">
        <v>128</v>
      </c>
      <c r="M31" s="17">
        <v>151.87299134734795</v>
      </c>
    </row>
    <row r="32" spans="1:13">
      <c r="A32" s="31" t="s">
        <v>217</v>
      </c>
      <c r="B32" s="3" t="s">
        <v>11</v>
      </c>
      <c r="C32" s="4">
        <v>5470</v>
      </c>
      <c r="D32" s="4">
        <f t="shared" si="0"/>
        <v>440</v>
      </c>
      <c r="E32" s="16">
        <v>234.62847345118982</v>
      </c>
      <c r="F32" s="14">
        <v>264</v>
      </c>
      <c r="G32" s="17">
        <v>296.83987448200577</v>
      </c>
      <c r="H32" s="16">
        <v>58.135309610935259</v>
      </c>
      <c r="I32" s="14">
        <v>73</v>
      </c>
      <c r="J32" s="17">
        <v>91.601129967440542</v>
      </c>
      <c r="K32" s="16">
        <v>85.064000508520095</v>
      </c>
      <c r="L32" s="14">
        <v>103</v>
      </c>
      <c r="M32" s="17">
        <v>124.63033043448709</v>
      </c>
    </row>
    <row r="33" spans="1:13">
      <c r="A33" s="31" t="s">
        <v>218</v>
      </c>
      <c r="B33" s="3" t="s">
        <v>34</v>
      </c>
      <c r="C33" s="4">
        <v>5077</v>
      </c>
      <c r="D33" s="4">
        <f t="shared" si="0"/>
        <v>616</v>
      </c>
      <c r="E33" s="16">
        <v>368.75477074916233</v>
      </c>
      <c r="F33" s="14">
        <v>405</v>
      </c>
      <c r="G33" s="17">
        <v>444.47148751482297</v>
      </c>
      <c r="H33" s="16">
        <v>49.304434564618653</v>
      </c>
      <c r="I33" s="14">
        <v>63</v>
      </c>
      <c r="J33" s="17">
        <v>80.43899282347391</v>
      </c>
      <c r="K33" s="16">
        <v>126.25256782534009</v>
      </c>
      <c r="L33" s="14">
        <v>148</v>
      </c>
      <c r="M33" s="17">
        <v>173.36232337693627</v>
      </c>
    </row>
    <row r="34" spans="1:13">
      <c r="A34" s="31" t="s">
        <v>219</v>
      </c>
      <c r="B34" s="3" t="s">
        <v>35</v>
      </c>
      <c r="C34" s="4">
        <v>6167</v>
      </c>
      <c r="D34" s="4">
        <f t="shared" si="0"/>
        <v>524</v>
      </c>
      <c r="E34" s="16">
        <v>286.59889452764725</v>
      </c>
      <c r="F34" s="14">
        <v>319</v>
      </c>
      <c r="G34" s="17">
        <v>354.84313295852257</v>
      </c>
      <c r="H34" s="16">
        <v>41.427118655097352</v>
      </c>
      <c r="I34" s="14">
        <v>54</v>
      </c>
      <c r="J34" s="17">
        <v>70.34485539784221</v>
      </c>
      <c r="K34" s="16">
        <v>128.97484078524315</v>
      </c>
      <c r="L34" s="14">
        <v>151</v>
      </c>
      <c r="M34" s="17">
        <v>176.67636037344482</v>
      </c>
    </row>
    <row r="35" spans="1:13">
      <c r="A35" s="31" t="s">
        <v>220</v>
      </c>
      <c r="B35" s="3" t="s">
        <v>36</v>
      </c>
      <c r="C35" s="4">
        <v>7538</v>
      </c>
      <c r="D35" s="4">
        <f t="shared" ref="D35:D66" si="1">F35+I35+L35</f>
        <v>907</v>
      </c>
      <c r="E35" s="16">
        <v>498.70261821251438</v>
      </c>
      <c r="F35" s="14">
        <v>541</v>
      </c>
      <c r="G35" s="17">
        <v>586.58588490322336</v>
      </c>
      <c r="H35" s="16">
        <v>81.4110547574696</v>
      </c>
      <c r="I35" s="14">
        <v>99</v>
      </c>
      <c r="J35" s="17">
        <v>120.3277328617241</v>
      </c>
      <c r="K35" s="16">
        <v>237.28692821937003</v>
      </c>
      <c r="L35" s="14">
        <v>267</v>
      </c>
      <c r="M35" s="17">
        <v>300.28071053878159</v>
      </c>
    </row>
    <row r="36" spans="1:13">
      <c r="A36" s="31" t="s">
        <v>221</v>
      </c>
      <c r="B36" s="3" t="s">
        <v>37</v>
      </c>
      <c r="C36" s="4">
        <v>5871</v>
      </c>
      <c r="D36" s="4">
        <f t="shared" si="1"/>
        <v>543</v>
      </c>
      <c r="E36" s="16">
        <v>302.78565797347125</v>
      </c>
      <c r="F36" s="14">
        <v>336</v>
      </c>
      <c r="G36" s="17">
        <v>372.61400447870449</v>
      </c>
      <c r="H36" s="16">
        <v>48.418067681404281</v>
      </c>
      <c r="I36" s="14">
        <v>62</v>
      </c>
      <c r="J36" s="17">
        <v>79.339935802468375</v>
      </c>
      <c r="K36" s="16">
        <v>123.45275731186558</v>
      </c>
      <c r="L36" s="14">
        <v>145</v>
      </c>
      <c r="M36" s="17">
        <v>170.19669761131055</v>
      </c>
    </row>
    <row r="37" spans="1:13">
      <c r="A37" s="31" t="s">
        <v>222</v>
      </c>
      <c r="B37" s="3" t="s">
        <v>38</v>
      </c>
      <c r="C37" s="4">
        <v>5357</v>
      </c>
      <c r="D37" s="4">
        <f t="shared" si="1"/>
        <v>452</v>
      </c>
      <c r="E37" s="16">
        <v>258.26995468573307</v>
      </c>
      <c r="F37" s="14">
        <v>289</v>
      </c>
      <c r="G37" s="17">
        <v>323.15469535429048</v>
      </c>
      <c r="H37" s="16">
        <v>65.262807471412785</v>
      </c>
      <c r="I37" s="14">
        <v>81</v>
      </c>
      <c r="J37" s="17">
        <v>100.45994979117825</v>
      </c>
      <c r="K37" s="16">
        <v>66.156733641319519</v>
      </c>
      <c r="L37" s="14">
        <v>82</v>
      </c>
      <c r="M37" s="17">
        <v>101.56459041347068</v>
      </c>
    </row>
    <row r="38" spans="1:13">
      <c r="A38" s="31" t="s">
        <v>223</v>
      </c>
      <c r="B38" s="3" t="s">
        <v>39</v>
      </c>
      <c r="C38" s="4">
        <v>5159</v>
      </c>
      <c r="D38" s="4">
        <f t="shared" si="1"/>
        <v>665</v>
      </c>
      <c r="E38" s="16">
        <v>385.9623675503575</v>
      </c>
      <c r="F38" s="14">
        <v>423</v>
      </c>
      <c r="G38" s="17">
        <v>463.24687690912776</v>
      </c>
      <c r="H38" s="16">
        <v>77.838614380207332</v>
      </c>
      <c r="I38" s="14">
        <v>95</v>
      </c>
      <c r="J38" s="17">
        <v>115.85875072973523</v>
      </c>
      <c r="K38" s="16">
        <v>125.32612102498206</v>
      </c>
      <c r="L38" s="14">
        <v>147</v>
      </c>
      <c r="M38" s="17">
        <v>172.2938591037904</v>
      </c>
    </row>
    <row r="39" spans="1:13">
      <c r="A39" s="31" t="s">
        <v>224</v>
      </c>
      <c r="B39" s="3" t="s">
        <v>40</v>
      </c>
      <c r="C39" s="4">
        <v>8138</v>
      </c>
      <c r="D39" s="4">
        <f t="shared" si="1"/>
        <v>990</v>
      </c>
      <c r="E39" s="16">
        <v>597.86932589907428</v>
      </c>
      <c r="F39" s="14">
        <v>644</v>
      </c>
      <c r="G39" s="17">
        <v>693.36273894483043</v>
      </c>
      <c r="H39" s="16">
        <v>94.097483236353426</v>
      </c>
      <c r="I39" s="14">
        <v>113</v>
      </c>
      <c r="J39" s="17">
        <v>135.63566961692734</v>
      </c>
      <c r="K39" s="16">
        <v>205.27470627215115</v>
      </c>
      <c r="L39" s="14">
        <v>233</v>
      </c>
      <c r="M39" s="17">
        <v>264.34520635302198</v>
      </c>
    </row>
    <row r="40" spans="1:13">
      <c r="A40" s="31" t="s">
        <v>225</v>
      </c>
      <c r="B40" s="3" t="s">
        <v>41</v>
      </c>
      <c r="C40" s="4">
        <v>2889</v>
      </c>
      <c r="D40" s="4">
        <f t="shared" si="1"/>
        <v>356</v>
      </c>
      <c r="E40" s="16">
        <v>242.77224694520822</v>
      </c>
      <c r="F40" s="14">
        <v>272</v>
      </c>
      <c r="G40" s="17">
        <v>304.34183714429042</v>
      </c>
      <c r="H40" s="16">
        <v>20.217887928646888</v>
      </c>
      <c r="I40" s="14">
        <v>29</v>
      </c>
      <c r="J40" s="17">
        <v>41.541588428440889</v>
      </c>
      <c r="K40" s="16">
        <v>42.340207814141792</v>
      </c>
      <c r="L40" s="14">
        <v>55</v>
      </c>
      <c r="M40" s="17">
        <v>71.350214226249207</v>
      </c>
    </row>
    <row r="41" spans="1:13">
      <c r="A41" s="31" t="s">
        <v>226</v>
      </c>
      <c r="B41" s="3" t="s">
        <v>42</v>
      </c>
      <c r="C41" s="4">
        <v>5691</v>
      </c>
      <c r="D41" s="4">
        <f t="shared" si="1"/>
        <v>564</v>
      </c>
      <c r="E41" s="16">
        <v>314.22886977612734</v>
      </c>
      <c r="F41" s="14">
        <v>348</v>
      </c>
      <c r="G41" s="17">
        <v>385.14063430279208</v>
      </c>
      <c r="H41" s="16">
        <v>48.419635873429669</v>
      </c>
      <c r="I41" s="14">
        <v>62</v>
      </c>
      <c r="J41" s="17">
        <v>79.335725329241896</v>
      </c>
      <c r="K41" s="16">
        <v>131.76347710645308</v>
      </c>
      <c r="L41" s="14">
        <v>154</v>
      </c>
      <c r="M41" s="17">
        <v>179.86776222424226</v>
      </c>
    </row>
    <row r="42" spans="1:13">
      <c r="A42" s="31" t="s">
        <v>227</v>
      </c>
      <c r="B42" s="3" t="s">
        <v>43</v>
      </c>
      <c r="C42" s="4">
        <v>5926</v>
      </c>
      <c r="D42" s="4">
        <f t="shared" si="1"/>
        <v>618</v>
      </c>
      <c r="E42" s="16">
        <v>377.16652742663905</v>
      </c>
      <c r="F42" s="14">
        <v>414</v>
      </c>
      <c r="G42" s="17">
        <v>454.13617070951358</v>
      </c>
      <c r="H42" s="16">
        <v>58.129857691728319</v>
      </c>
      <c r="I42" s="14">
        <v>73</v>
      </c>
      <c r="J42" s="17">
        <v>91.614668637609057</v>
      </c>
      <c r="K42" s="16">
        <v>110.5822269004656</v>
      </c>
      <c r="L42" s="14">
        <v>131</v>
      </c>
      <c r="M42" s="17">
        <v>155.08714976551479</v>
      </c>
    </row>
    <row r="43" spans="1:13">
      <c r="A43" s="31" t="s">
        <v>228</v>
      </c>
      <c r="B43" s="3" t="s">
        <v>44</v>
      </c>
      <c r="C43" s="4">
        <v>4256</v>
      </c>
      <c r="D43" s="4">
        <f t="shared" si="1"/>
        <v>477</v>
      </c>
      <c r="E43" s="16">
        <v>321.22318052207487</v>
      </c>
      <c r="F43" s="14">
        <v>355</v>
      </c>
      <c r="G43" s="17">
        <v>391.97466458089798</v>
      </c>
      <c r="H43" s="16">
        <v>30.257122836058212</v>
      </c>
      <c r="I43" s="14">
        <v>41</v>
      </c>
      <c r="J43" s="17">
        <v>55.507063700830869</v>
      </c>
      <c r="K43" s="16">
        <v>65.285270335660798</v>
      </c>
      <c r="L43" s="14">
        <v>81</v>
      </c>
      <c r="M43" s="17">
        <v>100.40677079563386</v>
      </c>
    </row>
    <row r="44" spans="1:13">
      <c r="A44" s="31" t="s">
        <v>229</v>
      </c>
      <c r="B44" s="3" t="s">
        <v>45</v>
      </c>
      <c r="C44" s="4">
        <v>2235</v>
      </c>
      <c r="D44" s="4">
        <f t="shared" si="1"/>
        <v>263</v>
      </c>
      <c r="E44" s="16">
        <v>160.10444497030534</v>
      </c>
      <c r="F44" s="14">
        <v>184</v>
      </c>
      <c r="G44" s="17">
        <v>211.09911672874469</v>
      </c>
      <c r="H44" s="16">
        <v>11.399361292022178</v>
      </c>
      <c r="I44" s="14">
        <v>18</v>
      </c>
      <c r="J44" s="17">
        <v>28.373875010179813</v>
      </c>
      <c r="K44" s="16">
        <v>47.619512220176325</v>
      </c>
      <c r="L44" s="14">
        <v>61</v>
      </c>
      <c r="M44" s="17">
        <v>78.006157769161021</v>
      </c>
    </row>
    <row r="45" spans="1:13">
      <c r="A45" s="31" t="s">
        <v>230</v>
      </c>
      <c r="B45" s="3" t="s">
        <v>46</v>
      </c>
      <c r="C45" s="4">
        <v>2201</v>
      </c>
      <c r="D45" s="4">
        <f t="shared" si="1"/>
        <v>243</v>
      </c>
      <c r="E45" s="16">
        <v>162.9258460589482</v>
      </c>
      <c r="F45" s="14">
        <v>187</v>
      </c>
      <c r="G45" s="17">
        <v>214.25742261667907</v>
      </c>
      <c r="H45" s="16">
        <v>16.151842420804609</v>
      </c>
      <c r="I45" s="14">
        <v>24</v>
      </c>
      <c r="J45" s="17">
        <v>35.599431502909454</v>
      </c>
      <c r="K45" s="16">
        <v>22.708278637861923</v>
      </c>
      <c r="L45" s="14">
        <v>32</v>
      </c>
      <c r="M45" s="17">
        <v>45.015117727663835</v>
      </c>
    </row>
    <row r="46" spans="1:13">
      <c r="A46" s="31" t="s">
        <v>231</v>
      </c>
      <c r="B46" s="3" t="s">
        <v>47</v>
      </c>
      <c r="C46" s="4">
        <v>8480</v>
      </c>
      <c r="D46" s="4">
        <f t="shared" si="1"/>
        <v>775</v>
      </c>
      <c r="E46" s="16">
        <v>476.43739690115422</v>
      </c>
      <c r="F46" s="14">
        <v>518</v>
      </c>
      <c r="G46" s="17">
        <v>562.93334854039199</v>
      </c>
      <c r="H46" s="16">
        <v>73.292865979818188</v>
      </c>
      <c r="I46" s="14">
        <v>90</v>
      </c>
      <c r="J46" s="17">
        <v>110.46548801868174</v>
      </c>
      <c r="K46" s="16">
        <v>143.70411032249996</v>
      </c>
      <c r="L46" s="14">
        <v>167</v>
      </c>
      <c r="M46" s="17">
        <v>193.98451036084703</v>
      </c>
    </row>
    <row r="47" spans="1:13">
      <c r="A47" s="31" t="s">
        <v>232</v>
      </c>
      <c r="B47" s="3" t="s">
        <v>48</v>
      </c>
      <c r="C47" s="4">
        <v>6725</v>
      </c>
      <c r="D47" s="4">
        <f t="shared" si="1"/>
        <v>674</v>
      </c>
      <c r="E47" s="16">
        <v>476.74903881892658</v>
      </c>
      <c r="F47" s="14">
        <v>518</v>
      </c>
      <c r="G47" s="17">
        <v>562.49889948890927</v>
      </c>
      <c r="H47" s="16">
        <v>40.555748232983447</v>
      </c>
      <c r="I47" s="14">
        <v>53</v>
      </c>
      <c r="J47" s="17">
        <v>69.223141494484651</v>
      </c>
      <c r="K47" s="16">
        <v>85.04007669793377</v>
      </c>
      <c r="L47" s="14">
        <v>103</v>
      </c>
      <c r="M47" s="17">
        <v>124.68172147903626</v>
      </c>
    </row>
    <row r="48" spans="1:13">
      <c r="A48" s="31" t="s">
        <v>233</v>
      </c>
      <c r="B48" s="3" t="s">
        <v>49</v>
      </c>
      <c r="C48" s="4">
        <v>6743</v>
      </c>
      <c r="D48" s="4">
        <f t="shared" si="1"/>
        <v>657</v>
      </c>
      <c r="E48" s="16">
        <v>426.81007666727538</v>
      </c>
      <c r="F48" s="14">
        <v>466</v>
      </c>
      <c r="G48" s="17">
        <v>508.49866228399929</v>
      </c>
      <c r="H48" s="16">
        <v>60.787618959136445</v>
      </c>
      <c r="I48" s="14">
        <v>76</v>
      </c>
      <c r="J48" s="17">
        <v>94.965246025866321</v>
      </c>
      <c r="K48" s="16">
        <v>95.939150467900575</v>
      </c>
      <c r="L48" s="14">
        <v>115</v>
      </c>
      <c r="M48" s="17">
        <v>137.76930191372938</v>
      </c>
    </row>
    <row r="49" spans="1:13">
      <c r="A49" s="31" t="s">
        <v>234</v>
      </c>
      <c r="B49" s="3" t="s">
        <v>50</v>
      </c>
      <c r="C49" s="4">
        <v>4847</v>
      </c>
      <c r="D49" s="4">
        <f t="shared" si="1"/>
        <v>524</v>
      </c>
      <c r="E49" s="16">
        <v>322.96989226075488</v>
      </c>
      <c r="F49" s="14">
        <v>357</v>
      </c>
      <c r="G49" s="17">
        <v>394.30321663647237</v>
      </c>
      <c r="H49" s="16">
        <v>47.550861849013948</v>
      </c>
      <c r="I49" s="14">
        <v>61</v>
      </c>
      <c r="J49" s="17">
        <v>78.191078518612159</v>
      </c>
      <c r="K49" s="16">
        <v>87.801429798210364</v>
      </c>
      <c r="L49" s="14">
        <v>106</v>
      </c>
      <c r="M49" s="17">
        <v>127.86923551479431</v>
      </c>
    </row>
    <row r="50" spans="1:13">
      <c r="A50" s="31" t="s">
        <v>235</v>
      </c>
      <c r="B50" s="3" t="s">
        <v>51</v>
      </c>
      <c r="C50" s="4">
        <v>2228</v>
      </c>
      <c r="D50" s="4">
        <f t="shared" si="1"/>
        <v>269</v>
      </c>
      <c r="E50" s="16">
        <v>192.97821117791457</v>
      </c>
      <c r="F50" s="14">
        <v>219</v>
      </c>
      <c r="G50" s="17">
        <v>248.10286052538186</v>
      </c>
      <c r="H50" s="16">
        <v>8.347708127339601</v>
      </c>
      <c r="I50" s="14">
        <v>14</v>
      </c>
      <c r="J50" s="17">
        <v>23.439083910231524</v>
      </c>
      <c r="K50" s="16">
        <v>26.054181888190918</v>
      </c>
      <c r="L50" s="14">
        <v>36</v>
      </c>
      <c r="M50" s="17">
        <v>49.656874308628787</v>
      </c>
    </row>
    <row r="51" spans="1:13">
      <c r="A51" s="31" t="s">
        <v>236</v>
      </c>
      <c r="B51" s="3" t="s">
        <v>52</v>
      </c>
      <c r="C51" s="4">
        <v>2492</v>
      </c>
      <c r="D51" s="4">
        <f t="shared" si="1"/>
        <v>224</v>
      </c>
      <c r="E51" s="16">
        <v>145.08882509594986</v>
      </c>
      <c r="F51" s="14">
        <v>168</v>
      </c>
      <c r="G51" s="17">
        <v>194.22969063036862</v>
      </c>
      <c r="H51" s="16">
        <v>11.398007039313352</v>
      </c>
      <c r="I51" s="14">
        <v>18</v>
      </c>
      <c r="J51" s="17">
        <v>28.382268760240589</v>
      </c>
      <c r="K51" s="16">
        <v>27.735381853069505</v>
      </c>
      <c r="L51" s="14">
        <v>38</v>
      </c>
      <c r="M51" s="17">
        <v>51.983325936719709</v>
      </c>
    </row>
    <row r="52" spans="1:13">
      <c r="A52" s="31" t="s">
        <v>237</v>
      </c>
      <c r="B52" s="3" t="s">
        <v>53</v>
      </c>
      <c r="C52" s="4">
        <v>5117</v>
      </c>
      <c r="D52" s="4">
        <f t="shared" si="1"/>
        <v>681</v>
      </c>
      <c r="E52" s="16">
        <v>386.93198162666442</v>
      </c>
      <c r="F52" s="14">
        <v>424</v>
      </c>
      <c r="G52" s="17">
        <v>464.27057601542316</v>
      </c>
      <c r="H52" s="16">
        <v>71.538523159355606</v>
      </c>
      <c r="I52" s="14">
        <v>88</v>
      </c>
      <c r="J52" s="17">
        <v>108.16816161683431</v>
      </c>
      <c r="K52" s="16">
        <v>145.6822100113192</v>
      </c>
      <c r="L52" s="14">
        <v>169</v>
      </c>
      <c r="M52" s="17">
        <v>195.90294411647105</v>
      </c>
    </row>
    <row r="53" spans="1:13">
      <c r="A53" s="31" t="s">
        <v>238</v>
      </c>
      <c r="B53" s="3" t="s">
        <v>54</v>
      </c>
      <c r="C53" s="4">
        <v>5334</v>
      </c>
      <c r="D53" s="4">
        <f t="shared" si="1"/>
        <v>576</v>
      </c>
      <c r="E53" s="16">
        <v>405.07937024488137</v>
      </c>
      <c r="F53" s="14">
        <v>443</v>
      </c>
      <c r="G53" s="17">
        <v>484.12181819053416</v>
      </c>
      <c r="H53" s="16">
        <v>35.380374054859864</v>
      </c>
      <c r="I53" s="14">
        <v>47</v>
      </c>
      <c r="J53" s="17">
        <v>62.390810163120676</v>
      </c>
      <c r="K53" s="16">
        <v>69.739373387341686</v>
      </c>
      <c r="L53" s="14">
        <v>86</v>
      </c>
      <c r="M53" s="17">
        <v>105.97567488235595</v>
      </c>
    </row>
    <row r="54" spans="1:13">
      <c r="A54" s="31" t="s">
        <v>239</v>
      </c>
      <c r="B54" s="3" t="s">
        <v>55</v>
      </c>
      <c r="C54" s="4">
        <v>2325</v>
      </c>
      <c r="D54" s="4">
        <f t="shared" si="1"/>
        <v>297</v>
      </c>
      <c r="E54" s="16">
        <v>199.52872116705836</v>
      </c>
      <c r="F54" s="14">
        <v>226</v>
      </c>
      <c r="G54" s="17">
        <v>255.56093370684968</v>
      </c>
      <c r="H54" s="16">
        <v>16.958154490753554</v>
      </c>
      <c r="I54" s="14">
        <v>25</v>
      </c>
      <c r="J54" s="17">
        <v>36.794629726086264</v>
      </c>
      <c r="K54" s="16">
        <v>34.563059721299688</v>
      </c>
      <c r="L54" s="14">
        <v>46</v>
      </c>
      <c r="M54" s="17">
        <v>61.120442325383088</v>
      </c>
    </row>
    <row r="55" spans="1:13">
      <c r="A55" s="31" t="s">
        <v>240</v>
      </c>
      <c r="B55" s="3" t="s">
        <v>56</v>
      </c>
      <c r="C55" s="4">
        <v>2671</v>
      </c>
      <c r="D55" s="4">
        <f t="shared" si="1"/>
        <v>309</v>
      </c>
      <c r="E55" s="16">
        <v>215.41730461572456</v>
      </c>
      <c r="F55" s="14">
        <v>243</v>
      </c>
      <c r="G55" s="17">
        <v>273.72078625290851</v>
      </c>
      <c r="H55" s="16">
        <v>16.955058207491831</v>
      </c>
      <c r="I55" s="14">
        <v>25</v>
      </c>
      <c r="J55" s="17">
        <v>36.809214637674025</v>
      </c>
      <c r="K55" s="16">
        <v>30.276565755333181</v>
      </c>
      <c r="L55" s="14">
        <v>41</v>
      </c>
      <c r="M55" s="17">
        <v>55.441748779628433</v>
      </c>
    </row>
    <row r="56" spans="1:13">
      <c r="A56" s="31" t="s">
        <v>241</v>
      </c>
      <c r="B56" s="3" t="s">
        <v>57</v>
      </c>
      <c r="C56" s="4">
        <v>2026</v>
      </c>
      <c r="D56" s="4">
        <f t="shared" si="1"/>
        <v>202</v>
      </c>
      <c r="E56" s="16">
        <v>133.14001326093296</v>
      </c>
      <c r="F56" s="14">
        <v>155</v>
      </c>
      <c r="G56" s="17">
        <v>180.10762221958925</v>
      </c>
      <c r="H56" s="16">
        <v>7.605022104188369</v>
      </c>
      <c r="I56" s="14">
        <v>13</v>
      </c>
      <c r="J56" s="17">
        <v>22.18010083348322</v>
      </c>
      <c r="K56" s="16">
        <v>24.380575677876063</v>
      </c>
      <c r="L56" s="14">
        <v>34</v>
      </c>
      <c r="M56" s="17">
        <v>47.325059678104431</v>
      </c>
    </row>
    <row r="57" spans="1:13">
      <c r="A57" s="31" t="s">
        <v>242</v>
      </c>
      <c r="B57" s="3" t="s">
        <v>58</v>
      </c>
      <c r="C57" s="4">
        <v>2365</v>
      </c>
      <c r="D57" s="4">
        <f t="shared" si="1"/>
        <v>258</v>
      </c>
      <c r="E57" s="16">
        <v>162.86348936724383</v>
      </c>
      <c r="F57" s="14">
        <v>187</v>
      </c>
      <c r="G57" s="17">
        <v>214.36535700222208</v>
      </c>
      <c r="H57" s="16">
        <v>22.705486629653645</v>
      </c>
      <c r="I57" s="14">
        <v>32</v>
      </c>
      <c r="J57" s="17">
        <v>45.026093227775405</v>
      </c>
      <c r="K57" s="16">
        <v>28.584485469736904</v>
      </c>
      <c r="L57" s="14">
        <v>39</v>
      </c>
      <c r="M57" s="17">
        <v>53.124390294687345</v>
      </c>
    </row>
    <row r="58" spans="1:13">
      <c r="A58" s="31" t="s">
        <v>243</v>
      </c>
      <c r="B58" s="3" t="s">
        <v>59</v>
      </c>
      <c r="C58" s="4">
        <v>4914</v>
      </c>
      <c r="D58" s="4">
        <f t="shared" si="1"/>
        <v>492</v>
      </c>
      <c r="E58" s="16">
        <v>327.7215478160353</v>
      </c>
      <c r="F58" s="14">
        <v>362</v>
      </c>
      <c r="G58" s="17">
        <v>399.5514945690631</v>
      </c>
      <c r="H58" s="16">
        <v>33.666540665344726</v>
      </c>
      <c r="I58" s="14">
        <v>45</v>
      </c>
      <c r="J58" s="17">
        <v>60.101754433871164</v>
      </c>
      <c r="K58" s="16">
        <v>68.850948152178631</v>
      </c>
      <c r="L58" s="14">
        <v>85</v>
      </c>
      <c r="M58" s="17">
        <v>104.8548544909972</v>
      </c>
    </row>
    <row r="59" spans="1:13">
      <c r="A59" s="31" t="s">
        <v>244</v>
      </c>
      <c r="B59" s="3" t="s">
        <v>60</v>
      </c>
      <c r="C59" s="4">
        <v>2252</v>
      </c>
      <c r="D59" s="4">
        <f t="shared" si="1"/>
        <v>257</v>
      </c>
      <c r="E59" s="16">
        <v>161.03355595895502</v>
      </c>
      <c r="F59" s="14">
        <v>185</v>
      </c>
      <c r="G59" s="17">
        <v>212.17140807752691</v>
      </c>
      <c r="H59" s="16">
        <v>14.548307186861818</v>
      </c>
      <c r="I59" s="14">
        <v>22</v>
      </c>
      <c r="J59" s="17">
        <v>33.211820651901327</v>
      </c>
      <c r="K59" s="16">
        <v>38.017420927458367</v>
      </c>
      <c r="L59" s="14">
        <v>50</v>
      </c>
      <c r="M59" s="17">
        <v>65.647341350176717</v>
      </c>
    </row>
    <row r="60" spans="1:13">
      <c r="A60" s="31" t="s">
        <v>245</v>
      </c>
      <c r="B60" s="3" t="s">
        <v>61</v>
      </c>
      <c r="C60" s="4">
        <v>4742</v>
      </c>
      <c r="D60" s="4">
        <f t="shared" si="1"/>
        <v>501</v>
      </c>
      <c r="E60" s="16">
        <v>334.44305411099543</v>
      </c>
      <c r="F60" s="14">
        <v>369</v>
      </c>
      <c r="G60" s="17">
        <v>406.79804993259506</v>
      </c>
      <c r="H60" s="16">
        <v>34.525375198846206</v>
      </c>
      <c r="I60" s="14">
        <v>46</v>
      </c>
      <c r="J60" s="17">
        <v>61.238644232396517</v>
      </c>
      <c r="K60" s="16">
        <v>69.751440789096577</v>
      </c>
      <c r="L60" s="14">
        <v>86</v>
      </c>
      <c r="M60" s="17">
        <v>105.94782131859787</v>
      </c>
    </row>
    <row r="61" spans="1:13">
      <c r="A61" s="31" t="s">
        <v>246</v>
      </c>
      <c r="B61" s="3" t="s">
        <v>62</v>
      </c>
      <c r="C61" s="4">
        <v>4784</v>
      </c>
      <c r="D61" s="4">
        <f t="shared" si="1"/>
        <v>505</v>
      </c>
      <c r="E61" s="16">
        <v>351.62327497041662</v>
      </c>
      <c r="F61" s="14">
        <v>387</v>
      </c>
      <c r="G61" s="17">
        <v>425.5942115897069</v>
      </c>
      <c r="H61" s="16">
        <v>28.557264744674182</v>
      </c>
      <c r="I61" s="14">
        <v>39</v>
      </c>
      <c r="J61" s="17">
        <v>53.218668360548023</v>
      </c>
      <c r="K61" s="16">
        <v>63.486945963208171</v>
      </c>
      <c r="L61" s="14">
        <v>79</v>
      </c>
      <c r="M61" s="17">
        <v>98.224797883956711</v>
      </c>
    </row>
    <row r="62" spans="1:13">
      <c r="A62" s="31" t="s">
        <v>247</v>
      </c>
      <c r="B62" s="3" t="s">
        <v>63</v>
      </c>
      <c r="C62" s="4">
        <v>2447</v>
      </c>
      <c r="D62" s="4">
        <f t="shared" si="1"/>
        <v>259</v>
      </c>
      <c r="E62" s="16">
        <v>183.4664674998416</v>
      </c>
      <c r="F62" s="14">
        <v>209</v>
      </c>
      <c r="G62" s="17">
        <v>237.71391200734479</v>
      </c>
      <c r="H62" s="16">
        <v>11.398223563727896</v>
      </c>
      <c r="I62" s="14">
        <v>18</v>
      </c>
      <c r="J62" s="17">
        <v>28.380926259744982</v>
      </c>
      <c r="K62" s="16">
        <v>22.704231642697749</v>
      </c>
      <c r="L62" s="14">
        <v>32</v>
      </c>
      <c r="M62" s="17">
        <v>45.031029257068269</v>
      </c>
    </row>
    <row r="63" spans="1:13">
      <c r="A63" s="31" t="s">
        <v>248</v>
      </c>
      <c r="B63" s="3" t="s">
        <v>64</v>
      </c>
      <c r="C63" s="4">
        <v>6365</v>
      </c>
      <c r="D63" s="4">
        <f t="shared" si="1"/>
        <v>779</v>
      </c>
      <c r="E63" s="16">
        <v>407.71240280208832</v>
      </c>
      <c r="F63" s="14">
        <v>446</v>
      </c>
      <c r="G63" s="17">
        <v>487.58883753650014</v>
      </c>
      <c r="H63" s="16">
        <v>80.523562477986218</v>
      </c>
      <c r="I63" s="14">
        <v>98</v>
      </c>
      <c r="J63" s="17">
        <v>119.19749574396737</v>
      </c>
      <c r="K63" s="16">
        <v>207.24686854055443</v>
      </c>
      <c r="L63" s="14">
        <v>235</v>
      </c>
      <c r="M63" s="17">
        <v>266.30891654915479</v>
      </c>
    </row>
    <row r="64" spans="1:13">
      <c r="A64" s="31" t="s">
        <v>249</v>
      </c>
      <c r="B64" s="3" t="s">
        <v>65</v>
      </c>
      <c r="C64" s="4">
        <v>4372</v>
      </c>
      <c r="D64" s="4">
        <f t="shared" si="1"/>
        <v>504</v>
      </c>
      <c r="E64" s="16">
        <v>284.05731752544926</v>
      </c>
      <c r="F64" s="14">
        <v>316</v>
      </c>
      <c r="G64" s="17">
        <v>351.22607006335198</v>
      </c>
      <c r="H64" s="16">
        <v>42.312434921057694</v>
      </c>
      <c r="I64" s="14">
        <v>55</v>
      </c>
      <c r="J64" s="17">
        <v>71.429222272383683</v>
      </c>
      <c r="K64" s="16">
        <v>112.48188227696789</v>
      </c>
      <c r="L64" s="14">
        <v>133</v>
      </c>
      <c r="M64" s="17">
        <v>157.1228207817534</v>
      </c>
    </row>
    <row r="65" spans="1:13">
      <c r="A65" s="31" t="s">
        <v>250</v>
      </c>
      <c r="B65" s="3" t="s">
        <v>66</v>
      </c>
      <c r="C65" s="4">
        <v>2428</v>
      </c>
      <c r="D65" s="4">
        <f t="shared" si="1"/>
        <v>294</v>
      </c>
      <c r="E65" s="16">
        <v>177.8376873422641</v>
      </c>
      <c r="F65" s="14">
        <v>203</v>
      </c>
      <c r="G65" s="17">
        <v>231.35648254116907</v>
      </c>
      <c r="H65" s="16">
        <v>18.58318512271952</v>
      </c>
      <c r="I65" s="14">
        <v>27</v>
      </c>
      <c r="J65" s="17">
        <v>39.167042030233205</v>
      </c>
      <c r="K65" s="16">
        <v>50.250553941524167</v>
      </c>
      <c r="L65" s="14">
        <v>64</v>
      </c>
      <c r="M65" s="17">
        <v>81.382774808177274</v>
      </c>
    </row>
    <row r="66" spans="1:13">
      <c r="A66" s="31" t="s">
        <v>251</v>
      </c>
      <c r="B66" s="3" t="s">
        <v>67</v>
      </c>
      <c r="C66" s="4">
        <v>7448</v>
      </c>
      <c r="D66" s="4">
        <f t="shared" si="1"/>
        <v>818</v>
      </c>
      <c r="E66" s="16">
        <v>544.95105976034404</v>
      </c>
      <c r="F66" s="14">
        <v>589</v>
      </c>
      <c r="G66" s="17">
        <v>636.28127303642407</v>
      </c>
      <c r="H66" s="16">
        <v>59.004176362687282</v>
      </c>
      <c r="I66" s="14">
        <v>74</v>
      </c>
      <c r="J66" s="17">
        <v>92.759145713294586</v>
      </c>
      <c r="K66" s="16">
        <v>132.6295582353265</v>
      </c>
      <c r="L66" s="14">
        <v>155</v>
      </c>
      <c r="M66" s="17">
        <v>181.05024902198289</v>
      </c>
    </row>
    <row r="67" spans="1:13">
      <c r="A67" s="31" t="s">
        <v>252</v>
      </c>
      <c r="B67" s="3" t="s">
        <v>68</v>
      </c>
      <c r="C67" s="4">
        <v>2114</v>
      </c>
      <c r="D67" s="4">
        <f t="shared" ref="D67:D98" si="2">F67+I67+L67</f>
        <v>247</v>
      </c>
      <c r="E67" s="16">
        <v>163.89976836628671</v>
      </c>
      <c r="F67" s="14">
        <v>188</v>
      </c>
      <c r="G67" s="17">
        <v>215.2528285040363</v>
      </c>
      <c r="H67" s="16">
        <v>12.964459250069263</v>
      </c>
      <c r="I67" s="14">
        <v>20</v>
      </c>
      <c r="J67" s="17">
        <v>30.797615496219596</v>
      </c>
      <c r="K67" s="16">
        <v>28.590901128094377</v>
      </c>
      <c r="L67" s="14">
        <v>39</v>
      </c>
      <c r="M67" s="17">
        <v>53.102244572698346</v>
      </c>
    </row>
    <row r="68" spans="1:13">
      <c r="A68" s="31" t="s">
        <v>253</v>
      </c>
      <c r="B68" s="3" t="s">
        <v>69</v>
      </c>
      <c r="C68" s="4">
        <v>2625</v>
      </c>
      <c r="D68" s="4">
        <f t="shared" si="2"/>
        <v>252</v>
      </c>
      <c r="E68" s="16">
        <v>136.68940567837606</v>
      </c>
      <c r="F68" s="14">
        <v>159</v>
      </c>
      <c r="G68" s="17">
        <v>184.6818781601024</v>
      </c>
      <c r="H68" s="16">
        <v>24.369403249445089</v>
      </c>
      <c r="I68" s="14">
        <v>34</v>
      </c>
      <c r="J68" s="17">
        <v>47.367212604473224</v>
      </c>
      <c r="K68" s="16">
        <v>45.845390931229041</v>
      </c>
      <c r="L68" s="14">
        <v>59</v>
      </c>
      <c r="M68" s="17">
        <v>75.818158519601297</v>
      </c>
    </row>
    <row r="69" spans="1:13">
      <c r="A69" s="31" t="s">
        <v>254</v>
      </c>
      <c r="B69" s="3" t="s">
        <v>70</v>
      </c>
      <c r="C69" s="4">
        <v>4472</v>
      </c>
      <c r="D69" s="4">
        <f t="shared" si="2"/>
        <v>618</v>
      </c>
      <c r="E69" s="16">
        <v>405.36882825998254</v>
      </c>
      <c r="F69" s="14">
        <v>443</v>
      </c>
      <c r="G69" s="17">
        <v>483.70902364612613</v>
      </c>
      <c r="H69" s="16">
        <v>38.838353815390668</v>
      </c>
      <c r="I69" s="14">
        <v>51</v>
      </c>
      <c r="J69" s="17">
        <v>66.912402690380219</v>
      </c>
      <c r="K69" s="16">
        <v>104.22480151468793</v>
      </c>
      <c r="L69" s="14">
        <v>124</v>
      </c>
      <c r="M69" s="17">
        <v>147.40064367532955</v>
      </c>
    </row>
    <row r="70" spans="1:13">
      <c r="A70" s="31" t="s">
        <v>255</v>
      </c>
      <c r="B70" s="3" t="s">
        <v>71</v>
      </c>
      <c r="C70" s="4">
        <v>2309</v>
      </c>
      <c r="D70" s="4">
        <f t="shared" si="2"/>
        <v>248</v>
      </c>
      <c r="E70" s="16">
        <v>157.27187939967581</v>
      </c>
      <c r="F70" s="14">
        <v>181</v>
      </c>
      <c r="G70" s="17">
        <v>207.96206243187885</v>
      </c>
      <c r="H70" s="16">
        <v>16.150749396673671</v>
      </c>
      <c r="I70" s="14">
        <v>24</v>
      </c>
      <c r="J70" s="17">
        <v>35.604742375871403</v>
      </c>
      <c r="K70" s="16">
        <v>31.991162224628024</v>
      </c>
      <c r="L70" s="14">
        <v>43</v>
      </c>
      <c r="M70" s="17">
        <v>57.701212039134781</v>
      </c>
    </row>
    <row r="71" spans="1:13">
      <c r="A71" s="31" t="s">
        <v>256</v>
      </c>
      <c r="B71" s="3" t="s">
        <v>72</v>
      </c>
      <c r="C71" s="4">
        <v>2477</v>
      </c>
      <c r="D71" s="4">
        <f t="shared" si="2"/>
        <v>284</v>
      </c>
      <c r="E71" s="16">
        <v>209.83713342860668</v>
      </c>
      <c r="F71" s="14">
        <v>237</v>
      </c>
      <c r="G71" s="17">
        <v>267.26452562128981</v>
      </c>
      <c r="H71" s="16">
        <v>10.624921975480655</v>
      </c>
      <c r="I71" s="14">
        <v>17</v>
      </c>
      <c r="J71" s="17">
        <v>27.158080050928444</v>
      </c>
      <c r="K71" s="16">
        <v>21.046495882220309</v>
      </c>
      <c r="L71" s="14">
        <v>30</v>
      </c>
      <c r="M71" s="17">
        <v>42.696244968303965</v>
      </c>
    </row>
    <row r="72" spans="1:13">
      <c r="A72" s="31" t="s">
        <v>257</v>
      </c>
      <c r="B72" s="3" t="s">
        <v>73</v>
      </c>
      <c r="C72" s="4">
        <v>8865</v>
      </c>
      <c r="D72" s="4">
        <f t="shared" si="2"/>
        <v>771</v>
      </c>
      <c r="E72" s="16">
        <v>399.70791205002752</v>
      </c>
      <c r="F72" s="14">
        <v>438</v>
      </c>
      <c r="G72" s="17">
        <v>479.75257848348252</v>
      </c>
      <c r="H72" s="16">
        <v>142.77001294435212</v>
      </c>
      <c r="I72" s="14">
        <v>166</v>
      </c>
      <c r="J72" s="17">
        <v>192.92611494680335</v>
      </c>
      <c r="K72" s="16">
        <v>143.69603569136842</v>
      </c>
      <c r="L72" s="14">
        <v>167</v>
      </c>
      <c r="M72" s="17">
        <v>193.99922588597215</v>
      </c>
    </row>
    <row r="73" spans="1:13">
      <c r="A73" s="31" t="s">
        <v>258</v>
      </c>
      <c r="B73" s="3" t="s">
        <v>74</v>
      </c>
      <c r="C73" s="4">
        <v>6734</v>
      </c>
      <c r="D73" s="4">
        <f t="shared" si="2"/>
        <v>549</v>
      </c>
      <c r="E73" s="16">
        <v>282.74203902673383</v>
      </c>
      <c r="F73" s="14">
        <v>315</v>
      </c>
      <c r="G73" s="17">
        <v>350.73817434011056</v>
      </c>
      <c r="H73" s="16">
        <v>81.421417504293743</v>
      </c>
      <c r="I73" s="14">
        <v>99</v>
      </c>
      <c r="J73" s="17">
        <v>120.30510191996819</v>
      </c>
      <c r="K73" s="16">
        <v>114.23023894168185</v>
      </c>
      <c r="L73" s="14">
        <v>135</v>
      </c>
      <c r="M73" s="17">
        <v>159.45522947301046</v>
      </c>
    </row>
    <row r="74" spans="1:13">
      <c r="A74" s="31" t="s">
        <v>259</v>
      </c>
      <c r="B74" s="3" t="s">
        <v>75</v>
      </c>
      <c r="C74" s="4">
        <v>6482</v>
      </c>
      <c r="D74" s="4">
        <f t="shared" si="2"/>
        <v>541</v>
      </c>
      <c r="E74" s="16">
        <v>298.90436859645934</v>
      </c>
      <c r="F74" s="14">
        <v>332</v>
      </c>
      <c r="G74" s="17">
        <v>368.54166511487892</v>
      </c>
      <c r="H74" s="16">
        <v>69.722282136271986</v>
      </c>
      <c r="I74" s="14">
        <v>86</v>
      </c>
      <c r="J74" s="17">
        <v>106.0151659074792</v>
      </c>
      <c r="K74" s="16">
        <v>103.2438774942522</v>
      </c>
      <c r="L74" s="14">
        <v>123</v>
      </c>
      <c r="M74" s="17">
        <v>146.44973993852633</v>
      </c>
    </row>
    <row r="75" spans="1:13">
      <c r="A75" s="31" t="s">
        <v>260</v>
      </c>
      <c r="B75" s="3" t="s">
        <v>76</v>
      </c>
      <c r="C75" s="4">
        <v>5499</v>
      </c>
      <c r="D75" s="4">
        <f t="shared" si="2"/>
        <v>638</v>
      </c>
      <c r="E75" s="16">
        <v>386.83128098803138</v>
      </c>
      <c r="F75" s="14">
        <v>424</v>
      </c>
      <c r="G75" s="17">
        <v>464.41563813099248</v>
      </c>
      <c r="H75" s="16">
        <v>76.028469894717063</v>
      </c>
      <c r="I75" s="14">
        <v>93</v>
      </c>
      <c r="J75" s="17">
        <v>113.68059939777358</v>
      </c>
      <c r="K75" s="16">
        <v>101.44210984423326</v>
      </c>
      <c r="L75" s="14">
        <v>121</v>
      </c>
      <c r="M75" s="17">
        <v>144.22786517376474</v>
      </c>
    </row>
    <row r="76" spans="1:13">
      <c r="A76" s="31" t="s">
        <v>261</v>
      </c>
      <c r="B76" s="3" t="s">
        <v>77</v>
      </c>
      <c r="C76" s="4">
        <v>5252</v>
      </c>
      <c r="D76" s="4">
        <f t="shared" si="2"/>
        <v>573</v>
      </c>
      <c r="E76" s="16">
        <v>313.35533937057551</v>
      </c>
      <c r="F76" s="14">
        <v>347</v>
      </c>
      <c r="G76" s="17">
        <v>383.97619421293285</v>
      </c>
      <c r="H76" s="16">
        <v>68.844331526966798</v>
      </c>
      <c r="I76" s="14">
        <v>85</v>
      </c>
      <c r="J76" s="17">
        <v>104.87020416223665</v>
      </c>
      <c r="K76" s="16">
        <v>119.79379645562274</v>
      </c>
      <c r="L76" s="14">
        <v>141</v>
      </c>
      <c r="M76" s="17">
        <v>165.83887618808859</v>
      </c>
    </row>
    <row r="77" spans="1:13">
      <c r="A77" s="31" t="s">
        <v>262</v>
      </c>
      <c r="B77" s="3" t="s">
        <v>78</v>
      </c>
      <c r="C77" s="4">
        <v>8882</v>
      </c>
      <c r="D77" s="4">
        <f t="shared" si="2"/>
        <v>897</v>
      </c>
      <c r="E77" s="16">
        <v>514.83575160958583</v>
      </c>
      <c r="F77" s="14">
        <v>558</v>
      </c>
      <c r="G77" s="17">
        <v>604.52170927515465</v>
      </c>
      <c r="H77" s="16">
        <v>102.29121255037246</v>
      </c>
      <c r="I77" s="14">
        <v>122</v>
      </c>
      <c r="J77" s="17">
        <v>145.44323853414832</v>
      </c>
      <c r="K77" s="16">
        <v>190.25617473181939</v>
      </c>
      <c r="L77" s="14">
        <v>217</v>
      </c>
      <c r="M77" s="17">
        <v>247.39613399265752</v>
      </c>
    </row>
    <row r="78" spans="1:13">
      <c r="A78" s="31" t="s">
        <v>263</v>
      </c>
      <c r="B78" s="3" t="s">
        <v>79</v>
      </c>
      <c r="C78" s="4">
        <v>8255</v>
      </c>
      <c r="D78" s="4">
        <f t="shared" si="2"/>
        <v>824</v>
      </c>
      <c r="E78" s="16">
        <v>407.42643043513141</v>
      </c>
      <c r="F78" s="14">
        <v>446</v>
      </c>
      <c r="G78" s="17">
        <v>487.99846886309462</v>
      </c>
      <c r="H78" s="16">
        <v>116.95419689533519</v>
      </c>
      <c r="I78" s="14">
        <v>138</v>
      </c>
      <c r="J78" s="17">
        <v>162.75723479019317</v>
      </c>
      <c r="K78" s="16">
        <v>211.84108277704055</v>
      </c>
      <c r="L78" s="14">
        <v>240</v>
      </c>
      <c r="M78" s="17">
        <v>271.77545831269293</v>
      </c>
    </row>
    <row r="79" spans="1:13">
      <c r="A79" s="31" t="s">
        <v>264</v>
      </c>
      <c r="B79" s="3" t="s">
        <v>80</v>
      </c>
      <c r="C79" s="4">
        <v>9369</v>
      </c>
      <c r="D79" s="4">
        <f t="shared" si="2"/>
        <v>628</v>
      </c>
      <c r="E79" s="16">
        <v>441.78634386814895</v>
      </c>
      <c r="F79" s="14">
        <v>482</v>
      </c>
      <c r="G79" s="17">
        <v>525.65857170580034</v>
      </c>
      <c r="H79" s="16">
        <v>48.399583486414571</v>
      </c>
      <c r="I79" s="14">
        <v>62</v>
      </c>
      <c r="J79" s="17">
        <v>79.389618712414872</v>
      </c>
      <c r="K79" s="16">
        <v>67.907109203481383</v>
      </c>
      <c r="L79" s="14">
        <v>84</v>
      </c>
      <c r="M79" s="17">
        <v>103.86405893404482</v>
      </c>
    </row>
    <row r="80" spans="1:13">
      <c r="A80" s="31" t="s">
        <v>265</v>
      </c>
      <c r="B80" s="3" t="s">
        <v>81</v>
      </c>
      <c r="C80" s="4">
        <v>5298</v>
      </c>
      <c r="D80" s="4">
        <f t="shared" si="2"/>
        <v>475</v>
      </c>
      <c r="E80" s="16">
        <v>277.23082195541463</v>
      </c>
      <c r="F80" s="14">
        <v>309</v>
      </c>
      <c r="G80" s="17">
        <v>344.16020504169524</v>
      </c>
      <c r="H80" s="16">
        <v>52.825669269615332</v>
      </c>
      <c r="I80" s="14">
        <v>67</v>
      </c>
      <c r="J80" s="17">
        <v>84.916053681896472</v>
      </c>
      <c r="K80" s="16">
        <v>81.44780024512778</v>
      </c>
      <c r="L80" s="14">
        <v>99</v>
      </c>
      <c r="M80" s="17">
        <v>120.24754968762014</v>
      </c>
    </row>
    <row r="81" spans="1:13">
      <c r="A81" s="31" t="s">
        <v>266</v>
      </c>
      <c r="B81" s="3" t="s">
        <v>82</v>
      </c>
      <c r="C81" s="4">
        <v>6733</v>
      </c>
      <c r="D81" s="4">
        <f t="shared" si="2"/>
        <v>652</v>
      </c>
      <c r="E81" s="16">
        <v>440.24257226193305</v>
      </c>
      <c r="F81" s="14">
        <v>480</v>
      </c>
      <c r="G81" s="17">
        <v>523.04940907246555</v>
      </c>
      <c r="H81" s="16">
        <v>58.122025811479382</v>
      </c>
      <c r="I81" s="14">
        <v>73</v>
      </c>
      <c r="J81" s="17">
        <v>91.634128882732227</v>
      </c>
      <c r="K81" s="16">
        <v>81.421431941825574</v>
      </c>
      <c r="L81" s="14">
        <v>99</v>
      </c>
      <c r="M81" s="17">
        <v>120.30507040016212</v>
      </c>
    </row>
    <row r="82" spans="1:13">
      <c r="A82" s="31" t="s">
        <v>267</v>
      </c>
      <c r="B82" s="3" t="s">
        <v>83</v>
      </c>
      <c r="C82" s="4">
        <v>8244</v>
      </c>
      <c r="D82" s="4">
        <f t="shared" si="2"/>
        <v>772</v>
      </c>
      <c r="E82" s="16">
        <v>525.5240427970316</v>
      </c>
      <c r="F82" s="14">
        <v>569</v>
      </c>
      <c r="G82" s="17">
        <v>615.78572125081337</v>
      </c>
      <c r="H82" s="16">
        <v>57.224731067385406</v>
      </c>
      <c r="I82" s="14">
        <v>72</v>
      </c>
      <c r="J82" s="17">
        <v>90.548008700070852</v>
      </c>
      <c r="K82" s="16">
        <v>110.53227781526006</v>
      </c>
      <c r="L82" s="14">
        <v>131</v>
      </c>
      <c r="M82" s="17">
        <v>155.18550105188015</v>
      </c>
    </row>
    <row r="83" spans="1:13">
      <c r="A83" s="31" t="s">
        <v>268</v>
      </c>
      <c r="B83" s="3" t="s">
        <v>84</v>
      </c>
      <c r="C83" s="4">
        <v>8533</v>
      </c>
      <c r="D83" s="4">
        <f t="shared" si="2"/>
        <v>802</v>
      </c>
      <c r="E83" s="16">
        <v>475.46946789310493</v>
      </c>
      <c r="F83" s="14">
        <v>517</v>
      </c>
      <c r="G83" s="17">
        <v>561.90510079984108</v>
      </c>
      <c r="H83" s="16">
        <v>91.365817880444951</v>
      </c>
      <c r="I83" s="14">
        <v>110</v>
      </c>
      <c r="J83" s="17">
        <v>132.37505284157947</v>
      </c>
      <c r="K83" s="16">
        <v>151.11986896280763</v>
      </c>
      <c r="L83" s="14">
        <v>175</v>
      </c>
      <c r="M83" s="17">
        <v>202.56250143516249</v>
      </c>
    </row>
    <row r="84" spans="1:13">
      <c r="A84" s="31" t="s">
        <v>269</v>
      </c>
      <c r="B84" s="3" t="s">
        <v>85</v>
      </c>
      <c r="C84" s="4">
        <v>7253</v>
      </c>
      <c r="D84" s="4">
        <f t="shared" si="2"/>
        <v>642</v>
      </c>
      <c r="E84" s="16">
        <v>396.07290617284048</v>
      </c>
      <c r="F84" s="14">
        <v>434</v>
      </c>
      <c r="G84" s="17">
        <v>475.30716154146654</v>
      </c>
      <c r="H84" s="16">
        <v>67.922457783958308</v>
      </c>
      <c r="I84" s="14">
        <v>84</v>
      </c>
      <c r="J84" s="17">
        <v>103.8281733446032</v>
      </c>
      <c r="K84" s="16">
        <v>104.14229180894546</v>
      </c>
      <c r="L84" s="14">
        <v>124</v>
      </c>
      <c r="M84" s="17">
        <v>147.56598921512983</v>
      </c>
    </row>
    <row r="85" spans="1:13">
      <c r="A85" s="31" t="s">
        <v>270</v>
      </c>
      <c r="B85" s="3" t="s">
        <v>86</v>
      </c>
      <c r="C85" s="4">
        <v>6078</v>
      </c>
      <c r="D85" s="4">
        <f t="shared" si="2"/>
        <v>638</v>
      </c>
      <c r="E85" s="16">
        <v>364.70954286569969</v>
      </c>
      <c r="F85" s="14">
        <v>401</v>
      </c>
      <c r="G85" s="17">
        <v>440.62304665784194</v>
      </c>
      <c r="H85" s="16">
        <v>72.420070798296138</v>
      </c>
      <c r="I85" s="14">
        <v>89</v>
      </c>
      <c r="J85" s="17">
        <v>109.30666881294268</v>
      </c>
      <c r="K85" s="16">
        <v>126.21050074570213</v>
      </c>
      <c r="L85" s="14">
        <v>148</v>
      </c>
      <c r="M85" s="17">
        <v>173.44170407331188</v>
      </c>
    </row>
    <row r="86" spans="1:13">
      <c r="A86" s="31" t="s">
        <v>271</v>
      </c>
      <c r="B86" s="3" t="s">
        <v>87</v>
      </c>
      <c r="C86" s="4">
        <v>5120</v>
      </c>
      <c r="D86" s="4">
        <f t="shared" si="2"/>
        <v>500</v>
      </c>
      <c r="E86" s="16">
        <v>293.40326731040824</v>
      </c>
      <c r="F86" s="14">
        <v>326</v>
      </c>
      <c r="G86" s="17">
        <v>361.94661548066006</v>
      </c>
      <c r="H86" s="16">
        <v>57.252709414895179</v>
      </c>
      <c r="I86" s="14">
        <v>72</v>
      </c>
      <c r="J86" s="17">
        <v>90.478046352418176</v>
      </c>
      <c r="K86" s="16">
        <v>84.166878584692256</v>
      </c>
      <c r="L86" s="14">
        <v>102</v>
      </c>
      <c r="M86" s="17">
        <v>123.51889218542681</v>
      </c>
    </row>
    <row r="87" spans="1:13">
      <c r="A87" s="31" t="s">
        <v>272</v>
      </c>
      <c r="B87" s="3" t="s">
        <v>88</v>
      </c>
      <c r="C87" s="4">
        <v>9379</v>
      </c>
      <c r="D87" s="4">
        <f t="shared" si="2"/>
        <v>932</v>
      </c>
      <c r="E87" s="16">
        <v>636.26674718329912</v>
      </c>
      <c r="F87" s="14">
        <v>684</v>
      </c>
      <c r="G87" s="17">
        <v>735.01318217200412</v>
      </c>
      <c r="H87" s="16">
        <v>73.286595866332959</v>
      </c>
      <c r="I87" s="14">
        <v>90</v>
      </c>
      <c r="J87" s="17">
        <v>110.47973419725885</v>
      </c>
      <c r="K87" s="16">
        <v>135.36153798114341</v>
      </c>
      <c r="L87" s="14">
        <v>158</v>
      </c>
      <c r="M87" s="17">
        <v>184.34910984648269</v>
      </c>
    </row>
    <row r="88" spans="1:13">
      <c r="A88" s="31" t="s">
        <v>273</v>
      </c>
      <c r="B88" s="3" t="s">
        <v>89</v>
      </c>
      <c r="C88" s="4">
        <v>5314</v>
      </c>
      <c r="D88" s="4">
        <f t="shared" si="2"/>
        <v>559</v>
      </c>
      <c r="E88" s="16">
        <v>384.96299763711096</v>
      </c>
      <c r="F88" s="14">
        <v>422</v>
      </c>
      <c r="G88" s="17">
        <v>462.26612298957338</v>
      </c>
      <c r="H88" s="16">
        <v>32.808144301187944</v>
      </c>
      <c r="I88" s="14">
        <v>44</v>
      </c>
      <c r="J88" s="17">
        <v>58.967109478465822</v>
      </c>
      <c r="K88" s="16">
        <v>76.032201742715415</v>
      </c>
      <c r="L88" s="14">
        <v>93</v>
      </c>
      <c r="M88" s="17">
        <v>113.67225699859047</v>
      </c>
    </row>
    <row r="89" spans="1:13">
      <c r="A89" s="31" t="s">
        <v>274</v>
      </c>
      <c r="B89" s="3" t="s">
        <v>90</v>
      </c>
      <c r="C89" s="4">
        <v>3112</v>
      </c>
      <c r="D89" s="4">
        <f t="shared" si="2"/>
        <v>279</v>
      </c>
      <c r="E89" s="16">
        <v>187.01423603758286</v>
      </c>
      <c r="F89" s="14">
        <v>213</v>
      </c>
      <c r="G89" s="17">
        <v>242.29740137042907</v>
      </c>
      <c r="H89" s="16">
        <v>9.0970339832094123</v>
      </c>
      <c r="I89" s="14">
        <v>15</v>
      </c>
      <c r="J89" s="17">
        <v>24.702841851300274</v>
      </c>
      <c r="K89" s="16">
        <v>38.858542924555294</v>
      </c>
      <c r="L89" s="14">
        <v>51</v>
      </c>
      <c r="M89" s="17">
        <v>66.852562286954807</v>
      </c>
    </row>
    <row r="90" spans="1:13">
      <c r="A90" s="31" t="s">
        <v>275</v>
      </c>
      <c r="B90" s="3" t="s">
        <v>91</v>
      </c>
      <c r="C90" s="4">
        <v>7938</v>
      </c>
      <c r="D90" s="4">
        <f t="shared" si="2"/>
        <v>943</v>
      </c>
      <c r="E90" s="16">
        <v>680.12359780245504</v>
      </c>
      <c r="F90" s="14">
        <v>729</v>
      </c>
      <c r="G90" s="17">
        <v>781.01088526253079</v>
      </c>
      <c r="H90" s="16">
        <v>58.11330477267925</v>
      </c>
      <c r="I90" s="14">
        <v>73</v>
      </c>
      <c r="J90" s="17">
        <v>91.655814369661741</v>
      </c>
      <c r="K90" s="16">
        <v>119.71694209603298</v>
      </c>
      <c r="L90" s="14">
        <v>141</v>
      </c>
      <c r="M90" s="17">
        <v>165.98639159926506</v>
      </c>
    </row>
    <row r="91" spans="1:13">
      <c r="A91" s="31" t="s">
        <v>276</v>
      </c>
      <c r="B91" s="3" t="s">
        <v>92</v>
      </c>
      <c r="C91" s="4">
        <v>9643</v>
      </c>
      <c r="D91" s="4">
        <f t="shared" si="2"/>
        <v>1110</v>
      </c>
      <c r="E91" s="16">
        <v>759.16555373243432</v>
      </c>
      <c r="F91" s="14">
        <v>811</v>
      </c>
      <c r="G91" s="17">
        <v>866.02859777099661</v>
      </c>
      <c r="H91" s="16">
        <v>86.819690496969471</v>
      </c>
      <c r="I91" s="14">
        <v>105</v>
      </c>
      <c r="J91" s="17">
        <v>126.93675273104</v>
      </c>
      <c r="K91" s="16">
        <v>168.76175481851396</v>
      </c>
      <c r="L91" s="14">
        <v>194</v>
      </c>
      <c r="M91" s="17">
        <v>222.92380460852172</v>
      </c>
    </row>
    <row r="92" spans="1:13">
      <c r="A92" s="31" t="s">
        <v>277</v>
      </c>
      <c r="B92" s="3" t="s">
        <v>93</v>
      </c>
      <c r="C92" s="4">
        <v>5500</v>
      </c>
      <c r="D92" s="4">
        <f t="shared" si="2"/>
        <v>594</v>
      </c>
      <c r="E92" s="16">
        <v>405.03431269064851</v>
      </c>
      <c r="F92" s="14">
        <v>443</v>
      </c>
      <c r="G92" s="17">
        <v>484.18619103896469</v>
      </c>
      <c r="H92" s="16">
        <v>34.520399556847323</v>
      </c>
      <c r="I92" s="14">
        <v>46</v>
      </c>
      <c r="J92" s="17">
        <v>61.254304424459121</v>
      </c>
      <c r="K92" s="16">
        <v>86.876205538381683</v>
      </c>
      <c r="L92" s="14">
        <v>105</v>
      </c>
      <c r="M92" s="17">
        <v>126.81613618889477</v>
      </c>
    </row>
    <row r="93" spans="1:13">
      <c r="A93" s="31" t="s">
        <v>278</v>
      </c>
      <c r="B93" s="3" t="s">
        <v>94</v>
      </c>
      <c r="C93" s="4">
        <v>5873</v>
      </c>
      <c r="D93" s="4">
        <f t="shared" si="2"/>
        <v>563</v>
      </c>
      <c r="E93" s="16">
        <v>338.97097544569078</v>
      </c>
      <c r="F93" s="14">
        <v>374</v>
      </c>
      <c r="G93" s="17">
        <v>412.37915738756442</v>
      </c>
      <c r="H93" s="16">
        <v>57.243231638723501</v>
      </c>
      <c r="I93" s="14">
        <v>72</v>
      </c>
      <c r="J93" s="17">
        <v>90.501726605514349</v>
      </c>
      <c r="K93" s="16">
        <v>97.780727596988896</v>
      </c>
      <c r="L93" s="14">
        <v>117</v>
      </c>
      <c r="M93" s="17">
        <v>139.90539904627474</v>
      </c>
    </row>
    <row r="94" spans="1:13">
      <c r="A94" s="31" t="s">
        <v>279</v>
      </c>
      <c r="B94" s="3" t="s">
        <v>95</v>
      </c>
      <c r="C94" s="4">
        <v>3682</v>
      </c>
      <c r="D94" s="4">
        <f t="shared" si="2"/>
        <v>443</v>
      </c>
      <c r="E94" s="16">
        <v>302.34843473892869</v>
      </c>
      <c r="F94" s="14">
        <v>335</v>
      </c>
      <c r="G94" s="17">
        <v>370.79084807778264</v>
      </c>
      <c r="H94" s="16">
        <v>31.966568354254477</v>
      </c>
      <c r="I94" s="14">
        <v>43</v>
      </c>
      <c r="J94" s="17">
        <v>57.781393468087522</v>
      </c>
      <c r="K94" s="16">
        <v>51.088228124225516</v>
      </c>
      <c r="L94" s="14">
        <v>65</v>
      </c>
      <c r="M94" s="17">
        <v>82.613874320979932</v>
      </c>
    </row>
    <row r="95" spans="1:13">
      <c r="A95" s="31" t="s">
        <v>280</v>
      </c>
      <c r="B95" s="3" t="s">
        <v>96</v>
      </c>
      <c r="C95" s="4">
        <v>5126</v>
      </c>
      <c r="D95" s="4">
        <f t="shared" si="2"/>
        <v>643</v>
      </c>
      <c r="E95" s="16">
        <v>397.46971357536592</v>
      </c>
      <c r="F95" s="14">
        <v>435</v>
      </c>
      <c r="G95" s="17">
        <v>475.71749002171987</v>
      </c>
      <c r="H95" s="16">
        <v>60.807061646985929</v>
      </c>
      <c r="I95" s="14">
        <v>76</v>
      </c>
      <c r="J95" s="17">
        <v>94.917832782502899</v>
      </c>
      <c r="K95" s="16">
        <v>111.52752157716795</v>
      </c>
      <c r="L95" s="14">
        <v>132</v>
      </c>
      <c r="M95" s="17">
        <v>156.11349907345016</v>
      </c>
    </row>
    <row r="96" spans="1:13">
      <c r="A96" s="31" t="s">
        <v>281</v>
      </c>
      <c r="B96" s="3" t="s">
        <v>97</v>
      </c>
      <c r="C96" s="4">
        <v>5606</v>
      </c>
      <c r="D96" s="4">
        <f t="shared" si="2"/>
        <v>498</v>
      </c>
      <c r="E96" s="16">
        <v>357.1580606875628</v>
      </c>
      <c r="F96" s="14">
        <v>393</v>
      </c>
      <c r="G96" s="17">
        <v>432.14265853417072</v>
      </c>
      <c r="H96" s="16">
        <v>37.964374836657321</v>
      </c>
      <c r="I96" s="14">
        <v>50</v>
      </c>
      <c r="J96" s="17">
        <v>65.806114797131983</v>
      </c>
      <c r="K96" s="16">
        <v>42.300563999053125</v>
      </c>
      <c r="L96" s="14">
        <v>55</v>
      </c>
      <c r="M96" s="17">
        <v>71.463077669545868</v>
      </c>
    </row>
    <row r="97" spans="1:13">
      <c r="A97" s="31" t="s">
        <v>282</v>
      </c>
      <c r="B97" s="3" t="s">
        <v>98</v>
      </c>
      <c r="C97" s="4">
        <v>5830</v>
      </c>
      <c r="D97" s="4">
        <f t="shared" si="2"/>
        <v>561</v>
      </c>
      <c r="E97" s="16">
        <v>375.27328240376909</v>
      </c>
      <c r="F97" s="14">
        <v>412</v>
      </c>
      <c r="G97" s="17">
        <v>452.02318173060161</v>
      </c>
      <c r="H97" s="16">
        <v>39.693556188695155</v>
      </c>
      <c r="I97" s="14">
        <v>52</v>
      </c>
      <c r="J97" s="17">
        <v>68.077029834758065</v>
      </c>
      <c r="K97" s="16">
        <v>79.629702860857975</v>
      </c>
      <c r="L97" s="14">
        <v>97</v>
      </c>
      <c r="M97" s="17">
        <v>118.08161792645994</v>
      </c>
    </row>
    <row r="98" spans="1:13">
      <c r="A98" s="31" t="s">
        <v>283</v>
      </c>
      <c r="B98" s="3" t="s">
        <v>99</v>
      </c>
      <c r="C98" s="4">
        <v>8359</v>
      </c>
      <c r="D98" s="4">
        <f t="shared" si="2"/>
        <v>701</v>
      </c>
      <c r="E98" s="16">
        <v>461.09014727842452</v>
      </c>
      <c r="F98" s="14">
        <v>502</v>
      </c>
      <c r="G98" s="17">
        <v>546.28848517110077</v>
      </c>
      <c r="H98" s="16">
        <v>63.447224971432625</v>
      </c>
      <c r="I98" s="14">
        <v>79</v>
      </c>
      <c r="J98" s="17">
        <v>98.320030598731478</v>
      </c>
      <c r="K98" s="16">
        <v>100.47220558912936</v>
      </c>
      <c r="L98" s="14">
        <v>120</v>
      </c>
      <c r="M98" s="17">
        <v>143.25738201898702</v>
      </c>
    </row>
    <row r="99" spans="1:13">
      <c r="A99" s="31" t="s">
        <v>284</v>
      </c>
      <c r="B99" s="3" t="s">
        <v>100</v>
      </c>
      <c r="C99" s="4">
        <v>5688</v>
      </c>
      <c r="D99" s="4">
        <f t="shared" ref="D99:D130" si="3">F99+I99+L99</f>
        <v>628</v>
      </c>
      <c r="E99" s="16">
        <v>446.25295385854906</v>
      </c>
      <c r="F99" s="14">
        <v>486</v>
      </c>
      <c r="G99" s="17">
        <v>528.93002045331514</v>
      </c>
      <c r="H99" s="16">
        <v>31.09958909560811</v>
      </c>
      <c r="I99" s="14">
        <v>42</v>
      </c>
      <c r="J99" s="17">
        <v>56.682723890754687</v>
      </c>
      <c r="K99" s="16">
        <v>82.343516143142324</v>
      </c>
      <c r="L99" s="14">
        <v>100</v>
      </c>
      <c r="M99" s="17">
        <v>121.36050485420941</v>
      </c>
    </row>
    <row r="100" spans="1:13">
      <c r="A100" s="31" t="s">
        <v>285</v>
      </c>
      <c r="B100" s="3" t="s">
        <v>101</v>
      </c>
      <c r="C100" s="4">
        <v>2799</v>
      </c>
      <c r="D100" s="4">
        <f t="shared" si="3"/>
        <v>364</v>
      </c>
      <c r="E100" s="16">
        <v>246.60782332543747</v>
      </c>
      <c r="F100" s="14">
        <v>276</v>
      </c>
      <c r="G100" s="17">
        <v>308.47193515966563</v>
      </c>
      <c r="H100" s="16">
        <v>21.86988956358033</v>
      </c>
      <c r="I100" s="14">
        <v>31</v>
      </c>
      <c r="J100" s="17">
        <v>43.881467345065516</v>
      </c>
      <c r="K100" s="16">
        <v>44.088645255027267</v>
      </c>
      <c r="L100" s="14">
        <v>57</v>
      </c>
      <c r="M100" s="17">
        <v>73.591439984181392</v>
      </c>
    </row>
    <row r="101" spans="1:13">
      <c r="A101" s="31" t="s">
        <v>286</v>
      </c>
      <c r="B101" s="3" t="s">
        <v>102</v>
      </c>
      <c r="C101" s="4">
        <v>6147</v>
      </c>
      <c r="D101" s="4">
        <f t="shared" si="3"/>
        <v>716</v>
      </c>
      <c r="E101" s="16">
        <v>490.36456565268571</v>
      </c>
      <c r="F101" s="14">
        <v>532</v>
      </c>
      <c r="G101" s="17">
        <v>576.81009792505949</v>
      </c>
      <c r="H101" s="16">
        <v>47.538513765166712</v>
      </c>
      <c r="I101" s="14">
        <v>61</v>
      </c>
      <c r="J101" s="17">
        <v>78.22448998378367</v>
      </c>
      <c r="K101" s="16">
        <v>103.25184386355369</v>
      </c>
      <c r="L101" s="14">
        <v>123</v>
      </c>
      <c r="M101" s="17">
        <v>146.43371383313615</v>
      </c>
    </row>
    <row r="102" spans="1:13">
      <c r="A102" s="31" t="s">
        <v>287</v>
      </c>
      <c r="B102" s="3" t="s">
        <v>103</v>
      </c>
      <c r="C102" s="4">
        <v>6268</v>
      </c>
      <c r="D102" s="4">
        <f t="shared" si="3"/>
        <v>654</v>
      </c>
      <c r="E102" s="16">
        <v>441.30181110385718</v>
      </c>
      <c r="F102" s="14">
        <v>481</v>
      </c>
      <c r="G102" s="17">
        <v>523.94819597540322</v>
      </c>
      <c r="H102" s="16">
        <v>47.537625880718608</v>
      </c>
      <c r="I102" s="14">
        <v>61</v>
      </c>
      <c r="J102" s="17">
        <v>78.22689419261998</v>
      </c>
      <c r="K102" s="16">
        <v>93.217588997713932</v>
      </c>
      <c r="L102" s="14">
        <v>112</v>
      </c>
      <c r="M102" s="17">
        <v>134.4844544977723</v>
      </c>
    </row>
    <row r="103" spans="1:13">
      <c r="A103" s="31" t="s">
        <v>288</v>
      </c>
      <c r="B103" s="3" t="s">
        <v>104</v>
      </c>
      <c r="C103" s="4">
        <v>6489</v>
      </c>
      <c r="D103" s="4">
        <f t="shared" si="3"/>
        <v>619</v>
      </c>
      <c r="E103" s="16">
        <v>400.98381728244163</v>
      </c>
      <c r="F103" s="14">
        <v>439</v>
      </c>
      <c r="G103" s="17">
        <v>480.33602615867977</v>
      </c>
      <c r="H103" s="16">
        <v>52.814113786750347</v>
      </c>
      <c r="I103" s="14">
        <v>67</v>
      </c>
      <c r="J103" s="17">
        <v>84.945929889657833</v>
      </c>
      <c r="K103" s="16">
        <v>94.123071725651812</v>
      </c>
      <c r="L103" s="14">
        <v>113</v>
      </c>
      <c r="M103" s="17">
        <v>135.58253858832845</v>
      </c>
    </row>
    <row r="104" spans="1:13">
      <c r="A104" s="31" t="s">
        <v>289</v>
      </c>
      <c r="B104" s="3" t="s">
        <v>105</v>
      </c>
      <c r="C104" s="4">
        <v>2722</v>
      </c>
      <c r="D104" s="4">
        <f t="shared" si="3"/>
        <v>288</v>
      </c>
      <c r="E104" s="16">
        <v>207.84334707101172</v>
      </c>
      <c r="F104" s="14">
        <v>235</v>
      </c>
      <c r="G104" s="17">
        <v>265.3304555446648</v>
      </c>
      <c r="H104" s="16">
        <v>8.3462663381710787</v>
      </c>
      <c r="I104" s="14">
        <v>14</v>
      </c>
      <c r="J104" s="17">
        <v>23.450458460511275</v>
      </c>
      <c r="K104" s="16">
        <v>28.57740920884979</v>
      </c>
      <c r="L104" s="14">
        <v>39</v>
      </c>
      <c r="M104" s="17">
        <v>53.148849279537785</v>
      </c>
    </row>
    <row r="105" spans="1:13">
      <c r="A105" s="31" t="s">
        <v>290</v>
      </c>
      <c r="B105" s="3" t="s">
        <v>106</v>
      </c>
      <c r="C105" s="4">
        <v>2722</v>
      </c>
      <c r="D105" s="4">
        <f t="shared" si="3"/>
        <v>258</v>
      </c>
      <c r="E105" s="16">
        <v>165.55966728711624</v>
      </c>
      <c r="F105" s="14">
        <v>190</v>
      </c>
      <c r="G105" s="17">
        <v>217.74097468709084</v>
      </c>
      <c r="H105" s="16">
        <v>15.34405773370457</v>
      </c>
      <c r="I105" s="14">
        <v>23</v>
      </c>
      <c r="J105" s="17">
        <v>34.427299193271665</v>
      </c>
      <c r="K105" s="16">
        <v>33.69358311955385</v>
      </c>
      <c r="L105" s="14">
        <v>45</v>
      </c>
      <c r="M105" s="17">
        <v>60.015763454362983</v>
      </c>
    </row>
    <row r="106" spans="1:13">
      <c r="A106" s="31" t="s">
        <v>291</v>
      </c>
      <c r="B106" s="3" t="s">
        <v>107</v>
      </c>
      <c r="C106" s="4">
        <v>10730</v>
      </c>
      <c r="D106" s="4">
        <f t="shared" si="3"/>
        <v>904</v>
      </c>
      <c r="E106" s="16">
        <v>648.61510127900351</v>
      </c>
      <c r="F106" s="14">
        <v>697</v>
      </c>
      <c r="G106" s="17">
        <v>748.72621667001499</v>
      </c>
      <c r="H106" s="16">
        <v>48.39565491285348</v>
      </c>
      <c r="I106" s="14">
        <v>62</v>
      </c>
      <c r="J106" s="17">
        <v>79.400191077644465</v>
      </c>
      <c r="K106" s="16">
        <v>123.35655855228434</v>
      </c>
      <c r="L106" s="14">
        <v>145</v>
      </c>
      <c r="M106" s="17">
        <v>170.37987668633514</v>
      </c>
    </row>
    <row r="107" spans="1:13">
      <c r="A107" s="31" t="s">
        <v>292</v>
      </c>
      <c r="B107" s="3" t="s">
        <v>108</v>
      </c>
      <c r="C107" s="4">
        <v>6269</v>
      </c>
      <c r="D107" s="4">
        <f t="shared" si="3"/>
        <v>744</v>
      </c>
      <c r="E107" s="16">
        <v>530.79745902666218</v>
      </c>
      <c r="F107" s="14">
        <v>574</v>
      </c>
      <c r="G107" s="17">
        <v>620.33873264761826</v>
      </c>
      <c r="H107" s="16">
        <v>51.052709331309366</v>
      </c>
      <c r="I107" s="14">
        <v>65</v>
      </c>
      <c r="J107" s="17">
        <v>82.706923687321307</v>
      </c>
      <c r="K107" s="16">
        <v>86.860038470776573</v>
      </c>
      <c r="L107" s="14">
        <v>105</v>
      </c>
      <c r="M107" s="17">
        <v>126.85060112197196</v>
      </c>
    </row>
    <row r="108" spans="1:13">
      <c r="A108" s="31" t="s">
        <v>293</v>
      </c>
      <c r="B108" s="3" t="s">
        <v>109</v>
      </c>
      <c r="C108" s="4">
        <v>6105</v>
      </c>
      <c r="D108" s="4">
        <f t="shared" si="3"/>
        <v>641</v>
      </c>
      <c r="E108" s="16">
        <v>430.78117001029023</v>
      </c>
      <c r="F108" s="14">
        <v>470</v>
      </c>
      <c r="G108" s="17">
        <v>512.46688670802439</v>
      </c>
      <c r="H108" s="16">
        <v>48.416167764591876</v>
      </c>
      <c r="I108" s="14">
        <v>62</v>
      </c>
      <c r="J108" s="17">
        <v>79.345037895086719</v>
      </c>
      <c r="K108" s="16">
        <v>90.493591450271282</v>
      </c>
      <c r="L108" s="14">
        <v>109</v>
      </c>
      <c r="M108" s="17">
        <v>131.20850146371097</v>
      </c>
    </row>
    <row r="109" spans="1:13">
      <c r="A109" s="31" t="s">
        <v>294</v>
      </c>
      <c r="B109" s="3" t="s">
        <v>110</v>
      </c>
      <c r="C109" s="4">
        <v>6031</v>
      </c>
      <c r="D109" s="4">
        <f t="shared" si="3"/>
        <v>583</v>
      </c>
      <c r="E109" s="16">
        <v>387.66981590686186</v>
      </c>
      <c r="F109" s="14">
        <v>425</v>
      </c>
      <c r="G109" s="17">
        <v>465.62825402093875</v>
      </c>
      <c r="H109" s="16">
        <v>44.040436423485801</v>
      </c>
      <c r="I109" s="14">
        <v>57</v>
      </c>
      <c r="J109" s="17">
        <v>73.726149131966068</v>
      </c>
      <c r="K109" s="16">
        <v>83.241435642581109</v>
      </c>
      <c r="L109" s="14">
        <v>101</v>
      </c>
      <c r="M109" s="17">
        <v>122.46913173999941</v>
      </c>
    </row>
    <row r="110" spans="1:13">
      <c r="A110" s="31" t="s">
        <v>295</v>
      </c>
      <c r="B110" s="3" t="s">
        <v>111</v>
      </c>
      <c r="C110" s="4">
        <v>2884</v>
      </c>
      <c r="D110" s="4">
        <f t="shared" si="3"/>
        <v>274</v>
      </c>
      <c r="E110" s="16">
        <v>173.94180751584631</v>
      </c>
      <c r="F110" s="14">
        <v>199</v>
      </c>
      <c r="G110" s="17">
        <v>227.36523591756077</v>
      </c>
      <c r="H110" s="16">
        <v>17.764486108388244</v>
      </c>
      <c r="I110" s="14">
        <v>26</v>
      </c>
      <c r="J110" s="17">
        <v>38.002829661285553</v>
      </c>
      <c r="K110" s="16">
        <v>37.133445871010608</v>
      </c>
      <c r="L110" s="14">
        <v>49</v>
      </c>
      <c r="M110" s="17">
        <v>64.572677622743356</v>
      </c>
    </row>
    <row r="111" spans="1:13">
      <c r="A111" s="31" t="s">
        <v>296</v>
      </c>
      <c r="B111" s="3" t="s">
        <v>112</v>
      </c>
      <c r="C111" s="4">
        <v>2907</v>
      </c>
      <c r="D111" s="4">
        <f t="shared" si="3"/>
        <v>318</v>
      </c>
      <c r="E111" s="16">
        <v>244.66085273258795</v>
      </c>
      <c r="F111" s="14">
        <v>274</v>
      </c>
      <c r="G111" s="17">
        <v>306.4524511311468</v>
      </c>
      <c r="H111" s="16">
        <v>14.543959376927717</v>
      </c>
      <c r="I111" s="14">
        <v>22</v>
      </c>
      <c r="J111" s="17">
        <v>33.234501395379503</v>
      </c>
      <c r="K111" s="16">
        <v>14.543959376927717</v>
      </c>
      <c r="L111" s="14">
        <v>22</v>
      </c>
      <c r="M111" s="17">
        <v>33.234501395379503</v>
      </c>
    </row>
    <row r="112" spans="1:13">
      <c r="A112" s="31" t="s">
        <v>297</v>
      </c>
      <c r="B112" s="3" t="s">
        <v>113</v>
      </c>
      <c r="C112" s="4">
        <v>5235</v>
      </c>
      <c r="D112" s="4">
        <f t="shared" si="3"/>
        <v>425</v>
      </c>
      <c r="E112" s="16">
        <v>271.55042514189824</v>
      </c>
      <c r="F112" s="14">
        <v>303</v>
      </c>
      <c r="G112" s="17">
        <v>337.84398296542071</v>
      </c>
      <c r="H112" s="16">
        <v>28.554979472688377</v>
      </c>
      <c r="I112" s="14">
        <v>39</v>
      </c>
      <c r="J112" s="17">
        <v>53.226606746677369</v>
      </c>
      <c r="K112" s="16">
        <v>67.053431597886728</v>
      </c>
      <c r="L112" s="14">
        <v>83</v>
      </c>
      <c r="M112" s="17">
        <v>102.66362493613789</v>
      </c>
    </row>
    <row r="113" spans="1:13">
      <c r="A113" s="31" t="s">
        <v>298</v>
      </c>
      <c r="B113" s="3" t="s">
        <v>114</v>
      </c>
      <c r="C113" s="4">
        <v>4934</v>
      </c>
      <c r="D113" s="4">
        <f t="shared" si="3"/>
        <v>568</v>
      </c>
      <c r="E113" s="16">
        <v>407.11939428446374</v>
      </c>
      <c r="F113" s="14">
        <v>445</v>
      </c>
      <c r="G113" s="17">
        <v>486.02680432992679</v>
      </c>
      <c r="H113" s="16">
        <v>31.956110480426368</v>
      </c>
      <c r="I113" s="14">
        <v>43</v>
      </c>
      <c r="J113" s="17">
        <v>57.815593496469134</v>
      </c>
      <c r="K113" s="16">
        <v>64.376836049170635</v>
      </c>
      <c r="L113" s="14">
        <v>80</v>
      </c>
      <c r="M113" s="17">
        <v>99.337296538638597</v>
      </c>
    </row>
    <row r="114" spans="1:13">
      <c r="A114" s="31" t="s">
        <v>299</v>
      </c>
      <c r="B114" s="3" t="s">
        <v>115</v>
      </c>
      <c r="C114" s="4">
        <v>4840</v>
      </c>
      <c r="D114" s="4">
        <f t="shared" si="3"/>
        <v>515</v>
      </c>
      <c r="E114" s="16">
        <v>309.63252139207663</v>
      </c>
      <c r="F114" s="14">
        <v>343</v>
      </c>
      <c r="G114" s="17">
        <v>379.66197246585631</v>
      </c>
      <c r="H114" s="16">
        <v>37.106495555786921</v>
      </c>
      <c r="I114" s="14">
        <v>49</v>
      </c>
      <c r="J114" s="17">
        <v>64.654334938752783</v>
      </c>
      <c r="K114" s="16">
        <v>103.29355697363307</v>
      </c>
      <c r="L114" s="14">
        <v>123</v>
      </c>
      <c r="M114" s="17">
        <v>146.34989627223695</v>
      </c>
    </row>
    <row r="115" spans="1:13">
      <c r="A115" s="31" t="s">
        <v>300</v>
      </c>
      <c r="B115" s="3" t="s">
        <v>116</v>
      </c>
      <c r="C115" s="4">
        <v>4696</v>
      </c>
      <c r="D115" s="4">
        <f t="shared" si="3"/>
        <v>414</v>
      </c>
      <c r="E115" s="16">
        <v>251.74666254119646</v>
      </c>
      <c r="F115" s="14">
        <v>282</v>
      </c>
      <c r="G115" s="17">
        <v>315.63078983932633</v>
      </c>
      <c r="H115" s="16">
        <v>40.569917930081594</v>
      </c>
      <c r="I115" s="14">
        <v>53</v>
      </c>
      <c r="J115" s="17">
        <v>69.181898726888292</v>
      </c>
      <c r="K115" s="16">
        <v>63.488690734670527</v>
      </c>
      <c r="L115" s="14">
        <v>79</v>
      </c>
      <c r="M115" s="17">
        <v>98.220621681305374</v>
      </c>
    </row>
    <row r="116" spans="1:13">
      <c r="A116" s="31" t="s">
        <v>301</v>
      </c>
      <c r="B116" s="3" t="s">
        <v>117</v>
      </c>
      <c r="C116" s="4">
        <v>4627</v>
      </c>
      <c r="D116" s="4">
        <f t="shared" si="3"/>
        <v>507</v>
      </c>
      <c r="E116" s="16">
        <v>322.07144179908465</v>
      </c>
      <c r="F116" s="14">
        <v>356</v>
      </c>
      <c r="G116" s="17">
        <v>393.1763186080085</v>
      </c>
      <c r="H116" s="16">
        <v>45.801203430241934</v>
      </c>
      <c r="I116" s="14">
        <v>59</v>
      </c>
      <c r="J116" s="17">
        <v>75.939320624824006</v>
      </c>
      <c r="K116" s="16">
        <v>75.147732604405647</v>
      </c>
      <c r="L116" s="14">
        <v>92</v>
      </c>
      <c r="M116" s="17">
        <v>112.53803993421887</v>
      </c>
    </row>
    <row r="117" spans="1:13">
      <c r="A117" s="31" t="s">
        <v>302</v>
      </c>
      <c r="B117" s="3" t="s">
        <v>118</v>
      </c>
      <c r="C117" s="4">
        <v>5777</v>
      </c>
      <c r="D117" s="4">
        <f t="shared" si="3"/>
        <v>508</v>
      </c>
      <c r="E117" s="16">
        <v>308.50573962675793</v>
      </c>
      <c r="F117" s="14">
        <v>342</v>
      </c>
      <c r="G117" s="17">
        <v>378.87876217311845</v>
      </c>
      <c r="H117" s="16">
        <v>56.357860897087228</v>
      </c>
      <c r="I117" s="14">
        <v>71</v>
      </c>
      <c r="J117" s="17">
        <v>89.386821538079317</v>
      </c>
      <c r="K117" s="16">
        <v>77.825937869458045</v>
      </c>
      <c r="L117" s="14">
        <v>95</v>
      </c>
      <c r="M117" s="17">
        <v>115.88684664966802</v>
      </c>
    </row>
    <row r="118" spans="1:13">
      <c r="A118" s="31" t="s">
        <v>303</v>
      </c>
      <c r="B118" s="3" t="s">
        <v>119</v>
      </c>
      <c r="C118" s="4">
        <v>5092</v>
      </c>
      <c r="D118" s="4">
        <f t="shared" si="3"/>
        <v>563</v>
      </c>
      <c r="E118" s="16">
        <v>374.49188519598272</v>
      </c>
      <c r="F118" s="14">
        <v>411</v>
      </c>
      <c r="G118" s="17">
        <v>450.7271379384884</v>
      </c>
      <c r="H118" s="16">
        <v>45.79593260610843</v>
      </c>
      <c r="I118" s="14">
        <v>59</v>
      </c>
      <c r="J118" s="17">
        <v>75.953814717277766</v>
      </c>
      <c r="K118" s="16">
        <v>76.037040093000684</v>
      </c>
      <c r="L118" s="14">
        <v>93</v>
      </c>
      <c r="M118" s="17">
        <v>113.66144409850166</v>
      </c>
    </row>
    <row r="119" spans="1:13">
      <c r="A119" s="31" t="s">
        <v>304</v>
      </c>
      <c r="B119" s="3" t="s">
        <v>120</v>
      </c>
      <c r="C119" s="4">
        <v>7205</v>
      </c>
      <c r="D119" s="4">
        <f t="shared" si="3"/>
        <v>762</v>
      </c>
      <c r="E119" s="16">
        <v>511.28274580974579</v>
      </c>
      <c r="F119" s="14">
        <v>554</v>
      </c>
      <c r="G119" s="17">
        <v>599.96635251972782</v>
      </c>
      <c r="H119" s="16">
        <v>75.103008915184191</v>
      </c>
      <c r="I119" s="14">
        <v>92</v>
      </c>
      <c r="J119" s="17">
        <v>112.63849007960576</v>
      </c>
      <c r="K119" s="16">
        <v>96.842027281149413</v>
      </c>
      <c r="L119" s="14">
        <v>116</v>
      </c>
      <c r="M119" s="17">
        <v>138.87389245829945</v>
      </c>
    </row>
    <row r="120" spans="1:13">
      <c r="A120" s="31" t="s">
        <v>305</v>
      </c>
      <c r="B120" s="3" t="s">
        <v>121</v>
      </c>
      <c r="C120" s="4">
        <v>5256</v>
      </c>
      <c r="D120" s="4">
        <f t="shared" si="3"/>
        <v>513</v>
      </c>
      <c r="E120" s="16">
        <v>340.04567342840107</v>
      </c>
      <c r="F120" s="14">
        <v>375</v>
      </c>
      <c r="G120" s="17">
        <v>413.24534765481934</v>
      </c>
      <c r="H120" s="16">
        <v>38.831479101648945</v>
      </c>
      <c r="I120" s="14">
        <v>51</v>
      </c>
      <c r="J120" s="17">
        <v>66.932817982886846</v>
      </c>
      <c r="K120" s="16">
        <v>70.637974900788137</v>
      </c>
      <c r="L120" s="14">
        <v>87</v>
      </c>
      <c r="M120" s="17">
        <v>107.07373596137928</v>
      </c>
    </row>
    <row r="121" spans="1:13">
      <c r="A121" s="31" t="s">
        <v>306</v>
      </c>
      <c r="B121" s="3" t="s">
        <v>122</v>
      </c>
      <c r="C121" s="4">
        <v>5623</v>
      </c>
      <c r="D121" s="4">
        <f t="shared" si="3"/>
        <v>452</v>
      </c>
      <c r="E121" s="16">
        <v>313.2883787128963</v>
      </c>
      <c r="F121" s="14">
        <v>347</v>
      </c>
      <c r="G121" s="17">
        <v>384.07678557393911</v>
      </c>
      <c r="H121" s="16">
        <v>21.854962830774816</v>
      </c>
      <c r="I121" s="14">
        <v>31</v>
      </c>
      <c r="J121" s="17">
        <v>43.941685292392535</v>
      </c>
      <c r="K121" s="16">
        <v>59.021452542515441</v>
      </c>
      <c r="L121" s="14">
        <v>74</v>
      </c>
      <c r="M121" s="17">
        <v>92.716481007986488</v>
      </c>
    </row>
    <row r="122" spans="1:13">
      <c r="A122" s="31" t="s">
        <v>307</v>
      </c>
      <c r="B122" s="3" t="s">
        <v>123</v>
      </c>
      <c r="C122" s="4">
        <v>5309</v>
      </c>
      <c r="D122" s="4">
        <f t="shared" si="3"/>
        <v>469</v>
      </c>
      <c r="E122" s="16">
        <v>320.96369049104584</v>
      </c>
      <c r="F122" s="14">
        <v>355</v>
      </c>
      <c r="G122" s="17">
        <v>392.36174620181549</v>
      </c>
      <c r="H122" s="16">
        <v>27.709547906961781</v>
      </c>
      <c r="I122" s="14">
        <v>38</v>
      </c>
      <c r="J122" s="17">
        <v>52.074320371738644</v>
      </c>
      <c r="K122" s="16">
        <v>60.804264035067639</v>
      </c>
      <c r="L122" s="14">
        <v>76</v>
      </c>
      <c r="M122" s="17">
        <v>94.92465029958899</v>
      </c>
    </row>
    <row r="123" spans="1:13">
      <c r="A123" s="31" t="s">
        <v>308</v>
      </c>
      <c r="B123" s="3" t="s">
        <v>124</v>
      </c>
      <c r="C123" s="4">
        <v>4906</v>
      </c>
      <c r="D123" s="4">
        <f t="shared" si="3"/>
        <v>474</v>
      </c>
      <c r="E123" s="16">
        <v>339.17344784334915</v>
      </c>
      <c r="F123" s="14">
        <v>374</v>
      </c>
      <c r="G123" s="17">
        <v>412.07988986106886</v>
      </c>
      <c r="H123" s="16">
        <v>27.711420103139766</v>
      </c>
      <c r="I123" s="14">
        <v>38</v>
      </c>
      <c r="J123" s="17">
        <v>52.067709553507413</v>
      </c>
      <c r="K123" s="16">
        <v>48.427826046249876</v>
      </c>
      <c r="L123" s="14">
        <v>62</v>
      </c>
      <c r="M123" s="17">
        <v>79.313747042380925</v>
      </c>
    </row>
    <row r="124" spans="1:13">
      <c r="A124" s="31" t="s">
        <v>309</v>
      </c>
      <c r="B124" s="3" t="s">
        <v>125</v>
      </c>
      <c r="C124" s="4">
        <v>4333</v>
      </c>
      <c r="D124" s="4">
        <f t="shared" si="3"/>
        <v>484</v>
      </c>
      <c r="E124" s="16">
        <v>341.2480950836665</v>
      </c>
      <c r="F124" s="14">
        <v>376</v>
      </c>
      <c r="G124" s="17">
        <v>413.9239759460894</v>
      </c>
      <c r="H124" s="16">
        <v>17.757557256250308</v>
      </c>
      <c r="I124" s="14">
        <v>26</v>
      </c>
      <c r="J124" s="17">
        <v>38.034577923415931</v>
      </c>
      <c r="K124" s="16">
        <v>66.17769267166463</v>
      </c>
      <c r="L124" s="14">
        <v>82</v>
      </c>
      <c r="M124" s="17">
        <v>101.51523224401595</v>
      </c>
    </row>
    <row r="125" spans="1:13">
      <c r="A125" s="31" t="s">
        <v>310</v>
      </c>
      <c r="B125" s="3" t="s">
        <v>126</v>
      </c>
      <c r="C125" s="4">
        <v>5161</v>
      </c>
      <c r="D125" s="4">
        <f t="shared" si="3"/>
        <v>455</v>
      </c>
      <c r="E125" s="16">
        <v>307.66150336338984</v>
      </c>
      <c r="F125" s="14">
        <v>341</v>
      </c>
      <c r="G125" s="17">
        <v>377.6699688738226</v>
      </c>
      <c r="H125" s="16">
        <v>26.867113079710812</v>
      </c>
      <c r="I125" s="14">
        <v>37</v>
      </c>
      <c r="J125" s="17">
        <v>50.91658847659636</v>
      </c>
      <c r="K125" s="16">
        <v>61.697000114601835</v>
      </c>
      <c r="L125" s="14">
        <v>77</v>
      </c>
      <c r="M125" s="17">
        <v>96.02719758392972</v>
      </c>
    </row>
    <row r="126" spans="1:13">
      <c r="A126" s="31" t="s">
        <v>311</v>
      </c>
      <c r="B126" s="3" t="s">
        <v>127</v>
      </c>
      <c r="C126" s="4">
        <v>7667</v>
      </c>
      <c r="D126" s="4">
        <f t="shared" si="3"/>
        <v>902</v>
      </c>
      <c r="E126" s="16">
        <v>638.57806713113905</v>
      </c>
      <c r="F126" s="14">
        <v>686</v>
      </c>
      <c r="G126" s="17">
        <v>736.57450376799159</v>
      </c>
      <c r="H126" s="16">
        <v>59.891055025683912</v>
      </c>
      <c r="I126" s="14">
        <v>75</v>
      </c>
      <c r="J126" s="17">
        <v>93.873500248146783</v>
      </c>
      <c r="K126" s="16">
        <v>119.72223921591537</v>
      </c>
      <c r="L126" s="14">
        <v>141</v>
      </c>
      <c r="M126" s="17">
        <v>165.97620972611466</v>
      </c>
    </row>
    <row r="127" spans="1:13">
      <c r="A127" s="31" t="s">
        <v>312</v>
      </c>
      <c r="B127" s="3" t="s">
        <v>128</v>
      </c>
      <c r="C127" s="4">
        <v>5566</v>
      </c>
      <c r="D127" s="4">
        <f t="shared" si="3"/>
        <v>501</v>
      </c>
      <c r="E127" s="16">
        <v>329.49139377130854</v>
      </c>
      <c r="F127" s="14">
        <v>364</v>
      </c>
      <c r="G127" s="17">
        <v>401.84544453303397</v>
      </c>
      <c r="H127" s="16">
        <v>33.662618819252415</v>
      </c>
      <c r="I127" s="14">
        <v>45</v>
      </c>
      <c r="J127" s="17">
        <v>60.114257277188102</v>
      </c>
      <c r="K127" s="16">
        <v>75.12661920823885</v>
      </c>
      <c r="L127" s="14">
        <v>92</v>
      </c>
      <c r="M127" s="17">
        <v>112.58542373388001</v>
      </c>
    </row>
    <row r="128" spans="1:13">
      <c r="A128" s="31" t="s">
        <v>313</v>
      </c>
      <c r="B128" s="3" t="s">
        <v>129</v>
      </c>
      <c r="C128" s="4">
        <v>5698</v>
      </c>
      <c r="D128" s="4">
        <f t="shared" si="3"/>
        <v>560</v>
      </c>
      <c r="E128" s="16">
        <v>347.59030426930752</v>
      </c>
      <c r="F128" s="14">
        <v>383</v>
      </c>
      <c r="G128" s="17">
        <v>421.73261708297974</v>
      </c>
      <c r="H128" s="16">
        <v>52.821247404524847</v>
      </c>
      <c r="I128" s="14">
        <v>67</v>
      </c>
      <c r="J128" s="17">
        <v>84.927482198907143</v>
      </c>
      <c r="K128" s="16">
        <v>91.411489812849851</v>
      </c>
      <c r="L128" s="14">
        <v>110</v>
      </c>
      <c r="M128" s="17">
        <v>132.27929752855928</v>
      </c>
    </row>
    <row r="129" spans="1:13">
      <c r="A129" s="31" t="s">
        <v>314</v>
      </c>
      <c r="B129" s="3" t="s">
        <v>130</v>
      </c>
      <c r="C129" s="4">
        <v>4741</v>
      </c>
      <c r="D129" s="4">
        <f t="shared" si="3"/>
        <v>449</v>
      </c>
      <c r="E129" s="16">
        <v>303.94291069348014</v>
      </c>
      <c r="F129" s="14">
        <v>337</v>
      </c>
      <c r="G129" s="17">
        <v>373.34988356966232</v>
      </c>
      <c r="H129" s="16">
        <v>31.104688552116645</v>
      </c>
      <c r="I129" s="14">
        <v>42</v>
      </c>
      <c r="J129" s="17">
        <v>56.665791625767483</v>
      </c>
      <c r="K129" s="16">
        <v>55.485872633564355</v>
      </c>
      <c r="L129" s="14">
        <v>70</v>
      </c>
      <c r="M129" s="17">
        <v>88.239267864276513</v>
      </c>
    </row>
    <row r="130" spans="1:13">
      <c r="A130" s="31" t="s">
        <v>315</v>
      </c>
      <c r="B130" s="3" t="s">
        <v>131</v>
      </c>
      <c r="C130" s="4">
        <v>5449</v>
      </c>
      <c r="D130" s="4">
        <f t="shared" si="3"/>
        <v>452</v>
      </c>
      <c r="E130" s="16">
        <v>303.80330084522097</v>
      </c>
      <c r="F130" s="14">
        <v>337</v>
      </c>
      <c r="G130" s="17">
        <v>373.5607506614283</v>
      </c>
      <c r="H130" s="16">
        <v>29.401053739297151</v>
      </c>
      <c r="I130" s="14">
        <v>40</v>
      </c>
      <c r="J130" s="17">
        <v>54.381478729645288</v>
      </c>
      <c r="K130" s="16">
        <v>59.912601242973665</v>
      </c>
      <c r="L130" s="14">
        <v>75</v>
      </c>
      <c r="M130" s="17">
        <v>93.820615287651407</v>
      </c>
    </row>
    <row r="131" spans="1:13">
      <c r="A131" s="31" t="s">
        <v>316</v>
      </c>
      <c r="B131" s="3" t="s">
        <v>132</v>
      </c>
      <c r="C131" s="4">
        <v>5603</v>
      </c>
      <c r="D131" s="4">
        <f t="shared" ref="D131:D155" si="4">F131+I131+L131</f>
        <v>492</v>
      </c>
      <c r="E131" s="16">
        <v>341.88253046093507</v>
      </c>
      <c r="F131" s="14">
        <v>377</v>
      </c>
      <c r="G131" s="17">
        <v>415.43982457046081</v>
      </c>
      <c r="H131" s="16">
        <v>26.024468121348761</v>
      </c>
      <c r="I131" s="14">
        <v>36</v>
      </c>
      <c r="J131" s="17">
        <v>49.765168026032327</v>
      </c>
      <c r="K131" s="16">
        <v>63.47334888625327</v>
      </c>
      <c r="L131" s="14">
        <v>79</v>
      </c>
      <c r="M131" s="17">
        <v>98.25736324943469</v>
      </c>
    </row>
    <row r="132" spans="1:13">
      <c r="A132" s="31" t="s">
        <v>317</v>
      </c>
      <c r="B132" s="3" t="s">
        <v>133</v>
      </c>
      <c r="C132" s="4">
        <v>5242</v>
      </c>
      <c r="D132" s="4">
        <f t="shared" si="4"/>
        <v>604</v>
      </c>
      <c r="E132" s="16">
        <v>430.05687891191394</v>
      </c>
      <c r="F132" s="14">
        <v>469</v>
      </c>
      <c r="G132" s="17">
        <v>511.09499788131598</v>
      </c>
      <c r="H132" s="16">
        <v>47.546459572978236</v>
      </c>
      <c r="I132" s="14">
        <v>61</v>
      </c>
      <c r="J132" s="17">
        <v>78.202984939414222</v>
      </c>
      <c r="K132" s="16">
        <v>59.026584358078281</v>
      </c>
      <c r="L132" s="14">
        <v>74</v>
      </c>
      <c r="M132" s="17">
        <v>92.703820006399681</v>
      </c>
    </row>
    <row r="133" spans="1:13">
      <c r="A133" s="31" t="s">
        <v>318</v>
      </c>
      <c r="B133" s="3" t="s">
        <v>134</v>
      </c>
      <c r="C133" s="4">
        <v>8084</v>
      </c>
      <c r="D133" s="4">
        <f t="shared" si="4"/>
        <v>894</v>
      </c>
      <c r="E133" s="16">
        <v>612.37081590214927</v>
      </c>
      <c r="F133" s="14">
        <v>659</v>
      </c>
      <c r="G133" s="17">
        <v>708.8429297280818</v>
      </c>
      <c r="H133" s="16">
        <v>61.667234565058841</v>
      </c>
      <c r="I133" s="14">
        <v>77</v>
      </c>
      <c r="J133" s="17">
        <v>96.099393109746273</v>
      </c>
      <c r="K133" s="16">
        <v>135.38609078699864</v>
      </c>
      <c r="L133" s="14">
        <v>158</v>
      </c>
      <c r="M133" s="17">
        <v>184.30358938675749</v>
      </c>
    </row>
    <row r="134" spans="1:13">
      <c r="A134" s="31" t="s">
        <v>319</v>
      </c>
      <c r="B134" s="3" t="s">
        <v>135</v>
      </c>
      <c r="C134" s="4">
        <v>6994</v>
      </c>
      <c r="D134" s="4">
        <f t="shared" si="4"/>
        <v>844</v>
      </c>
      <c r="E134" s="16">
        <v>614.59364857817513</v>
      </c>
      <c r="F134" s="14">
        <v>661</v>
      </c>
      <c r="G134" s="17">
        <v>710.52010512553829</v>
      </c>
      <c r="H134" s="16">
        <v>57.232915845924801</v>
      </c>
      <c r="I134" s="14">
        <v>72</v>
      </c>
      <c r="J134" s="17">
        <v>90.527523658736186</v>
      </c>
      <c r="K134" s="16">
        <v>92.294889266980675</v>
      </c>
      <c r="L134" s="14">
        <v>111</v>
      </c>
      <c r="M134" s="17">
        <v>133.42273063456153</v>
      </c>
    </row>
    <row r="135" spans="1:13">
      <c r="A135" s="31" t="s">
        <v>320</v>
      </c>
      <c r="B135" s="3" t="s">
        <v>136</v>
      </c>
      <c r="C135" s="4">
        <v>9373</v>
      </c>
      <c r="D135" s="4">
        <f t="shared" si="4"/>
        <v>885</v>
      </c>
      <c r="E135" s="16">
        <v>541.71917392825833</v>
      </c>
      <c r="F135" s="14">
        <v>586</v>
      </c>
      <c r="G135" s="17">
        <v>633.64069530532242</v>
      </c>
      <c r="H135" s="16">
        <v>85.010694459027007</v>
      </c>
      <c r="I135" s="14">
        <v>103</v>
      </c>
      <c r="J135" s="17">
        <v>124.7449354963729</v>
      </c>
      <c r="K135" s="16">
        <v>170.63142441256062</v>
      </c>
      <c r="L135" s="14">
        <v>196</v>
      </c>
      <c r="M135" s="17">
        <v>225.04800316783061</v>
      </c>
    </row>
    <row r="136" spans="1:13">
      <c r="A136" s="31" t="s">
        <v>321</v>
      </c>
      <c r="B136" s="3" t="s">
        <v>137</v>
      </c>
      <c r="C136" s="4">
        <v>8020</v>
      </c>
      <c r="D136" s="4">
        <f t="shared" si="4"/>
        <v>902</v>
      </c>
      <c r="E136" s="16">
        <v>473.62340922217049</v>
      </c>
      <c r="F136" s="14">
        <v>515</v>
      </c>
      <c r="G136" s="17">
        <v>559.72321516782256</v>
      </c>
      <c r="H136" s="16">
        <v>125.23764621211012</v>
      </c>
      <c r="I136" s="14">
        <v>147</v>
      </c>
      <c r="J136" s="17">
        <v>172.46135522381053</v>
      </c>
      <c r="K136" s="16">
        <v>211.85129091947113</v>
      </c>
      <c r="L136" s="14">
        <v>240</v>
      </c>
      <c r="M136" s="17">
        <v>271.75865870864715</v>
      </c>
    </row>
    <row r="137" spans="1:13">
      <c r="A137" s="31" t="s">
        <v>322</v>
      </c>
      <c r="B137" s="3" t="s">
        <v>138</v>
      </c>
      <c r="C137" s="4">
        <v>9890</v>
      </c>
      <c r="D137" s="4">
        <f t="shared" si="4"/>
        <v>810</v>
      </c>
      <c r="E137" s="16">
        <v>495.47858575315831</v>
      </c>
      <c r="F137" s="14">
        <v>538</v>
      </c>
      <c r="G137" s="17">
        <v>583.94373125664697</v>
      </c>
      <c r="H137" s="16">
        <v>104.10709038455002</v>
      </c>
      <c r="I137" s="14">
        <v>124</v>
      </c>
      <c r="J137" s="17">
        <v>147.63672407069657</v>
      </c>
      <c r="K137" s="16">
        <v>126.12863919325372</v>
      </c>
      <c r="L137" s="14">
        <v>148</v>
      </c>
      <c r="M137" s="17">
        <v>173.59653772892381</v>
      </c>
    </row>
    <row r="138" spans="1:13">
      <c r="A138" s="31" t="s">
        <v>323</v>
      </c>
      <c r="B138" s="3" t="s">
        <v>139</v>
      </c>
      <c r="C138" s="4">
        <v>5528</v>
      </c>
      <c r="D138" s="4">
        <f t="shared" si="4"/>
        <v>611</v>
      </c>
      <c r="E138" s="16">
        <v>351.44339941828849</v>
      </c>
      <c r="F138" s="14">
        <v>387</v>
      </c>
      <c r="G138" s="17">
        <v>425.8580267107605</v>
      </c>
      <c r="H138" s="16">
        <v>56.36073994378286</v>
      </c>
      <c r="I138" s="14">
        <v>71</v>
      </c>
      <c r="J138" s="17">
        <v>89.379580024887261</v>
      </c>
      <c r="K138" s="16">
        <v>130.84682300624513</v>
      </c>
      <c r="L138" s="14">
        <v>153</v>
      </c>
      <c r="M138" s="17">
        <v>178.77960678885239</v>
      </c>
    </row>
    <row r="139" spans="1:13">
      <c r="A139" s="31" t="s">
        <v>324</v>
      </c>
      <c r="B139" s="3" t="s">
        <v>140</v>
      </c>
      <c r="C139" s="4">
        <v>9373</v>
      </c>
      <c r="D139" s="4">
        <f t="shared" si="4"/>
        <v>897</v>
      </c>
      <c r="E139" s="16">
        <v>560.02394531440427</v>
      </c>
      <c r="F139" s="14">
        <v>605</v>
      </c>
      <c r="G139" s="17">
        <v>653.32035569202412</v>
      </c>
      <c r="H139" s="16">
        <v>96.814558065434142</v>
      </c>
      <c r="I139" s="14">
        <v>116</v>
      </c>
      <c r="J139" s="17">
        <v>138.93041994507209</v>
      </c>
      <c r="K139" s="16">
        <v>152.02991389150526</v>
      </c>
      <c r="L139" s="14">
        <v>176</v>
      </c>
      <c r="M139" s="17">
        <v>203.66590129641472</v>
      </c>
    </row>
    <row r="140" spans="1:13">
      <c r="A140" s="31" t="s">
        <v>325</v>
      </c>
      <c r="B140" s="3" t="s">
        <v>141</v>
      </c>
      <c r="C140" s="4">
        <v>7990</v>
      </c>
      <c r="D140" s="4">
        <f t="shared" si="4"/>
        <v>1036</v>
      </c>
      <c r="E140" s="16">
        <v>668.49008709942348</v>
      </c>
      <c r="F140" s="14">
        <v>717</v>
      </c>
      <c r="G140" s="17">
        <v>768.66052944519265</v>
      </c>
      <c r="H140" s="16">
        <v>79.600390825951891</v>
      </c>
      <c r="I140" s="14">
        <v>97</v>
      </c>
      <c r="J140" s="17">
        <v>118.14613244766414</v>
      </c>
      <c r="K140" s="16">
        <v>194.96828437256451</v>
      </c>
      <c r="L140" s="14">
        <v>222</v>
      </c>
      <c r="M140" s="17">
        <v>252.65809641536603</v>
      </c>
    </row>
    <row r="141" spans="1:13">
      <c r="A141" s="31" t="s">
        <v>326</v>
      </c>
      <c r="B141" s="3" t="s">
        <v>142</v>
      </c>
      <c r="C141" s="4">
        <v>7859</v>
      </c>
      <c r="D141" s="4">
        <f t="shared" si="4"/>
        <v>664</v>
      </c>
      <c r="E141" s="16">
        <v>429.50551704328808</v>
      </c>
      <c r="F141" s="14">
        <v>469</v>
      </c>
      <c r="G141" s="17">
        <v>511.8759212397876</v>
      </c>
      <c r="H141" s="16">
        <v>65.235245110164811</v>
      </c>
      <c r="I141" s="14">
        <v>81</v>
      </c>
      <c r="J141" s="17">
        <v>100.52532857352736</v>
      </c>
      <c r="K141" s="16">
        <v>95.011010636012827</v>
      </c>
      <c r="L141" s="14">
        <v>114</v>
      </c>
      <c r="M141" s="17">
        <v>136.71731699556508</v>
      </c>
    </row>
    <row r="142" spans="1:13">
      <c r="A142" s="31" t="s">
        <v>327</v>
      </c>
      <c r="B142" s="3" t="s">
        <v>11</v>
      </c>
      <c r="C142" s="4">
        <v>7999</v>
      </c>
      <c r="D142" s="4">
        <f t="shared" si="4"/>
        <v>911</v>
      </c>
      <c r="E142" s="16">
        <v>607.55947038216698</v>
      </c>
      <c r="F142" s="14">
        <v>654</v>
      </c>
      <c r="G142" s="17">
        <v>703.6524069590015</v>
      </c>
      <c r="H142" s="16">
        <v>65.234213987227264</v>
      </c>
      <c r="I142" s="14">
        <v>81</v>
      </c>
      <c r="J142" s="17">
        <v>100.52777715351955</v>
      </c>
      <c r="K142" s="16">
        <v>152.06144633582107</v>
      </c>
      <c r="L142" s="14">
        <v>176</v>
      </c>
      <c r="M142" s="17">
        <v>203.60933920115616</v>
      </c>
    </row>
    <row r="143" spans="1:13">
      <c r="A143" s="31" t="s">
        <v>328</v>
      </c>
      <c r="B143" s="3" t="s">
        <v>143</v>
      </c>
      <c r="C143" s="4">
        <v>4973</v>
      </c>
      <c r="D143" s="4">
        <f t="shared" si="4"/>
        <v>483</v>
      </c>
      <c r="E143" s="16">
        <v>256.43340073728018</v>
      </c>
      <c r="F143" s="14">
        <v>287</v>
      </c>
      <c r="G143" s="17">
        <v>320.96216612182985</v>
      </c>
      <c r="H143" s="16">
        <v>58.142396150174342</v>
      </c>
      <c r="I143" s="14">
        <v>73</v>
      </c>
      <c r="J143" s="17">
        <v>91.583541842306687</v>
      </c>
      <c r="K143" s="16">
        <v>103.28830203603022</v>
      </c>
      <c r="L143" s="14">
        <v>123</v>
      </c>
      <c r="M143" s="17">
        <v>146.36044643930805</v>
      </c>
    </row>
    <row r="144" spans="1:13">
      <c r="A144" s="31" t="s">
        <v>329</v>
      </c>
      <c r="B144" s="3" t="s">
        <v>144</v>
      </c>
      <c r="C144" s="4">
        <v>7719</v>
      </c>
      <c r="D144" s="4">
        <f t="shared" si="4"/>
        <v>919</v>
      </c>
      <c r="E144" s="16">
        <v>614.39117850006107</v>
      </c>
      <c r="F144" s="14">
        <v>661</v>
      </c>
      <c r="G144" s="17">
        <v>710.79090349421415</v>
      </c>
      <c r="H144" s="16">
        <v>81.409020814026562</v>
      </c>
      <c r="I144" s="14">
        <v>99</v>
      </c>
      <c r="J144" s="17">
        <v>120.33217641575995</v>
      </c>
      <c r="K144" s="16">
        <v>136.31885800689764</v>
      </c>
      <c r="L144" s="14">
        <v>159</v>
      </c>
      <c r="M144" s="17">
        <v>185.36264720486272</v>
      </c>
    </row>
    <row r="145" spans="1:13">
      <c r="A145" s="31" t="s">
        <v>330</v>
      </c>
      <c r="B145" s="3" t="s">
        <v>145</v>
      </c>
      <c r="C145" s="4">
        <v>8893</v>
      </c>
      <c r="D145" s="4">
        <f t="shared" si="4"/>
        <v>1075</v>
      </c>
      <c r="E145" s="16">
        <v>693.43996172337586</v>
      </c>
      <c r="F145" s="14">
        <v>743</v>
      </c>
      <c r="G145" s="17">
        <v>795.75833408533003</v>
      </c>
      <c r="H145" s="16">
        <v>105.03189877883567</v>
      </c>
      <c r="I145" s="14">
        <v>125</v>
      </c>
      <c r="J145" s="17">
        <v>148.70009402184539</v>
      </c>
      <c r="K145" s="16">
        <v>180.90717687351506</v>
      </c>
      <c r="L145" s="14">
        <v>207</v>
      </c>
      <c r="M145" s="17">
        <v>236.75400176318223</v>
      </c>
    </row>
    <row r="146" spans="1:13">
      <c r="A146" s="31" t="s">
        <v>331</v>
      </c>
      <c r="B146" s="3" t="s">
        <v>146</v>
      </c>
      <c r="C146" s="4">
        <v>8377</v>
      </c>
      <c r="D146" s="4">
        <f t="shared" si="4"/>
        <v>840</v>
      </c>
      <c r="E146" s="16">
        <v>498.55856496118332</v>
      </c>
      <c r="F146" s="14">
        <v>541</v>
      </c>
      <c r="G146" s="17">
        <v>586.78530828419582</v>
      </c>
      <c r="H146" s="16">
        <v>90.459341395394219</v>
      </c>
      <c r="I146" s="14">
        <v>109</v>
      </c>
      <c r="J146" s="17">
        <v>131.28057112126763</v>
      </c>
      <c r="K146" s="16">
        <v>165.06752895634341</v>
      </c>
      <c r="L146" s="14">
        <v>190</v>
      </c>
      <c r="M146" s="17">
        <v>218.59812619695288</v>
      </c>
    </row>
    <row r="147" spans="1:13">
      <c r="A147" s="31" t="s">
        <v>332</v>
      </c>
      <c r="B147" s="3" t="s">
        <v>147</v>
      </c>
      <c r="C147" s="4">
        <v>8646</v>
      </c>
      <c r="D147" s="4">
        <f t="shared" si="4"/>
        <v>846</v>
      </c>
      <c r="E147" s="16">
        <v>521.60738982864154</v>
      </c>
      <c r="F147" s="14">
        <v>565</v>
      </c>
      <c r="G147" s="17">
        <v>611.73064419963475</v>
      </c>
      <c r="H147" s="16">
        <v>75.989540653017727</v>
      </c>
      <c r="I147" s="14">
        <v>93</v>
      </c>
      <c r="J147" s="17">
        <v>113.76774618562219</v>
      </c>
      <c r="K147" s="16">
        <v>163.19859345710995</v>
      </c>
      <c r="L147" s="14">
        <v>188</v>
      </c>
      <c r="M147" s="17">
        <v>216.47430987096951</v>
      </c>
    </row>
    <row r="148" spans="1:13">
      <c r="B148" s="3" t="s">
        <v>148</v>
      </c>
      <c r="C148" s="33">
        <v>61182</v>
      </c>
      <c r="D148" s="4">
        <f t="shared" si="4"/>
        <v>6949</v>
      </c>
      <c r="E148" s="18">
        <v>4347.4432024215121</v>
      </c>
      <c r="F148" s="14">
        <v>4472</v>
      </c>
      <c r="G148" s="17">
        <v>4599.8366004798181</v>
      </c>
      <c r="H148" s="16">
        <v>780.589934514373</v>
      </c>
      <c r="I148" s="14">
        <v>835</v>
      </c>
      <c r="J148" s="17">
        <v>893.14657205678122</v>
      </c>
      <c r="K148" s="16">
        <v>1565.4496450166548</v>
      </c>
      <c r="L148" s="14">
        <v>1642</v>
      </c>
      <c r="M148" s="19">
        <v>1722.1855253264139</v>
      </c>
    </row>
    <row r="149" spans="1:13">
      <c r="B149" s="3" t="s">
        <v>149</v>
      </c>
      <c r="C149" s="33">
        <v>149518</v>
      </c>
      <c r="D149" s="4">
        <f t="shared" si="4"/>
        <v>16554</v>
      </c>
      <c r="E149" s="18">
        <v>10576.687887153694</v>
      </c>
      <c r="F149" s="14">
        <v>10771</v>
      </c>
      <c r="G149" s="17">
        <v>10968.600144857806</v>
      </c>
      <c r="H149" s="16">
        <v>1891.3021773898688</v>
      </c>
      <c r="I149" s="14">
        <v>1976</v>
      </c>
      <c r="J149" s="17">
        <v>2064.4377868830161</v>
      </c>
      <c r="K149" s="16">
        <v>3689.4263319904053</v>
      </c>
      <c r="L149" s="14">
        <v>3807</v>
      </c>
      <c r="M149" s="19">
        <v>3928.2195461004908</v>
      </c>
    </row>
    <row r="150" spans="1:13">
      <c r="B150" s="3" t="s">
        <v>150</v>
      </c>
      <c r="C150" s="33">
        <v>113794</v>
      </c>
      <c r="D150" s="4">
        <f t="shared" si="4"/>
        <v>12487</v>
      </c>
      <c r="E150" s="18">
        <v>8747.8682948559326</v>
      </c>
      <c r="F150" s="14">
        <v>8924</v>
      </c>
      <c r="G150" s="17">
        <v>9103.3706607201821</v>
      </c>
      <c r="H150" s="16">
        <v>1129.4572121179363</v>
      </c>
      <c r="I150" s="14">
        <v>1195</v>
      </c>
      <c r="J150" s="17">
        <v>1264.3035763151549</v>
      </c>
      <c r="K150" s="16">
        <v>2275.444322493584</v>
      </c>
      <c r="L150" s="14">
        <v>2368</v>
      </c>
      <c r="M150" s="19">
        <v>2464.2372694145706</v>
      </c>
    </row>
    <row r="151" spans="1:13">
      <c r="B151" s="3" t="s">
        <v>151</v>
      </c>
      <c r="C151" s="33">
        <v>106597</v>
      </c>
      <c r="D151" s="4">
        <f t="shared" si="4"/>
        <v>9902</v>
      </c>
      <c r="E151" s="18">
        <v>6227.9089816845235</v>
      </c>
      <c r="F151" s="14">
        <v>6378</v>
      </c>
      <c r="G151" s="17">
        <v>6531.4727888548941</v>
      </c>
      <c r="H151" s="16">
        <v>1346.533233375623</v>
      </c>
      <c r="I151" s="14">
        <v>1418</v>
      </c>
      <c r="J151" s="17">
        <v>1493.2060265740845</v>
      </c>
      <c r="K151" s="16">
        <v>2018.7735850684205</v>
      </c>
      <c r="L151" s="14">
        <v>2106</v>
      </c>
      <c r="M151" s="19">
        <v>2196.9160876405049</v>
      </c>
    </row>
    <row r="152" spans="1:13">
      <c r="B152" s="3" t="s">
        <v>152</v>
      </c>
      <c r="C152" s="33">
        <v>131301</v>
      </c>
      <c r="D152" s="4">
        <f t="shared" si="4"/>
        <v>13642</v>
      </c>
      <c r="E152" s="18">
        <v>9945.0870031013364</v>
      </c>
      <c r="F152" s="14">
        <v>10133</v>
      </c>
      <c r="G152" s="17">
        <v>10324.16155994327</v>
      </c>
      <c r="H152" s="16">
        <v>1166.3600250388304</v>
      </c>
      <c r="I152" s="14">
        <v>1233</v>
      </c>
      <c r="J152" s="17">
        <v>1303.4093145374491</v>
      </c>
      <c r="K152" s="16">
        <v>2185.1443562799227</v>
      </c>
      <c r="L152" s="14">
        <v>2276</v>
      </c>
      <c r="M152" s="19">
        <v>2370.5639529679815</v>
      </c>
    </row>
    <row r="153" spans="1:13">
      <c r="B153" s="3" t="s">
        <v>153</v>
      </c>
      <c r="C153" s="33">
        <v>139860</v>
      </c>
      <c r="D153" s="4">
        <f t="shared" si="4"/>
        <v>13982</v>
      </c>
      <c r="E153" s="18">
        <v>10184.537766336043</v>
      </c>
      <c r="F153" s="14">
        <v>10375</v>
      </c>
      <c r="G153" s="17">
        <v>10568.733793852531</v>
      </c>
      <c r="H153" s="16">
        <v>1237.3604378377629</v>
      </c>
      <c r="I153" s="14">
        <v>1306</v>
      </c>
      <c r="J153" s="17">
        <v>1378.4093135916874</v>
      </c>
      <c r="K153" s="16">
        <v>2209.5982090036691</v>
      </c>
      <c r="L153" s="14">
        <v>2301</v>
      </c>
      <c r="M153" s="19">
        <v>2396.116883666858</v>
      </c>
    </row>
    <row r="154" spans="1:13">
      <c r="B154" s="3" t="s">
        <v>154</v>
      </c>
      <c r="C154" s="33">
        <v>104640</v>
      </c>
      <c r="D154" s="4">
        <f t="shared" si="4"/>
        <v>10879</v>
      </c>
      <c r="E154" s="18">
        <v>7108.4607558778935</v>
      </c>
      <c r="F154" s="14">
        <v>7268</v>
      </c>
      <c r="G154" s="17">
        <v>7430.8470692277942</v>
      </c>
      <c r="H154" s="16">
        <v>1250.1155323466883</v>
      </c>
      <c r="I154" s="14">
        <v>1319</v>
      </c>
      <c r="J154" s="17">
        <v>1391.6290825031554</v>
      </c>
      <c r="K154" s="16">
        <v>2201.0187904467434</v>
      </c>
      <c r="L154" s="14">
        <v>2292</v>
      </c>
      <c r="M154" s="19">
        <v>2386.6543844264538</v>
      </c>
    </row>
    <row r="155" spans="1:13">
      <c r="B155" s="3" t="s">
        <v>155</v>
      </c>
      <c r="C155">
        <v>806892</v>
      </c>
      <c r="D155" s="4">
        <f t="shared" si="4"/>
        <v>84395</v>
      </c>
      <c r="E155" s="18">
        <v>57866.733110785783</v>
      </c>
      <c r="F155" s="14">
        <v>58321</v>
      </c>
      <c r="G155" s="17">
        <v>58778.553142858473</v>
      </c>
      <c r="H155" s="16">
        <v>9096.1243694454115</v>
      </c>
      <c r="I155" s="14">
        <v>9282</v>
      </c>
      <c r="J155" s="17">
        <v>9471.6288297764295</v>
      </c>
      <c r="K155" s="16">
        <v>16542.506854909519</v>
      </c>
      <c r="L155" s="14">
        <v>16792</v>
      </c>
      <c r="M155" s="19">
        <v>17045.174834671267</v>
      </c>
    </row>
  </sheetData>
  <mergeCells count="3">
    <mergeCell ref="E1:G1"/>
    <mergeCell ref="H1:J1"/>
    <mergeCell ref="K1:M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BD8EF0F-8A63-47BC-8CDD-0CFD0A49BA61}">
            <xm:f>(G3&lt;'2001'!E3)</xm:f>
            <x14:dxf>
              <fill>
                <patternFill>
                  <bgColor rgb="FFFF0000"/>
                </patternFill>
              </fill>
            </x14:dxf>
          </x14:cfRule>
          <xm:sqref>F3:F155 L3:L155 I3:I155</xm:sqref>
        </x14:conditionalFormatting>
        <x14:conditionalFormatting xmlns:xm="http://schemas.microsoft.com/office/excel/2006/main">
          <x14:cfRule type="expression" priority="6" id="{60C9E3BE-D6A6-4FA5-BC9E-4CC07406098E}">
            <xm:f>(E3&gt;'2001'!G3)</xm:f>
            <x14:dxf>
              <fill>
                <patternFill>
                  <bgColor rgb="FF00FF00"/>
                </patternFill>
              </fill>
            </x14:dxf>
          </x14:cfRule>
          <xm:sqref>F3:F155 L3:L155 I3:I155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127" workbookViewId="0">
      <selection activeCell="E152" sqref="E152"/>
    </sheetView>
  </sheetViews>
  <sheetFormatPr defaultRowHeight="14.25"/>
  <cols>
    <col min="1" max="1" width="8.796875" style="31"/>
    <col min="2" max="2" width="18.19921875" customWidth="1"/>
    <col min="3" max="3" width="10" style="13" bestFit="1" customWidth="1"/>
  </cols>
  <sheetData>
    <row r="1" spans="1:7" ht="51.95" customHeight="1">
      <c r="A1" s="30" t="s">
        <v>187</v>
      </c>
      <c r="B1" s="1" t="s">
        <v>0</v>
      </c>
      <c r="C1" s="32" t="s">
        <v>1</v>
      </c>
      <c r="D1" s="2" t="s">
        <v>157</v>
      </c>
      <c r="E1" s="27" t="s">
        <v>2</v>
      </c>
      <c r="F1" s="27" t="s">
        <v>3</v>
      </c>
      <c r="G1" s="27" t="s">
        <v>4</v>
      </c>
    </row>
    <row r="2" spans="1:7">
      <c r="A2" s="31" t="s">
        <v>188</v>
      </c>
      <c r="B2" s="3" t="s">
        <v>5</v>
      </c>
      <c r="C2" s="13">
        <f>'2011'!C3</f>
        <v>3813</v>
      </c>
      <c r="D2" s="29">
        <f>'2011'!D3/'2011 %'!C2</f>
        <v>0.12273800157356413</v>
      </c>
      <c r="E2" s="29">
        <f>'2011'!F3/'2011'!C3</f>
        <v>8.8906372934697095E-2</v>
      </c>
      <c r="F2" s="29">
        <f>'2011'!I3/'2011'!C3</f>
        <v>1.4162077104642014E-2</v>
      </c>
      <c r="G2" s="29">
        <f>'2011'!L3/'2011'!C3</f>
        <v>1.9669551534225019E-2</v>
      </c>
    </row>
    <row r="3" spans="1:7">
      <c r="A3" s="31" t="s">
        <v>189</v>
      </c>
      <c r="B3" s="3" t="s">
        <v>6</v>
      </c>
      <c r="C3" s="13">
        <f>'2011'!C4</f>
        <v>4411</v>
      </c>
      <c r="D3" s="29">
        <f>'2011'!D4/'2011 %'!C3</f>
        <v>0.11652686465654047</v>
      </c>
      <c r="E3" s="29">
        <f>'2011'!F4/'2011'!C4</f>
        <v>6.6198141011108588E-2</v>
      </c>
      <c r="F3" s="29">
        <f>'2011'!I4/'2011'!C4</f>
        <v>1.7002947177510767E-2</v>
      </c>
      <c r="G3" s="29">
        <f>'2011'!L4/'2011'!C4</f>
        <v>3.3325776467921106E-2</v>
      </c>
    </row>
    <row r="4" spans="1:7">
      <c r="A4" s="31" t="s">
        <v>190</v>
      </c>
      <c r="B4" s="3" t="s">
        <v>7</v>
      </c>
      <c r="C4" s="13">
        <f>'2011'!C5</f>
        <v>4198</v>
      </c>
      <c r="D4" s="29">
        <f>'2011'!D5/'2011 %'!C4</f>
        <v>0.11862791805621725</v>
      </c>
      <c r="E4" s="29">
        <f>'2011'!F5/'2011'!C5</f>
        <v>7.7179609337779898E-2</v>
      </c>
      <c r="F4" s="29">
        <f>'2011'!I5/'2011'!C5</f>
        <v>1.4768937589328252E-2</v>
      </c>
      <c r="G4" s="29">
        <f>'2011'!L5/'2011'!C5</f>
        <v>2.6679371129109099E-2</v>
      </c>
    </row>
    <row r="5" spans="1:7">
      <c r="A5" s="31" t="s">
        <v>191</v>
      </c>
      <c r="B5" s="3" t="s">
        <v>8</v>
      </c>
      <c r="C5" s="13">
        <f>'2011'!C6</f>
        <v>4607</v>
      </c>
      <c r="D5" s="29">
        <f>'2011'!D6/'2011 %'!C5</f>
        <v>0.10853049706967657</v>
      </c>
      <c r="E5" s="29">
        <f>'2011'!F6/'2011'!C6</f>
        <v>6.056001736487953E-2</v>
      </c>
      <c r="F5" s="29">
        <f>'2011'!I6/'2011'!C6</f>
        <v>1.5845452572172781E-2</v>
      </c>
      <c r="G5" s="29">
        <f>'2011'!L6/'2011'!C6</f>
        <v>3.2125027132624266E-2</v>
      </c>
    </row>
    <row r="6" spans="1:7">
      <c r="A6" s="31" t="s">
        <v>192</v>
      </c>
      <c r="B6" s="3" t="s">
        <v>9</v>
      </c>
      <c r="C6" s="13">
        <f>'2011'!C7</f>
        <v>4221</v>
      </c>
      <c r="D6" s="29">
        <f>'2011'!D7/'2011 %'!C6</f>
        <v>0.11300639658848614</v>
      </c>
      <c r="E6" s="29">
        <f>'2011'!F7/'2011'!C7</f>
        <v>7.3916133617626154E-2</v>
      </c>
      <c r="F6" s="29">
        <f>'2011'!I7/'2011'!C7</f>
        <v>1.5162283819000238E-2</v>
      </c>
      <c r="G6" s="29">
        <f>'2011'!L7/'2011'!C7</f>
        <v>2.3927979151859749E-2</v>
      </c>
    </row>
    <row r="7" spans="1:7">
      <c r="A7" s="31" t="s">
        <v>193</v>
      </c>
      <c r="B7" s="3" t="s">
        <v>10</v>
      </c>
      <c r="C7" s="13">
        <f>'2011'!C8</f>
        <v>4247</v>
      </c>
      <c r="D7" s="29">
        <f>'2011'!D8/'2011 %'!C7</f>
        <v>0.11537555921827172</v>
      </c>
      <c r="E7" s="29">
        <f>'2011'!F8/'2011'!C8</f>
        <v>7.7466446903696723E-2</v>
      </c>
      <c r="F7" s="29">
        <f>'2011'!I8/'2011'!C8</f>
        <v>1.1537555921827172E-2</v>
      </c>
      <c r="G7" s="29">
        <f>'2011'!L8/'2011'!C8</f>
        <v>2.6371556392747821E-2</v>
      </c>
    </row>
    <row r="8" spans="1:7">
      <c r="A8" s="31" t="s">
        <v>194</v>
      </c>
      <c r="B8" s="3" t="s">
        <v>11</v>
      </c>
      <c r="C8" s="13">
        <f>'2011'!C9</f>
        <v>4524</v>
      </c>
      <c r="D8" s="29">
        <f>'2011'!D9/'2011 %'!C8</f>
        <v>9.5932802829354555E-2</v>
      </c>
      <c r="E8" s="29">
        <f>'2011'!F9/'2011'!C9</f>
        <v>6.8081343943412906E-2</v>
      </c>
      <c r="F8" s="29">
        <f>'2011'!I9/'2011'!C9</f>
        <v>9.7259062776304164E-3</v>
      </c>
      <c r="G8" s="29">
        <f>'2011'!L9/'2011'!C9</f>
        <v>1.8125552608311227E-2</v>
      </c>
    </row>
    <row r="9" spans="1:7">
      <c r="A9" s="31" t="s">
        <v>195</v>
      </c>
      <c r="B9" s="3" t="s">
        <v>12</v>
      </c>
      <c r="C9" s="13">
        <f>'2011'!C10</f>
        <v>4437</v>
      </c>
      <c r="D9" s="29">
        <f>'2011'!D10/'2011 %'!C9</f>
        <v>0.11561866125760649</v>
      </c>
      <c r="E9" s="29">
        <f>'2011'!F10/'2011'!C10</f>
        <v>6.7387874690105931E-2</v>
      </c>
      <c r="F9" s="29">
        <f>'2011'!I10/'2011'!C10</f>
        <v>1.8480955600631056E-2</v>
      </c>
      <c r="G9" s="29">
        <f>'2011'!L10/'2011'!C10</f>
        <v>2.9749830966869506E-2</v>
      </c>
    </row>
    <row r="10" spans="1:7">
      <c r="A10" s="31" t="s">
        <v>196</v>
      </c>
      <c r="B10" s="3" t="s">
        <v>13</v>
      </c>
      <c r="C10" s="13">
        <f>'2011'!C11</f>
        <v>4363</v>
      </c>
      <c r="D10" s="29">
        <f>'2011'!D11/'2011 %'!C10</f>
        <v>0.10772404308961724</v>
      </c>
      <c r="E10" s="29">
        <f>'2011'!F11/'2011'!C11</f>
        <v>6.6926426770570702E-2</v>
      </c>
      <c r="F10" s="29">
        <f>'2011'!I11/'2011'!C11</f>
        <v>9.8556039422415774E-3</v>
      </c>
      <c r="G10" s="29">
        <f>'2011'!L11/'2011'!C11</f>
        <v>3.094201237680495E-2</v>
      </c>
    </row>
    <row r="11" spans="1:7">
      <c r="A11" s="31" t="s">
        <v>197</v>
      </c>
      <c r="B11" s="3" t="s">
        <v>14</v>
      </c>
      <c r="C11" s="13">
        <f>'2011'!C12</f>
        <v>4400</v>
      </c>
      <c r="D11" s="29">
        <f>'2011'!D12/'2011 %'!C11</f>
        <v>0.1</v>
      </c>
      <c r="E11" s="29">
        <f>'2011'!F12/'2011'!C12</f>
        <v>6.9090909090909092E-2</v>
      </c>
      <c r="F11" s="29">
        <f>'2011'!I12/'2011'!C12</f>
        <v>1.0681818181818181E-2</v>
      </c>
      <c r="G11" s="29">
        <f>'2011'!L12/'2011'!C12</f>
        <v>2.0227272727272726E-2</v>
      </c>
    </row>
    <row r="12" spans="1:7">
      <c r="A12" s="31" t="s">
        <v>198</v>
      </c>
      <c r="B12" s="3" t="s">
        <v>15</v>
      </c>
      <c r="C12" s="13">
        <f>'2011'!C13</f>
        <v>3829</v>
      </c>
      <c r="D12" s="29">
        <f>'2011'!D13/'2011 %'!C12</f>
        <v>0.13711151736745886</v>
      </c>
      <c r="E12" s="29">
        <f>'2011'!F13/'2011'!C13</f>
        <v>0.107599895534082</v>
      </c>
      <c r="F12" s="29">
        <f>'2011'!I13/'2011'!C13</f>
        <v>1.0968921389396709E-2</v>
      </c>
      <c r="G12" s="29">
        <f>'2011'!L13/'2011'!C13</f>
        <v>1.854270044398015E-2</v>
      </c>
    </row>
    <row r="13" spans="1:7">
      <c r="A13" s="31" t="s">
        <v>199</v>
      </c>
      <c r="B13" s="3" t="s">
        <v>16</v>
      </c>
      <c r="C13" s="13">
        <f>'2011'!C14</f>
        <v>3981</v>
      </c>
      <c r="D13" s="29">
        <f>'2011'!D14/'2011 %'!C13</f>
        <v>0.11881436824918362</v>
      </c>
      <c r="E13" s="29">
        <f>'2011'!F14/'2011'!C14</f>
        <v>6.3803064556644057E-2</v>
      </c>
      <c r="F13" s="29">
        <f>'2011'!I14/'2011'!C14</f>
        <v>1.6829942225571465E-2</v>
      </c>
      <c r="G13" s="29">
        <f>'2011'!L14/'2011'!C14</f>
        <v>3.81813614669681E-2</v>
      </c>
    </row>
    <row r="14" spans="1:7">
      <c r="A14" s="31" t="s">
        <v>200</v>
      </c>
      <c r="B14" s="3" t="s">
        <v>17</v>
      </c>
      <c r="C14" s="13">
        <f>'2011'!C15</f>
        <v>4436</v>
      </c>
      <c r="D14" s="29">
        <f>'2011'!D15/'2011 %'!C14</f>
        <v>0.11226330027051398</v>
      </c>
      <c r="E14" s="29">
        <f>'2011'!F15/'2011'!C15</f>
        <v>7.3489630297565375E-2</v>
      </c>
      <c r="F14" s="29">
        <f>'2011'!I15/'2011'!C15</f>
        <v>1.3074842200180343E-2</v>
      </c>
      <c r="G14" s="29">
        <f>'2011'!L15/'2011'!C15</f>
        <v>2.569882777276826E-2</v>
      </c>
    </row>
    <row r="15" spans="1:7">
      <c r="A15" s="31" t="s">
        <v>201</v>
      </c>
      <c r="B15" s="3" t="s">
        <v>18</v>
      </c>
      <c r="C15" s="13">
        <f>'2011'!C16</f>
        <v>5715</v>
      </c>
      <c r="D15" s="29">
        <f>'2011'!D16/'2011 %'!C15</f>
        <v>0.11356080489938758</v>
      </c>
      <c r="E15" s="29">
        <f>'2011'!F16/'2011'!C16</f>
        <v>7.0341207349081364E-2</v>
      </c>
      <c r="F15" s="29">
        <f>'2011'!I16/'2011'!C16</f>
        <v>1.3123359580052493E-2</v>
      </c>
      <c r="G15" s="29">
        <f>'2011'!L16/'2011'!C16</f>
        <v>3.0096237970253719E-2</v>
      </c>
    </row>
    <row r="16" spans="1:7">
      <c r="A16" s="31" t="s">
        <v>202</v>
      </c>
      <c r="B16" s="3" t="s">
        <v>19</v>
      </c>
      <c r="C16" s="13">
        <f>'2011'!C17</f>
        <v>4843</v>
      </c>
      <c r="D16" s="29">
        <f>'2011'!D17/'2011 %'!C16</f>
        <v>0.13276894486888294</v>
      </c>
      <c r="E16" s="29">
        <f>'2011'!F17/'2011'!C17</f>
        <v>8.754903985133182E-2</v>
      </c>
      <c r="F16" s="29">
        <f>'2011'!I17/'2011'!C17</f>
        <v>1.5073301672517034E-2</v>
      </c>
      <c r="G16" s="29">
        <f>'2011'!L17/'2011'!C17</f>
        <v>3.0146603345034068E-2</v>
      </c>
    </row>
    <row r="17" spans="1:7">
      <c r="A17" s="31" t="s">
        <v>203</v>
      </c>
      <c r="B17" s="3" t="s">
        <v>20</v>
      </c>
      <c r="C17" s="13">
        <f>'2011'!C18</f>
        <v>4842</v>
      </c>
      <c r="D17" s="29">
        <f>'2011'!D18/'2011 %'!C17</f>
        <v>0.12722015695993391</v>
      </c>
      <c r="E17" s="29">
        <f>'2011'!F18/'2011'!C18</f>
        <v>8.6741016109045846E-2</v>
      </c>
      <c r="F17" s="29">
        <f>'2011'!I18/'2011'!C18</f>
        <v>1.4043783560512184E-2</v>
      </c>
      <c r="G17" s="29">
        <f>'2011'!L18/'2011'!C18</f>
        <v>2.6435357290375879E-2</v>
      </c>
    </row>
    <row r="18" spans="1:7">
      <c r="A18" s="31" t="s">
        <v>204</v>
      </c>
      <c r="B18" s="3" t="s">
        <v>21</v>
      </c>
      <c r="C18" s="13">
        <f>'2011'!C19</f>
        <v>7788</v>
      </c>
      <c r="D18" s="29">
        <f>'2011'!D19/'2011 %'!C18</f>
        <v>0.11273754494093477</v>
      </c>
      <c r="E18" s="29">
        <f>'2011'!F19/'2011'!C19</f>
        <v>7.2162300975860294E-2</v>
      </c>
      <c r="F18" s="29">
        <f>'2011'!I19/'2011'!C19</f>
        <v>1.322547508988187E-2</v>
      </c>
      <c r="G18" s="29">
        <f>'2011'!L19/'2011'!C19</f>
        <v>2.7349768875192602E-2</v>
      </c>
    </row>
    <row r="19" spans="1:7">
      <c r="A19" s="31" t="s">
        <v>205</v>
      </c>
      <c r="B19" s="3" t="s">
        <v>22</v>
      </c>
      <c r="C19" s="13">
        <f>'2011'!C20</f>
        <v>4298</v>
      </c>
      <c r="D19" s="29">
        <f>'2011'!D20/'2011 %'!C19</f>
        <v>0.11354118194509075</v>
      </c>
      <c r="E19" s="29">
        <f>'2011'!F20/'2011'!C20</f>
        <v>8.7482550023266631E-2</v>
      </c>
      <c r="F19" s="29">
        <f>'2011'!I20/'2011'!C20</f>
        <v>1.0237319683573755E-2</v>
      </c>
      <c r="G19" s="29">
        <f>'2011'!L20/'2011'!C20</f>
        <v>1.5821312238250351E-2</v>
      </c>
    </row>
    <row r="20" spans="1:7">
      <c r="A20" s="31" t="s">
        <v>206</v>
      </c>
      <c r="B20" s="3" t="s">
        <v>23</v>
      </c>
      <c r="C20" s="13">
        <f>'2011'!C21</f>
        <v>8627</v>
      </c>
      <c r="D20" s="29">
        <f>'2011'!D21/'2011 %'!C20</f>
        <v>0.11684247131100035</v>
      </c>
      <c r="E20" s="29">
        <f>'2011'!F21/'2011'!C21</f>
        <v>8.2995247478845485E-2</v>
      </c>
      <c r="F20" s="29">
        <f>'2011'!I21/'2011'!C21</f>
        <v>1.159151501101194E-2</v>
      </c>
      <c r="G20" s="29">
        <f>'2011'!L21/'2011'!C21</f>
        <v>2.2255708821142924E-2</v>
      </c>
    </row>
    <row r="21" spans="1:7">
      <c r="A21" s="31" t="s">
        <v>207</v>
      </c>
      <c r="B21" s="3" t="s">
        <v>24</v>
      </c>
      <c r="C21" s="13">
        <f>'2011'!C22</f>
        <v>4781</v>
      </c>
      <c r="D21" s="29">
        <f>'2011'!D22/'2011 %'!C21</f>
        <v>0.11880359757372934</v>
      </c>
      <c r="E21" s="29">
        <f>'2011'!F22/'2011'!C22</f>
        <v>8.1154570173603849E-2</v>
      </c>
      <c r="F21" s="29">
        <f>'2011'!I22/'2011'!C22</f>
        <v>1.2340514536707802E-2</v>
      </c>
      <c r="G21" s="29">
        <f>'2011'!L22/'2011'!C22</f>
        <v>2.5308512863417697E-2</v>
      </c>
    </row>
    <row r="22" spans="1:7">
      <c r="A22" s="31" t="s">
        <v>208</v>
      </c>
      <c r="B22" s="3" t="s">
        <v>25</v>
      </c>
      <c r="C22" s="13">
        <f>'2011'!C23</f>
        <v>8496</v>
      </c>
      <c r="D22" s="29">
        <f>'2011'!D23/'2011 %'!C22</f>
        <v>0.10157721280602637</v>
      </c>
      <c r="E22" s="29">
        <f>'2011'!F23/'2011'!C23</f>
        <v>6.2853107344632772E-2</v>
      </c>
      <c r="F22" s="29">
        <f>'2011'!I23/'2011'!C23</f>
        <v>1.3064971751412429E-2</v>
      </c>
      <c r="G22" s="29">
        <f>'2011'!L23/'2011'!C23</f>
        <v>2.5659133709981168E-2</v>
      </c>
    </row>
    <row r="23" spans="1:7">
      <c r="A23" s="31" t="s">
        <v>209</v>
      </c>
      <c r="B23" s="3" t="s">
        <v>26</v>
      </c>
      <c r="C23" s="13">
        <f>'2011'!C24</f>
        <v>6171</v>
      </c>
      <c r="D23" s="29">
        <f>'2011'!D24/'2011 %'!C23</f>
        <v>9.7877167395883979E-2</v>
      </c>
      <c r="E23" s="29">
        <f>'2011'!F24/'2011'!C24</f>
        <v>6.2388591800356503E-2</v>
      </c>
      <c r="F23" s="29">
        <f>'2011'!I24/'2011'!C24</f>
        <v>1.166747690811862E-2</v>
      </c>
      <c r="G23" s="29">
        <f>'2011'!L24/'2011'!C24</f>
        <v>2.3821098687408847E-2</v>
      </c>
    </row>
    <row r="24" spans="1:7">
      <c r="A24" s="31" t="s">
        <v>210</v>
      </c>
      <c r="B24" s="3" t="s">
        <v>27</v>
      </c>
      <c r="C24" s="13">
        <f>'2011'!C25</f>
        <v>7149</v>
      </c>
      <c r="D24" s="29">
        <f>'2011'!D25/'2011 %'!C24</f>
        <v>0.1272905301440761</v>
      </c>
      <c r="E24" s="29">
        <f>'2011'!F25/'2011'!C25</f>
        <v>8.5746258217932581E-2</v>
      </c>
      <c r="F24" s="29">
        <f>'2011'!I25/'2011'!C25</f>
        <v>1.5107007973143098E-2</v>
      </c>
      <c r="G24" s="29">
        <f>'2011'!L25/'2011'!C25</f>
        <v>2.6437263953000421E-2</v>
      </c>
    </row>
    <row r="25" spans="1:7">
      <c r="A25" s="31" t="s">
        <v>211</v>
      </c>
      <c r="B25" s="3" t="s">
        <v>28</v>
      </c>
      <c r="C25" s="13">
        <f>'2011'!C26</f>
        <v>4868</v>
      </c>
      <c r="D25" s="29">
        <f>'2011'!D26/'2011 %'!C25</f>
        <v>0.11072308956450287</v>
      </c>
      <c r="E25" s="29">
        <f>'2011'!F26/'2011'!C26</f>
        <v>7.5595727198027943E-2</v>
      </c>
      <c r="F25" s="29">
        <f>'2011'!I26/'2011'!C26</f>
        <v>1.314708299096138E-2</v>
      </c>
      <c r="G25" s="29">
        <f>'2011'!L26/'2011'!C26</f>
        <v>2.198027937551356E-2</v>
      </c>
    </row>
    <row r="26" spans="1:7">
      <c r="A26" s="31" t="s">
        <v>212</v>
      </c>
      <c r="B26" s="3" t="s">
        <v>29</v>
      </c>
      <c r="C26" s="13">
        <f>'2011'!C27</f>
        <v>4984</v>
      </c>
      <c r="D26" s="29">
        <f>'2011'!D27/'2011 %'!C26</f>
        <v>0.1223916532905297</v>
      </c>
      <c r="E26" s="29">
        <f>'2011'!F27/'2011'!C27</f>
        <v>8.2865168539325837E-2</v>
      </c>
      <c r="F26" s="29">
        <f>'2011'!I27/'2011'!C27</f>
        <v>1.4044943820224719E-2</v>
      </c>
      <c r="G26" s="29">
        <f>'2011'!L27/'2011'!C27</f>
        <v>2.5481540930979135E-2</v>
      </c>
    </row>
    <row r="27" spans="1:7">
      <c r="A27" s="31" t="s">
        <v>213</v>
      </c>
      <c r="B27" s="3" t="s">
        <v>30</v>
      </c>
      <c r="C27" s="13">
        <f>'2011'!C28</f>
        <v>4480</v>
      </c>
      <c r="D27" s="29">
        <f>'2011'!D28/'2011 %'!C27</f>
        <v>0.14665178571428572</v>
      </c>
      <c r="E27" s="29">
        <f>'2011'!F28/'2011'!C28</f>
        <v>9.7544642857142858E-2</v>
      </c>
      <c r="F27" s="29">
        <f>'2011'!I28/'2011'!C28</f>
        <v>1.5401785714285715E-2</v>
      </c>
      <c r="G27" s="29">
        <f>'2011'!L28/'2011'!C28</f>
        <v>3.3705357142857141E-2</v>
      </c>
    </row>
    <row r="28" spans="1:7">
      <c r="A28" s="31" t="s">
        <v>214</v>
      </c>
      <c r="B28" s="3" t="s">
        <v>31</v>
      </c>
      <c r="C28" s="13">
        <f>'2011'!C29</f>
        <v>2557</v>
      </c>
      <c r="D28" s="29">
        <f>'2011'!D29/'2011 %'!C28</f>
        <v>0.11888932342588972</v>
      </c>
      <c r="E28" s="29">
        <f>'2011'!F29/'2011'!C29</f>
        <v>8.6038326163472817E-2</v>
      </c>
      <c r="F28" s="29">
        <f>'2011'!I29/'2011'!C29</f>
        <v>1.0950332420805632E-2</v>
      </c>
      <c r="G28" s="29">
        <f>'2011'!L29/'2011'!C29</f>
        <v>2.1900664841611264E-2</v>
      </c>
    </row>
    <row r="29" spans="1:7">
      <c r="A29" s="31" t="s">
        <v>215</v>
      </c>
      <c r="B29" s="3" t="s">
        <v>32</v>
      </c>
      <c r="C29" s="13">
        <f>'2011'!C30</f>
        <v>5795</v>
      </c>
      <c r="D29" s="29">
        <f>'2011'!D30/'2011 %'!C29</f>
        <v>0.11164797238999137</v>
      </c>
      <c r="E29" s="29">
        <f>'2011'!F30/'2011'!C30</f>
        <v>5.625539257981018E-2</v>
      </c>
      <c r="F29" s="29">
        <f>'2011'!I30/'2011'!C30</f>
        <v>2.0880069025021569E-2</v>
      </c>
      <c r="G29" s="29">
        <f>'2011'!L30/'2011'!C30</f>
        <v>3.4512510785159621E-2</v>
      </c>
    </row>
    <row r="30" spans="1:7">
      <c r="A30" s="31" t="s">
        <v>216</v>
      </c>
      <c r="B30" s="3" t="s">
        <v>33</v>
      </c>
      <c r="C30" s="13">
        <f>'2011'!C31</f>
        <v>6556</v>
      </c>
      <c r="D30" s="29">
        <f>'2011'!D31/'2011 %'!C30</f>
        <v>8.297742525930446E-2</v>
      </c>
      <c r="E30" s="29">
        <f>'2011'!F31/'2011'!C31</f>
        <v>5.0945698596705308E-2</v>
      </c>
      <c r="F30" s="29">
        <f>'2011'!I31/'2011'!C31</f>
        <v>1.2507626601586334E-2</v>
      </c>
      <c r="G30" s="29">
        <f>'2011'!L31/'2011'!C31</f>
        <v>1.9524100061012812E-2</v>
      </c>
    </row>
    <row r="31" spans="1:7">
      <c r="A31" s="31" t="s">
        <v>217</v>
      </c>
      <c r="B31" s="3" t="s">
        <v>11</v>
      </c>
      <c r="C31" s="13">
        <f>'2011'!C32</f>
        <v>5470</v>
      </c>
      <c r="D31" s="29">
        <f>'2011'!D32/'2011 %'!C31</f>
        <v>8.0438756855575874E-2</v>
      </c>
      <c r="E31" s="29">
        <f>'2011'!F32/'2011'!C32</f>
        <v>4.8263254113345519E-2</v>
      </c>
      <c r="F31" s="29">
        <f>'2011'!I32/'2011'!C32</f>
        <v>1.3345521023765997E-2</v>
      </c>
      <c r="G31" s="29">
        <f>'2011'!L32/'2011'!C32</f>
        <v>1.882998171846435E-2</v>
      </c>
    </row>
    <row r="32" spans="1:7">
      <c r="A32" s="31" t="s">
        <v>218</v>
      </c>
      <c r="B32" s="3" t="s">
        <v>34</v>
      </c>
      <c r="C32" s="13">
        <f>'2011'!C33</f>
        <v>5077</v>
      </c>
      <c r="D32" s="29">
        <f>'2011'!D33/'2011 %'!C32</f>
        <v>0.12133149497734882</v>
      </c>
      <c r="E32" s="29">
        <f>'2011'!F33/'2011'!C33</f>
        <v>7.9771518613354339E-2</v>
      </c>
      <c r="F32" s="29">
        <f>'2011'!I33/'2011'!C33</f>
        <v>1.2408902895410676E-2</v>
      </c>
      <c r="G32" s="29">
        <f>'2011'!L33/'2011'!C33</f>
        <v>2.915107346858381E-2</v>
      </c>
    </row>
    <row r="33" spans="1:7">
      <c r="A33" s="31" t="s">
        <v>219</v>
      </c>
      <c r="B33" s="3" t="s">
        <v>35</v>
      </c>
      <c r="C33" s="13">
        <f>'2011'!C34</f>
        <v>6167</v>
      </c>
      <c r="D33" s="29">
        <f>'2011'!D34/'2011 %'!C33</f>
        <v>8.4968380087562828E-2</v>
      </c>
      <c r="E33" s="29">
        <f>'2011'!F34/'2011'!C34</f>
        <v>5.1726933679260581E-2</v>
      </c>
      <c r="F33" s="29">
        <f>'2011'!I34/'2011'!C34</f>
        <v>8.7562834441381552E-3</v>
      </c>
      <c r="G33" s="29">
        <f>'2011'!L34/'2011'!C34</f>
        <v>2.4485162964164101E-2</v>
      </c>
    </row>
    <row r="34" spans="1:7">
      <c r="A34" s="31" t="s">
        <v>220</v>
      </c>
      <c r="B34" s="3" t="s">
        <v>36</v>
      </c>
      <c r="C34" s="13">
        <f>'2011'!C35</f>
        <v>7538</v>
      </c>
      <c r="D34" s="29">
        <f>'2011'!D35/'2011 %'!C34</f>
        <v>0.12032369328734412</v>
      </c>
      <c r="E34" s="29">
        <f>'2011'!F35/'2011'!C35</f>
        <v>7.1769700185725663E-2</v>
      </c>
      <c r="F34" s="29">
        <f>'2011'!I35/'2011'!C35</f>
        <v>1.3133457150437781E-2</v>
      </c>
      <c r="G34" s="29">
        <f>'2011'!L35/'2011'!C35</f>
        <v>3.5420535951180686E-2</v>
      </c>
    </row>
    <row r="35" spans="1:7">
      <c r="A35" s="31" t="s">
        <v>221</v>
      </c>
      <c r="B35" s="3" t="s">
        <v>37</v>
      </c>
      <c r="C35" s="13">
        <f>'2011'!C36</f>
        <v>5871</v>
      </c>
      <c r="D35" s="29">
        <f>'2011'!D36/'2011 %'!C35</f>
        <v>9.2488502810424117E-2</v>
      </c>
      <c r="E35" s="29">
        <f>'2011'!F36/'2011'!C36</f>
        <v>5.7230454777720999E-2</v>
      </c>
      <c r="F35" s="29">
        <f>'2011'!I36/'2011'!C36</f>
        <v>1.0560381536365186E-2</v>
      </c>
      <c r="G35" s="29">
        <f>'2011'!L36/'2011'!C36</f>
        <v>2.4697666496337933E-2</v>
      </c>
    </row>
    <row r="36" spans="1:7">
      <c r="A36" s="31" t="s">
        <v>222</v>
      </c>
      <c r="B36" s="3" t="s">
        <v>38</v>
      </c>
      <c r="C36" s="13">
        <f>'2011'!C37</f>
        <v>5357</v>
      </c>
      <c r="D36" s="29">
        <f>'2011'!D37/'2011 %'!C36</f>
        <v>8.437558334888931E-2</v>
      </c>
      <c r="E36" s="29">
        <f>'2011'!F37/'2011'!C37</f>
        <v>5.3948105282807544E-2</v>
      </c>
      <c r="F36" s="29">
        <f>'2011'!I37/'2011'!C37</f>
        <v>1.5120403210752286E-2</v>
      </c>
      <c r="G36" s="29">
        <f>'2011'!L37/'2011'!C37</f>
        <v>1.5307074855329476E-2</v>
      </c>
    </row>
    <row r="37" spans="1:7">
      <c r="A37" s="31" t="s">
        <v>223</v>
      </c>
      <c r="B37" s="3" t="s">
        <v>39</v>
      </c>
      <c r="C37" s="13">
        <f>'2011'!C38</f>
        <v>5159</v>
      </c>
      <c r="D37" s="29">
        <f>'2011'!D38/'2011 %'!C37</f>
        <v>0.12890094979647218</v>
      </c>
      <c r="E37" s="29">
        <f>'2011'!F38/'2011'!C38</f>
        <v>8.1992634231440195E-2</v>
      </c>
      <c r="F37" s="29">
        <f>'2011'!I38/'2011'!C38</f>
        <v>1.8414421399496027E-2</v>
      </c>
      <c r="G37" s="29">
        <f>'2011'!L38/'2011'!C38</f>
        <v>2.8493894165535955E-2</v>
      </c>
    </row>
    <row r="38" spans="1:7">
      <c r="A38" s="31" t="s">
        <v>224</v>
      </c>
      <c r="B38" s="3" t="s">
        <v>40</v>
      </c>
      <c r="C38" s="13">
        <f>'2011'!C39</f>
        <v>8138</v>
      </c>
      <c r="D38" s="29">
        <f>'2011'!D39/'2011 %'!C38</f>
        <v>0.12165151142786926</v>
      </c>
      <c r="E38" s="29">
        <f>'2011'!F39/'2011'!C39</f>
        <v>7.9134922585401821E-2</v>
      </c>
      <c r="F38" s="29">
        <f>'2011'!I39/'2011'!C39</f>
        <v>1.38854755468174E-2</v>
      </c>
      <c r="G38" s="29">
        <f>'2011'!L39/'2011'!C39</f>
        <v>2.8631113295650035E-2</v>
      </c>
    </row>
    <row r="39" spans="1:7">
      <c r="A39" s="31" t="s">
        <v>225</v>
      </c>
      <c r="B39" s="3" t="s">
        <v>41</v>
      </c>
      <c r="C39" s="13">
        <f>'2011'!C40</f>
        <v>2889</v>
      </c>
      <c r="D39" s="29">
        <f>'2011'!D40/'2011 %'!C39</f>
        <v>0.12322602976808585</v>
      </c>
      <c r="E39" s="29">
        <f>'2011'!F40/'2011'!C40</f>
        <v>9.4150224991346482E-2</v>
      </c>
      <c r="F39" s="29">
        <f>'2011'!I40/'2011'!C40</f>
        <v>1.0038075458636206E-2</v>
      </c>
      <c r="G39" s="29">
        <f>'2011'!L40/'2011'!C40</f>
        <v>1.9037729318103151E-2</v>
      </c>
    </row>
    <row r="40" spans="1:7">
      <c r="A40" s="31" t="s">
        <v>226</v>
      </c>
      <c r="B40" s="3" t="s">
        <v>42</v>
      </c>
      <c r="C40" s="13">
        <f>'2011'!C41</f>
        <v>5691</v>
      </c>
      <c r="D40" s="29">
        <f>'2011'!D41/'2011 %'!C40</f>
        <v>9.9103848181338952E-2</v>
      </c>
      <c r="E40" s="29">
        <f>'2011'!F41/'2011'!C41</f>
        <v>6.1149182920400634E-2</v>
      </c>
      <c r="F40" s="29">
        <f>'2011'!I41/'2011'!C41</f>
        <v>1.0894394658232297E-2</v>
      </c>
      <c r="G40" s="29">
        <f>'2011'!L41/'2011'!C41</f>
        <v>2.7060270602706028E-2</v>
      </c>
    </row>
    <row r="41" spans="1:7">
      <c r="A41" s="31" t="s">
        <v>227</v>
      </c>
      <c r="B41" s="3" t="s">
        <v>43</v>
      </c>
      <c r="C41" s="13">
        <f>'2011'!C42</f>
        <v>5926</v>
      </c>
      <c r="D41" s="29">
        <f>'2011'!D42/'2011 %'!C41</f>
        <v>0.10428619642254472</v>
      </c>
      <c r="E41" s="29">
        <f>'2011'!F42/'2011'!C42</f>
        <v>6.9861626729665879E-2</v>
      </c>
      <c r="F41" s="29">
        <f>'2011'!I42/'2011'!C42</f>
        <v>1.231859601754978E-2</v>
      </c>
      <c r="G41" s="29">
        <f>'2011'!L42/'2011'!C42</f>
        <v>2.2105973675329058E-2</v>
      </c>
    </row>
    <row r="42" spans="1:7">
      <c r="A42" s="31" t="s">
        <v>228</v>
      </c>
      <c r="B42" s="3" t="s">
        <v>44</v>
      </c>
      <c r="C42" s="13">
        <f>'2011'!C43</f>
        <v>4256</v>
      </c>
      <c r="D42" s="29">
        <f>'2011'!D43/'2011 %'!C42</f>
        <v>0.11207706766917293</v>
      </c>
      <c r="E42" s="29">
        <f>'2011'!F43/'2011'!C43</f>
        <v>8.3411654135338339E-2</v>
      </c>
      <c r="F42" s="29">
        <f>'2011'!I43/'2011'!C43</f>
        <v>9.6334586466165408E-3</v>
      </c>
      <c r="G42" s="29">
        <f>'2011'!L43/'2011'!C43</f>
        <v>1.9031954887218046E-2</v>
      </c>
    </row>
    <row r="43" spans="1:7">
      <c r="A43" s="31" t="s">
        <v>229</v>
      </c>
      <c r="B43" s="3" t="s">
        <v>45</v>
      </c>
      <c r="C43" s="13">
        <f>'2011'!C44</f>
        <v>2235</v>
      </c>
      <c r="D43" s="29">
        <f>'2011'!D44/'2011 %'!C43</f>
        <v>0.11767337807606264</v>
      </c>
      <c r="E43" s="29">
        <f>'2011'!F44/'2011'!C44</f>
        <v>8.232662192393736E-2</v>
      </c>
      <c r="F43" s="29">
        <f>'2011'!I44/'2011'!C44</f>
        <v>8.0536912751677861E-3</v>
      </c>
      <c r="G43" s="29">
        <f>'2011'!L44/'2011'!C44</f>
        <v>2.7293064876957495E-2</v>
      </c>
    </row>
    <row r="44" spans="1:7">
      <c r="A44" s="31" t="s">
        <v>230</v>
      </c>
      <c r="B44" s="3" t="s">
        <v>46</v>
      </c>
      <c r="C44" s="13">
        <f>'2011'!C45</f>
        <v>2201</v>
      </c>
      <c r="D44" s="29">
        <f>'2011'!D45/'2011 %'!C44</f>
        <v>0.11040436165379373</v>
      </c>
      <c r="E44" s="29">
        <f>'2011'!F45/'2011'!C45</f>
        <v>8.4961381190368016E-2</v>
      </c>
      <c r="F44" s="29">
        <f>'2011'!I45/'2011'!C45</f>
        <v>1.0904134484325307E-2</v>
      </c>
      <c r="G44" s="29">
        <f>'2011'!L45/'2011'!C45</f>
        <v>1.4538845979100408E-2</v>
      </c>
    </row>
    <row r="45" spans="1:7">
      <c r="A45" s="31" t="s">
        <v>231</v>
      </c>
      <c r="B45" s="3" t="s">
        <v>47</v>
      </c>
      <c r="C45" s="13">
        <f>'2011'!C46</f>
        <v>8480</v>
      </c>
      <c r="D45" s="29">
        <f>'2011'!D46/'2011 %'!C45</f>
        <v>9.1391509433962265E-2</v>
      </c>
      <c r="E45" s="29">
        <f>'2011'!F46/'2011'!C46</f>
        <v>6.1084905660377359E-2</v>
      </c>
      <c r="F45" s="29">
        <f>'2011'!I46/'2011'!C46</f>
        <v>1.0613207547169811E-2</v>
      </c>
      <c r="G45" s="29">
        <f>'2011'!L46/'2011'!C46</f>
        <v>1.9693396226415093E-2</v>
      </c>
    </row>
    <row r="46" spans="1:7">
      <c r="A46" s="31" t="s">
        <v>232</v>
      </c>
      <c r="B46" s="3" t="s">
        <v>48</v>
      </c>
      <c r="C46" s="13">
        <f>'2011'!C47</f>
        <v>6725</v>
      </c>
      <c r="D46" s="29">
        <f>'2011'!D47/'2011 %'!C46</f>
        <v>0.10022304832713755</v>
      </c>
      <c r="E46" s="29">
        <f>'2011'!F47/'2011'!C47</f>
        <v>7.7026022304832714E-2</v>
      </c>
      <c r="F46" s="29">
        <f>'2011'!I47/'2011'!C47</f>
        <v>7.8810408921933077E-3</v>
      </c>
      <c r="G46" s="29">
        <f>'2011'!L47/'2011'!C47</f>
        <v>1.5315985130111525E-2</v>
      </c>
    </row>
    <row r="47" spans="1:7">
      <c r="A47" s="31" t="s">
        <v>233</v>
      </c>
      <c r="B47" s="3" t="s">
        <v>49</v>
      </c>
      <c r="C47" s="13">
        <f>'2011'!C48</f>
        <v>6743</v>
      </c>
      <c r="D47" s="29">
        <f>'2011'!D48/'2011 %'!C47</f>
        <v>9.7434376390330715E-2</v>
      </c>
      <c r="E47" s="29">
        <f>'2011'!F48/'2011'!C48</f>
        <v>6.9108705324039746E-2</v>
      </c>
      <c r="F47" s="29">
        <f>'2011'!I48/'2011'!C48</f>
        <v>1.1270947649414208E-2</v>
      </c>
      <c r="G47" s="29">
        <f>'2011'!L48/'2011'!C48</f>
        <v>1.705472341687676E-2</v>
      </c>
    </row>
    <row r="48" spans="1:7">
      <c r="A48" s="31" t="s">
        <v>234</v>
      </c>
      <c r="B48" s="3" t="s">
        <v>50</v>
      </c>
      <c r="C48" s="13">
        <f>'2011'!C49</f>
        <v>4847</v>
      </c>
      <c r="D48" s="29">
        <f>'2011'!D49/'2011 %'!C48</f>
        <v>0.10810810810810811</v>
      </c>
      <c r="E48" s="29">
        <f>'2011'!F49/'2011'!C49</f>
        <v>7.3653806478233955E-2</v>
      </c>
      <c r="F48" s="29">
        <f>'2011'!I49/'2011'!C49</f>
        <v>1.2585104188157623E-2</v>
      </c>
      <c r="G48" s="29">
        <f>'2011'!L49/'2011'!C49</f>
        <v>2.1869197441716524E-2</v>
      </c>
    </row>
    <row r="49" spans="1:7">
      <c r="A49" s="31" t="s">
        <v>235</v>
      </c>
      <c r="B49" s="3" t="s">
        <v>51</v>
      </c>
      <c r="C49" s="13">
        <f>'2011'!C50</f>
        <v>2228</v>
      </c>
      <c r="D49" s="29">
        <f>'2011'!D50/'2011 %'!C49</f>
        <v>0.12073608617594254</v>
      </c>
      <c r="E49" s="29">
        <f>'2011'!F50/'2011'!C50</f>
        <v>9.8294434470377015E-2</v>
      </c>
      <c r="F49" s="29">
        <f>'2011'!I50/'2011'!C50</f>
        <v>6.2836624775583485E-3</v>
      </c>
      <c r="G49" s="29">
        <f>'2011'!L50/'2011'!C50</f>
        <v>1.615798922800718E-2</v>
      </c>
    </row>
    <row r="50" spans="1:7">
      <c r="A50" s="31" t="s">
        <v>236</v>
      </c>
      <c r="B50" s="3" t="s">
        <v>52</v>
      </c>
      <c r="C50" s="13">
        <f>'2011'!C51</f>
        <v>2492</v>
      </c>
      <c r="D50" s="29">
        <f>'2011'!D51/'2011 %'!C50</f>
        <v>8.98876404494382E-2</v>
      </c>
      <c r="E50" s="29">
        <f>'2011'!F51/'2011'!C51</f>
        <v>6.741573033707865E-2</v>
      </c>
      <c r="F50" s="29">
        <f>'2011'!I51/'2011'!C51</f>
        <v>7.2231139646869984E-3</v>
      </c>
      <c r="G50" s="29">
        <f>'2011'!L51/'2011'!C51</f>
        <v>1.5248796147672551E-2</v>
      </c>
    </row>
    <row r="51" spans="1:7">
      <c r="A51" s="31" t="s">
        <v>237</v>
      </c>
      <c r="B51" s="3" t="s">
        <v>53</v>
      </c>
      <c r="C51" s="13">
        <f>'2011'!C52</f>
        <v>5117</v>
      </c>
      <c r="D51" s="29">
        <f>'2011'!D52/'2011 %'!C51</f>
        <v>0.1330857924565175</v>
      </c>
      <c r="E51" s="29">
        <f>'2011'!F52/'2011'!C52</f>
        <v>8.2861051397303112E-2</v>
      </c>
      <c r="F51" s="29">
        <f>'2011'!I52/'2011'!C52</f>
        <v>1.7197576705100644E-2</v>
      </c>
      <c r="G51" s="29">
        <f>'2011'!L52/'2011'!C52</f>
        <v>3.3027164354113736E-2</v>
      </c>
    </row>
    <row r="52" spans="1:7">
      <c r="A52" s="31" t="s">
        <v>238</v>
      </c>
      <c r="B52" s="3" t="s">
        <v>54</v>
      </c>
      <c r="C52" s="13">
        <f>'2011'!C53</f>
        <v>5334</v>
      </c>
      <c r="D52" s="29">
        <f>'2011'!D53/'2011 %'!C52</f>
        <v>0.10798650168728909</v>
      </c>
      <c r="E52" s="29">
        <f>'2011'!F53/'2011'!C53</f>
        <v>8.3052118485189355E-2</v>
      </c>
      <c r="F52" s="29">
        <f>'2011'!I53/'2011'!C53</f>
        <v>8.8113985751781029E-3</v>
      </c>
      <c r="G52" s="29">
        <f>'2011'!L53/'2011'!C53</f>
        <v>1.6122984626921636E-2</v>
      </c>
    </row>
    <row r="53" spans="1:7">
      <c r="A53" s="31" t="s">
        <v>239</v>
      </c>
      <c r="B53" s="3" t="s">
        <v>55</v>
      </c>
      <c r="C53" s="13">
        <f>'2011'!C54</f>
        <v>2325</v>
      </c>
      <c r="D53" s="29">
        <f>'2011'!D54/'2011 %'!C53</f>
        <v>0.12774193548387097</v>
      </c>
      <c r="E53" s="29">
        <f>'2011'!F54/'2011'!C54</f>
        <v>9.7204301075268812E-2</v>
      </c>
      <c r="F53" s="29">
        <f>'2011'!I54/'2011'!C54</f>
        <v>1.0752688172043012E-2</v>
      </c>
      <c r="G53" s="29">
        <f>'2011'!L54/'2011'!C54</f>
        <v>1.9784946236559142E-2</v>
      </c>
    </row>
    <row r="54" spans="1:7">
      <c r="A54" s="31" t="s">
        <v>240</v>
      </c>
      <c r="B54" s="3" t="s">
        <v>56</v>
      </c>
      <c r="C54" s="13">
        <f>'2011'!C55</f>
        <v>2671</v>
      </c>
      <c r="D54" s="29">
        <f>'2011'!D55/'2011 %'!C54</f>
        <v>0.11568700861100711</v>
      </c>
      <c r="E54" s="29">
        <f>'2011'!F55/'2011'!C55</f>
        <v>9.0977162111568699E-2</v>
      </c>
      <c r="F54" s="29">
        <f>'2011'!I55/'2011'!C55</f>
        <v>9.3597903406963685E-3</v>
      </c>
      <c r="G54" s="29">
        <f>'2011'!L55/'2011'!C55</f>
        <v>1.5350056158742045E-2</v>
      </c>
    </row>
    <row r="55" spans="1:7">
      <c r="A55" s="31" t="s">
        <v>241</v>
      </c>
      <c r="B55" s="3" t="s">
        <v>57</v>
      </c>
      <c r="C55" s="13">
        <f>'2011'!C56</f>
        <v>2026</v>
      </c>
      <c r="D55" s="29">
        <f>'2011'!D56/'2011 %'!C55</f>
        <v>9.970384995064166E-2</v>
      </c>
      <c r="E55" s="29">
        <f>'2011'!F56/'2011'!C56</f>
        <v>7.6505429417571574E-2</v>
      </c>
      <c r="F55" s="29">
        <f>'2011'!I56/'2011'!C56</f>
        <v>6.4165844027640672E-3</v>
      </c>
      <c r="G55" s="29">
        <f>'2011'!L56/'2011'!C56</f>
        <v>1.6781836130306021E-2</v>
      </c>
    </row>
    <row r="56" spans="1:7">
      <c r="A56" s="31" t="s">
        <v>242</v>
      </c>
      <c r="B56" s="3" t="s">
        <v>58</v>
      </c>
      <c r="C56" s="13">
        <f>'2011'!C57</f>
        <v>2365</v>
      </c>
      <c r="D56" s="29">
        <f>'2011'!D57/'2011 %'!C56</f>
        <v>0.10909090909090909</v>
      </c>
      <c r="E56" s="29">
        <f>'2011'!F57/'2011'!C57</f>
        <v>7.9069767441860464E-2</v>
      </c>
      <c r="F56" s="29">
        <f>'2011'!I57/'2011'!C57</f>
        <v>1.3530655391120507E-2</v>
      </c>
      <c r="G56" s="29">
        <f>'2011'!L57/'2011'!C57</f>
        <v>1.6490486257928118E-2</v>
      </c>
    </row>
    <row r="57" spans="1:7">
      <c r="A57" s="31" t="s">
        <v>243</v>
      </c>
      <c r="B57" s="3" t="s">
        <v>59</v>
      </c>
      <c r="C57" s="13">
        <f>'2011'!C58</f>
        <v>4914</v>
      </c>
      <c r="D57" s="29">
        <f>'2011'!D58/'2011 %'!C57</f>
        <v>0.10012210012210013</v>
      </c>
      <c r="E57" s="29">
        <f>'2011'!F58/'2011'!C58</f>
        <v>7.3667073667073674E-2</v>
      </c>
      <c r="F57" s="29">
        <f>'2011'!I58/'2011'!C58</f>
        <v>9.1575091575091579E-3</v>
      </c>
      <c r="G57" s="29">
        <f>'2011'!L58/'2011'!C58</f>
        <v>1.7297517297517297E-2</v>
      </c>
    </row>
    <row r="58" spans="1:7">
      <c r="A58" s="31" t="s">
        <v>244</v>
      </c>
      <c r="B58" s="3" t="s">
        <v>60</v>
      </c>
      <c r="C58" s="13">
        <f>'2011'!C59</f>
        <v>2252</v>
      </c>
      <c r="D58" s="29">
        <f>'2011'!D59/'2011 %'!C58</f>
        <v>0.11412078152753108</v>
      </c>
      <c r="E58" s="29">
        <f>'2011'!F59/'2011'!C59</f>
        <v>8.214920071047957E-2</v>
      </c>
      <c r="F58" s="29">
        <f>'2011'!I59/'2011'!C59</f>
        <v>9.7690941385435177E-3</v>
      </c>
      <c r="G58" s="29">
        <f>'2011'!L59/'2011'!C59</f>
        <v>2.2202486678507993E-2</v>
      </c>
    </row>
    <row r="59" spans="1:7">
      <c r="A59" s="31" t="s">
        <v>245</v>
      </c>
      <c r="B59" s="3" t="s">
        <v>61</v>
      </c>
      <c r="C59" s="13">
        <f>'2011'!C60</f>
        <v>4742</v>
      </c>
      <c r="D59" s="29">
        <f>'2011'!D60/'2011 %'!C59</f>
        <v>0.10565162378743147</v>
      </c>
      <c r="E59" s="29">
        <f>'2011'!F60/'2011'!C60</f>
        <v>7.7815267819485445E-2</v>
      </c>
      <c r="F59" s="29">
        <f>'2011'!I60/'2011'!C60</f>
        <v>9.7005482918599752E-3</v>
      </c>
      <c r="G59" s="29">
        <f>'2011'!L60/'2011'!C60</f>
        <v>1.8135807676086038E-2</v>
      </c>
    </row>
    <row r="60" spans="1:7">
      <c r="A60" s="31" t="s">
        <v>246</v>
      </c>
      <c r="B60" s="3" t="s">
        <v>62</v>
      </c>
      <c r="C60" s="13">
        <f>'2011'!C61</f>
        <v>4784</v>
      </c>
      <c r="D60" s="29">
        <f>'2011'!D61/'2011 %'!C60</f>
        <v>0.10556020066889632</v>
      </c>
      <c r="E60" s="29">
        <f>'2011'!F61/'2011'!C61</f>
        <v>8.089464882943144E-2</v>
      </c>
      <c r="F60" s="29">
        <f>'2011'!I61/'2011'!C61</f>
        <v>8.152173913043478E-3</v>
      </c>
      <c r="G60" s="29">
        <f>'2011'!L61/'2011'!C61</f>
        <v>1.6513377926421404E-2</v>
      </c>
    </row>
    <row r="61" spans="1:7">
      <c r="A61" s="31" t="s">
        <v>247</v>
      </c>
      <c r="B61" s="3" t="s">
        <v>63</v>
      </c>
      <c r="C61" s="13">
        <f>'2011'!C62</f>
        <v>2447</v>
      </c>
      <c r="D61" s="29">
        <f>'2011'!D62/'2011 %'!C61</f>
        <v>0.1058438904781365</v>
      </c>
      <c r="E61" s="29">
        <f>'2011'!F62/'2011'!C62</f>
        <v>8.541070698814876E-2</v>
      </c>
      <c r="F61" s="29">
        <f>'2011'!I62/'2011'!C62</f>
        <v>7.3559460563955865E-3</v>
      </c>
      <c r="G61" s="29">
        <f>'2011'!L62/'2011'!C62</f>
        <v>1.3077237433592154E-2</v>
      </c>
    </row>
    <row r="62" spans="1:7">
      <c r="A62" s="31" t="s">
        <v>248</v>
      </c>
      <c r="B62" s="3" t="s">
        <v>64</v>
      </c>
      <c r="C62" s="13">
        <f>'2011'!C63</f>
        <v>6365</v>
      </c>
      <c r="D62" s="29">
        <f>'2011'!D63/'2011 %'!C62</f>
        <v>0.12238805970149254</v>
      </c>
      <c r="E62" s="29">
        <f>'2011'!F63/'2011'!C63</f>
        <v>7.0070699135899445E-2</v>
      </c>
      <c r="F62" s="29">
        <f>'2011'!I63/'2011'!C63</f>
        <v>1.5396700706991359E-2</v>
      </c>
      <c r="G62" s="29">
        <f>'2011'!L63/'2011'!C63</f>
        <v>3.6920659858601726E-2</v>
      </c>
    </row>
    <row r="63" spans="1:7">
      <c r="A63" s="31" t="s">
        <v>249</v>
      </c>
      <c r="B63" s="3" t="s">
        <v>65</v>
      </c>
      <c r="C63" s="13">
        <f>'2011'!C64</f>
        <v>4372</v>
      </c>
      <c r="D63" s="29">
        <f>'2011'!D64/'2011 %'!C63</f>
        <v>0.11527904849039342</v>
      </c>
      <c r="E63" s="29">
        <f>'2011'!F64/'2011'!C64</f>
        <v>7.2278133577310152E-2</v>
      </c>
      <c r="F63" s="29">
        <f>'2011'!I64/'2011'!C64</f>
        <v>1.2580054894784995E-2</v>
      </c>
      <c r="G63" s="29">
        <f>'2011'!L64/'2011'!C64</f>
        <v>3.0420860018298263E-2</v>
      </c>
    </row>
    <row r="64" spans="1:7">
      <c r="A64" s="31" t="s">
        <v>250</v>
      </c>
      <c r="B64" s="3" t="s">
        <v>66</v>
      </c>
      <c r="C64" s="13">
        <f>'2011'!C65</f>
        <v>2428</v>
      </c>
      <c r="D64" s="29">
        <f>'2011'!D65/'2011 %'!C64</f>
        <v>0.12108731466227347</v>
      </c>
      <c r="E64" s="29">
        <f>'2011'!F65/'2011'!C65</f>
        <v>8.3607907742998352E-2</v>
      </c>
      <c r="F64" s="29">
        <f>'2011'!I65/'2011'!C65</f>
        <v>1.1120263591433279E-2</v>
      </c>
      <c r="G64" s="29">
        <f>'2011'!L65/'2011'!C65</f>
        <v>2.6359143327841845E-2</v>
      </c>
    </row>
    <row r="65" spans="1:7">
      <c r="A65" s="31" t="s">
        <v>251</v>
      </c>
      <c r="B65" s="3" t="s">
        <v>67</v>
      </c>
      <c r="C65" s="13">
        <f>'2011'!C66</f>
        <v>7448</v>
      </c>
      <c r="D65" s="29">
        <f>'2011'!D66/'2011 %'!C65</f>
        <v>0.10982814178302901</v>
      </c>
      <c r="E65" s="29">
        <f>'2011'!F66/'2011'!C66</f>
        <v>7.9081632653061229E-2</v>
      </c>
      <c r="F65" s="29">
        <f>'2011'!I66/'2011'!C66</f>
        <v>9.9355531686358758E-3</v>
      </c>
      <c r="G65" s="29">
        <f>'2011'!L66/'2011'!C66</f>
        <v>2.0810955961331902E-2</v>
      </c>
    </row>
    <row r="66" spans="1:7">
      <c r="A66" s="31" t="s">
        <v>252</v>
      </c>
      <c r="B66" s="3" t="s">
        <v>68</v>
      </c>
      <c r="C66" s="13">
        <f>'2011'!C67</f>
        <v>2114</v>
      </c>
      <c r="D66" s="29">
        <f>'2011'!D67/'2011 %'!C66</f>
        <v>0.11684011352885525</v>
      </c>
      <c r="E66" s="29">
        <f>'2011'!F67/'2011'!C67</f>
        <v>8.8930936613055817E-2</v>
      </c>
      <c r="F66" s="29">
        <f>'2011'!I67/'2011'!C67</f>
        <v>9.4607379375591296E-3</v>
      </c>
      <c r="G66" s="29">
        <f>'2011'!L67/'2011'!C67</f>
        <v>1.8448438978240302E-2</v>
      </c>
    </row>
    <row r="67" spans="1:7">
      <c r="A67" s="31" t="s">
        <v>253</v>
      </c>
      <c r="B67" s="3" t="s">
        <v>69</v>
      </c>
      <c r="C67" s="13">
        <f>'2011'!C68</f>
        <v>2625</v>
      </c>
      <c r="D67" s="29">
        <f>'2011'!D68/'2011 %'!C67</f>
        <v>9.6000000000000002E-2</v>
      </c>
      <c r="E67" s="29">
        <f>'2011'!F68/'2011'!C68</f>
        <v>6.0571428571428575E-2</v>
      </c>
      <c r="F67" s="29">
        <f>'2011'!I68/'2011'!C68</f>
        <v>1.2952380952380953E-2</v>
      </c>
      <c r="G67" s="29">
        <f>'2011'!L68/'2011'!C68</f>
        <v>2.2476190476190476E-2</v>
      </c>
    </row>
    <row r="68" spans="1:7">
      <c r="A68" s="31" t="s">
        <v>254</v>
      </c>
      <c r="B68" s="3" t="s">
        <v>70</v>
      </c>
      <c r="C68" s="13">
        <f>'2011'!C69</f>
        <v>4472</v>
      </c>
      <c r="D68" s="29">
        <f>'2011'!D69/'2011 %'!C68</f>
        <v>0.13819320214669051</v>
      </c>
      <c r="E68" s="29">
        <f>'2011'!F69/'2011'!C69</f>
        <v>9.9060822898032197E-2</v>
      </c>
      <c r="F68" s="29">
        <f>'2011'!I69/'2011'!C69</f>
        <v>1.1404293381037567E-2</v>
      </c>
      <c r="G68" s="29">
        <f>'2011'!L69/'2011'!C69</f>
        <v>2.7728085867620753E-2</v>
      </c>
    </row>
    <row r="69" spans="1:7">
      <c r="A69" s="31" t="s">
        <v>255</v>
      </c>
      <c r="B69" s="3" t="s">
        <v>71</v>
      </c>
      <c r="C69" s="13">
        <f>'2011'!C70</f>
        <v>2309</v>
      </c>
      <c r="D69" s="29">
        <f>'2011'!D70/'2011 %'!C69</f>
        <v>0.10740580337808575</v>
      </c>
      <c r="E69" s="29">
        <f>'2011'!F70/'2011'!C70</f>
        <v>7.8388912949328718E-2</v>
      </c>
      <c r="F69" s="29">
        <f>'2011'!I70/'2011'!C70</f>
        <v>1.0394110004330879E-2</v>
      </c>
      <c r="G69" s="29">
        <f>'2011'!L70/'2011'!C70</f>
        <v>1.8622780424426159E-2</v>
      </c>
    </row>
    <row r="70" spans="1:7">
      <c r="A70" s="31" t="s">
        <v>256</v>
      </c>
      <c r="B70" s="3" t="s">
        <v>72</v>
      </c>
      <c r="C70" s="13">
        <f>'2011'!C71</f>
        <v>2477</v>
      </c>
      <c r="D70" s="29">
        <f>'2011'!D71/'2011 %'!C70</f>
        <v>0.11465482438433588</v>
      </c>
      <c r="E70" s="29">
        <f>'2011'!F71/'2011'!C71</f>
        <v>9.5680258377069033E-2</v>
      </c>
      <c r="F70" s="29">
        <f>'2011'!I71/'2011'!C71</f>
        <v>6.8631408962454583E-3</v>
      </c>
      <c r="G70" s="29">
        <f>'2011'!L71/'2011'!C71</f>
        <v>1.2111425111021397E-2</v>
      </c>
    </row>
    <row r="71" spans="1:7">
      <c r="A71" s="31" t="s">
        <v>257</v>
      </c>
      <c r="B71" s="3" t="s">
        <v>73</v>
      </c>
      <c r="C71" s="13">
        <f>'2011'!C72</f>
        <v>8865</v>
      </c>
      <c r="D71" s="29">
        <f>'2011'!D72/'2011 %'!C71</f>
        <v>8.6971235194585453E-2</v>
      </c>
      <c r="E71" s="29">
        <f>'2011'!F72/'2011'!C72</f>
        <v>4.9407783417935704E-2</v>
      </c>
      <c r="F71" s="29">
        <f>'2011'!I72/'2011'!C72</f>
        <v>1.8725324309080655E-2</v>
      </c>
      <c r="G71" s="29">
        <f>'2011'!L72/'2011'!C72</f>
        <v>1.8838127467569091E-2</v>
      </c>
    </row>
    <row r="72" spans="1:7">
      <c r="A72" s="31" t="s">
        <v>258</v>
      </c>
      <c r="B72" s="3" t="s">
        <v>74</v>
      </c>
      <c r="C72" s="13">
        <f>'2011'!C73</f>
        <v>6734</v>
      </c>
      <c r="D72" s="29">
        <f>'2011'!D73/'2011 %'!C72</f>
        <v>8.1526581526581529E-2</v>
      </c>
      <c r="E72" s="29">
        <f>'2011'!F73/'2011'!C73</f>
        <v>4.677754677754678E-2</v>
      </c>
      <c r="F72" s="29">
        <f>'2011'!I73/'2011'!C73</f>
        <v>1.4701514701514701E-2</v>
      </c>
      <c r="G72" s="29">
        <f>'2011'!L73/'2011'!C73</f>
        <v>2.0047520047520046E-2</v>
      </c>
    </row>
    <row r="73" spans="1:7">
      <c r="A73" s="31" t="s">
        <v>259</v>
      </c>
      <c r="B73" s="3" t="s">
        <v>75</v>
      </c>
      <c r="C73" s="13">
        <f>'2011'!C74</f>
        <v>6482</v>
      </c>
      <c r="D73" s="29">
        <f>'2011'!D74/'2011 %'!C73</f>
        <v>8.3461894477013271E-2</v>
      </c>
      <c r="E73" s="29">
        <f>'2011'!F74/'2011'!C74</f>
        <v>5.1218759642085776E-2</v>
      </c>
      <c r="F73" s="29">
        <f>'2011'!I74/'2011'!C74</f>
        <v>1.3267510027769207E-2</v>
      </c>
      <c r="G73" s="29">
        <f>'2011'!L74/'2011'!C74</f>
        <v>1.8975624807158285E-2</v>
      </c>
    </row>
    <row r="74" spans="1:7">
      <c r="A74" s="31" t="s">
        <v>260</v>
      </c>
      <c r="B74" s="3" t="s">
        <v>76</v>
      </c>
      <c r="C74" s="13">
        <f>'2011'!C75</f>
        <v>5499</v>
      </c>
      <c r="D74" s="29">
        <f>'2011'!D75/'2011 %'!C74</f>
        <v>0.116021094744499</v>
      </c>
      <c r="E74" s="29">
        <f>'2011'!F75/'2011'!C75</f>
        <v>7.7104928168757955E-2</v>
      </c>
      <c r="F74" s="29">
        <f>'2011'!I75/'2011'!C75</f>
        <v>1.6912165848336061E-2</v>
      </c>
      <c r="G74" s="29">
        <f>'2011'!L75/'2011'!C75</f>
        <v>2.2004000727404983E-2</v>
      </c>
    </row>
    <row r="75" spans="1:7">
      <c r="A75" s="31" t="s">
        <v>261</v>
      </c>
      <c r="B75" s="3" t="s">
        <v>77</v>
      </c>
      <c r="C75" s="13">
        <f>'2011'!C76</f>
        <v>5252</v>
      </c>
      <c r="D75" s="29">
        <f>'2011'!D76/'2011 %'!C75</f>
        <v>0.10910129474485911</v>
      </c>
      <c r="E75" s="29">
        <f>'2011'!F76/'2011'!C76</f>
        <v>6.6070068545316066E-2</v>
      </c>
      <c r="F75" s="29">
        <f>'2011'!I76/'2011'!C76</f>
        <v>1.6184310738766184E-2</v>
      </c>
      <c r="G75" s="29">
        <f>'2011'!L76/'2011'!C76</f>
        <v>2.6846915460776846E-2</v>
      </c>
    </row>
    <row r="76" spans="1:7">
      <c r="A76" s="31" t="s">
        <v>262</v>
      </c>
      <c r="B76" s="3" t="s">
        <v>78</v>
      </c>
      <c r="C76" s="13">
        <f>'2011'!C77</f>
        <v>8882</v>
      </c>
      <c r="D76" s="29">
        <f>'2011'!D77/'2011 %'!C76</f>
        <v>0.10099076784507993</v>
      </c>
      <c r="E76" s="29">
        <f>'2011'!F77/'2011'!C77</f>
        <v>6.2823688358477819E-2</v>
      </c>
      <c r="F76" s="29">
        <f>'2011'!I77/'2011'!C77</f>
        <v>1.3735645124971853E-2</v>
      </c>
      <c r="G76" s="29">
        <f>'2011'!L77/'2011'!C77</f>
        <v>2.4431434361630262E-2</v>
      </c>
    </row>
    <row r="77" spans="1:7">
      <c r="A77" s="31" t="s">
        <v>263</v>
      </c>
      <c r="B77" s="3" t="s">
        <v>79</v>
      </c>
      <c r="C77" s="13">
        <f>'2011'!C78</f>
        <v>8255</v>
      </c>
      <c r="D77" s="29">
        <f>'2011'!D78/'2011 %'!C77</f>
        <v>9.9818291944276202E-2</v>
      </c>
      <c r="E77" s="29">
        <f>'2011'!F78/'2011'!C78</f>
        <v>5.4027861901877652E-2</v>
      </c>
      <c r="F77" s="29">
        <f>'2011'!I78/'2011'!C78</f>
        <v>1.6717141126589945E-2</v>
      </c>
      <c r="G77" s="29">
        <f>'2011'!L78/'2011'!C78</f>
        <v>2.9073288915808602E-2</v>
      </c>
    </row>
    <row r="78" spans="1:7">
      <c r="A78" s="31" t="s">
        <v>264</v>
      </c>
      <c r="B78" s="3" t="s">
        <v>80</v>
      </c>
      <c r="C78" s="13">
        <f>'2011'!C79</f>
        <v>9369</v>
      </c>
      <c r="D78" s="29">
        <f>'2011'!D79/'2011 %'!C78</f>
        <v>6.7029565588643397E-2</v>
      </c>
      <c r="E78" s="29">
        <f>'2011'!F79/'2011'!C79</f>
        <v>5.1446258939054329E-2</v>
      </c>
      <c r="F78" s="29">
        <f>'2011'!I79/'2011'!C79</f>
        <v>6.6175685772227556E-3</v>
      </c>
      <c r="G78" s="29">
        <f>'2011'!L79/'2011'!C79</f>
        <v>8.9657380723663152E-3</v>
      </c>
    </row>
    <row r="79" spans="1:7">
      <c r="A79" s="31" t="s">
        <v>265</v>
      </c>
      <c r="B79" s="3" t="s">
        <v>81</v>
      </c>
      <c r="C79" s="13">
        <f>'2011'!C80</f>
        <v>5298</v>
      </c>
      <c r="D79" s="29">
        <f>'2011'!D80/'2011 %'!C79</f>
        <v>8.9656474141185355E-2</v>
      </c>
      <c r="E79" s="29">
        <f>'2011'!F80/'2011'!C80</f>
        <v>5.8323895809739526E-2</v>
      </c>
      <c r="F79" s="29">
        <f>'2011'!I80/'2011'!C80</f>
        <v>1.2646281615704039E-2</v>
      </c>
      <c r="G79" s="29">
        <f>'2011'!L80/'2011'!C80</f>
        <v>1.868629671574179E-2</v>
      </c>
    </row>
    <row r="80" spans="1:7">
      <c r="A80" s="31" t="s">
        <v>266</v>
      </c>
      <c r="B80" s="3" t="s">
        <v>82</v>
      </c>
      <c r="C80" s="13">
        <f>'2011'!C81</f>
        <v>6733</v>
      </c>
      <c r="D80" s="29">
        <f>'2011'!D81/'2011 %'!C80</f>
        <v>9.6836477053319478E-2</v>
      </c>
      <c r="E80" s="29">
        <f>'2011'!F81/'2011'!C81</f>
        <v>7.1290657953364034E-2</v>
      </c>
      <c r="F80" s="29">
        <f>'2011'!I81/'2011'!C81</f>
        <v>1.0842120897074113E-2</v>
      </c>
      <c r="G80" s="29">
        <f>'2011'!L81/'2011'!C81</f>
        <v>1.4703698202881331E-2</v>
      </c>
    </row>
    <row r="81" spans="1:7">
      <c r="A81" s="31" t="s">
        <v>267</v>
      </c>
      <c r="B81" s="3" t="s">
        <v>83</v>
      </c>
      <c r="C81" s="13">
        <f>'2011'!C82</f>
        <v>8244</v>
      </c>
      <c r="D81" s="29">
        <f>'2011'!D82/'2011 %'!C81</f>
        <v>9.3643862202814163E-2</v>
      </c>
      <c r="E81" s="29">
        <f>'2011'!F82/'2011'!C82</f>
        <v>6.9019893255701112E-2</v>
      </c>
      <c r="F81" s="29">
        <f>'2011'!I82/'2011'!C82</f>
        <v>8.7336244541484712E-3</v>
      </c>
      <c r="G81" s="29">
        <f>'2011'!L82/'2011'!C82</f>
        <v>1.589034449296458E-2</v>
      </c>
    </row>
    <row r="82" spans="1:7">
      <c r="A82" s="31" t="s">
        <v>268</v>
      </c>
      <c r="B82" s="3" t="s">
        <v>84</v>
      </c>
      <c r="C82" s="13">
        <f>'2011'!C83</f>
        <v>8533</v>
      </c>
      <c r="D82" s="29">
        <f>'2011'!D83/'2011 %'!C82</f>
        <v>9.3988046408062811E-2</v>
      </c>
      <c r="E82" s="29">
        <f>'2011'!F83/'2011'!C83</f>
        <v>6.0588304230634007E-2</v>
      </c>
      <c r="F82" s="29">
        <f>'2011'!I83/'2011'!C83</f>
        <v>1.2891128559709364E-2</v>
      </c>
      <c r="G82" s="29">
        <f>'2011'!L83/'2011'!C83</f>
        <v>2.0508613617719443E-2</v>
      </c>
    </row>
    <row r="83" spans="1:7">
      <c r="A83" s="31" t="s">
        <v>269</v>
      </c>
      <c r="B83" s="3" t="s">
        <v>85</v>
      </c>
      <c r="C83" s="13">
        <f>'2011'!C84</f>
        <v>7253</v>
      </c>
      <c r="D83" s="29">
        <f>'2011'!D84/'2011 %'!C83</f>
        <v>8.8515097201158147E-2</v>
      </c>
      <c r="E83" s="29">
        <f>'2011'!F84/'2011'!C84</f>
        <v>5.9837308699848338E-2</v>
      </c>
      <c r="F83" s="29">
        <f>'2011'!I84/'2011'!C84</f>
        <v>1.1581414587067421E-2</v>
      </c>
      <c r="G83" s="29">
        <f>'2011'!L84/'2011'!C84</f>
        <v>1.7096373914242381E-2</v>
      </c>
    </row>
    <row r="84" spans="1:7">
      <c r="A84" s="31" t="s">
        <v>270</v>
      </c>
      <c r="B84" s="3" t="s">
        <v>86</v>
      </c>
      <c r="C84" s="13">
        <f>'2011'!C85</f>
        <v>6078</v>
      </c>
      <c r="D84" s="29">
        <f>'2011'!D85/'2011 %'!C84</f>
        <v>0.10496873971701218</v>
      </c>
      <c r="E84" s="29">
        <f>'2011'!F85/'2011'!C85</f>
        <v>6.5975649884830539E-2</v>
      </c>
      <c r="F84" s="29">
        <f>'2011'!I85/'2011'!C85</f>
        <v>1.4642974662718E-2</v>
      </c>
      <c r="G84" s="29">
        <f>'2011'!L85/'2011'!C85</f>
        <v>2.435011516946364E-2</v>
      </c>
    </row>
    <row r="85" spans="1:7">
      <c r="A85" s="31" t="s">
        <v>271</v>
      </c>
      <c r="B85" s="3" t="s">
        <v>87</v>
      </c>
      <c r="C85" s="13">
        <f>'2011'!C86</f>
        <v>5120</v>
      </c>
      <c r="D85" s="29">
        <f>'2011'!D86/'2011 %'!C85</f>
        <v>9.765625E-2</v>
      </c>
      <c r="E85" s="29">
        <f>'2011'!F86/'2011'!C86</f>
        <v>6.3671875000000003E-2</v>
      </c>
      <c r="F85" s="29">
        <f>'2011'!I86/'2011'!C86</f>
        <v>1.40625E-2</v>
      </c>
      <c r="G85" s="29">
        <f>'2011'!L86/'2011'!C86</f>
        <v>1.9921874999999999E-2</v>
      </c>
    </row>
    <row r="86" spans="1:7">
      <c r="A86" s="31" t="s">
        <v>272</v>
      </c>
      <c r="B86" s="3" t="s">
        <v>88</v>
      </c>
      <c r="C86" s="13">
        <f>'2011'!C87</f>
        <v>9379</v>
      </c>
      <c r="D86" s="29">
        <f>'2011'!D87/'2011 %'!C86</f>
        <v>9.9370935067704447E-2</v>
      </c>
      <c r="E86" s="29">
        <f>'2011'!F87/'2011'!C87</f>
        <v>7.2928883676298115E-2</v>
      </c>
      <c r="F86" s="29">
        <f>'2011'!I87/'2011'!C87</f>
        <v>9.5959057468813311E-3</v>
      </c>
      <c r="G86" s="29">
        <f>'2011'!L87/'2011'!C87</f>
        <v>1.6846145644525003E-2</v>
      </c>
    </row>
    <row r="87" spans="1:7">
      <c r="A87" s="31" t="s">
        <v>273</v>
      </c>
      <c r="B87" s="3" t="s">
        <v>89</v>
      </c>
      <c r="C87" s="13">
        <f>'2011'!C88</f>
        <v>5314</v>
      </c>
      <c r="D87" s="29">
        <f>'2011'!D88/'2011 %'!C87</f>
        <v>0.10519382762514114</v>
      </c>
      <c r="E87" s="29">
        <f>'2011'!F88/'2011'!C88</f>
        <v>7.9412871659766654E-2</v>
      </c>
      <c r="F87" s="29">
        <f>'2011'!I88/'2011'!C88</f>
        <v>8.2800150545728271E-3</v>
      </c>
      <c r="G87" s="29">
        <f>'2011'!L88/'2011'!C88</f>
        <v>1.7500940910801656E-2</v>
      </c>
    </row>
    <row r="88" spans="1:7">
      <c r="A88" s="31" t="s">
        <v>274</v>
      </c>
      <c r="B88" s="3" t="s">
        <v>90</v>
      </c>
      <c r="C88" s="13">
        <f>'2011'!C89</f>
        <v>3112</v>
      </c>
      <c r="D88" s="29">
        <f>'2011'!D89/'2011 %'!C88</f>
        <v>8.9652956298200512E-2</v>
      </c>
      <c r="E88" s="29">
        <f>'2011'!F89/'2011'!C89</f>
        <v>6.8444730077120819E-2</v>
      </c>
      <c r="F88" s="29">
        <f>'2011'!I89/'2011'!C89</f>
        <v>4.820051413881748E-3</v>
      </c>
      <c r="G88" s="29">
        <f>'2011'!L89/'2011'!C89</f>
        <v>1.6388174807197942E-2</v>
      </c>
    </row>
    <row r="89" spans="1:7">
      <c r="A89" s="31" t="s">
        <v>275</v>
      </c>
      <c r="B89" s="3" t="s">
        <v>91</v>
      </c>
      <c r="C89" s="13">
        <f>'2011'!C90</f>
        <v>7938</v>
      </c>
      <c r="D89" s="29">
        <f>'2011'!D90/'2011 %'!C89</f>
        <v>0.11879566641471404</v>
      </c>
      <c r="E89" s="29">
        <f>'2011'!F90/'2011'!C90</f>
        <v>9.1836734693877556E-2</v>
      </c>
      <c r="F89" s="29">
        <f>'2011'!I90/'2011'!C90</f>
        <v>9.1962711010330055E-3</v>
      </c>
      <c r="G89" s="29">
        <f>'2011'!L90/'2011'!C90</f>
        <v>1.7762660619803475E-2</v>
      </c>
    </row>
    <row r="90" spans="1:7">
      <c r="A90" s="31" t="s">
        <v>276</v>
      </c>
      <c r="B90" s="3" t="s">
        <v>92</v>
      </c>
      <c r="C90" s="13">
        <f>'2011'!C91</f>
        <v>9643</v>
      </c>
      <c r="D90" s="29">
        <f>'2011'!D91/'2011 %'!C90</f>
        <v>0.11510940578658094</v>
      </c>
      <c r="E90" s="29">
        <f>'2011'!F91/'2011'!C91</f>
        <v>8.4102457741366793E-2</v>
      </c>
      <c r="F90" s="29">
        <f>'2011'!I91/'2011'!C91</f>
        <v>1.0888727574406305E-2</v>
      </c>
      <c r="G90" s="29">
        <f>'2011'!L91/'2011'!C91</f>
        <v>2.011822047080784E-2</v>
      </c>
    </row>
    <row r="91" spans="1:7">
      <c r="A91" s="31" t="s">
        <v>277</v>
      </c>
      <c r="B91" s="3" t="s">
        <v>93</v>
      </c>
      <c r="C91" s="13">
        <f>'2011'!C92</f>
        <v>5500</v>
      </c>
      <c r="D91" s="29">
        <f>'2011'!D92/'2011 %'!C91</f>
        <v>0.108</v>
      </c>
      <c r="E91" s="29">
        <f>'2011'!F92/'2011'!C92</f>
        <v>8.0545454545454545E-2</v>
      </c>
      <c r="F91" s="29">
        <f>'2011'!I92/'2011'!C92</f>
        <v>8.363636363636363E-3</v>
      </c>
      <c r="G91" s="29">
        <f>'2011'!L92/'2011'!C92</f>
        <v>1.9090909090909092E-2</v>
      </c>
    </row>
    <row r="92" spans="1:7">
      <c r="A92" s="31" t="s">
        <v>278</v>
      </c>
      <c r="B92" s="3" t="s">
        <v>94</v>
      </c>
      <c r="C92" s="13">
        <f>'2011'!C93</f>
        <v>5873</v>
      </c>
      <c r="D92" s="29">
        <f>'2011'!D93/'2011 %'!C92</f>
        <v>9.5862421249787166E-2</v>
      </c>
      <c r="E92" s="29">
        <f>'2011'!F93/'2011'!C93</f>
        <v>6.3681253192576198E-2</v>
      </c>
      <c r="F92" s="29">
        <f>'2011'!I93/'2011'!C93</f>
        <v>1.2259492593223224E-2</v>
      </c>
      <c r="G92" s="29">
        <f>'2011'!L93/'2011'!C93</f>
        <v>1.992167546398774E-2</v>
      </c>
    </row>
    <row r="93" spans="1:7">
      <c r="A93" s="31" t="s">
        <v>279</v>
      </c>
      <c r="B93" s="3" t="s">
        <v>95</v>
      </c>
      <c r="C93" s="13">
        <f>'2011'!C94</f>
        <v>3682</v>
      </c>
      <c r="D93" s="29">
        <f>'2011'!D94/'2011 %'!C93</f>
        <v>0.12031504617055948</v>
      </c>
      <c r="E93" s="29">
        <f>'2011'!F94/'2011'!C94</f>
        <v>9.0983161325366643E-2</v>
      </c>
      <c r="F93" s="29">
        <f>'2011'!I94/'2011'!C94</f>
        <v>1.1678435632808256E-2</v>
      </c>
      <c r="G93" s="29">
        <f>'2011'!L94/'2011'!C94</f>
        <v>1.7653449212384573E-2</v>
      </c>
    </row>
    <row r="94" spans="1:7">
      <c r="A94" s="31" t="s">
        <v>280</v>
      </c>
      <c r="B94" s="3" t="s">
        <v>96</v>
      </c>
      <c r="C94" s="13">
        <f>'2011'!C95</f>
        <v>5126</v>
      </c>
      <c r="D94" s="29">
        <f>'2011'!D95/'2011 %'!C94</f>
        <v>0.12543893874365977</v>
      </c>
      <c r="E94" s="29">
        <f>'2011'!F95/'2011'!C95</f>
        <v>8.4861490440889586E-2</v>
      </c>
      <c r="F94" s="29">
        <f>'2011'!I95/'2011'!C95</f>
        <v>1.4826375341396801E-2</v>
      </c>
      <c r="G94" s="29">
        <f>'2011'!L95/'2011'!C95</f>
        <v>2.575107296137339E-2</v>
      </c>
    </row>
    <row r="95" spans="1:7">
      <c r="A95" s="31" t="s">
        <v>281</v>
      </c>
      <c r="B95" s="3" t="s">
        <v>97</v>
      </c>
      <c r="C95" s="13">
        <f>'2011'!C96</f>
        <v>5606</v>
      </c>
      <c r="D95" s="29">
        <f>'2011'!D96/'2011 %'!C95</f>
        <v>8.8833392793435606E-2</v>
      </c>
      <c r="E95" s="29">
        <f>'2011'!F96/'2011'!C96</f>
        <v>7.0103460577952192E-2</v>
      </c>
      <c r="F95" s="29">
        <f>'2011'!I96/'2011'!C96</f>
        <v>8.9190153407063856E-3</v>
      </c>
      <c r="G95" s="29">
        <f>'2011'!L96/'2011'!C96</f>
        <v>9.8109168747770245E-3</v>
      </c>
    </row>
    <row r="96" spans="1:7">
      <c r="A96" s="31" t="s">
        <v>282</v>
      </c>
      <c r="B96" s="3" t="s">
        <v>98</v>
      </c>
      <c r="C96" s="13">
        <f>'2011'!C97</f>
        <v>5830</v>
      </c>
      <c r="D96" s="29">
        <f>'2011'!D97/'2011 %'!C96</f>
        <v>9.6226415094339629E-2</v>
      </c>
      <c r="E96" s="29">
        <f>'2011'!F97/'2011'!C97</f>
        <v>7.0668953687821612E-2</v>
      </c>
      <c r="F96" s="29">
        <f>'2011'!I97/'2011'!C97</f>
        <v>8.9193825042881651E-3</v>
      </c>
      <c r="G96" s="29">
        <f>'2011'!L97/'2011'!C97</f>
        <v>1.6638078902229847E-2</v>
      </c>
    </row>
    <row r="97" spans="1:7">
      <c r="A97" s="31" t="s">
        <v>283</v>
      </c>
      <c r="B97" s="3" t="s">
        <v>99</v>
      </c>
      <c r="C97" s="13">
        <f>'2011'!C98</f>
        <v>8359</v>
      </c>
      <c r="D97" s="29">
        <f>'2011'!D98/'2011 %'!C97</f>
        <v>8.3861705945687287E-2</v>
      </c>
      <c r="E97" s="29">
        <f>'2011'!F98/'2011'!C98</f>
        <v>6.0055030506041392E-2</v>
      </c>
      <c r="F97" s="29">
        <f>'2011'!I98/'2011'!C98</f>
        <v>9.4508912549348002E-3</v>
      </c>
      <c r="G97" s="29">
        <f>'2011'!L98/'2011'!C98</f>
        <v>1.435578418471109E-2</v>
      </c>
    </row>
    <row r="98" spans="1:7">
      <c r="A98" s="31" t="s">
        <v>284</v>
      </c>
      <c r="B98" s="3" t="s">
        <v>100</v>
      </c>
      <c r="C98" s="13">
        <f>'2011'!C99</f>
        <v>5688</v>
      </c>
      <c r="D98" s="29">
        <f>'2011'!D99/'2011 %'!C98</f>
        <v>0.11040787623066103</v>
      </c>
      <c r="E98" s="29">
        <f>'2011'!F99/'2011'!C99</f>
        <v>8.5443037974683542E-2</v>
      </c>
      <c r="F98" s="29">
        <f>'2011'!I99/'2011'!C99</f>
        <v>7.3839662447257384E-3</v>
      </c>
      <c r="G98" s="29">
        <f>'2011'!L99/'2011'!C99</f>
        <v>1.7580872011251757E-2</v>
      </c>
    </row>
    <row r="99" spans="1:7">
      <c r="A99" s="31" t="s">
        <v>285</v>
      </c>
      <c r="B99" s="3" t="s">
        <v>101</v>
      </c>
      <c r="C99" s="13">
        <f>'2011'!C100</f>
        <v>2799</v>
      </c>
      <c r="D99" s="29">
        <f>'2011'!D100/'2011 %'!C99</f>
        <v>0.13004644515898536</v>
      </c>
      <c r="E99" s="29">
        <f>'2011'!F100/'2011'!C100</f>
        <v>9.8606645230439438E-2</v>
      </c>
      <c r="F99" s="29">
        <f>'2011'!I100/'2011'!C100</f>
        <v>1.1075384065737763E-2</v>
      </c>
      <c r="G99" s="29">
        <f>'2011'!L100/'2011'!C100</f>
        <v>2.0364415862808145E-2</v>
      </c>
    </row>
    <row r="100" spans="1:7">
      <c r="A100" s="31" t="s">
        <v>286</v>
      </c>
      <c r="B100" s="3" t="s">
        <v>102</v>
      </c>
      <c r="C100" s="13">
        <f>'2011'!C101</f>
        <v>6147</v>
      </c>
      <c r="D100" s="29">
        <f>'2011'!D101/'2011 %'!C100</f>
        <v>0.11647958353668456</v>
      </c>
      <c r="E100" s="29">
        <f>'2011'!F101/'2011'!C101</f>
        <v>8.6546282739547745E-2</v>
      </c>
      <c r="F100" s="29">
        <f>'2011'!I101/'2011'!C101</f>
        <v>9.9235399381812275E-3</v>
      </c>
      <c r="G100" s="29">
        <f>'2011'!L101/'2011'!C101</f>
        <v>2.0009760858955589E-2</v>
      </c>
    </row>
    <row r="101" spans="1:7">
      <c r="A101" s="31" t="s">
        <v>287</v>
      </c>
      <c r="B101" s="3" t="s">
        <v>103</v>
      </c>
      <c r="C101" s="13">
        <f>'2011'!C102</f>
        <v>6268</v>
      </c>
      <c r="D101" s="29">
        <f>'2011'!D102/'2011 %'!C101</f>
        <v>0.10433950223356733</v>
      </c>
      <c r="E101" s="29">
        <f>'2011'!F102/'2011'!C102</f>
        <v>7.6738991703892784E-2</v>
      </c>
      <c r="F101" s="29">
        <f>'2011'!I102/'2011'!C102</f>
        <v>9.7319719208679E-3</v>
      </c>
      <c r="G101" s="29">
        <f>'2011'!L102/'2011'!C102</f>
        <v>1.7868538608806637E-2</v>
      </c>
    </row>
    <row r="102" spans="1:7">
      <c r="A102" s="31" t="s">
        <v>288</v>
      </c>
      <c r="B102" s="3" t="s">
        <v>104</v>
      </c>
      <c r="C102" s="13">
        <f>'2011'!C103</f>
        <v>6489</v>
      </c>
      <c r="D102" s="29">
        <f>'2011'!D103/'2011 %'!C102</f>
        <v>9.5392202188318689E-2</v>
      </c>
      <c r="E102" s="29">
        <f>'2011'!F103/'2011'!C103</f>
        <v>6.7652951148096774E-2</v>
      </c>
      <c r="F102" s="29">
        <f>'2011'!I103/'2011'!C103</f>
        <v>1.032516566497149E-2</v>
      </c>
      <c r="G102" s="29">
        <f>'2011'!L103/'2011'!C103</f>
        <v>1.7414085375250424E-2</v>
      </c>
    </row>
    <row r="103" spans="1:7">
      <c r="A103" s="31" t="s">
        <v>289</v>
      </c>
      <c r="B103" s="3" t="s">
        <v>105</v>
      </c>
      <c r="C103" s="13">
        <f>'2011'!C104</f>
        <v>2722</v>
      </c>
      <c r="D103" s="29">
        <f>'2011'!D104/'2011 %'!C103</f>
        <v>0.10580455547391623</v>
      </c>
      <c r="E103" s="29">
        <f>'2011'!F104/'2011'!C104</f>
        <v>8.633357825128582E-2</v>
      </c>
      <c r="F103" s="29">
        <f>'2011'!I104/'2011'!C104</f>
        <v>5.1432770022042619E-3</v>
      </c>
      <c r="G103" s="29">
        <f>'2011'!L104/'2011'!C104</f>
        <v>1.4327700220426157E-2</v>
      </c>
    </row>
    <row r="104" spans="1:7">
      <c r="A104" s="31" t="s">
        <v>290</v>
      </c>
      <c r="B104" s="3" t="s">
        <v>106</v>
      </c>
      <c r="C104" s="13">
        <f>'2011'!C105</f>
        <v>2722</v>
      </c>
      <c r="D104" s="29">
        <f>'2011'!D105/'2011 %'!C104</f>
        <v>9.4783247612049967E-2</v>
      </c>
      <c r="E104" s="29">
        <f>'2011'!F105/'2011'!C105</f>
        <v>6.9801616458486412E-2</v>
      </c>
      <c r="F104" s="29">
        <f>'2011'!I105/'2011'!C105</f>
        <v>8.4496693607641442E-3</v>
      </c>
      <c r="G104" s="29">
        <f>'2011'!L105/'2011'!C105</f>
        <v>1.6531961792799411E-2</v>
      </c>
    </row>
    <row r="105" spans="1:7">
      <c r="A105" s="31" t="s">
        <v>291</v>
      </c>
      <c r="B105" s="3" t="s">
        <v>107</v>
      </c>
      <c r="C105" s="13">
        <f>'2011'!C106</f>
        <v>10730</v>
      </c>
      <c r="D105" s="29">
        <f>'2011'!D106/'2011 %'!C105</f>
        <v>8.4249767008387696E-2</v>
      </c>
      <c r="E105" s="29">
        <f>'2011'!F106/'2011'!C106</f>
        <v>6.4958061509785642E-2</v>
      </c>
      <c r="F105" s="29">
        <f>'2011'!I106/'2011'!C106</f>
        <v>5.778191985088537E-3</v>
      </c>
      <c r="G105" s="29">
        <f>'2011'!L106/'2011'!C106</f>
        <v>1.3513513513513514E-2</v>
      </c>
    </row>
    <row r="106" spans="1:7">
      <c r="A106" s="31" t="s">
        <v>292</v>
      </c>
      <c r="B106" s="3" t="s">
        <v>108</v>
      </c>
      <c r="C106" s="13">
        <f>'2011'!C107</f>
        <v>6269</v>
      </c>
      <c r="D106" s="29">
        <f>'2011'!D107/'2011 %'!C106</f>
        <v>0.11867921518583506</v>
      </c>
      <c r="E106" s="29">
        <f>'2011'!F107/'2011'!C107</f>
        <v>9.1561652576168454E-2</v>
      </c>
      <c r="F106" s="29">
        <f>'2011'!I107/'2011'!C107</f>
        <v>1.0368479821343117E-2</v>
      </c>
      <c r="G106" s="29">
        <f>'2011'!L107/'2011'!C107</f>
        <v>1.6749082788323495E-2</v>
      </c>
    </row>
    <row r="107" spans="1:7">
      <c r="A107" s="31" t="s">
        <v>293</v>
      </c>
      <c r="B107" s="3" t="s">
        <v>109</v>
      </c>
      <c r="C107" s="13">
        <f>'2011'!C108</f>
        <v>6105</v>
      </c>
      <c r="D107" s="29">
        <f>'2011'!D108/'2011 %'!C107</f>
        <v>0.104995904995905</v>
      </c>
      <c r="E107" s="29">
        <f>'2011'!F108/'2011'!C108</f>
        <v>7.6986076986076984E-2</v>
      </c>
      <c r="F107" s="29">
        <f>'2011'!I108/'2011'!C108</f>
        <v>1.0155610155610156E-2</v>
      </c>
      <c r="G107" s="29">
        <f>'2011'!L108/'2011'!C108</f>
        <v>1.7854217854217855E-2</v>
      </c>
    </row>
    <row r="108" spans="1:7">
      <c r="A108" s="31" t="s">
        <v>294</v>
      </c>
      <c r="B108" s="3" t="s">
        <v>110</v>
      </c>
      <c r="C108" s="13">
        <f>'2011'!C109</f>
        <v>6031</v>
      </c>
      <c r="D108" s="29">
        <f>'2011'!D109/'2011 %'!C108</f>
        <v>9.6667219366605869E-2</v>
      </c>
      <c r="E108" s="29">
        <f>'2011'!F109/'2011'!C109</f>
        <v>7.0469242248383357E-2</v>
      </c>
      <c r="F108" s="29">
        <f>'2011'!I109/'2011'!C109</f>
        <v>9.4511689603714137E-3</v>
      </c>
      <c r="G108" s="29">
        <f>'2011'!L109/'2011'!C109</f>
        <v>1.6746808157851102E-2</v>
      </c>
    </row>
    <row r="109" spans="1:7">
      <c r="A109" s="31" t="s">
        <v>295</v>
      </c>
      <c r="B109" s="3" t="s">
        <v>111</v>
      </c>
      <c r="C109" s="13">
        <f>'2011'!C110</f>
        <v>2884</v>
      </c>
      <c r="D109" s="29">
        <f>'2011'!D110/'2011 %'!C109</f>
        <v>9.5006934812760055E-2</v>
      </c>
      <c r="E109" s="29">
        <f>'2011'!F110/'2011'!C110</f>
        <v>6.9001386962552008E-2</v>
      </c>
      <c r="F109" s="29">
        <f>'2011'!I110/'2011'!C110</f>
        <v>9.0152565880721215E-3</v>
      </c>
      <c r="G109" s="29">
        <f>'2011'!L110/'2011'!C110</f>
        <v>1.6990291262135922E-2</v>
      </c>
    </row>
    <row r="110" spans="1:7">
      <c r="A110" s="31" t="s">
        <v>296</v>
      </c>
      <c r="B110" s="3" t="s">
        <v>112</v>
      </c>
      <c r="C110" s="13">
        <f>'2011'!C111</f>
        <v>2907</v>
      </c>
      <c r="D110" s="29">
        <f>'2011'!D111/'2011 %'!C110</f>
        <v>0.10939112487100103</v>
      </c>
      <c r="E110" s="29">
        <f>'2011'!F111/'2011'!C111</f>
        <v>9.4255245958032335E-2</v>
      </c>
      <c r="F110" s="29">
        <f>'2011'!I111/'2011'!C111</f>
        <v>7.5679394564843478E-3</v>
      </c>
      <c r="G110" s="29">
        <f>'2011'!L111/'2011'!C111</f>
        <v>7.5679394564843478E-3</v>
      </c>
    </row>
    <row r="111" spans="1:7">
      <c r="A111" s="31" t="s">
        <v>297</v>
      </c>
      <c r="B111" s="3" t="s">
        <v>113</v>
      </c>
      <c r="C111" s="13">
        <f>'2011'!C112</f>
        <v>5235</v>
      </c>
      <c r="D111" s="29">
        <f>'2011'!D112/'2011 %'!C111</f>
        <v>8.1184336198662846E-2</v>
      </c>
      <c r="E111" s="29">
        <f>'2011'!F112/'2011'!C112</f>
        <v>5.7879656160458454E-2</v>
      </c>
      <c r="F111" s="29">
        <f>'2011'!I112/'2011'!C112</f>
        <v>7.4498567335243553E-3</v>
      </c>
      <c r="G111" s="29">
        <f>'2011'!L112/'2011'!C112</f>
        <v>1.5854823304680039E-2</v>
      </c>
    </row>
    <row r="112" spans="1:7">
      <c r="A112" s="31" t="s">
        <v>298</v>
      </c>
      <c r="B112" s="3" t="s">
        <v>114</v>
      </c>
      <c r="C112" s="13">
        <f>'2011'!C113</f>
        <v>4934</v>
      </c>
      <c r="D112" s="29">
        <f>'2011'!D113/'2011 %'!C112</f>
        <v>0.11511957843534658</v>
      </c>
      <c r="E112" s="29">
        <f>'2011'!F113/'2011'!C113</f>
        <v>9.0190514795297938E-2</v>
      </c>
      <c r="F112" s="29">
        <f>'2011'!I113/'2011'!C113</f>
        <v>8.7150385083096873E-3</v>
      </c>
      <c r="G112" s="29">
        <f>'2011'!L113/'2011'!C113</f>
        <v>1.6214025131738953E-2</v>
      </c>
    </row>
    <row r="113" spans="1:7">
      <c r="A113" s="31" t="s">
        <v>299</v>
      </c>
      <c r="B113" s="3" t="s">
        <v>115</v>
      </c>
      <c r="C113" s="13">
        <f>'2011'!C114</f>
        <v>4840</v>
      </c>
      <c r="D113" s="29">
        <f>'2011'!D114/'2011 %'!C113</f>
        <v>0.10640495867768596</v>
      </c>
      <c r="E113" s="29">
        <f>'2011'!F114/'2011'!C114</f>
        <v>7.0867768595041319E-2</v>
      </c>
      <c r="F113" s="29">
        <f>'2011'!I114/'2011'!C114</f>
        <v>1.012396694214876E-2</v>
      </c>
      <c r="G113" s="29">
        <f>'2011'!L114/'2011'!C114</f>
        <v>2.5413223140495867E-2</v>
      </c>
    </row>
    <row r="114" spans="1:7">
      <c r="A114" s="31" t="s">
        <v>300</v>
      </c>
      <c r="B114" s="3" t="s">
        <v>116</v>
      </c>
      <c r="C114" s="13">
        <f>'2011'!C115</f>
        <v>4696</v>
      </c>
      <c r="D114" s="29">
        <f>'2011'!D115/'2011 %'!C114</f>
        <v>8.8160136286201021E-2</v>
      </c>
      <c r="E114" s="29">
        <f>'2011'!F115/'2011'!C115</f>
        <v>6.0051107325383303E-2</v>
      </c>
      <c r="F114" s="29">
        <f>'2011'!I115/'2011'!C115</f>
        <v>1.1286201022146508E-2</v>
      </c>
      <c r="G114" s="29">
        <f>'2011'!L115/'2011'!C115</f>
        <v>1.6822827938671209E-2</v>
      </c>
    </row>
    <row r="115" spans="1:7">
      <c r="A115" s="31" t="s">
        <v>301</v>
      </c>
      <c r="B115" s="3" t="s">
        <v>117</v>
      </c>
      <c r="C115" s="13">
        <f>'2011'!C116</f>
        <v>4627</v>
      </c>
      <c r="D115" s="29">
        <f>'2011'!D116/'2011 %'!C115</f>
        <v>0.10957423816727901</v>
      </c>
      <c r="E115" s="29">
        <f>'2011'!F116/'2011'!C116</f>
        <v>7.6939701750594336E-2</v>
      </c>
      <c r="F115" s="29">
        <f>'2011'!I116/'2011'!C116</f>
        <v>1.2751242705856926E-2</v>
      </c>
      <c r="G115" s="29">
        <f>'2011'!L116/'2011'!C116</f>
        <v>1.9883293710827751E-2</v>
      </c>
    </row>
    <row r="116" spans="1:7">
      <c r="A116" s="31" t="s">
        <v>302</v>
      </c>
      <c r="B116" s="3" t="s">
        <v>118</v>
      </c>
      <c r="C116" s="13">
        <f>'2011'!C117</f>
        <v>5777</v>
      </c>
      <c r="D116" s="29">
        <f>'2011'!D117/'2011 %'!C116</f>
        <v>8.7934914315388607E-2</v>
      </c>
      <c r="E116" s="29">
        <f>'2011'!F117/'2011'!C117</f>
        <v>5.9200276960360051E-2</v>
      </c>
      <c r="F116" s="29">
        <f>'2011'!I117/'2011'!C117</f>
        <v>1.2290115977150771E-2</v>
      </c>
      <c r="G116" s="29">
        <f>'2011'!L117/'2011'!C117</f>
        <v>1.6444521377877792E-2</v>
      </c>
    </row>
    <row r="117" spans="1:7">
      <c r="A117" s="31" t="s">
        <v>303</v>
      </c>
      <c r="B117" s="3" t="s">
        <v>119</v>
      </c>
      <c r="C117" s="13">
        <f>'2011'!C118</f>
        <v>5092</v>
      </c>
      <c r="D117" s="29">
        <f>'2011'!D118/'2011 %'!C117</f>
        <v>0.1105655930871956</v>
      </c>
      <c r="E117" s="29">
        <f>'2011'!F118/'2011'!C118</f>
        <v>8.0714846818538882E-2</v>
      </c>
      <c r="F117" s="29">
        <f>'2011'!I118/'2011'!C118</f>
        <v>1.1586802827965436E-2</v>
      </c>
      <c r="G117" s="29">
        <f>'2011'!L118/'2011'!C118</f>
        <v>1.826394344069128E-2</v>
      </c>
    </row>
    <row r="118" spans="1:7">
      <c r="A118" s="31" t="s">
        <v>304</v>
      </c>
      <c r="B118" s="3" t="s">
        <v>120</v>
      </c>
      <c r="C118" s="13">
        <f>'2011'!C119</f>
        <v>7205</v>
      </c>
      <c r="D118" s="29">
        <f>'2011'!D119/'2011 %'!C118</f>
        <v>0.10575988896599584</v>
      </c>
      <c r="E118" s="29">
        <f>'2011'!F119/'2011'!C119</f>
        <v>7.689104788341429E-2</v>
      </c>
      <c r="F118" s="29">
        <f>'2011'!I119/'2011'!C119</f>
        <v>1.2768910478834142E-2</v>
      </c>
      <c r="G118" s="29">
        <f>'2011'!L119/'2011'!C119</f>
        <v>1.6099930603747398E-2</v>
      </c>
    </row>
    <row r="119" spans="1:7">
      <c r="A119" s="31" t="s">
        <v>305</v>
      </c>
      <c r="B119" s="3" t="s">
        <v>121</v>
      </c>
      <c r="C119" s="13">
        <f>'2011'!C120</f>
        <v>5256</v>
      </c>
      <c r="D119" s="29">
        <f>'2011'!D120/'2011 %'!C119</f>
        <v>9.7602739726027399E-2</v>
      </c>
      <c r="E119" s="29">
        <f>'2011'!F120/'2011'!C120</f>
        <v>7.1347031963470323E-2</v>
      </c>
      <c r="F119" s="29">
        <f>'2011'!I120/'2011'!C120</f>
        <v>9.7031963470319629E-3</v>
      </c>
      <c r="G119" s="29">
        <f>'2011'!L120/'2011'!C120</f>
        <v>1.6552511415525113E-2</v>
      </c>
    </row>
    <row r="120" spans="1:7">
      <c r="A120" s="31" t="s">
        <v>306</v>
      </c>
      <c r="B120" s="3" t="s">
        <v>122</v>
      </c>
      <c r="C120" s="13">
        <f>'2011'!C121</f>
        <v>5623</v>
      </c>
      <c r="D120" s="29">
        <f>'2011'!D121/'2011 %'!C120</f>
        <v>8.038413658189579E-2</v>
      </c>
      <c r="E120" s="29">
        <f>'2011'!F121/'2011'!C121</f>
        <v>6.1710830517517343E-2</v>
      </c>
      <c r="F120" s="29">
        <f>'2011'!I121/'2011'!C121</f>
        <v>5.5130713142450653E-3</v>
      </c>
      <c r="G120" s="29">
        <f>'2011'!L121/'2011'!C121</f>
        <v>1.3160234750133381E-2</v>
      </c>
    </row>
    <row r="121" spans="1:7">
      <c r="A121" s="31" t="s">
        <v>307</v>
      </c>
      <c r="B121" s="3" t="s">
        <v>123</v>
      </c>
      <c r="C121" s="13">
        <f>'2011'!C122</f>
        <v>5309</v>
      </c>
      <c r="D121" s="29">
        <f>'2011'!D122/'2011 %'!C121</f>
        <v>8.8340553776605768E-2</v>
      </c>
      <c r="E121" s="29">
        <f>'2011'!F122/'2011'!C122</f>
        <v>6.6867583349029952E-2</v>
      </c>
      <c r="F121" s="29">
        <f>'2011'!I122/'2011'!C122</f>
        <v>7.1576568091919384E-3</v>
      </c>
      <c r="G121" s="29">
        <f>'2011'!L122/'2011'!C122</f>
        <v>1.4315313618383877E-2</v>
      </c>
    </row>
    <row r="122" spans="1:7">
      <c r="A122" s="31" t="s">
        <v>308</v>
      </c>
      <c r="B122" s="3" t="s">
        <v>124</v>
      </c>
      <c r="C122" s="13">
        <f>'2011'!C123</f>
        <v>4906</v>
      </c>
      <c r="D122" s="29">
        <f>'2011'!D123/'2011 %'!C122</f>
        <v>9.6616388096208719E-2</v>
      </c>
      <c r="E122" s="29">
        <f>'2011'!F123/'2011'!C123</f>
        <v>7.623318385650224E-2</v>
      </c>
      <c r="F122" s="29">
        <f>'2011'!I123/'2011'!C123</f>
        <v>7.7456176110884635E-3</v>
      </c>
      <c r="G122" s="29">
        <f>'2011'!L123/'2011'!C123</f>
        <v>1.2637586628618018E-2</v>
      </c>
    </row>
    <row r="123" spans="1:7">
      <c r="A123" s="31" t="s">
        <v>309</v>
      </c>
      <c r="B123" s="3" t="s">
        <v>125</v>
      </c>
      <c r="C123" s="13">
        <f>'2011'!C124</f>
        <v>4333</v>
      </c>
      <c r="D123" s="29">
        <f>'2011'!D124/'2011 %'!C123</f>
        <v>0.11170090006923609</v>
      </c>
      <c r="E123" s="29">
        <f>'2011'!F124/'2011'!C124</f>
        <v>8.6775905838910691E-2</v>
      </c>
      <c r="F123" s="29">
        <f>'2011'!I124/'2011'!C124</f>
        <v>6.0004615739672282E-3</v>
      </c>
      <c r="G123" s="29">
        <f>'2011'!L124/'2011'!C124</f>
        <v>1.892453265635818E-2</v>
      </c>
    </row>
    <row r="124" spans="1:7">
      <c r="A124" s="31" t="s">
        <v>310</v>
      </c>
      <c r="B124" s="3" t="s">
        <v>126</v>
      </c>
      <c r="C124" s="13">
        <f>'2011'!C125</f>
        <v>5161</v>
      </c>
      <c r="D124" s="29">
        <f>'2011'!D125/'2011 %'!C124</f>
        <v>8.8161209068010074E-2</v>
      </c>
      <c r="E124" s="29">
        <f>'2011'!F125/'2011'!C125</f>
        <v>6.6072466576244909E-2</v>
      </c>
      <c r="F124" s="29">
        <f>'2011'!I125/'2011'!C125</f>
        <v>7.1691532648711486E-3</v>
      </c>
      <c r="G124" s="29">
        <f>'2011'!L125/'2011'!C125</f>
        <v>1.4919589226894013E-2</v>
      </c>
    </row>
    <row r="125" spans="1:7">
      <c r="A125" s="31" t="s">
        <v>311</v>
      </c>
      <c r="B125" s="3" t="s">
        <v>127</v>
      </c>
      <c r="C125" s="13">
        <f>'2011'!C126</f>
        <v>7667</v>
      </c>
      <c r="D125" s="29">
        <f>'2011'!D126/'2011 %'!C125</f>
        <v>0.11764705882352941</v>
      </c>
      <c r="E125" s="29">
        <f>'2011'!F126/'2011'!C126</f>
        <v>8.9474370679535675E-2</v>
      </c>
      <c r="F125" s="29">
        <f>'2011'!I126/'2011'!C126</f>
        <v>9.7821833833311601E-3</v>
      </c>
      <c r="G125" s="29">
        <f>'2011'!L126/'2011'!C126</f>
        <v>1.839050476066258E-2</v>
      </c>
    </row>
    <row r="126" spans="1:7">
      <c r="A126" s="31" t="s">
        <v>312</v>
      </c>
      <c r="B126" s="3" t="s">
        <v>128</v>
      </c>
      <c r="C126" s="13">
        <f>'2011'!C127</f>
        <v>5566</v>
      </c>
      <c r="D126" s="29">
        <f>'2011'!D127/'2011 %'!C126</f>
        <v>9.0010779734099891E-2</v>
      </c>
      <c r="E126" s="29">
        <f>'2011'!F127/'2011'!C127</f>
        <v>6.5397053539346023E-2</v>
      </c>
      <c r="F126" s="29">
        <f>'2011'!I127/'2011'!C127</f>
        <v>8.0848005749191518E-3</v>
      </c>
      <c r="G126" s="29">
        <f>'2011'!L127/'2011'!C127</f>
        <v>1.6528925619834711E-2</v>
      </c>
    </row>
    <row r="127" spans="1:7">
      <c r="A127" s="31" t="s">
        <v>313</v>
      </c>
      <c r="B127" s="3" t="s">
        <v>129</v>
      </c>
      <c r="C127" s="13">
        <f>'2011'!C128</f>
        <v>5698</v>
      </c>
      <c r="D127" s="29">
        <f>'2011'!D128/'2011 %'!C127</f>
        <v>9.8280098280098274E-2</v>
      </c>
      <c r="E127" s="29">
        <f>'2011'!F128/'2011'!C128</f>
        <v>6.7216567216567213E-2</v>
      </c>
      <c r="F127" s="29">
        <f>'2011'!I128/'2011'!C128</f>
        <v>1.1758511758511758E-2</v>
      </c>
      <c r="G127" s="29">
        <f>'2011'!L128/'2011'!C128</f>
        <v>1.9305019305019305E-2</v>
      </c>
    </row>
    <row r="128" spans="1:7">
      <c r="A128" s="31" t="s">
        <v>314</v>
      </c>
      <c r="B128" s="3" t="s">
        <v>130</v>
      </c>
      <c r="C128" s="13">
        <f>'2011'!C129</f>
        <v>4741</v>
      </c>
      <c r="D128" s="29">
        <f>'2011'!D129/'2011 %'!C128</f>
        <v>9.4705758278844129E-2</v>
      </c>
      <c r="E128" s="29">
        <f>'2011'!F129/'2011'!C129</f>
        <v>7.1082050200379665E-2</v>
      </c>
      <c r="F128" s="29">
        <f>'2011'!I129/'2011'!C129</f>
        <v>8.8588905294241724E-3</v>
      </c>
      <c r="G128" s="29">
        <f>'2011'!L129/'2011'!C129</f>
        <v>1.4764817549040287E-2</v>
      </c>
    </row>
    <row r="129" spans="1:7">
      <c r="A129" s="31" t="s">
        <v>315</v>
      </c>
      <c r="B129" s="3" t="s">
        <v>131</v>
      </c>
      <c r="C129" s="13">
        <f>'2011'!C130</f>
        <v>5449</v>
      </c>
      <c r="D129" s="29">
        <f>'2011'!D130/'2011 %'!C129</f>
        <v>8.2951000183519918E-2</v>
      </c>
      <c r="E129" s="29">
        <f>'2011'!F130/'2011'!C130</f>
        <v>6.1846210313819053E-2</v>
      </c>
      <c r="F129" s="29">
        <f>'2011'!I130/'2011'!C130</f>
        <v>7.340796476417691E-3</v>
      </c>
      <c r="G129" s="29">
        <f>'2011'!L130/'2011'!C130</f>
        <v>1.3763993393283172E-2</v>
      </c>
    </row>
    <row r="130" spans="1:7">
      <c r="A130" s="31" t="s">
        <v>316</v>
      </c>
      <c r="B130" s="3" t="s">
        <v>132</v>
      </c>
      <c r="C130" s="13">
        <f>'2011'!C131</f>
        <v>5603</v>
      </c>
      <c r="D130" s="29">
        <f>'2011'!D131/'2011 %'!C130</f>
        <v>8.7810101731215423E-2</v>
      </c>
      <c r="E130" s="29">
        <f>'2011'!F131/'2011'!C131</f>
        <v>6.7285382830626447E-2</v>
      </c>
      <c r="F130" s="29">
        <f>'2011'!I131/'2011'!C131</f>
        <v>6.4251293949669818E-3</v>
      </c>
      <c r="G130" s="29">
        <f>'2011'!L131/'2011'!C131</f>
        <v>1.4099589505621988E-2</v>
      </c>
    </row>
    <row r="131" spans="1:7">
      <c r="A131" s="31" t="s">
        <v>317</v>
      </c>
      <c r="B131" s="3" t="s">
        <v>133</v>
      </c>
      <c r="C131" s="13">
        <f>'2011'!C132</f>
        <v>5242</v>
      </c>
      <c r="D131" s="29">
        <f>'2011'!D132/'2011 %'!C131</f>
        <v>0.11522319725295689</v>
      </c>
      <c r="E131" s="29">
        <f>'2011'!F132/'2011'!C132</f>
        <v>8.9469668065623814E-2</v>
      </c>
      <c r="F131" s="29">
        <f>'2011'!I132/'2011'!C132</f>
        <v>1.163677985501717E-2</v>
      </c>
      <c r="G131" s="29">
        <f>'2011'!L132/'2011'!C132</f>
        <v>1.4116749332315911E-2</v>
      </c>
    </row>
    <row r="132" spans="1:7">
      <c r="A132" s="31" t="s">
        <v>318</v>
      </c>
      <c r="B132" s="3" t="s">
        <v>134</v>
      </c>
      <c r="C132" s="13">
        <f>'2011'!C133</f>
        <v>8084</v>
      </c>
      <c r="D132" s="29">
        <f>'2011'!D133/'2011 %'!C132</f>
        <v>0.11058881741712023</v>
      </c>
      <c r="E132" s="29">
        <f>'2011'!F133/'2011'!C133</f>
        <v>8.1519049975259772E-2</v>
      </c>
      <c r="F132" s="29">
        <f>'2011'!I133/'2011'!C133</f>
        <v>9.5249876298861957E-3</v>
      </c>
      <c r="G132" s="29">
        <f>'2011'!L133/'2011'!C133</f>
        <v>1.9544779811974271E-2</v>
      </c>
    </row>
    <row r="133" spans="1:7">
      <c r="A133" s="31" t="s">
        <v>319</v>
      </c>
      <c r="B133" s="3" t="s">
        <v>135</v>
      </c>
      <c r="C133" s="13">
        <f>'2011'!C134</f>
        <v>6994</v>
      </c>
      <c r="D133" s="29">
        <f>'2011'!D134/'2011 %'!C133</f>
        <v>0.12067486416928797</v>
      </c>
      <c r="E133" s="29">
        <f>'2011'!F134/'2011'!C134</f>
        <v>9.4509579639691157E-2</v>
      </c>
      <c r="F133" s="29">
        <f>'2011'!I134/'2011'!C134</f>
        <v>1.0294538175579068E-2</v>
      </c>
      <c r="G133" s="29">
        <f>'2011'!L134/'2011'!C134</f>
        <v>1.587074635401773E-2</v>
      </c>
    </row>
    <row r="134" spans="1:7">
      <c r="A134" s="31" t="s">
        <v>320</v>
      </c>
      <c r="B134" s="3" t="s">
        <v>136</v>
      </c>
      <c r="C134" s="13">
        <f>'2011'!C135</f>
        <v>9373</v>
      </c>
      <c r="D134" s="29">
        <f>'2011'!D135/'2011 %'!C134</f>
        <v>9.442014296383229E-2</v>
      </c>
      <c r="E134" s="29">
        <f>'2011'!F135/'2011'!C135</f>
        <v>6.252000426757709E-2</v>
      </c>
      <c r="F134" s="29">
        <f>'2011'!I135/'2011'!C135</f>
        <v>1.098901098901099E-2</v>
      </c>
      <c r="G134" s="29">
        <f>'2011'!L135/'2011'!C135</f>
        <v>2.0911127707244213E-2</v>
      </c>
    </row>
    <row r="135" spans="1:7">
      <c r="A135" s="31" t="s">
        <v>321</v>
      </c>
      <c r="B135" s="3" t="s">
        <v>137</v>
      </c>
      <c r="C135" s="13">
        <f>'2011'!C136</f>
        <v>8020</v>
      </c>
      <c r="D135" s="29">
        <f>'2011'!D136/'2011 %'!C135</f>
        <v>0.11246882793017457</v>
      </c>
      <c r="E135" s="29">
        <f>'2011'!F136/'2011'!C136</f>
        <v>6.4214463840399E-2</v>
      </c>
      <c r="F135" s="29">
        <f>'2011'!I136/'2011'!C136</f>
        <v>1.8329177057356608E-2</v>
      </c>
      <c r="G135" s="29">
        <f>'2011'!L136/'2011'!C136</f>
        <v>2.9925187032418952E-2</v>
      </c>
    </row>
    <row r="136" spans="1:7">
      <c r="A136" s="31" t="s">
        <v>322</v>
      </c>
      <c r="B136" s="3" t="s">
        <v>138</v>
      </c>
      <c r="C136" s="13">
        <f>'2011'!C137</f>
        <v>9890</v>
      </c>
      <c r="D136" s="29">
        <f>'2011'!D137/'2011 %'!C136</f>
        <v>8.1900910010111225E-2</v>
      </c>
      <c r="E136" s="29">
        <f>'2011'!F137/'2011'!C137</f>
        <v>5.4398382204246712E-2</v>
      </c>
      <c r="F136" s="29">
        <f>'2011'!I137/'2011'!C137</f>
        <v>1.2537917087967644E-2</v>
      </c>
      <c r="G136" s="29">
        <f>'2011'!L137/'2011'!C137</f>
        <v>1.4964610717896865E-2</v>
      </c>
    </row>
    <row r="137" spans="1:7">
      <c r="A137" s="31" t="s">
        <v>323</v>
      </c>
      <c r="B137" s="3" t="s">
        <v>139</v>
      </c>
      <c r="C137" s="13">
        <f>'2011'!C138</f>
        <v>5528</v>
      </c>
      <c r="D137" s="29">
        <f>'2011'!D138/'2011 %'!C137</f>
        <v>0.11052821997105644</v>
      </c>
      <c r="E137" s="29">
        <f>'2011'!F138/'2011'!C138</f>
        <v>7.0007235890014466E-2</v>
      </c>
      <c r="F137" s="29">
        <f>'2011'!I138/'2011'!C138</f>
        <v>1.2843704775687409E-2</v>
      </c>
      <c r="G137" s="29">
        <f>'2011'!L138/'2011'!C138</f>
        <v>2.767727930535456E-2</v>
      </c>
    </row>
    <row r="138" spans="1:7">
      <c r="A138" s="31" t="s">
        <v>324</v>
      </c>
      <c r="B138" s="3" t="s">
        <v>140</v>
      </c>
      <c r="C138" s="13">
        <f>'2011'!C139</f>
        <v>9373</v>
      </c>
      <c r="D138" s="29">
        <f>'2011'!D139/'2011 %'!C138</f>
        <v>9.5700416088765602E-2</v>
      </c>
      <c r="E138" s="29">
        <f>'2011'!F139/'2011'!C139</f>
        <v>6.4547103382054841E-2</v>
      </c>
      <c r="F138" s="29">
        <f>'2011'!I139/'2011'!C139</f>
        <v>1.2375973541022085E-2</v>
      </c>
      <c r="G138" s="29">
        <f>'2011'!L139/'2011'!C139</f>
        <v>1.8777339165688679E-2</v>
      </c>
    </row>
    <row r="139" spans="1:7">
      <c r="A139" s="31" t="s">
        <v>325</v>
      </c>
      <c r="B139" s="3" t="s">
        <v>141</v>
      </c>
      <c r="C139" s="13">
        <f>'2011'!C140</f>
        <v>7990</v>
      </c>
      <c r="D139" s="29">
        <f>'2011'!D140/'2011 %'!C139</f>
        <v>0.12966207759699624</v>
      </c>
      <c r="E139" s="29">
        <f>'2011'!F140/'2011'!C140</f>
        <v>8.9737171464330412E-2</v>
      </c>
      <c r="F139" s="29">
        <f>'2011'!I140/'2011'!C140</f>
        <v>1.214017521902378E-2</v>
      </c>
      <c r="G139" s="29">
        <f>'2011'!L140/'2011'!C140</f>
        <v>2.7784730913642051E-2</v>
      </c>
    </row>
    <row r="140" spans="1:7">
      <c r="A140" s="31" t="s">
        <v>326</v>
      </c>
      <c r="B140" s="3" t="s">
        <v>142</v>
      </c>
      <c r="C140" s="13">
        <f>'2011'!C141</f>
        <v>7859</v>
      </c>
      <c r="D140" s="29">
        <f>'2011'!D141/'2011 %'!C140</f>
        <v>8.4489120753276498E-2</v>
      </c>
      <c r="E140" s="29">
        <f>'2011'!F141/'2011'!C141</f>
        <v>5.9676803664588371E-2</v>
      </c>
      <c r="F140" s="29">
        <f>'2011'!I141/'2011'!C141</f>
        <v>1.0306654790685838E-2</v>
      </c>
      <c r="G140" s="29">
        <f>'2011'!L141/'2011'!C141</f>
        <v>1.450566229800229E-2</v>
      </c>
    </row>
    <row r="141" spans="1:7">
      <c r="A141" s="31" t="s">
        <v>327</v>
      </c>
      <c r="B141" s="3" t="s">
        <v>11</v>
      </c>
      <c r="C141" s="13">
        <f>'2011'!C142</f>
        <v>7999</v>
      </c>
      <c r="D141" s="29">
        <f>'2011'!D142/'2011 %'!C141</f>
        <v>0.11388923615451932</v>
      </c>
      <c r="E141" s="29">
        <f>'2011'!F142/'2011'!C142</f>
        <v>8.1760220027503439E-2</v>
      </c>
      <c r="F141" s="29">
        <f>'2011'!I142/'2011'!C142</f>
        <v>1.0126265783222902E-2</v>
      </c>
      <c r="G141" s="29">
        <f>'2011'!L142/'2011'!C142</f>
        <v>2.2002750343792975E-2</v>
      </c>
    </row>
    <row r="142" spans="1:7">
      <c r="A142" s="31" t="s">
        <v>328</v>
      </c>
      <c r="B142" s="3" t="s">
        <v>143</v>
      </c>
      <c r="C142" s="13">
        <f>'2011'!C143</f>
        <v>4973</v>
      </c>
      <c r="D142" s="29">
        <f>'2011'!D143/'2011 %'!C142</f>
        <v>9.7124472149607885E-2</v>
      </c>
      <c r="E142" s="29">
        <f>'2011'!F143/'2011'!C143</f>
        <v>5.7711642871506132E-2</v>
      </c>
      <c r="F142" s="29">
        <f>'2011'!I143/'2011'!C143</f>
        <v>1.4679268047456263E-2</v>
      </c>
      <c r="G142" s="29">
        <f>'2011'!L143/'2011'!C143</f>
        <v>2.4733561230645486E-2</v>
      </c>
    </row>
    <row r="143" spans="1:7">
      <c r="A143" s="31" t="s">
        <v>329</v>
      </c>
      <c r="B143" s="3" t="s">
        <v>144</v>
      </c>
      <c r="C143" s="13">
        <f>'2011'!C144</f>
        <v>7719</v>
      </c>
      <c r="D143" s="29">
        <f>'2011'!D144/'2011 %'!C143</f>
        <v>0.11905687265189792</v>
      </c>
      <c r="E143" s="29">
        <f>'2011'!F144/'2011'!C144</f>
        <v>8.5632853996631689E-2</v>
      </c>
      <c r="F143" s="29">
        <f>'2011'!I144/'2011'!C144</f>
        <v>1.2825495530509134E-2</v>
      </c>
      <c r="G143" s="29">
        <f>'2011'!L144/'2011'!C144</f>
        <v>2.0598523124757094E-2</v>
      </c>
    </row>
    <row r="144" spans="1:7">
      <c r="A144" s="31" t="s">
        <v>330</v>
      </c>
      <c r="B144" s="3" t="s">
        <v>145</v>
      </c>
      <c r="C144" s="13">
        <f>'2011'!C145</f>
        <v>8893</v>
      </c>
      <c r="D144" s="29">
        <f>'2011'!D145/'2011 %'!C144</f>
        <v>0.1208815922635781</v>
      </c>
      <c r="E144" s="29">
        <f>'2011'!F145/'2011'!C145</f>
        <v>8.3548858652873051E-2</v>
      </c>
      <c r="F144" s="29">
        <f>'2011'!I145/'2011'!C145</f>
        <v>1.4055999100416057E-2</v>
      </c>
      <c r="G144" s="29">
        <f>'2011'!L145/'2011'!C145</f>
        <v>2.3276734510288992E-2</v>
      </c>
    </row>
    <row r="145" spans="1:7">
      <c r="A145" s="31" t="s">
        <v>331</v>
      </c>
      <c r="B145" s="3" t="s">
        <v>146</v>
      </c>
      <c r="C145" s="13">
        <f>'2011'!C146</f>
        <v>8377</v>
      </c>
      <c r="D145" s="29">
        <f>'2011'!D146/'2011 %'!C145</f>
        <v>0.10027456129879432</v>
      </c>
      <c r="E145" s="29">
        <f>'2011'!F146/'2011'!C146</f>
        <v>6.4581592455533007E-2</v>
      </c>
      <c r="F145" s="29">
        <f>'2011'!I146/'2011'!C146</f>
        <v>1.301181807329593E-2</v>
      </c>
      <c r="G145" s="29">
        <f>'2011'!L146/'2011'!C146</f>
        <v>2.268115076996538E-2</v>
      </c>
    </row>
    <row r="146" spans="1:7">
      <c r="A146" s="31" t="s">
        <v>332</v>
      </c>
      <c r="B146" s="3" t="s">
        <v>147</v>
      </c>
      <c r="C146" s="13">
        <f>'2011'!C147</f>
        <v>8646</v>
      </c>
      <c r="D146" s="29">
        <f>'2011'!D147/'2011 %'!C146</f>
        <v>9.784871616932686E-2</v>
      </c>
      <c r="E146" s="29">
        <f>'2011'!F147/'2011'!C147</f>
        <v>6.5348137867221837E-2</v>
      </c>
      <c r="F146" s="29">
        <f>'2011'!I147/'2011'!C147</f>
        <v>1.0756419153365717E-2</v>
      </c>
      <c r="G146" s="29">
        <f>'2011'!L147/'2011'!C147</f>
        <v>2.1744159148739301E-2</v>
      </c>
    </row>
    <row r="147" spans="1:7">
      <c r="B147" s="3" t="s">
        <v>148</v>
      </c>
      <c r="C147" s="13">
        <f>'2011'!C148</f>
        <v>61182</v>
      </c>
      <c r="D147" s="29">
        <f>'2011'!D148/'2011 %'!C147</f>
        <v>0.11357915726847766</v>
      </c>
      <c r="E147" s="29">
        <f>'2011'!F148/'2011'!C148</f>
        <v>7.3093393481742999E-2</v>
      </c>
      <c r="F147" s="29">
        <f>'2011'!I148/'2011'!C148</f>
        <v>1.3647804909940832E-2</v>
      </c>
      <c r="G147" s="29">
        <f>'2011'!L148/'2011'!C148</f>
        <v>2.6837958876793827E-2</v>
      </c>
    </row>
    <row r="148" spans="1:7">
      <c r="B148" s="3" t="s">
        <v>149</v>
      </c>
      <c r="C148" s="13">
        <f>'2011'!C149</f>
        <v>149518</v>
      </c>
      <c r="D148" s="29">
        <f>'2011'!D149/'2011 %'!C148</f>
        <v>0.11071576666354553</v>
      </c>
      <c r="E148" s="29">
        <f>'2011'!F149/'2011'!C149</f>
        <v>7.2038149252932754E-2</v>
      </c>
      <c r="F148" s="29">
        <f>'2011'!I149/'2011'!C149</f>
        <v>1.3215800104335264E-2</v>
      </c>
      <c r="G148" s="29">
        <f>'2011'!L149/'2011'!C149</f>
        <v>2.5461817306277505E-2</v>
      </c>
    </row>
    <row r="149" spans="1:7">
      <c r="B149" s="3" t="s">
        <v>150</v>
      </c>
      <c r="C149" s="13">
        <f>'2011'!C150</f>
        <v>113794</v>
      </c>
      <c r="D149" s="29">
        <f>'2011'!D150/'2011 %'!C149</f>
        <v>0.10973337785823506</v>
      </c>
      <c r="E149" s="29">
        <f>'2011'!F150/'2011'!C150</f>
        <v>7.8422412429477825E-2</v>
      </c>
      <c r="F149" s="29">
        <f>'2011'!I150/'2011'!C150</f>
        <v>1.0501432412956747E-2</v>
      </c>
      <c r="G149" s="29">
        <f>'2011'!L150/'2011'!C150</f>
        <v>2.0809533015800481E-2</v>
      </c>
    </row>
    <row r="150" spans="1:7">
      <c r="B150" s="3" t="s">
        <v>151</v>
      </c>
      <c r="C150" s="13">
        <f>'2011'!C151</f>
        <v>106597</v>
      </c>
      <c r="D150" s="29">
        <f>'2011'!D151/'2011 %'!C150</f>
        <v>9.2891920035273037E-2</v>
      </c>
      <c r="E150" s="29">
        <f>'2011'!F151/'2011'!C151</f>
        <v>5.9832828315993881E-2</v>
      </c>
      <c r="F150" s="29">
        <f>'2011'!I151/'2011'!C151</f>
        <v>1.3302438154919933E-2</v>
      </c>
      <c r="G150" s="29">
        <f>'2011'!L151/'2011'!C151</f>
        <v>1.9756653564359222E-2</v>
      </c>
    </row>
    <row r="151" spans="1:7">
      <c r="B151" s="3" t="s">
        <v>152</v>
      </c>
      <c r="C151" s="13">
        <f>'2011'!C152</f>
        <v>131301</v>
      </c>
      <c r="D151" s="29">
        <f>'2011'!D152/'2011 %'!C151</f>
        <v>0.10389867556225771</v>
      </c>
      <c r="E151" s="29">
        <f>'2011'!F152/'2011'!C152</f>
        <v>7.7173821981553828E-2</v>
      </c>
      <c r="F151" s="29">
        <f>'2011'!I152/'2011'!C152</f>
        <v>9.3906367811364723E-3</v>
      </c>
      <c r="G151" s="29">
        <f>'2011'!L152/'2011'!C152</f>
        <v>1.7334216799567405E-2</v>
      </c>
    </row>
    <row r="152" spans="1:7">
      <c r="B152" s="3" t="s">
        <v>153</v>
      </c>
      <c r="C152" s="13">
        <f>'2011'!C153</f>
        <v>139860</v>
      </c>
      <c r="D152" s="29">
        <f>'2011'!D153/'2011 %'!C152</f>
        <v>9.9971399971399977E-2</v>
      </c>
      <c r="E152" s="29">
        <f>'2011'!F153/'2011'!C153</f>
        <v>7.4181324181324185E-2</v>
      </c>
      <c r="F152" s="29">
        <f>'2011'!I153/'2011'!C153</f>
        <v>9.3379093379093378E-3</v>
      </c>
      <c r="G152" s="29">
        <f>'2011'!L153/'2011'!C153</f>
        <v>1.6452166452166451E-2</v>
      </c>
    </row>
    <row r="153" spans="1:7">
      <c r="B153" s="3" t="s">
        <v>154</v>
      </c>
      <c r="C153" s="13">
        <f>'2011'!C154</f>
        <v>104640</v>
      </c>
      <c r="D153" s="29">
        <f>'2011'!D154/'2011 %'!C153</f>
        <v>0.10396597859327217</v>
      </c>
      <c r="E153" s="29">
        <f>'2011'!F154/'2011'!C154</f>
        <v>6.9457186544342506E-2</v>
      </c>
      <c r="F153" s="29">
        <f>'2011'!I154/'2011'!C154</f>
        <v>1.2605122324159021E-2</v>
      </c>
      <c r="G153" s="29">
        <f>'2011'!L154/'2011'!C154</f>
        <v>2.1903669724770643E-2</v>
      </c>
    </row>
    <row r="154" spans="1:7">
      <c r="B154" s="3" t="s">
        <v>155</v>
      </c>
      <c r="C154" s="13">
        <f>'2011'!C155</f>
        <v>806892</v>
      </c>
      <c r="D154" s="29">
        <f>'2011'!D155/'2011 %'!C154</f>
        <v>0.10459268402710648</v>
      </c>
      <c r="E154" s="29">
        <f>'2011'!F155/'2011'!C155</f>
        <v>7.2278570118429725E-2</v>
      </c>
      <c r="F154" s="29">
        <f>'2011'!I155/'2011'!C155</f>
        <v>1.1503398224297676E-2</v>
      </c>
      <c r="G154" s="29">
        <f>'2011'!L155/'2011'!C155</f>
        <v>2.0810715684379075E-2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workbookViewId="0">
      <selection activeCell="J148" sqref="J148"/>
    </sheetView>
  </sheetViews>
  <sheetFormatPr defaultRowHeight="14.25"/>
  <cols>
    <col min="1" max="1" width="8.796875" style="31"/>
    <col min="2" max="2" width="18.09765625" customWidth="1"/>
    <col min="5" max="5" width="8.796875" style="10"/>
    <col min="6" max="6" width="8.796875" style="11"/>
    <col min="7" max="7" width="8.796875" style="12"/>
    <col min="8" max="8" width="8.796875" style="10"/>
    <col min="9" max="9" width="8.796875" style="11"/>
    <col min="10" max="10" width="8.796875" style="12"/>
    <col min="11" max="11" width="8.796875" style="10"/>
    <col min="12" max="12" width="8.796875" style="11"/>
    <col min="13" max="13" width="8.796875" style="12"/>
    <col min="252" max="253" width="8.69921875" customWidth="1"/>
    <col min="508" max="509" width="8.69921875" customWidth="1"/>
    <col min="764" max="765" width="8.69921875" customWidth="1"/>
    <col min="1020" max="1021" width="8.69921875" customWidth="1"/>
    <col min="1276" max="1277" width="8.69921875" customWidth="1"/>
    <col min="1532" max="1533" width="8.69921875" customWidth="1"/>
    <col min="1788" max="1789" width="8.69921875" customWidth="1"/>
    <col min="2044" max="2045" width="8.69921875" customWidth="1"/>
    <col min="2300" max="2301" width="8.69921875" customWidth="1"/>
    <col min="2556" max="2557" width="8.69921875" customWidth="1"/>
    <col min="2812" max="2813" width="8.69921875" customWidth="1"/>
    <col min="3068" max="3069" width="8.69921875" customWidth="1"/>
    <col min="3324" max="3325" width="8.69921875" customWidth="1"/>
    <col min="3580" max="3581" width="8.69921875" customWidth="1"/>
    <col min="3836" max="3837" width="8.69921875" customWidth="1"/>
    <col min="4092" max="4093" width="8.69921875" customWidth="1"/>
    <col min="4348" max="4349" width="8.69921875" customWidth="1"/>
    <col min="4604" max="4605" width="8.69921875" customWidth="1"/>
    <col min="4860" max="4861" width="8.69921875" customWidth="1"/>
    <col min="5116" max="5117" width="8.69921875" customWidth="1"/>
    <col min="5372" max="5373" width="8.69921875" customWidth="1"/>
    <col min="5628" max="5629" width="8.69921875" customWidth="1"/>
    <col min="5884" max="5885" width="8.69921875" customWidth="1"/>
    <col min="6140" max="6141" width="8.69921875" customWidth="1"/>
    <col min="6396" max="6397" width="8.69921875" customWidth="1"/>
    <col min="6652" max="6653" width="8.69921875" customWidth="1"/>
    <col min="6908" max="6909" width="8.69921875" customWidth="1"/>
    <col min="7164" max="7165" width="8.69921875" customWidth="1"/>
    <col min="7420" max="7421" width="8.69921875" customWidth="1"/>
    <col min="7676" max="7677" width="8.69921875" customWidth="1"/>
    <col min="7932" max="7933" width="8.69921875" customWidth="1"/>
    <col min="8188" max="8189" width="8.69921875" customWidth="1"/>
    <col min="8444" max="8445" width="8.69921875" customWidth="1"/>
    <col min="8700" max="8701" width="8.69921875" customWidth="1"/>
    <col min="8956" max="8957" width="8.69921875" customWidth="1"/>
    <col min="9212" max="9213" width="8.69921875" customWidth="1"/>
    <col min="9468" max="9469" width="8.69921875" customWidth="1"/>
    <col min="9724" max="9725" width="8.69921875" customWidth="1"/>
    <col min="9980" max="9981" width="8.69921875" customWidth="1"/>
    <col min="10236" max="10237" width="8.69921875" customWidth="1"/>
    <col min="10492" max="10493" width="8.69921875" customWidth="1"/>
    <col min="10748" max="10749" width="8.69921875" customWidth="1"/>
    <col min="11004" max="11005" width="8.69921875" customWidth="1"/>
    <col min="11260" max="11261" width="8.69921875" customWidth="1"/>
    <col min="11516" max="11517" width="8.69921875" customWidth="1"/>
    <col min="11772" max="11773" width="8.69921875" customWidth="1"/>
    <col min="12028" max="12029" width="8.69921875" customWidth="1"/>
    <col min="12284" max="12285" width="8.69921875" customWidth="1"/>
    <col min="12540" max="12541" width="8.69921875" customWidth="1"/>
    <col min="12796" max="12797" width="8.69921875" customWidth="1"/>
    <col min="13052" max="13053" width="8.69921875" customWidth="1"/>
    <col min="13308" max="13309" width="8.69921875" customWidth="1"/>
    <col min="13564" max="13565" width="8.69921875" customWidth="1"/>
    <col min="13820" max="13821" width="8.69921875" customWidth="1"/>
    <col min="14076" max="14077" width="8.69921875" customWidth="1"/>
    <col min="14332" max="14333" width="8.69921875" customWidth="1"/>
    <col min="14588" max="14589" width="8.69921875" customWidth="1"/>
    <col min="14844" max="14845" width="8.69921875" customWidth="1"/>
    <col min="15100" max="15101" width="8.69921875" customWidth="1"/>
    <col min="15356" max="15357" width="8.69921875" customWidth="1"/>
    <col min="15612" max="15613" width="8.69921875" customWidth="1"/>
    <col min="15868" max="15869" width="8.69921875" customWidth="1"/>
    <col min="16124" max="16125" width="8.69921875" customWidth="1"/>
  </cols>
  <sheetData>
    <row r="1" spans="1:17" ht="51.95" customHeight="1">
      <c r="A1" s="30" t="s">
        <v>187</v>
      </c>
      <c r="B1" s="1" t="s">
        <v>0</v>
      </c>
      <c r="C1" s="2" t="s">
        <v>1</v>
      </c>
      <c r="D1" s="2" t="s">
        <v>157</v>
      </c>
      <c r="E1" s="38" t="s">
        <v>2</v>
      </c>
      <c r="F1" s="39"/>
      <c r="G1" s="40"/>
      <c r="H1" s="38" t="s">
        <v>3</v>
      </c>
      <c r="I1" s="39"/>
      <c r="J1" s="40"/>
      <c r="K1" s="38" t="s">
        <v>4</v>
      </c>
      <c r="L1" s="39"/>
      <c r="M1" s="40"/>
      <c r="P1">
        <v>1.96</v>
      </c>
    </row>
    <row r="2" spans="1:17" ht="51.95" customHeight="1">
      <c r="B2" s="1"/>
      <c r="C2" s="2"/>
      <c r="D2" s="2"/>
      <c r="E2" s="7" t="s">
        <v>158</v>
      </c>
      <c r="F2" s="8" t="s">
        <v>156</v>
      </c>
      <c r="G2" s="9" t="s">
        <v>159</v>
      </c>
      <c r="H2" s="7" t="s">
        <v>158</v>
      </c>
      <c r="I2" s="8" t="s">
        <v>156</v>
      </c>
      <c r="J2" s="9" t="s">
        <v>159</v>
      </c>
      <c r="K2" s="7" t="s">
        <v>158</v>
      </c>
      <c r="L2" s="8" t="s">
        <v>156</v>
      </c>
      <c r="M2" s="9" t="s">
        <v>159</v>
      </c>
    </row>
    <row r="3" spans="1:17">
      <c r="A3" s="31" t="s">
        <v>188</v>
      </c>
      <c r="B3" s="5" t="s">
        <v>5</v>
      </c>
      <c r="C3" s="6">
        <v>3921</v>
      </c>
      <c r="D3" s="6">
        <v>467</v>
      </c>
      <c r="E3" s="16">
        <v>338.52952742298231</v>
      </c>
      <c r="F3" s="15">
        <v>373</v>
      </c>
      <c r="G3" s="17">
        <v>410.57813429768424</v>
      </c>
      <c r="H3" s="16">
        <v>26.032861307621403</v>
      </c>
      <c r="I3" s="15">
        <v>36</v>
      </c>
      <c r="J3" s="17">
        <v>49.73450560981037</v>
      </c>
      <c r="K3" s="16">
        <v>44.936679797259664</v>
      </c>
      <c r="L3" s="15">
        <v>58</v>
      </c>
      <c r="M3" s="17">
        <v>74.787620312074665</v>
      </c>
      <c r="N3" s="34" t="str">
        <f>IF(ISERROR(((2*$E3)+($P$1^2)-($P$1*SQRT(($P$1^2)+(4*$E3*(1-$L3)))))/(2*($B3+($P$1^2)))),"",((2*$E3)+($P$1^2)-($P$1*SQRT(($P$1^2)+(4*$E3*(1-$L3)))))/(2*($B3+($P$1^2))))</f>
        <v/>
      </c>
      <c r="Q3" s="34" t="str">
        <f>IF(ISERROR(((2*B3)+($P$1^2)+($P$1*SQRT(($P$1^2)+(4*E3*(1-M3)))))/(2*(B3+($P$1^2)))),"",((2*E3)+($P$1^2)+($P$1*SQRT(($P$1^2)+(4*E3*(1-M3)))))/(2*(B3+($P$1^2))))</f>
        <v/>
      </c>
    </row>
    <row r="4" spans="1:17">
      <c r="A4" s="31" t="s">
        <v>189</v>
      </c>
      <c r="B4" s="5" t="s">
        <v>6</v>
      </c>
      <c r="C4" s="6">
        <v>4392</v>
      </c>
      <c r="D4" s="6">
        <v>468</v>
      </c>
      <c r="E4" s="16">
        <v>280.25226808160471</v>
      </c>
      <c r="F4" s="15">
        <v>312</v>
      </c>
      <c r="G4" s="17">
        <v>347.04065057133312</v>
      </c>
      <c r="H4" s="16">
        <v>39.705536662998952</v>
      </c>
      <c r="I4" s="15">
        <v>52</v>
      </c>
      <c r="J4" s="17">
        <v>68.041818746713716</v>
      </c>
      <c r="K4" s="16">
        <v>86.002306502942773</v>
      </c>
      <c r="L4" s="15">
        <v>104</v>
      </c>
      <c r="M4" s="17">
        <v>125.65416155541493</v>
      </c>
      <c r="N4" s="34" t="str">
        <f t="shared" ref="N4:N67" si="0">IF(ISERROR(((2*$E4)+($P$1^2)-($P$1*SQRT(($P$1^2)+(4*$E4*(1-$L4)))))/(2*($B4+($P$1^2)))),"",((2*$E4)+($P$1^2)-($P$1*SQRT(($P$1^2)+(4*$E4*(1-$L4)))))/(2*($B4+($P$1^2))))</f>
        <v/>
      </c>
      <c r="Q4" s="34" t="str">
        <f t="shared" ref="Q4:Q67" si="1">IF(ISERROR(((2*B4)+($P$1^2)+($P$1*SQRT(($P$1^2)+(4*E4*(1-M4)))))/(2*(B4+($P$1^2)))),"",((2*E4)+($P$1^2)+($P$1*SQRT(($P$1^2)+(4*E4*(1-M4)))))/(2*(B4+($P$1^2))))</f>
        <v/>
      </c>
    </row>
    <row r="5" spans="1:17">
      <c r="A5" s="31" t="s">
        <v>190</v>
      </c>
      <c r="B5" s="5" t="s">
        <v>7</v>
      </c>
      <c r="C5" s="6">
        <v>4212</v>
      </c>
      <c r="D5" s="6">
        <v>417</v>
      </c>
      <c r="E5" s="16">
        <v>266.05617402084334</v>
      </c>
      <c r="F5" s="15">
        <v>297</v>
      </c>
      <c r="G5" s="17">
        <v>331.24065496817752</v>
      </c>
      <c r="H5" s="16">
        <v>33.672125834966515</v>
      </c>
      <c r="I5" s="15">
        <v>45</v>
      </c>
      <c r="J5" s="17">
        <v>60.083962913718928</v>
      </c>
      <c r="K5" s="16">
        <v>59.934534520286562</v>
      </c>
      <c r="L5" s="15">
        <v>75</v>
      </c>
      <c r="M5" s="17">
        <v>93.766880447486429</v>
      </c>
      <c r="N5" s="34" t="str">
        <f t="shared" si="0"/>
        <v/>
      </c>
      <c r="Q5" s="34" t="str">
        <f t="shared" si="1"/>
        <v/>
      </c>
    </row>
    <row r="6" spans="1:17">
      <c r="A6" s="31" t="s">
        <v>191</v>
      </c>
      <c r="B6" s="5" t="s">
        <v>8</v>
      </c>
      <c r="C6" s="6">
        <v>4380</v>
      </c>
      <c r="D6" s="6">
        <v>423</v>
      </c>
      <c r="E6" s="16">
        <v>257.48748072668315</v>
      </c>
      <c r="F6" s="15">
        <v>288</v>
      </c>
      <c r="G6" s="17">
        <v>321.84599884064426</v>
      </c>
      <c r="H6" s="16">
        <v>30.256197246029256</v>
      </c>
      <c r="I6" s="15">
        <v>41</v>
      </c>
      <c r="J6" s="17">
        <v>55.510178984352791</v>
      </c>
      <c r="K6" s="16">
        <v>76.95753515607295</v>
      </c>
      <c r="L6" s="15">
        <v>94</v>
      </c>
      <c r="M6" s="17">
        <v>114.71595231664961</v>
      </c>
      <c r="N6" s="34" t="str">
        <f t="shared" si="0"/>
        <v/>
      </c>
      <c r="Q6" s="34" t="str">
        <f t="shared" si="1"/>
        <v/>
      </c>
    </row>
    <row r="7" spans="1:17">
      <c r="A7" s="31" t="s">
        <v>192</v>
      </c>
      <c r="B7" s="5" t="s">
        <v>9</v>
      </c>
      <c r="C7" s="6">
        <v>4309</v>
      </c>
      <c r="D7" s="6">
        <v>468</v>
      </c>
      <c r="E7" s="16">
        <v>296.43553359380439</v>
      </c>
      <c r="F7" s="15">
        <v>329</v>
      </c>
      <c r="G7" s="17">
        <v>364.81654076941828</v>
      </c>
      <c r="H7" s="16">
        <v>29.407507999459273</v>
      </c>
      <c r="I7" s="15">
        <v>40</v>
      </c>
      <c r="J7" s="17">
        <v>54.359411332797215</v>
      </c>
      <c r="K7" s="16">
        <v>81.476274832489096</v>
      </c>
      <c r="L7" s="15">
        <v>99</v>
      </c>
      <c r="M7" s="17">
        <v>120.18553774138331</v>
      </c>
      <c r="N7" s="34" t="str">
        <f t="shared" si="0"/>
        <v/>
      </c>
      <c r="Q7" s="34" t="str">
        <f t="shared" si="1"/>
        <v/>
      </c>
    </row>
    <row r="8" spans="1:17">
      <c r="A8" s="31" t="s">
        <v>193</v>
      </c>
      <c r="B8" s="5" t="s">
        <v>10</v>
      </c>
      <c r="C8" s="6">
        <v>4296</v>
      </c>
      <c r="D8" s="6">
        <v>495</v>
      </c>
      <c r="E8" s="16">
        <v>323.1188703906945</v>
      </c>
      <c r="F8" s="15">
        <v>357</v>
      </c>
      <c r="G8" s="17">
        <v>394.08138963748894</v>
      </c>
      <c r="H8" s="16">
        <v>37.111517430771009</v>
      </c>
      <c r="I8" s="15">
        <v>49</v>
      </c>
      <c r="J8" s="17">
        <v>64.639094405720826</v>
      </c>
      <c r="K8" s="16">
        <v>72.457400721761815</v>
      </c>
      <c r="L8" s="15">
        <v>89</v>
      </c>
      <c r="M8" s="17">
        <v>109.22173685391076</v>
      </c>
      <c r="N8" s="34" t="str">
        <f t="shared" si="0"/>
        <v/>
      </c>
      <c r="Q8" s="34" t="str">
        <f t="shared" si="1"/>
        <v/>
      </c>
    </row>
    <row r="9" spans="1:17">
      <c r="A9" s="31" t="s">
        <v>194</v>
      </c>
      <c r="B9" s="5" t="s">
        <v>11</v>
      </c>
      <c r="C9" s="6">
        <v>3552</v>
      </c>
      <c r="D9" s="6">
        <v>372</v>
      </c>
      <c r="E9" s="16">
        <v>259.5963701538372</v>
      </c>
      <c r="F9" s="15">
        <v>290</v>
      </c>
      <c r="G9" s="17">
        <v>323.61446893415808</v>
      </c>
      <c r="H9" s="16">
        <v>22.692990133460775</v>
      </c>
      <c r="I9" s="15">
        <v>32</v>
      </c>
      <c r="J9" s="17">
        <v>45.075316306286147</v>
      </c>
      <c r="K9" s="16">
        <v>37.984911759156589</v>
      </c>
      <c r="L9" s="15">
        <v>50</v>
      </c>
      <c r="M9" s="17">
        <v>65.744501609537892</v>
      </c>
      <c r="N9" s="34" t="str">
        <f t="shared" si="0"/>
        <v/>
      </c>
      <c r="Q9" s="34" t="str">
        <f t="shared" si="1"/>
        <v/>
      </c>
    </row>
    <row r="10" spans="1:17">
      <c r="A10" s="31" t="s">
        <v>195</v>
      </c>
      <c r="B10" s="5" t="s">
        <v>12</v>
      </c>
      <c r="C10" s="6">
        <v>4454</v>
      </c>
      <c r="D10" s="6">
        <v>428</v>
      </c>
      <c r="E10" s="16">
        <v>255.5781339293267</v>
      </c>
      <c r="F10" s="15">
        <v>286</v>
      </c>
      <c r="G10" s="17">
        <v>319.76722746709441</v>
      </c>
      <c r="H10" s="16">
        <v>30.255669514071876</v>
      </c>
      <c r="I10" s="15">
        <v>41</v>
      </c>
      <c r="J10" s="17">
        <v>55.511955428007724</v>
      </c>
      <c r="K10" s="16">
        <v>83.281326380698857</v>
      </c>
      <c r="L10" s="15">
        <v>101</v>
      </c>
      <c r="M10" s="17">
        <v>122.3828870808113</v>
      </c>
      <c r="N10" s="34" t="str">
        <f t="shared" si="0"/>
        <v/>
      </c>
      <c r="Q10" s="34" t="str">
        <f t="shared" si="1"/>
        <v/>
      </c>
    </row>
    <row r="11" spans="1:17">
      <c r="A11" s="31" t="s">
        <v>196</v>
      </c>
      <c r="B11" s="5" t="s">
        <v>13</v>
      </c>
      <c r="C11" s="6">
        <v>4302</v>
      </c>
      <c r="D11" s="6">
        <v>432</v>
      </c>
      <c r="E11" s="16">
        <v>269.83009535705224</v>
      </c>
      <c r="F11" s="15">
        <v>301</v>
      </c>
      <c r="G11" s="17">
        <v>335.47098288047511</v>
      </c>
      <c r="H11" s="16">
        <v>31.960626005093012</v>
      </c>
      <c r="I11" s="15">
        <v>43</v>
      </c>
      <c r="J11" s="17">
        <v>57.800818819073314</v>
      </c>
      <c r="K11" s="16">
        <v>71.55840160321209</v>
      </c>
      <c r="L11" s="15">
        <v>88</v>
      </c>
      <c r="M11" s="17">
        <v>108.12274672328465</v>
      </c>
      <c r="N11" s="34" t="str">
        <f t="shared" si="0"/>
        <v/>
      </c>
      <c r="Q11" s="34" t="str">
        <f t="shared" si="1"/>
        <v/>
      </c>
    </row>
    <row r="12" spans="1:17">
      <c r="A12" s="31" t="s">
        <v>197</v>
      </c>
      <c r="B12" s="5" t="s">
        <v>14</v>
      </c>
      <c r="C12" s="6">
        <v>3949</v>
      </c>
      <c r="D12" s="6">
        <v>381</v>
      </c>
      <c r="E12" s="16">
        <v>249.05934451470486</v>
      </c>
      <c r="F12" s="15">
        <v>279</v>
      </c>
      <c r="G12" s="17">
        <v>312.23622533560223</v>
      </c>
      <c r="H12" s="16">
        <v>28.562878542108155</v>
      </c>
      <c r="I12" s="15">
        <v>39</v>
      </c>
      <c r="J12" s="17">
        <v>53.199183059348371</v>
      </c>
      <c r="K12" s="16">
        <v>49.321317993855146</v>
      </c>
      <c r="L12" s="15">
        <v>63</v>
      </c>
      <c r="M12" s="17">
        <v>80.39409443248644</v>
      </c>
      <c r="N12" s="34" t="str">
        <f t="shared" si="0"/>
        <v/>
      </c>
      <c r="Q12" s="34" t="str">
        <f t="shared" si="1"/>
        <v/>
      </c>
    </row>
    <row r="13" spans="1:17">
      <c r="A13" s="31" t="s">
        <v>198</v>
      </c>
      <c r="B13" s="5" t="s">
        <v>15</v>
      </c>
      <c r="C13" s="6">
        <v>3815</v>
      </c>
      <c r="D13" s="6">
        <v>455</v>
      </c>
      <c r="E13" s="16">
        <v>324.24002575520154</v>
      </c>
      <c r="F13" s="15">
        <v>358</v>
      </c>
      <c r="G13" s="17">
        <v>394.87744274624134</v>
      </c>
      <c r="H13" s="16">
        <v>20.211714563603085</v>
      </c>
      <c r="I13" s="15">
        <v>29</v>
      </c>
      <c r="J13" s="17">
        <v>41.56767529116334</v>
      </c>
      <c r="K13" s="16">
        <v>53.734052573060296</v>
      </c>
      <c r="L13" s="15">
        <v>68</v>
      </c>
      <c r="M13" s="17">
        <v>85.966872440430691</v>
      </c>
      <c r="N13" s="34" t="str">
        <f t="shared" si="0"/>
        <v/>
      </c>
      <c r="Q13" s="34" t="str">
        <f t="shared" si="1"/>
        <v/>
      </c>
    </row>
    <row r="14" spans="1:17">
      <c r="A14" s="31" t="s">
        <v>199</v>
      </c>
      <c r="B14" s="5" t="s">
        <v>16</v>
      </c>
      <c r="C14" s="6">
        <v>3938</v>
      </c>
      <c r="D14" s="6">
        <v>364</v>
      </c>
      <c r="E14" s="16">
        <v>179.35566835934327</v>
      </c>
      <c r="F14" s="15">
        <v>205</v>
      </c>
      <c r="G14" s="17">
        <v>234.08261409218898</v>
      </c>
      <c r="H14" s="16">
        <v>44.062580432015096</v>
      </c>
      <c r="I14" s="15">
        <v>57</v>
      </c>
      <c r="J14" s="17">
        <v>73.664174696856634</v>
      </c>
      <c r="K14" s="16">
        <v>84.207470608801515</v>
      </c>
      <c r="L14" s="15">
        <v>102</v>
      </c>
      <c r="M14" s="17">
        <v>123.43157323304135</v>
      </c>
      <c r="N14" s="34" t="str">
        <f t="shared" si="0"/>
        <v/>
      </c>
      <c r="Q14" s="34" t="str">
        <f t="shared" si="1"/>
        <v/>
      </c>
    </row>
    <row r="15" spans="1:17">
      <c r="A15" s="31" t="s">
        <v>200</v>
      </c>
      <c r="B15" s="5" t="s">
        <v>17</v>
      </c>
      <c r="C15" s="6">
        <v>4506</v>
      </c>
      <c r="D15" s="6">
        <v>432</v>
      </c>
      <c r="E15" s="16">
        <v>294.48304272393511</v>
      </c>
      <c r="F15" s="15">
        <v>327</v>
      </c>
      <c r="G15" s="17">
        <v>362.79819074555081</v>
      </c>
      <c r="H15" s="16">
        <v>21.858624641044688</v>
      </c>
      <c r="I15" s="15">
        <v>31</v>
      </c>
      <c r="J15" s="17">
        <v>43.92688977702268</v>
      </c>
      <c r="K15" s="16">
        <v>59.038969027837709</v>
      </c>
      <c r="L15" s="15">
        <v>74</v>
      </c>
      <c r="M15" s="17">
        <v>92.6732883605371</v>
      </c>
      <c r="N15" s="34" t="str">
        <f t="shared" si="0"/>
        <v/>
      </c>
      <c r="Q15" s="34" t="str">
        <f t="shared" si="1"/>
        <v/>
      </c>
    </row>
    <row r="16" spans="1:17">
      <c r="A16" s="31" t="s">
        <v>201</v>
      </c>
      <c r="B16" s="5" t="s">
        <v>18</v>
      </c>
      <c r="C16" s="6">
        <v>5601</v>
      </c>
      <c r="D16" s="6">
        <v>567</v>
      </c>
      <c r="E16" s="16">
        <v>346.65474162253537</v>
      </c>
      <c r="F16" s="15">
        <v>382</v>
      </c>
      <c r="G16" s="17">
        <v>420.66057405025731</v>
      </c>
      <c r="H16" s="16">
        <v>38.829065627955018</v>
      </c>
      <c r="I16" s="15">
        <v>51</v>
      </c>
      <c r="J16" s="17">
        <v>66.939989754448661</v>
      </c>
      <c r="K16" s="16">
        <v>113.3453200873043</v>
      </c>
      <c r="L16" s="15">
        <v>134</v>
      </c>
      <c r="M16" s="17">
        <v>158.30995766398843</v>
      </c>
      <c r="N16" s="34" t="str">
        <f t="shared" si="0"/>
        <v/>
      </c>
      <c r="Q16" s="34" t="str">
        <f t="shared" si="1"/>
        <v/>
      </c>
    </row>
    <row r="17" spans="1:17">
      <c r="A17" s="31" t="s">
        <v>202</v>
      </c>
      <c r="B17" s="5" t="s">
        <v>19</v>
      </c>
      <c r="C17" s="6">
        <v>4675</v>
      </c>
      <c r="D17" s="6">
        <v>581</v>
      </c>
      <c r="E17" s="16">
        <v>386.1112546338677</v>
      </c>
      <c r="F17" s="15">
        <v>423</v>
      </c>
      <c r="G17" s="17">
        <v>463.03257618100753</v>
      </c>
      <c r="H17" s="16">
        <v>31.957812858390412</v>
      </c>
      <c r="I17" s="15">
        <v>43</v>
      </c>
      <c r="J17" s="17">
        <v>57.810021983464466</v>
      </c>
      <c r="K17" s="16">
        <v>95.994710558410162</v>
      </c>
      <c r="L17" s="15">
        <v>115</v>
      </c>
      <c r="M17" s="17">
        <v>137.65489194149069</v>
      </c>
      <c r="N17" s="34" t="str">
        <f t="shared" si="0"/>
        <v/>
      </c>
      <c r="Q17" s="34" t="str">
        <f t="shared" si="1"/>
        <v/>
      </c>
    </row>
    <row r="18" spans="1:17">
      <c r="A18" s="31" t="s">
        <v>203</v>
      </c>
      <c r="B18" s="5" t="s">
        <v>20</v>
      </c>
      <c r="C18" s="6">
        <v>4727</v>
      </c>
      <c r="D18" s="6">
        <v>581</v>
      </c>
      <c r="E18" s="16">
        <v>376.51428409143017</v>
      </c>
      <c r="F18" s="15">
        <v>413</v>
      </c>
      <c r="G18" s="17">
        <v>452.65345705636054</v>
      </c>
      <c r="H18" s="16">
        <v>36.245324921189194</v>
      </c>
      <c r="I18" s="15">
        <v>48</v>
      </c>
      <c r="J18" s="17">
        <v>63.515200394221921</v>
      </c>
      <c r="K18" s="16">
        <v>100.55578291547118</v>
      </c>
      <c r="L18" s="15">
        <v>120</v>
      </c>
      <c r="M18" s="17">
        <v>143.08780963262853</v>
      </c>
      <c r="N18" s="34" t="str">
        <f t="shared" si="0"/>
        <v/>
      </c>
      <c r="Q18" s="34" t="str">
        <f t="shared" si="1"/>
        <v/>
      </c>
    </row>
    <row r="19" spans="1:17">
      <c r="A19" s="31" t="s">
        <v>204</v>
      </c>
      <c r="B19" s="5" t="s">
        <v>21</v>
      </c>
      <c r="C19" s="6">
        <v>5812</v>
      </c>
      <c r="D19" s="6">
        <v>599</v>
      </c>
      <c r="E19" s="16">
        <v>403.04016543756217</v>
      </c>
      <c r="F19" s="15">
        <v>441</v>
      </c>
      <c r="G19" s="17">
        <v>482.2163001443065</v>
      </c>
      <c r="H19" s="16">
        <v>40.560896035522319</v>
      </c>
      <c r="I19" s="15">
        <v>53</v>
      </c>
      <c r="J19" s="17">
        <v>69.208149118664821</v>
      </c>
      <c r="K19" s="16">
        <v>86.869127354241925</v>
      </c>
      <c r="L19" s="15">
        <v>105</v>
      </c>
      <c r="M19" s="17">
        <v>126.83122156860357</v>
      </c>
      <c r="N19" s="34" t="str">
        <f t="shared" si="0"/>
        <v/>
      </c>
      <c r="Q19" s="34" t="str">
        <f t="shared" si="1"/>
        <v/>
      </c>
    </row>
    <row r="20" spans="1:17">
      <c r="A20" s="31" t="s">
        <v>205</v>
      </c>
      <c r="B20" s="5" t="s">
        <v>22</v>
      </c>
      <c r="C20" s="6">
        <v>4233</v>
      </c>
      <c r="D20" s="6">
        <v>459</v>
      </c>
      <c r="E20" s="16">
        <v>331.7290045494741</v>
      </c>
      <c r="F20" s="15">
        <v>366</v>
      </c>
      <c r="G20" s="17">
        <v>403.4453981943056</v>
      </c>
      <c r="H20" s="16">
        <v>19.389271618579723</v>
      </c>
      <c r="I20" s="15">
        <v>28</v>
      </c>
      <c r="J20" s="17">
        <v>40.398069215687016</v>
      </c>
      <c r="K20" s="16">
        <v>51.077005069603665</v>
      </c>
      <c r="L20" s="15">
        <v>65</v>
      </c>
      <c r="M20" s="17">
        <v>82.643238991444093</v>
      </c>
      <c r="N20" s="34" t="str">
        <f t="shared" si="0"/>
        <v/>
      </c>
      <c r="Q20" s="34" t="str">
        <f t="shared" si="1"/>
        <v/>
      </c>
    </row>
    <row r="21" spans="1:17">
      <c r="A21" s="31" t="s">
        <v>206</v>
      </c>
      <c r="B21" s="5" t="s">
        <v>23</v>
      </c>
      <c r="C21" s="6">
        <v>8091</v>
      </c>
      <c r="D21" s="6">
        <v>796</v>
      </c>
      <c r="E21" s="16">
        <v>532.29269893129924</v>
      </c>
      <c r="F21" s="15">
        <v>576</v>
      </c>
      <c r="G21" s="17">
        <v>623.0003688910532</v>
      </c>
      <c r="H21" s="16">
        <v>58.999951928498419</v>
      </c>
      <c r="I21" s="15">
        <v>74</v>
      </c>
      <c r="J21" s="17">
        <v>92.769588021486513</v>
      </c>
      <c r="K21" s="16">
        <v>124.31517775961204</v>
      </c>
      <c r="L21" s="15">
        <v>146</v>
      </c>
      <c r="M21" s="17">
        <v>171.3860235585212</v>
      </c>
      <c r="N21" s="34" t="str">
        <f t="shared" si="0"/>
        <v/>
      </c>
      <c r="Q21" s="34" t="str">
        <f t="shared" si="1"/>
        <v/>
      </c>
    </row>
    <row r="22" spans="1:17">
      <c r="A22" s="31" t="s">
        <v>207</v>
      </c>
      <c r="B22" s="5" t="s">
        <v>24</v>
      </c>
      <c r="C22" s="6">
        <v>4802</v>
      </c>
      <c r="D22" s="6">
        <v>512</v>
      </c>
      <c r="E22" s="16">
        <v>337.29085905329254</v>
      </c>
      <c r="F22" s="15">
        <v>372</v>
      </c>
      <c r="G22" s="17">
        <v>409.95294590274261</v>
      </c>
      <c r="H22" s="16">
        <v>39.701386771926607</v>
      </c>
      <c r="I22" s="15">
        <v>52</v>
      </c>
      <c r="J22" s="17">
        <v>68.054008911526651</v>
      </c>
      <c r="K22" s="16">
        <v>71.545401308235114</v>
      </c>
      <c r="L22" s="15">
        <v>88</v>
      </c>
      <c r="M22" s="17">
        <v>108.15244041838359</v>
      </c>
      <c r="N22" s="34" t="str">
        <f t="shared" si="0"/>
        <v/>
      </c>
      <c r="Q22" s="34" t="str">
        <f t="shared" si="1"/>
        <v/>
      </c>
    </row>
    <row r="23" spans="1:17">
      <c r="A23" s="31" t="s">
        <v>208</v>
      </c>
      <c r="B23" s="5" t="s">
        <v>25</v>
      </c>
      <c r="C23" s="6">
        <v>8443</v>
      </c>
      <c r="D23" s="6">
        <v>739</v>
      </c>
      <c r="E23" s="16">
        <v>450.52313043191327</v>
      </c>
      <c r="F23" s="15">
        <v>491</v>
      </c>
      <c r="G23" s="17">
        <v>534.87011155808693</v>
      </c>
      <c r="H23" s="16">
        <v>49.280939240393614</v>
      </c>
      <c r="I23" s="15">
        <v>63</v>
      </c>
      <c r="J23" s="17">
        <v>80.501609162076718</v>
      </c>
      <c r="K23" s="16">
        <v>160.41274097314755</v>
      </c>
      <c r="L23" s="15">
        <v>185</v>
      </c>
      <c r="M23" s="17">
        <v>213.25883690988033</v>
      </c>
      <c r="N23" s="34" t="str">
        <f t="shared" si="0"/>
        <v/>
      </c>
      <c r="Q23" s="34" t="str">
        <f t="shared" si="1"/>
        <v/>
      </c>
    </row>
    <row r="24" spans="1:17">
      <c r="A24" s="31" t="s">
        <v>209</v>
      </c>
      <c r="B24" s="5" t="s">
        <v>26</v>
      </c>
      <c r="C24" s="6">
        <v>5587</v>
      </c>
      <c r="D24" s="6">
        <v>439</v>
      </c>
      <c r="E24" s="16">
        <v>257.29333457454049</v>
      </c>
      <c r="F24" s="15">
        <v>288</v>
      </c>
      <c r="G24" s="17">
        <v>322.14984249561655</v>
      </c>
      <c r="H24" s="16">
        <v>30.249339681398361</v>
      </c>
      <c r="I24" s="15">
        <v>41</v>
      </c>
      <c r="J24" s="17">
        <v>55.53327651720759</v>
      </c>
      <c r="K24" s="16">
        <v>91.414227076518301</v>
      </c>
      <c r="L24" s="15">
        <v>110</v>
      </c>
      <c r="M24" s="17">
        <v>132.27356604571935</v>
      </c>
      <c r="N24" s="34" t="str">
        <f t="shared" si="0"/>
        <v/>
      </c>
      <c r="Q24" s="34" t="str">
        <f t="shared" si="1"/>
        <v/>
      </c>
    </row>
    <row r="25" spans="1:17" ht="28.5">
      <c r="A25" s="31" t="s">
        <v>210</v>
      </c>
      <c r="B25" s="5" t="s">
        <v>27</v>
      </c>
      <c r="C25" s="6">
        <v>7155</v>
      </c>
      <c r="D25" s="6">
        <v>849</v>
      </c>
      <c r="E25" s="16">
        <v>568.17399609492304</v>
      </c>
      <c r="F25" s="15">
        <v>613</v>
      </c>
      <c r="G25" s="17">
        <v>661.00764245397295</v>
      </c>
      <c r="H25" s="16">
        <v>62.56474585545871</v>
      </c>
      <c r="I25" s="15">
        <v>78</v>
      </c>
      <c r="J25" s="17">
        <v>97.191079444545124</v>
      </c>
      <c r="K25" s="16">
        <v>135.40921799330462</v>
      </c>
      <c r="L25" s="15">
        <v>158</v>
      </c>
      <c r="M25" s="17">
        <v>184.26074760559897</v>
      </c>
      <c r="N25" s="34" t="str">
        <f t="shared" si="0"/>
        <v/>
      </c>
      <c r="Q25" s="34" t="str">
        <f t="shared" si="1"/>
        <v/>
      </c>
    </row>
    <row r="26" spans="1:17">
      <c r="A26" s="31" t="s">
        <v>211</v>
      </c>
      <c r="B26" s="5" t="s">
        <v>28</v>
      </c>
      <c r="C26" s="6">
        <v>4846</v>
      </c>
      <c r="D26" s="6">
        <v>577</v>
      </c>
      <c r="E26" s="16">
        <v>381.2653536150051</v>
      </c>
      <c r="F26" s="15">
        <v>418</v>
      </c>
      <c r="G26" s="17">
        <v>457.91100084572616</v>
      </c>
      <c r="H26" s="16">
        <v>39.700983298372947</v>
      </c>
      <c r="I26" s="15">
        <v>52</v>
      </c>
      <c r="J26" s="17">
        <v>68.055194470402014</v>
      </c>
      <c r="K26" s="16">
        <v>88.70935885545039</v>
      </c>
      <c r="L26" s="15">
        <v>107</v>
      </c>
      <c r="M26" s="17">
        <v>128.95968699544918</v>
      </c>
      <c r="N26" s="34" t="str">
        <f t="shared" si="0"/>
        <v/>
      </c>
      <c r="Q26" s="34" t="str">
        <f t="shared" si="1"/>
        <v/>
      </c>
    </row>
    <row r="27" spans="1:17">
      <c r="A27" s="31" t="s">
        <v>212</v>
      </c>
      <c r="B27" s="5" t="s">
        <v>29</v>
      </c>
      <c r="C27" s="6">
        <v>4875</v>
      </c>
      <c r="D27" s="6">
        <v>614</v>
      </c>
      <c r="E27" s="16">
        <v>428.26139089075053</v>
      </c>
      <c r="F27" s="15">
        <v>467</v>
      </c>
      <c r="G27" s="17">
        <v>508.8417526095426</v>
      </c>
      <c r="H27" s="16">
        <v>34.524389861616946</v>
      </c>
      <c r="I27" s="15">
        <v>46</v>
      </c>
      <c r="J27" s="17">
        <v>61.241744460104016</v>
      </c>
      <c r="K27" s="16">
        <v>83.268134337495397</v>
      </c>
      <c r="L27" s="15">
        <v>101</v>
      </c>
      <c r="M27" s="17">
        <v>122.41138598142622</v>
      </c>
      <c r="N27" s="34" t="str">
        <f t="shared" si="0"/>
        <v/>
      </c>
      <c r="Q27" s="34" t="str">
        <f t="shared" si="1"/>
        <v/>
      </c>
    </row>
    <row r="28" spans="1:17">
      <c r="A28" s="31" t="s">
        <v>213</v>
      </c>
      <c r="B28" s="5" t="s">
        <v>30</v>
      </c>
      <c r="C28" s="6">
        <v>4361</v>
      </c>
      <c r="D28" s="6">
        <v>627</v>
      </c>
      <c r="E28" s="16">
        <v>407.33492885197819</v>
      </c>
      <c r="F28" s="15">
        <v>445</v>
      </c>
      <c r="G28" s="17">
        <v>485.71998008217417</v>
      </c>
      <c r="H28" s="16">
        <v>43.183896345018411</v>
      </c>
      <c r="I28" s="15">
        <v>56</v>
      </c>
      <c r="J28" s="17">
        <v>72.555748731678094</v>
      </c>
      <c r="K28" s="16">
        <v>106.06166521608721</v>
      </c>
      <c r="L28" s="15">
        <v>126</v>
      </c>
      <c r="M28" s="17">
        <v>149.55476255989444</v>
      </c>
      <c r="N28" s="34" t="str">
        <f t="shared" si="0"/>
        <v/>
      </c>
      <c r="Q28" s="34" t="str">
        <f t="shared" si="1"/>
        <v/>
      </c>
    </row>
    <row r="29" spans="1:17">
      <c r="A29" s="31" t="s">
        <v>214</v>
      </c>
      <c r="B29" s="5" t="s">
        <v>31</v>
      </c>
      <c r="C29" s="6">
        <v>2395</v>
      </c>
      <c r="D29" s="6">
        <v>264</v>
      </c>
      <c r="E29" s="16">
        <v>171.28276289656785</v>
      </c>
      <c r="F29" s="15">
        <v>196</v>
      </c>
      <c r="G29" s="17">
        <v>223.92492067870441</v>
      </c>
      <c r="H29" s="16">
        <v>19.401746842201781</v>
      </c>
      <c r="I29" s="15">
        <v>28</v>
      </c>
      <c r="J29" s="17">
        <v>40.344020448143688</v>
      </c>
      <c r="K29" s="16">
        <v>29.432245678514711</v>
      </c>
      <c r="L29" s="15">
        <v>40</v>
      </c>
      <c r="M29" s="17">
        <v>54.275087060754103</v>
      </c>
      <c r="N29" s="34" t="str">
        <f t="shared" si="0"/>
        <v/>
      </c>
      <c r="Q29" s="34" t="str">
        <f t="shared" si="1"/>
        <v/>
      </c>
    </row>
    <row r="30" spans="1:17">
      <c r="A30" s="31" t="s">
        <v>215</v>
      </c>
      <c r="B30" s="5" t="s">
        <v>32</v>
      </c>
      <c r="C30" s="6">
        <v>5737</v>
      </c>
      <c r="D30" s="6">
        <v>539</v>
      </c>
      <c r="E30" s="16">
        <v>301.85497261290226</v>
      </c>
      <c r="F30" s="15">
        <v>335</v>
      </c>
      <c r="G30" s="17">
        <v>371.53571268313516</v>
      </c>
      <c r="H30" s="16">
        <v>43.170508141386577</v>
      </c>
      <c r="I30" s="15">
        <v>56</v>
      </c>
      <c r="J30" s="17">
        <v>72.593574114427639</v>
      </c>
      <c r="K30" s="16">
        <v>126.22316886704407</v>
      </c>
      <c r="L30" s="15">
        <v>148</v>
      </c>
      <c r="M30" s="17">
        <v>173.4177860758688</v>
      </c>
      <c r="N30" s="34" t="str">
        <f t="shared" si="0"/>
        <v/>
      </c>
      <c r="Q30" s="34" t="str">
        <f t="shared" si="1"/>
        <v/>
      </c>
    </row>
    <row r="31" spans="1:17">
      <c r="A31" s="31" t="s">
        <v>216</v>
      </c>
      <c r="B31" s="5" t="s">
        <v>33</v>
      </c>
      <c r="C31" s="6">
        <v>5851</v>
      </c>
      <c r="D31" s="6">
        <v>490</v>
      </c>
      <c r="E31" s="16">
        <v>293.28591870198136</v>
      </c>
      <c r="F31" s="15">
        <v>326</v>
      </c>
      <c r="G31" s="17">
        <v>362.12535691647435</v>
      </c>
      <c r="H31" s="16">
        <v>45.789135343133054</v>
      </c>
      <c r="I31" s="15">
        <v>59</v>
      </c>
      <c r="J31" s="17">
        <v>75.972519421361341</v>
      </c>
      <c r="K31" s="16">
        <v>86.868295974548872</v>
      </c>
      <c r="L31" s="15">
        <v>105</v>
      </c>
      <c r="M31" s="17">
        <v>126.83299384343698</v>
      </c>
      <c r="N31" s="34" t="str">
        <f t="shared" si="0"/>
        <v/>
      </c>
      <c r="Q31" s="34" t="str">
        <f t="shared" si="1"/>
        <v/>
      </c>
    </row>
    <row r="32" spans="1:17">
      <c r="A32" s="31" t="s">
        <v>217</v>
      </c>
      <c r="B32" s="5" t="s">
        <v>11</v>
      </c>
      <c r="C32" s="6">
        <v>4951</v>
      </c>
      <c r="D32" s="6">
        <v>432</v>
      </c>
      <c r="E32" s="16">
        <v>282.98472481136122</v>
      </c>
      <c r="F32" s="15">
        <v>315</v>
      </c>
      <c r="G32" s="17">
        <v>350.36544355729058</v>
      </c>
      <c r="H32" s="16">
        <v>27.711195890722337</v>
      </c>
      <c r="I32" s="15">
        <v>38</v>
      </c>
      <c r="J32" s="17">
        <v>52.068501123204406</v>
      </c>
      <c r="K32" s="16">
        <v>63.483806324895788</v>
      </c>
      <c r="L32" s="15">
        <v>79</v>
      </c>
      <c r="M32" s="17">
        <v>98.232314246950565</v>
      </c>
      <c r="N32" s="34" t="str">
        <f t="shared" si="0"/>
        <v/>
      </c>
      <c r="Q32" s="34" t="str">
        <f t="shared" si="1"/>
        <v/>
      </c>
    </row>
    <row r="33" spans="1:17">
      <c r="A33" s="31" t="s">
        <v>218</v>
      </c>
      <c r="B33" s="5" t="s">
        <v>34</v>
      </c>
      <c r="C33" s="6">
        <v>5105</v>
      </c>
      <c r="D33" s="6">
        <v>606</v>
      </c>
      <c r="E33" s="16">
        <v>395.55891126934068</v>
      </c>
      <c r="F33" s="15">
        <v>433</v>
      </c>
      <c r="G33" s="17">
        <v>473.62861022281129</v>
      </c>
      <c r="H33" s="16">
        <v>37.96785495139541</v>
      </c>
      <c r="I33" s="15">
        <v>50</v>
      </c>
      <c r="J33" s="17">
        <v>65.79566122416972</v>
      </c>
      <c r="K33" s="16">
        <v>103.28335948805363</v>
      </c>
      <c r="L33" s="15">
        <v>123</v>
      </c>
      <c r="M33" s="17">
        <v>146.37037180007243</v>
      </c>
      <c r="N33" s="34" t="str">
        <f t="shared" si="0"/>
        <v/>
      </c>
      <c r="Q33" s="34" t="str">
        <f t="shared" si="1"/>
        <v/>
      </c>
    </row>
    <row r="34" spans="1:17">
      <c r="A34" s="31" t="s">
        <v>219</v>
      </c>
      <c r="B34" s="5" t="s">
        <v>35</v>
      </c>
      <c r="C34" s="6">
        <v>6209</v>
      </c>
      <c r="D34" s="6">
        <v>581</v>
      </c>
      <c r="E34" s="16">
        <v>357.04516481477918</v>
      </c>
      <c r="F34" s="15">
        <v>393</v>
      </c>
      <c r="G34" s="17">
        <v>432.30805069292023</v>
      </c>
      <c r="H34" s="16">
        <v>45.786507934211535</v>
      </c>
      <c r="I34" s="15">
        <v>59</v>
      </c>
      <c r="J34" s="17">
        <v>75.97975348149879</v>
      </c>
      <c r="K34" s="16">
        <v>108.74108396163874</v>
      </c>
      <c r="L34" s="15">
        <v>129</v>
      </c>
      <c r="M34" s="17">
        <v>152.93861094640462</v>
      </c>
      <c r="N34" s="34" t="str">
        <f t="shared" si="0"/>
        <v/>
      </c>
      <c r="Q34" s="34" t="str">
        <f t="shared" si="1"/>
        <v/>
      </c>
    </row>
    <row r="35" spans="1:17" ht="28.5">
      <c r="A35" s="31" t="s">
        <v>220</v>
      </c>
      <c r="B35" s="5" t="s">
        <v>36</v>
      </c>
      <c r="C35" s="6">
        <v>7211</v>
      </c>
      <c r="D35" s="6">
        <v>893</v>
      </c>
      <c r="E35" s="16">
        <v>535.36552077688236</v>
      </c>
      <c r="F35" s="15">
        <v>579</v>
      </c>
      <c r="G35" s="17">
        <v>625.85744738918243</v>
      </c>
      <c r="H35" s="16">
        <v>89.566228992557512</v>
      </c>
      <c r="I35" s="15">
        <v>108</v>
      </c>
      <c r="J35" s="17">
        <v>130.15831459270984</v>
      </c>
      <c r="K35" s="16">
        <v>180.03187514492598</v>
      </c>
      <c r="L35" s="15">
        <v>206</v>
      </c>
      <c r="M35" s="17">
        <v>235.58830667583638</v>
      </c>
      <c r="N35" s="34" t="str">
        <f t="shared" si="0"/>
        <v/>
      </c>
      <c r="Q35" s="34" t="str">
        <f t="shared" si="1"/>
        <v/>
      </c>
    </row>
    <row r="36" spans="1:17">
      <c r="A36" s="31" t="s">
        <v>221</v>
      </c>
      <c r="B36" s="5" t="s">
        <v>37</v>
      </c>
      <c r="C36" s="6">
        <v>5544</v>
      </c>
      <c r="D36" s="6">
        <v>504</v>
      </c>
      <c r="E36" s="16">
        <v>282.88637606436384</v>
      </c>
      <c r="F36" s="15">
        <v>315</v>
      </c>
      <c r="G36" s="17">
        <v>350.51632065286043</v>
      </c>
      <c r="H36" s="16">
        <v>32.806911278640584</v>
      </c>
      <c r="I36" s="15">
        <v>44</v>
      </c>
      <c r="J36" s="17">
        <v>58.971093053710945</v>
      </c>
      <c r="K36" s="16">
        <v>123.46533851583867</v>
      </c>
      <c r="L36" s="15">
        <v>145</v>
      </c>
      <c r="M36" s="17">
        <v>170.17279102268313</v>
      </c>
      <c r="N36" s="34" t="str">
        <f t="shared" si="0"/>
        <v/>
      </c>
      <c r="Q36" s="34" t="str">
        <f t="shared" si="1"/>
        <v/>
      </c>
    </row>
    <row r="37" spans="1:17">
      <c r="A37" s="31" t="s">
        <v>222</v>
      </c>
      <c r="B37" s="5" t="s">
        <v>38</v>
      </c>
      <c r="C37" s="6">
        <v>4708</v>
      </c>
      <c r="D37" s="6">
        <v>400</v>
      </c>
      <c r="E37" s="16">
        <v>244.17749500496186</v>
      </c>
      <c r="F37" s="15">
        <v>274</v>
      </c>
      <c r="G37" s="17">
        <v>307.2141843757712</v>
      </c>
      <c r="H37" s="16">
        <v>34.525636055516273</v>
      </c>
      <c r="I37" s="15">
        <v>46</v>
      </c>
      <c r="J37" s="17">
        <v>61.237823565027853</v>
      </c>
      <c r="K37" s="16">
        <v>64.381264418633862</v>
      </c>
      <c r="L37" s="15">
        <v>80</v>
      </c>
      <c r="M37" s="17">
        <v>99.326754288955982</v>
      </c>
      <c r="N37" s="34" t="str">
        <f t="shared" si="0"/>
        <v/>
      </c>
      <c r="Q37" s="34" t="str">
        <f t="shared" si="1"/>
        <v/>
      </c>
    </row>
    <row r="38" spans="1:17">
      <c r="A38" s="31" t="s">
        <v>223</v>
      </c>
      <c r="B38" s="5" t="s">
        <v>39</v>
      </c>
      <c r="C38" s="6">
        <v>4966</v>
      </c>
      <c r="D38" s="6">
        <v>522</v>
      </c>
      <c r="E38" s="16">
        <v>345.84232219457925</v>
      </c>
      <c r="F38" s="15">
        <v>381</v>
      </c>
      <c r="G38" s="17">
        <v>419.40729574093001</v>
      </c>
      <c r="H38" s="16">
        <v>24.351654088139913</v>
      </c>
      <c r="I38" s="15">
        <v>34</v>
      </c>
      <c r="J38" s="17">
        <v>47.434413620738383</v>
      </c>
      <c r="K38" s="16">
        <v>88.705617305306049</v>
      </c>
      <c r="L38" s="15">
        <v>107</v>
      </c>
      <c r="M38" s="17">
        <v>128.96759497574533</v>
      </c>
      <c r="N38" s="34" t="str">
        <f t="shared" si="0"/>
        <v/>
      </c>
      <c r="Q38" s="34" t="str">
        <f t="shared" si="1"/>
        <v/>
      </c>
    </row>
    <row r="39" spans="1:17">
      <c r="A39" s="31" t="s">
        <v>224</v>
      </c>
      <c r="B39" s="5" t="s">
        <v>40</v>
      </c>
      <c r="C39" s="6">
        <v>7710</v>
      </c>
      <c r="D39" s="6">
        <v>849</v>
      </c>
      <c r="E39" s="16">
        <v>572.86464536772405</v>
      </c>
      <c r="F39" s="15">
        <v>618</v>
      </c>
      <c r="G39" s="17">
        <v>666.35949633619691</v>
      </c>
      <c r="H39" s="16">
        <v>35.370105376433166</v>
      </c>
      <c r="I39" s="15">
        <v>47</v>
      </c>
      <c r="J39" s="17">
        <v>62.422768151070962</v>
      </c>
      <c r="K39" s="16">
        <v>159.50362022176239</v>
      </c>
      <c r="L39" s="15">
        <v>184</v>
      </c>
      <c r="M39" s="17">
        <v>212.15279750919021</v>
      </c>
      <c r="N39" s="34" t="str">
        <f t="shared" si="0"/>
        <v/>
      </c>
      <c r="Q39" s="34" t="str">
        <f t="shared" si="1"/>
        <v/>
      </c>
    </row>
    <row r="40" spans="1:17">
      <c r="A40" s="31" t="s">
        <v>225</v>
      </c>
      <c r="B40" s="5" t="s">
        <v>41</v>
      </c>
      <c r="C40" s="6">
        <v>2636</v>
      </c>
      <c r="D40" s="6">
        <v>342</v>
      </c>
      <c r="E40" s="16">
        <v>226.78203202021993</v>
      </c>
      <c r="F40" s="15">
        <v>255</v>
      </c>
      <c r="G40" s="17">
        <v>286.31180573125721</v>
      </c>
      <c r="H40" s="16">
        <v>18.581094544054423</v>
      </c>
      <c r="I40" s="15">
        <v>27</v>
      </c>
      <c r="J40" s="17">
        <v>39.176332113666248</v>
      </c>
      <c r="K40" s="16">
        <v>46.721979681867865</v>
      </c>
      <c r="L40" s="15">
        <v>60</v>
      </c>
      <c r="M40" s="17">
        <v>76.939401213107033</v>
      </c>
      <c r="N40" s="34" t="str">
        <f t="shared" si="0"/>
        <v/>
      </c>
      <c r="Q40" s="34" t="str">
        <f t="shared" si="1"/>
        <v/>
      </c>
    </row>
    <row r="41" spans="1:17">
      <c r="A41" s="31" t="s">
        <v>226</v>
      </c>
      <c r="B41" s="5" t="s">
        <v>42</v>
      </c>
      <c r="C41" s="6">
        <v>4759</v>
      </c>
      <c r="D41" s="6">
        <v>479</v>
      </c>
      <c r="E41" s="16">
        <v>293.47480547326188</v>
      </c>
      <c r="F41" s="15">
        <v>326</v>
      </c>
      <c r="G41" s="17">
        <v>361.83780756849876</v>
      </c>
      <c r="H41" s="16">
        <v>31.104572643922108</v>
      </c>
      <c r="I41" s="15">
        <v>42</v>
      </c>
      <c r="J41" s="17">
        <v>56.666176314010904</v>
      </c>
      <c r="K41" s="16">
        <v>92.348419422080028</v>
      </c>
      <c r="L41" s="15">
        <v>111</v>
      </c>
      <c r="M41" s="17">
        <v>133.3110218660787</v>
      </c>
      <c r="N41" s="34" t="str">
        <f t="shared" si="0"/>
        <v/>
      </c>
      <c r="Q41" s="34" t="str">
        <f t="shared" si="1"/>
        <v/>
      </c>
    </row>
    <row r="42" spans="1:17">
      <c r="A42" s="31" t="s">
        <v>227</v>
      </c>
      <c r="B42" s="5" t="s">
        <v>43</v>
      </c>
      <c r="C42" s="6">
        <v>5370</v>
      </c>
      <c r="D42" s="6">
        <v>513</v>
      </c>
      <c r="E42" s="16">
        <v>317.14177318226825</v>
      </c>
      <c r="F42" s="15">
        <v>351</v>
      </c>
      <c r="G42" s="17">
        <v>388.19524158943619</v>
      </c>
      <c r="H42" s="16">
        <v>36.240642780152179</v>
      </c>
      <c r="I42" s="15">
        <v>48</v>
      </c>
      <c r="J42" s="17">
        <v>63.529583420783858</v>
      </c>
      <c r="K42" s="16">
        <v>95.060134235034184</v>
      </c>
      <c r="L42" s="15">
        <v>114</v>
      </c>
      <c r="M42" s="17">
        <v>136.61572908032664</v>
      </c>
      <c r="N42" s="34" t="str">
        <f t="shared" si="0"/>
        <v/>
      </c>
      <c r="Q42" s="34" t="str">
        <f t="shared" si="1"/>
        <v/>
      </c>
    </row>
    <row r="43" spans="1:17">
      <c r="A43" s="31" t="s">
        <v>228</v>
      </c>
      <c r="B43" s="5" t="s">
        <v>44</v>
      </c>
      <c r="C43" s="6">
        <v>4097</v>
      </c>
      <c r="D43" s="6">
        <v>453</v>
      </c>
      <c r="E43" s="16">
        <v>325.09165705519803</v>
      </c>
      <c r="F43" s="15">
        <v>359</v>
      </c>
      <c r="G43" s="17">
        <v>396.07373377579626</v>
      </c>
      <c r="H43" s="16">
        <v>30.258391956984365</v>
      </c>
      <c r="I43" s="15">
        <v>41</v>
      </c>
      <c r="J43" s="17">
        <v>55.502793064158624</v>
      </c>
      <c r="K43" s="16">
        <v>40.57679655758551</v>
      </c>
      <c r="L43" s="15">
        <v>53</v>
      </c>
      <c r="M43" s="17">
        <v>69.161905663929218</v>
      </c>
      <c r="N43" s="34" t="str">
        <f t="shared" si="0"/>
        <v/>
      </c>
      <c r="Q43" s="34" t="str">
        <f t="shared" si="1"/>
        <v/>
      </c>
    </row>
    <row r="44" spans="1:17">
      <c r="A44" s="31" t="s">
        <v>229</v>
      </c>
      <c r="B44" s="5" t="s">
        <v>45</v>
      </c>
      <c r="C44" s="6">
        <v>2148</v>
      </c>
      <c r="D44" s="6">
        <v>253</v>
      </c>
      <c r="E44" s="16">
        <v>182.66148782104128</v>
      </c>
      <c r="F44" s="15">
        <v>208</v>
      </c>
      <c r="G44" s="17">
        <v>236.43058512707901</v>
      </c>
      <c r="H44" s="16">
        <v>11.399893389992817</v>
      </c>
      <c r="I44" s="15">
        <v>18</v>
      </c>
      <c r="J44" s="17">
        <v>28.370578934735914</v>
      </c>
      <c r="K44" s="16">
        <v>18.586641718938139</v>
      </c>
      <c r="L44" s="15">
        <v>27</v>
      </c>
      <c r="M44" s="17">
        <v>39.151695898477563</v>
      </c>
      <c r="N44" s="34" t="str">
        <f t="shared" si="0"/>
        <v/>
      </c>
      <c r="Q44" s="34" t="str">
        <f t="shared" si="1"/>
        <v/>
      </c>
    </row>
    <row r="45" spans="1:17">
      <c r="A45" s="31" t="s">
        <v>230</v>
      </c>
      <c r="B45" s="5" t="s">
        <v>46</v>
      </c>
      <c r="C45" s="6">
        <v>2324</v>
      </c>
      <c r="D45" s="6">
        <v>272</v>
      </c>
      <c r="E45" s="16">
        <v>197.6429518014412</v>
      </c>
      <c r="F45" s="15">
        <v>224</v>
      </c>
      <c r="G45" s="17">
        <v>253.45298118643902</v>
      </c>
      <c r="H45" s="16">
        <v>12.178104726391624</v>
      </c>
      <c r="I45" s="15">
        <v>19</v>
      </c>
      <c r="J45" s="17">
        <v>29.594444746046705</v>
      </c>
      <c r="K45" s="16">
        <v>20.224082354623345</v>
      </c>
      <c r="L45" s="15">
        <v>29</v>
      </c>
      <c r="M45" s="17">
        <v>41.51546143564142</v>
      </c>
      <c r="N45" s="34" t="str">
        <f t="shared" si="0"/>
        <v/>
      </c>
      <c r="Q45" s="34" t="str">
        <f t="shared" si="1"/>
        <v/>
      </c>
    </row>
    <row r="46" spans="1:17">
      <c r="A46" s="31" t="s">
        <v>231</v>
      </c>
      <c r="B46" s="5" t="s">
        <v>47</v>
      </c>
      <c r="C46" s="6">
        <v>7004</v>
      </c>
      <c r="D46" s="6">
        <v>593</v>
      </c>
      <c r="E46" s="16">
        <v>390.36942401513846</v>
      </c>
      <c r="F46" s="15">
        <v>428</v>
      </c>
      <c r="G46" s="17">
        <v>469.0008229379319</v>
      </c>
      <c r="H46" s="16">
        <v>45.781636625878228</v>
      </c>
      <c r="I46" s="15">
        <v>59</v>
      </c>
      <c r="J46" s="17">
        <v>75.993171526178173</v>
      </c>
      <c r="K46" s="16">
        <v>87.754609283803376</v>
      </c>
      <c r="L46" s="15">
        <v>106</v>
      </c>
      <c r="M46" s="17">
        <v>127.96866939304344</v>
      </c>
      <c r="N46" s="34" t="str">
        <f t="shared" si="0"/>
        <v/>
      </c>
      <c r="Q46" s="34" t="str">
        <f t="shared" si="1"/>
        <v/>
      </c>
    </row>
    <row r="47" spans="1:17">
      <c r="A47" s="31" t="s">
        <v>232</v>
      </c>
      <c r="B47" s="5" t="s">
        <v>48</v>
      </c>
      <c r="C47" s="6">
        <v>5849</v>
      </c>
      <c r="D47" s="6">
        <v>591</v>
      </c>
      <c r="E47" s="16">
        <v>448.12974453100145</v>
      </c>
      <c r="F47" s="15">
        <v>488</v>
      </c>
      <c r="G47" s="17">
        <v>531.06872180029313</v>
      </c>
      <c r="H47" s="16">
        <v>36.237825863892589</v>
      </c>
      <c r="I47" s="15">
        <v>48</v>
      </c>
      <c r="J47" s="17">
        <v>63.538241610750845</v>
      </c>
      <c r="K47" s="16">
        <v>42.298818612101947</v>
      </c>
      <c r="L47" s="15">
        <v>55</v>
      </c>
      <c r="M47" s="17">
        <v>71.468059753442745</v>
      </c>
      <c r="N47" s="34" t="str">
        <f t="shared" si="0"/>
        <v/>
      </c>
      <c r="Q47" s="34" t="str">
        <f t="shared" si="1"/>
        <v/>
      </c>
    </row>
    <row r="48" spans="1:17">
      <c r="A48" s="31" t="s">
        <v>233</v>
      </c>
      <c r="B48" s="5" t="s">
        <v>49</v>
      </c>
      <c r="C48" s="6">
        <v>6339</v>
      </c>
      <c r="D48" s="6">
        <v>540</v>
      </c>
      <c r="E48" s="16">
        <v>369.44139760067713</v>
      </c>
      <c r="F48" s="15">
        <v>406</v>
      </c>
      <c r="G48" s="17">
        <v>445.90608047602592</v>
      </c>
      <c r="H48" s="16">
        <v>34.516283264500714</v>
      </c>
      <c r="I48" s="15">
        <v>46</v>
      </c>
      <c r="J48" s="17">
        <v>61.267269394294992</v>
      </c>
      <c r="K48" s="16">
        <v>71.518340227865508</v>
      </c>
      <c r="L48" s="15">
        <v>88</v>
      </c>
      <c r="M48" s="17">
        <v>108.21433706301939</v>
      </c>
      <c r="N48" s="34" t="str">
        <f t="shared" si="0"/>
        <v/>
      </c>
      <c r="Q48" s="34" t="str">
        <f t="shared" si="1"/>
        <v/>
      </c>
    </row>
    <row r="49" spans="1:17">
      <c r="A49" s="31" t="s">
        <v>234</v>
      </c>
      <c r="B49" s="5" t="s">
        <v>50</v>
      </c>
      <c r="C49" s="6">
        <v>4539</v>
      </c>
      <c r="D49" s="6">
        <v>478</v>
      </c>
      <c r="E49" s="16">
        <v>301.13525064959134</v>
      </c>
      <c r="F49" s="15">
        <v>334</v>
      </c>
      <c r="G49" s="17">
        <v>370.13821448729567</v>
      </c>
      <c r="H49" s="16">
        <v>30.255084638537546</v>
      </c>
      <c r="I49" s="15">
        <v>41</v>
      </c>
      <c r="J49" s="17">
        <v>55.513924432789089</v>
      </c>
      <c r="K49" s="16">
        <v>85.090359803663432</v>
      </c>
      <c r="L49" s="15">
        <v>103</v>
      </c>
      <c r="M49" s="17">
        <v>124.57379014160432</v>
      </c>
      <c r="N49" s="34" t="str">
        <f t="shared" si="0"/>
        <v/>
      </c>
      <c r="Q49" s="34" t="str">
        <f t="shared" si="1"/>
        <v/>
      </c>
    </row>
    <row r="50" spans="1:17">
      <c r="A50" s="31" t="s">
        <v>235</v>
      </c>
      <c r="B50" s="5" t="s">
        <v>51</v>
      </c>
      <c r="C50" s="6">
        <v>2135</v>
      </c>
      <c r="D50" s="6">
        <v>213</v>
      </c>
      <c r="E50" s="16">
        <v>140.54192459176633</v>
      </c>
      <c r="F50" s="15">
        <v>163</v>
      </c>
      <c r="G50" s="17">
        <v>188.70724280800738</v>
      </c>
      <c r="H50" s="16">
        <v>21.879163776750481</v>
      </c>
      <c r="I50" s="15">
        <v>31</v>
      </c>
      <c r="J50" s="17">
        <v>43.844177306572377</v>
      </c>
      <c r="K50" s="16">
        <v>12.179349083218428</v>
      </c>
      <c r="L50" s="15">
        <v>19</v>
      </c>
      <c r="M50" s="17">
        <v>29.587098698608891</v>
      </c>
      <c r="N50" s="34" t="str">
        <f t="shared" si="0"/>
        <v/>
      </c>
      <c r="Q50" s="34" t="str">
        <f t="shared" si="1"/>
        <v/>
      </c>
    </row>
    <row r="51" spans="1:17">
      <c r="A51" s="31" t="s">
        <v>236</v>
      </c>
      <c r="B51" s="5" t="s">
        <v>52</v>
      </c>
      <c r="C51" s="6">
        <v>2407</v>
      </c>
      <c r="D51" s="6">
        <v>210</v>
      </c>
      <c r="E51" s="16">
        <v>133.95540496312432</v>
      </c>
      <c r="F51" s="15">
        <v>156</v>
      </c>
      <c r="G51" s="17">
        <v>181.38291141568706</v>
      </c>
      <c r="H51" s="16">
        <v>11.39842284597777</v>
      </c>
      <c r="I51" s="15">
        <v>18</v>
      </c>
      <c r="J51" s="17">
        <v>28.379690821879958</v>
      </c>
      <c r="K51" s="16">
        <v>26.050502050538793</v>
      </c>
      <c r="L51" s="15">
        <v>36</v>
      </c>
      <c r="M51" s="17">
        <v>49.670246753530286</v>
      </c>
      <c r="N51" s="34" t="str">
        <f t="shared" si="0"/>
        <v/>
      </c>
      <c r="Q51" s="34" t="str">
        <f t="shared" si="1"/>
        <v/>
      </c>
    </row>
    <row r="52" spans="1:17">
      <c r="A52" s="31" t="s">
        <v>237</v>
      </c>
      <c r="B52" s="5" t="s">
        <v>53</v>
      </c>
      <c r="C52" s="6">
        <v>4564</v>
      </c>
      <c r="D52" s="6">
        <v>479</v>
      </c>
      <c r="E52" s="16">
        <v>300.17748395131628</v>
      </c>
      <c r="F52" s="15">
        <v>333</v>
      </c>
      <c r="G52" s="17">
        <v>369.10077263271239</v>
      </c>
      <c r="H52" s="16">
        <v>33.669109775137557</v>
      </c>
      <c r="I52" s="15">
        <v>45</v>
      </c>
      <c r="J52" s="17">
        <v>60.093568510379178</v>
      </c>
      <c r="K52" s="16">
        <v>83.277642916895701</v>
      </c>
      <c r="L52" s="15">
        <v>101</v>
      </c>
      <c r="M52" s="17">
        <v>122.39084225999837</v>
      </c>
      <c r="N52" s="34" t="str">
        <f t="shared" si="0"/>
        <v/>
      </c>
      <c r="Q52" s="34" t="str">
        <f t="shared" si="1"/>
        <v/>
      </c>
    </row>
    <row r="53" spans="1:17">
      <c r="A53" s="31" t="s">
        <v>238</v>
      </c>
      <c r="B53" s="5" t="s">
        <v>54</v>
      </c>
      <c r="C53" s="6">
        <v>4990</v>
      </c>
      <c r="D53" s="6">
        <v>520</v>
      </c>
      <c r="E53" s="16">
        <v>373.56311484942398</v>
      </c>
      <c r="F53" s="15">
        <v>410</v>
      </c>
      <c r="G53" s="17">
        <v>449.64473058964643</v>
      </c>
      <c r="H53" s="16">
        <v>32.810074700431649</v>
      </c>
      <c r="I53" s="15">
        <v>44</v>
      </c>
      <c r="J53" s="17">
        <v>58.96087454233168</v>
      </c>
      <c r="K53" s="16">
        <v>51.947146644123549</v>
      </c>
      <c r="L53" s="15">
        <v>66</v>
      </c>
      <c r="M53" s="17">
        <v>83.789954829018896</v>
      </c>
      <c r="N53" s="34" t="str">
        <f t="shared" si="0"/>
        <v/>
      </c>
      <c r="Q53" s="34" t="str">
        <f t="shared" si="1"/>
        <v/>
      </c>
    </row>
    <row r="54" spans="1:17">
      <c r="A54" s="31" t="s">
        <v>239</v>
      </c>
      <c r="B54" s="5" t="s">
        <v>55</v>
      </c>
      <c r="C54" s="6">
        <v>1953</v>
      </c>
      <c r="D54" s="6">
        <v>256</v>
      </c>
      <c r="E54" s="16">
        <v>174.30491534341442</v>
      </c>
      <c r="F54" s="15">
        <v>199</v>
      </c>
      <c r="G54" s="17">
        <v>226.74780389558785</v>
      </c>
      <c r="H54" s="16">
        <v>8.3488276518383113</v>
      </c>
      <c r="I54" s="15">
        <v>14</v>
      </c>
      <c r="J54" s="17">
        <v>23.430262081331708</v>
      </c>
      <c r="K54" s="16">
        <v>32.003229315444706</v>
      </c>
      <c r="L54" s="15">
        <v>43</v>
      </c>
      <c r="M54" s="17">
        <v>57.661996934855779</v>
      </c>
      <c r="N54" s="34" t="str">
        <f t="shared" si="0"/>
        <v/>
      </c>
      <c r="Q54" s="34" t="str">
        <f t="shared" si="1"/>
        <v/>
      </c>
    </row>
    <row r="55" spans="1:17">
      <c r="A55" s="31" t="s">
        <v>240</v>
      </c>
      <c r="B55" s="5" t="s">
        <v>56</v>
      </c>
      <c r="C55" s="6">
        <v>2534</v>
      </c>
      <c r="D55" s="6">
        <v>305</v>
      </c>
      <c r="E55" s="16">
        <v>232.51710708384934</v>
      </c>
      <c r="F55" s="15">
        <v>261</v>
      </c>
      <c r="G55" s="17">
        <v>292.52851215416769</v>
      </c>
      <c r="H55" s="16">
        <v>12.176940434592638</v>
      </c>
      <c r="I55" s="15">
        <v>19</v>
      </c>
      <c r="J55" s="17">
        <v>29.601322795074651</v>
      </c>
      <c r="K55" s="16">
        <v>16.956182702065636</v>
      </c>
      <c r="L55" s="15">
        <v>25</v>
      </c>
      <c r="M55" s="17">
        <v>36.80391580053594</v>
      </c>
      <c r="N55" s="34" t="str">
        <f t="shared" si="0"/>
        <v/>
      </c>
      <c r="Q55" s="34" t="str">
        <f t="shared" si="1"/>
        <v/>
      </c>
    </row>
    <row r="56" spans="1:17">
      <c r="A56" s="31" t="s">
        <v>241</v>
      </c>
      <c r="B56" s="5" t="s">
        <v>57</v>
      </c>
      <c r="C56" s="6">
        <v>1988</v>
      </c>
      <c r="D56" s="6">
        <v>204</v>
      </c>
      <c r="E56" s="16">
        <v>151.79222247868071</v>
      </c>
      <c r="F56" s="15">
        <v>175</v>
      </c>
      <c r="G56" s="17">
        <v>201.36693475550896</v>
      </c>
      <c r="H56" s="16">
        <v>2.7512307893557444</v>
      </c>
      <c r="I56" s="15">
        <v>6</v>
      </c>
      <c r="J56" s="17">
        <v>13.059816032841361</v>
      </c>
      <c r="K56" s="16">
        <v>15.350485048404176</v>
      </c>
      <c r="L56" s="15">
        <v>23</v>
      </c>
      <c r="M56" s="17">
        <v>34.394987081508155</v>
      </c>
      <c r="N56" s="34" t="str">
        <f t="shared" si="0"/>
        <v/>
      </c>
      <c r="Q56" s="34" t="str">
        <f t="shared" si="1"/>
        <v/>
      </c>
    </row>
    <row r="57" spans="1:17">
      <c r="A57" s="31" t="s">
        <v>242</v>
      </c>
      <c r="B57" s="5" t="s">
        <v>58</v>
      </c>
      <c r="C57" s="6">
        <v>2046</v>
      </c>
      <c r="D57" s="6">
        <v>189</v>
      </c>
      <c r="E57" s="16">
        <v>118.30682585108872</v>
      </c>
      <c r="F57" s="15">
        <v>139</v>
      </c>
      <c r="G57" s="17">
        <v>163.00657592590707</v>
      </c>
      <c r="H57" s="16">
        <v>11.400575050227921</v>
      </c>
      <c r="I57" s="15">
        <v>18</v>
      </c>
      <c r="J57" s="17">
        <v>28.366357965474364</v>
      </c>
      <c r="K57" s="16">
        <v>22.711331220289701</v>
      </c>
      <c r="L57" s="15">
        <v>32</v>
      </c>
      <c r="M57" s="17">
        <v>45.003127106636626</v>
      </c>
      <c r="N57" s="34" t="str">
        <f t="shared" si="0"/>
        <v/>
      </c>
      <c r="Q57" s="34" t="str">
        <f t="shared" si="1"/>
        <v/>
      </c>
    </row>
    <row r="58" spans="1:17">
      <c r="A58" s="31" t="s">
        <v>243</v>
      </c>
      <c r="B58" s="5" t="s">
        <v>59</v>
      </c>
      <c r="C58" s="6">
        <v>4889</v>
      </c>
      <c r="D58" s="6">
        <v>450</v>
      </c>
      <c r="E58" s="16">
        <v>310.5738320750948</v>
      </c>
      <c r="F58" s="15">
        <v>344</v>
      </c>
      <c r="G58" s="17">
        <v>380.72457055457545</v>
      </c>
      <c r="H58" s="16">
        <v>26.02732367140969</v>
      </c>
      <c r="I58" s="15">
        <v>36</v>
      </c>
      <c r="J58" s="17">
        <v>49.754729522382647</v>
      </c>
      <c r="K58" s="16">
        <v>55.483569208876396</v>
      </c>
      <c r="L58" s="15">
        <v>70</v>
      </c>
      <c r="M58" s="17">
        <v>88.245093987577803</v>
      </c>
      <c r="N58" s="34" t="str">
        <f t="shared" si="0"/>
        <v/>
      </c>
      <c r="Q58" s="34" t="str">
        <f t="shared" si="1"/>
        <v/>
      </c>
    </row>
    <row r="59" spans="1:17">
      <c r="A59" s="31" t="s">
        <v>244</v>
      </c>
      <c r="B59" s="5" t="s">
        <v>60</v>
      </c>
      <c r="C59" s="6">
        <v>2193</v>
      </c>
      <c r="D59" s="6">
        <v>233</v>
      </c>
      <c r="E59" s="16">
        <v>156.37987448087105</v>
      </c>
      <c r="F59" s="15">
        <v>180</v>
      </c>
      <c r="G59" s="17">
        <v>206.8254785131727</v>
      </c>
      <c r="H59" s="16">
        <v>18.586026391937626</v>
      </c>
      <c r="I59" s="15">
        <v>27</v>
      </c>
      <c r="J59" s="17">
        <v>39.154426447265706</v>
      </c>
      <c r="K59" s="16">
        <v>17.771028986096059</v>
      </c>
      <c r="L59" s="15">
        <v>26</v>
      </c>
      <c r="M59" s="17">
        <v>37.97292123771615</v>
      </c>
      <c r="N59" s="34" t="str">
        <f t="shared" si="0"/>
        <v/>
      </c>
      <c r="Q59" s="34" t="str">
        <f t="shared" si="1"/>
        <v/>
      </c>
    </row>
    <row r="60" spans="1:17">
      <c r="A60" s="31" t="s">
        <v>245</v>
      </c>
      <c r="B60" s="5" t="s">
        <v>61</v>
      </c>
      <c r="C60" s="6">
        <v>4528</v>
      </c>
      <c r="D60" s="6">
        <v>442</v>
      </c>
      <c r="E60" s="16">
        <v>303.04166604892123</v>
      </c>
      <c r="F60" s="15">
        <v>336</v>
      </c>
      <c r="G60" s="17">
        <v>372.22702930883355</v>
      </c>
      <c r="H60" s="16">
        <v>30.255159087316471</v>
      </c>
      <c r="I60" s="15">
        <v>41</v>
      </c>
      <c r="J60" s="17">
        <v>55.513673786277344</v>
      </c>
      <c r="K60" s="16">
        <v>51.072124579345783</v>
      </c>
      <c r="L60" s="15">
        <v>65</v>
      </c>
      <c r="M60" s="17">
        <v>82.656019140417058</v>
      </c>
      <c r="N60" s="34" t="str">
        <f t="shared" si="0"/>
        <v/>
      </c>
      <c r="Q60" s="34" t="str">
        <f t="shared" si="1"/>
        <v/>
      </c>
    </row>
    <row r="61" spans="1:17">
      <c r="A61" s="31" t="s">
        <v>246</v>
      </c>
      <c r="B61" s="5" t="s">
        <v>62</v>
      </c>
      <c r="C61" s="6">
        <v>4591</v>
      </c>
      <c r="D61" s="6">
        <v>461</v>
      </c>
      <c r="E61" s="16">
        <v>333.52966728983893</v>
      </c>
      <c r="F61" s="15">
        <v>368</v>
      </c>
      <c r="G61" s="17">
        <v>405.69337482765218</v>
      </c>
      <c r="H61" s="16">
        <v>25.189878530724432</v>
      </c>
      <c r="I61" s="15">
        <v>35</v>
      </c>
      <c r="J61" s="17">
        <v>48.589984870877927</v>
      </c>
      <c r="K61" s="16">
        <v>44.927024306427768</v>
      </c>
      <c r="L61" s="15">
        <v>58</v>
      </c>
      <c r="M61" s="17">
        <v>74.814379967443188</v>
      </c>
      <c r="N61" s="34" t="str">
        <f t="shared" si="0"/>
        <v/>
      </c>
      <c r="Q61" s="34" t="str">
        <f t="shared" si="1"/>
        <v/>
      </c>
    </row>
    <row r="62" spans="1:17">
      <c r="A62" s="31" t="s">
        <v>247</v>
      </c>
      <c r="B62" s="5" t="s">
        <v>63</v>
      </c>
      <c r="C62" s="6">
        <v>2420</v>
      </c>
      <c r="D62" s="6">
        <v>239</v>
      </c>
      <c r="E62" s="16">
        <v>180.65820207945185</v>
      </c>
      <c r="F62" s="15">
        <v>206</v>
      </c>
      <c r="G62" s="17">
        <v>234.52432139898002</v>
      </c>
      <c r="H62" s="16">
        <v>5.4355419790190789</v>
      </c>
      <c r="I62" s="15">
        <v>10</v>
      </c>
      <c r="J62" s="17">
        <v>18.368270943409513</v>
      </c>
      <c r="K62" s="16">
        <v>15.346228453071809</v>
      </c>
      <c r="L62" s="15">
        <v>23</v>
      </c>
      <c r="M62" s="17">
        <v>34.416376496030473</v>
      </c>
      <c r="N62" s="34" t="str">
        <f t="shared" si="0"/>
        <v/>
      </c>
      <c r="Q62" s="34" t="str">
        <f t="shared" si="1"/>
        <v/>
      </c>
    </row>
    <row r="63" spans="1:17">
      <c r="A63" s="31" t="s">
        <v>248</v>
      </c>
      <c r="B63" s="5" t="s">
        <v>64</v>
      </c>
      <c r="C63" s="6">
        <v>5694</v>
      </c>
      <c r="D63" s="6">
        <v>575</v>
      </c>
      <c r="E63" s="16">
        <v>341.86513648027869</v>
      </c>
      <c r="F63" s="15">
        <v>377</v>
      </c>
      <c r="G63" s="17">
        <v>415.46551139171549</v>
      </c>
      <c r="H63" s="16">
        <v>31.952011471616103</v>
      </c>
      <c r="I63" s="15">
        <v>43</v>
      </c>
      <c r="J63" s="17">
        <v>57.829015505336017</v>
      </c>
      <c r="K63" s="16">
        <v>132.68736886000093</v>
      </c>
      <c r="L63" s="15">
        <v>155</v>
      </c>
      <c r="M63" s="17">
        <v>180.94263278834254</v>
      </c>
      <c r="N63" s="34" t="str">
        <f t="shared" si="0"/>
        <v/>
      </c>
      <c r="Q63" s="34" t="str">
        <f t="shared" si="1"/>
        <v/>
      </c>
    </row>
    <row r="64" spans="1:17">
      <c r="A64" s="31" t="s">
        <v>249</v>
      </c>
      <c r="B64" s="5" t="s">
        <v>65</v>
      </c>
      <c r="C64" s="6">
        <v>4181</v>
      </c>
      <c r="D64" s="6">
        <v>457</v>
      </c>
      <c r="E64" s="16">
        <v>259.42595440189967</v>
      </c>
      <c r="F64" s="15">
        <v>290</v>
      </c>
      <c r="G64" s="17">
        <v>323.87969081057389</v>
      </c>
      <c r="H64" s="16">
        <v>37.112747062259729</v>
      </c>
      <c r="I64" s="15">
        <v>49</v>
      </c>
      <c r="J64" s="17">
        <v>64.635364407479059</v>
      </c>
      <c r="K64" s="16">
        <v>98.753901258226435</v>
      </c>
      <c r="L64" s="15">
        <v>118</v>
      </c>
      <c r="M64" s="17">
        <v>140.86752900092603</v>
      </c>
      <c r="N64" s="34" t="str">
        <f t="shared" si="0"/>
        <v/>
      </c>
      <c r="Q64" s="34" t="str">
        <f t="shared" si="1"/>
        <v/>
      </c>
    </row>
    <row r="65" spans="1:17">
      <c r="A65" s="31" t="s">
        <v>250</v>
      </c>
      <c r="B65" s="5" t="s">
        <v>66</v>
      </c>
      <c r="C65" s="6">
        <v>2253</v>
      </c>
      <c r="D65" s="6">
        <v>224</v>
      </c>
      <c r="E65" s="16">
        <v>134.92539452487631</v>
      </c>
      <c r="F65" s="15">
        <v>157</v>
      </c>
      <c r="G65" s="17">
        <v>182.37517490808696</v>
      </c>
      <c r="H65" s="16">
        <v>17.770301063283654</v>
      </c>
      <c r="I65" s="15">
        <v>26</v>
      </c>
      <c r="J65" s="17">
        <v>37.976245260569989</v>
      </c>
      <c r="K65" s="16">
        <v>30.286281781977124</v>
      </c>
      <c r="L65" s="15">
        <v>41</v>
      </c>
      <c r="M65" s="17">
        <v>55.409198485667702</v>
      </c>
      <c r="N65" s="34" t="str">
        <f t="shared" si="0"/>
        <v/>
      </c>
      <c r="Q65" s="34" t="str">
        <f t="shared" si="1"/>
        <v/>
      </c>
    </row>
    <row r="66" spans="1:17">
      <c r="A66" s="31" t="s">
        <v>251</v>
      </c>
      <c r="B66" s="5" t="s">
        <v>67</v>
      </c>
      <c r="C66" s="6">
        <v>7080</v>
      </c>
      <c r="D66" s="6">
        <v>631</v>
      </c>
      <c r="E66" s="16">
        <v>443.05588726983672</v>
      </c>
      <c r="F66" s="15">
        <v>483</v>
      </c>
      <c r="G66" s="17">
        <v>526.25976315351556</v>
      </c>
      <c r="H66" s="16">
        <v>37.093968224287309</v>
      </c>
      <c r="I66" s="15">
        <v>49</v>
      </c>
      <c r="J66" s="17">
        <v>64.692402605913074</v>
      </c>
      <c r="K66" s="16">
        <v>81.416668086397692</v>
      </c>
      <c r="L66" s="15">
        <v>99</v>
      </c>
      <c r="M66" s="17">
        <v>120.31547228218425</v>
      </c>
      <c r="N66" s="34" t="str">
        <f t="shared" si="0"/>
        <v/>
      </c>
      <c r="Q66" s="34" t="str">
        <f t="shared" si="1"/>
        <v/>
      </c>
    </row>
    <row r="67" spans="1:17">
      <c r="A67" s="31" t="s">
        <v>252</v>
      </c>
      <c r="B67" s="5" t="s">
        <v>68</v>
      </c>
      <c r="C67" s="6">
        <v>2287</v>
      </c>
      <c r="D67" s="6">
        <v>227</v>
      </c>
      <c r="E67" s="16">
        <v>166.63789075321355</v>
      </c>
      <c r="F67" s="15">
        <v>191</v>
      </c>
      <c r="G67" s="17">
        <v>218.55667669309082</v>
      </c>
      <c r="H67" s="16">
        <v>6.8703116330755805</v>
      </c>
      <c r="I67" s="15">
        <v>12</v>
      </c>
      <c r="J67" s="17">
        <v>20.92459972177322</v>
      </c>
      <c r="K67" s="16">
        <v>16.150963644130741</v>
      </c>
      <c r="L67" s="15">
        <v>24</v>
      </c>
      <c r="M67" s="17">
        <v>35.603701191709497</v>
      </c>
      <c r="N67" s="34" t="str">
        <f t="shared" si="0"/>
        <v/>
      </c>
      <c r="Q67" s="34" t="str">
        <f t="shared" si="1"/>
        <v/>
      </c>
    </row>
    <row r="68" spans="1:17">
      <c r="A68" s="31" t="s">
        <v>253</v>
      </c>
      <c r="B68" s="5" t="s">
        <v>69</v>
      </c>
      <c r="C68" s="6">
        <v>2462</v>
      </c>
      <c r="D68" s="6">
        <v>205</v>
      </c>
      <c r="E68" s="16">
        <v>121.90230542063873</v>
      </c>
      <c r="F68" s="15">
        <v>143</v>
      </c>
      <c r="G68" s="17">
        <v>167.48774266679717</v>
      </c>
      <c r="H68" s="16">
        <v>12.962043957126971</v>
      </c>
      <c r="I68" s="15">
        <v>20</v>
      </c>
      <c r="J68" s="17">
        <v>30.811254051958443</v>
      </c>
      <c r="K68" s="16">
        <v>31.133139491301261</v>
      </c>
      <c r="L68" s="15">
        <v>42</v>
      </c>
      <c r="M68" s="17">
        <v>56.571609751310255</v>
      </c>
      <c r="N68" s="34" t="str">
        <f t="shared" ref="N68:N131" si="2">IF(ISERROR(((2*$E68)+($P$1^2)-($P$1*SQRT(($P$1^2)+(4*$E68*(1-$L68)))))/(2*($B68+($P$1^2)))),"",((2*$E68)+($P$1^2)-($P$1*SQRT(($P$1^2)+(4*$E68*(1-$L68)))))/(2*($B68+($P$1^2))))</f>
        <v/>
      </c>
      <c r="Q68" s="34" t="str">
        <f t="shared" ref="Q68:Q131" si="3">IF(ISERROR(((2*B68)+($P$1^2)+($P$1*SQRT(($P$1^2)+(4*E68*(1-M68)))))/(2*(B68+($P$1^2)))),"",((2*E68)+($P$1^2)+($P$1*SQRT(($P$1^2)+(4*E68*(1-M68)))))/(2*(B68+($P$1^2))))</f>
        <v/>
      </c>
    </row>
    <row r="69" spans="1:17">
      <c r="A69" s="31" t="s">
        <v>254</v>
      </c>
      <c r="B69" s="5" t="s">
        <v>70</v>
      </c>
      <c r="C69" s="6">
        <v>4543</v>
      </c>
      <c r="D69" s="6">
        <v>586</v>
      </c>
      <c r="E69" s="16">
        <v>391.90982663960847</v>
      </c>
      <c r="F69" s="15">
        <v>429</v>
      </c>
      <c r="G69" s="17">
        <v>469.20360840945949</v>
      </c>
      <c r="H69" s="16">
        <v>38.837633135579495</v>
      </c>
      <c r="I69" s="15">
        <v>51</v>
      </c>
      <c r="J69" s="17">
        <v>66.914541912700173</v>
      </c>
      <c r="K69" s="16">
        <v>87.811630851260105</v>
      </c>
      <c r="L69" s="15">
        <v>106</v>
      </c>
      <c r="M69" s="17">
        <v>127.8476058373459</v>
      </c>
      <c r="N69" s="34" t="str">
        <f t="shared" si="2"/>
        <v/>
      </c>
      <c r="Q69" s="34" t="str">
        <f t="shared" si="3"/>
        <v/>
      </c>
    </row>
    <row r="70" spans="1:17">
      <c r="A70" s="31" t="s">
        <v>255</v>
      </c>
      <c r="B70" s="5" t="s">
        <v>71</v>
      </c>
      <c r="C70" s="6">
        <v>2140</v>
      </c>
      <c r="D70" s="6">
        <v>203</v>
      </c>
      <c r="E70" s="16">
        <v>122.90420854478491</v>
      </c>
      <c r="F70" s="15">
        <v>144</v>
      </c>
      <c r="G70" s="17">
        <v>168.41443365340729</v>
      </c>
      <c r="H70" s="16">
        <v>12.964251548456838</v>
      </c>
      <c r="I70" s="15">
        <v>20</v>
      </c>
      <c r="J70" s="17">
        <v>30.798787661156407</v>
      </c>
      <c r="K70" s="16">
        <v>28.590166222645951</v>
      </c>
      <c r="L70" s="15">
        <v>39</v>
      </c>
      <c r="M70" s="17">
        <v>53.104779896507623</v>
      </c>
      <c r="N70" s="34" t="str">
        <f t="shared" si="2"/>
        <v/>
      </c>
      <c r="Q70" s="34" t="str">
        <f t="shared" si="3"/>
        <v/>
      </c>
    </row>
    <row r="71" spans="1:17">
      <c r="A71" s="31" t="s">
        <v>256</v>
      </c>
      <c r="B71" s="5" t="s">
        <v>72</v>
      </c>
      <c r="C71" s="6">
        <v>2272</v>
      </c>
      <c r="D71" s="6">
        <v>239</v>
      </c>
      <c r="E71" s="16">
        <v>169.45559796387937</v>
      </c>
      <c r="F71" s="15">
        <v>194</v>
      </c>
      <c r="G71" s="17">
        <v>221.72457696569387</v>
      </c>
      <c r="H71" s="16">
        <v>6.1470874868603014</v>
      </c>
      <c r="I71" s="15">
        <v>11</v>
      </c>
      <c r="J71" s="17">
        <v>19.650892126483612</v>
      </c>
      <c r="K71" s="16">
        <v>24.375270536480897</v>
      </c>
      <c r="L71" s="15">
        <v>34</v>
      </c>
      <c r="M71" s="17">
        <v>47.345061493656871</v>
      </c>
      <c r="N71" s="34" t="str">
        <f t="shared" si="2"/>
        <v/>
      </c>
      <c r="Q71" s="34" t="str">
        <f t="shared" si="3"/>
        <v/>
      </c>
    </row>
    <row r="72" spans="1:17">
      <c r="A72" s="31" t="s">
        <v>257</v>
      </c>
      <c r="B72" s="5" t="s">
        <v>73</v>
      </c>
      <c r="C72" s="6">
        <v>9081</v>
      </c>
      <c r="D72" s="6">
        <v>682</v>
      </c>
      <c r="E72" s="16">
        <v>402.55644451739323</v>
      </c>
      <c r="F72" s="15">
        <v>441</v>
      </c>
      <c r="G72" s="17">
        <v>482.91057007535431</v>
      </c>
      <c r="H72" s="16">
        <v>85.013090739342999</v>
      </c>
      <c r="I72" s="15">
        <v>103</v>
      </c>
      <c r="J72" s="17">
        <v>124.73977601399699</v>
      </c>
      <c r="K72" s="16">
        <v>116.9415680631388</v>
      </c>
      <c r="L72" s="15">
        <v>138</v>
      </c>
      <c r="M72" s="17">
        <v>162.78169861440017</v>
      </c>
      <c r="N72" s="34" t="str">
        <f t="shared" si="2"/>
        <v/>
      </c>
      <c r="Q72" s="34" t="str">
        <f t="shared" si="3"/>
        <v/>
      </c>
    </row>
    <row r="73" spans="1:17">
      <c r="A73" s="31" t="s">
        <v>258</v>
      </c>
      <c r="B73" s="5" t="s">
        <v>74</v>
      </c>
      <c r="C73" s="6">
        <v>6340</v>
      </c>
      <c r="D73" s="6">
        <v>491</v>
      </c>
      <c r="E73" s="16">
        <v>314.13290603331524</v>
      </c>
      <c r="F73" s="15">
        <v>348</v>
      </c>
      <c r="G73" s="17">
        <v>385.28489531910191</v>
      </c>
      <c r="H73" s="16">
        <v>34.516279010014749</v>
      </c>
      <c r="I73" s="15">
        <v>46</v>
      </c>
      <c r="J73" s="17">
        <v>61.267282798968637</v>
      </c>
      <c r="K73" s="16">
        <v>79.620971603377299</v>
      </c>
      <c r="L73" s="15">
        <v>97</v>
      </c>
      <c r="M73" s="17">
        <v>118.1008227112853</v>
      </c>
      <c r="N73" s="34" t="str">
        <f t="shared" si="2"/>
        <v/>
      </c>
      <c r="Q73" s="34" t="str">
        <f t="shared" si="3"/>
        <v/>
      </c>
    </row>
    <row r="74" spans="1:17">
      <c r="A74" s="31" t="s">
        <v>259</v>
      </c>
      <c r="B74" s="5" t="s">
        <v>75</v>
      </c>
      <c r="C74" s="6">
        <v>6326</v>
      </c>
      <c r="D74" s="6">
        <v>435</v>
      </c>
      <c r="E74" s="16">
        <v>257.21155772949555</v>
      </c>
      <c r="F74" s="15">
        <v>288</v>
      </c>
      <c r="G74" s="17">
        <v>322.27813465080033</v>
      </c>
      <c r="H74" s="16">
        <v>41.426190100544829</v>
      </c>
      <c r="I74" s="15">
        <v>54</v>
      </c>
      <c r="J74" s="17">
        <v>70.347532894356036</v>
      </c>
      <c r="K74" s="16">
        <v>76.014469412671247</v>
      </c>
      <c r="L74" s="15">
        <v>93</v>
      </c>
      <c r="M74" s="17">
        <v>113.71191514646213</v>
      </c>
      <c r="N74" s="34" t="str">
        <f t="shared" si="2"/>
        <v/>
      </c>
      <c r="Q74" s="34" t="str">
        <f t="shared" si="3"/>
        <v/>
      </c>
    </row>
    <row r="75" spans="1:17">
      <c r="A75" s="31" t="s">
        <v>260</v>
      </c>
      <c r="B75" s="5" t="s">
        <v>76</v>
      </c>
      <c r="C75" s="6">
        <v>5734</v>
      </c>
      <c r="D75" s="6">
        <v>674</v>
      </c>
      <c r="E75" s="16">
        <v>458.73476800968211</v>
      </c>
      <c r="F75" s="15">
        <v>499</v>
      </c>
      <c r="G75" s="17">
        <v>542.43607895130754</v>
      </c>
      <c r="H75" s="16">
        <v>52.820879818731086</v>
      </c>
      <c r="I75" s="15">
        <v>67</v>
      </c>
      <c r="J75" s="17">
        <v>84.928432466222901</v>
      </c>
      <c r="K75" s="16">
        <v>89.593368938930482</v>
      </c>
      <c r="L75" s="15">
        <v>108</v>
      </c>
      <c r="M75" s="17">
        <v>130.10104270185096</v>
      </c>
      <c r="N75" s="34" t="str">
        <f t="shared" si="2"/>
        <v/>
      </c>
      <c r="Q75" s="34" t="str">
        <f t="shared" si="3"/>
        <v/>
      </c>
    </row>
    <row r="76" spans="1:17">
      <c r="A76" s="31" t="s">
        <v>261</v>
      </c>
      <c r="B76" s="5" t="s">
        <v>77</v>
      </c>
      <c r="C76" s="6">
        <v>5014</v>
      </c>
      <c r="D76" s="6">
        <v>522</v>
      </c>
      <c r="E76" s="16">
        <v>352.51733879122213</v>
      </c>
      <c r="F76" s="15">
        <v>388</v>
      </c>
      <c r="G76" s="17">
        <v>426.72722373143699</v>
      </c>
      <c r="H76" s="16">
        <v>41.435620708430562</v>
      </c>
      <c r="I76" s="15">
        <v>54</v>
      </c>
      <c r="J76" s="17">
        <v>70.320354689437721</v>
      </c>
      <c r="K76" s="16">
        <v>64.375364669917076</v>
      </c>
      <c r="L76" s="15">
        <v>80</v>
      </c>
      <c r="M76" s="17">
        <v>99.340800144851102</v>
      </c>
      <c r="N76" s="34" t="str">
        <f t="shared" si="2"/>
        <v/>
      </c>
      <c r="Q76" s="34" t="str">
        <f t="shared" si="3"/>
        <v/>
      </c>
    </row>
    <row r="77" spans="1:17">
      <c r="A77" s="31" t="s">
        <v>262</v>
      </c>
      <c r="B77" s="5" t="s">
        <v>78</v>
      </c>
      <c r="C77" s="6">
        <v>8414</v>
      </c>
      <c r="D77" s="6">
        <v>752</v>
      </c>
      <c r="E77" s="16">
        <v>480.28957915002348</v>
      </c>
      <c r="F77" s="15">
        <v>522</v>
      </c>
      <c r="G77" s="17">
        <v>567.0738236490979</v>
      </c>
      <c r="H77" s="16">
        <v>43.157037168273114</v>
      </c>
      <c r="I77" s="15">
        <v>56</v>
      </c>
      <c r="J77" s="17">
        <v>72.631696893912135</v>
      </c>
      <c r="K77" s="16">
        <v>150.19477625076888</v>
      </c>
      <c r="L77" s="15">
        <v>174</v>
      </c>
      <c r="M77" s="17">
        <v>201.48625590360189</v>
      </c>
      <c r="N77" s="34" t="str">
        <f t="shared" si="2"/>
        <v/>
      </c>
      <c r="Q77" s="34" t="str">
        <f t="shared" si="3"/>
        <v/>
      </c>
    </row>
    <row r="78" spans="1:17">
      <c r="A78" s="31" t="s">
        <v>263</v>
      </c>
      <c r="B78" s="5" t="s">
        <v>79</v>
      </c>
      <c r="C78" s="6">
        <v>7286</v>
      </c>
      <c r="D78" s="6">
        <v>794</v>
      </c>
      <c r="E78" s="16">
        <v>455.49759103366046</v>
      </c>
      <c r="F78" s="15">
        <v>496</v>
      </c>
      <c r="G78" s="17">
        <v>539.81922045919839</v>
      </c>
      <c r="H78" s="16">
        <v>104.14169297591056</v>
      </c>
      <c r="I78" s="15">
        <v>124</v>
      </c>
      <c r="J78" s="17">
        <v>147.5671915628152</v>
      </c>
      <c r="K78" s="16">
        <v>150.22588188636104</v>
      </c>
      <c r="L78" s="15">
        <v>174</v>
      </c>
      <c r="M78" s="17">
        <v>201.43030466232881</v>
      </c>
      <c r="N78" s="34" t="str">
        <f t="shared" si="2"/>
        <v/>
      </c>
      <c r="Q78" s="34" t="str">
        <f t="shared" si="3"/>
        <v/>
      </c>
    </row>
    <row r="79" spans="1:17">
      <c r="A79" s="31" t="s">
        <v>264</v>
      </c>
      <c r="B79" s="5" t="s">
        <v>80</v>
      </c>
      <c r="C79" s="6">
        <v>8070</v>
      </c>
      <c r="D79" s="6">
        <v>395</v>
      </c>
      <c r="E79" s="16">
        <v>290.21587051421602</v>
      </c>
      <c r="F79" s="15">
        <v>323</v>
      </c>
      <c r="G79" s="17">
        <v>359.31652952692428</v>
      </c>
      <c r="H79" s="16">
        <v>12.168121013867113</v>
      </c>
      <c r="I79" s="15">
        <v>19</v>
      </c>
      <c r="J79" s="17">
        <v>29.653570409952746</v>
      </c>
      <c r="K79" s="16">
        <v>40.550291437418856</v>
      </c>
      <c r="L79" s="15">
        <v>53</v>
      </c>
      <c r="M79" s="17">
        <v>69.239045029127638</v>
      </c>
      <c r="N79" s="34" t="str">
        <f t="shared" si="2"/>
        <v/>
      </c>
      <c r="Q79" s="34" t="str">
        <f t="shared" si="3"/>
        <v/>
      </c>
    </row>
    <row r="80" spans="1:17">
      <c r="A80" s="31" t="s">
        <v>265</v>
      </c>
      <c r="B80" s="5" t="s">
        <v>81</v>
      </c>
      <c r="C80" s="6">
        <v>4407</v>
      </c>
      <c r="D80" s="6">
        <v>434</v>
      </c>
      <c r="E80" s="16">
        <v>261.27219519489478</v>
      </c>
      <c r="F80" s="15">
        <v>292</v>
      </c>
      <c r="G80" s="17">
        <v>326.05742716107471</v>
      </c>
      <c r="H80" s="16">
        <v>39.705371173121819</v>
      </c>
      <c r="I80" s="15">
        <v>52</v>
      </c>
      <c r="J80" s="17">
        <v>68.042304735258142</v>
      </c>
      <c r="K80" s="16">
        <v>73.353542324462552</v>
      </c>
      <c r="L80" s="15">
        <v>90</v>
      </c>
      <c r="M80" s="17">
        <v>110.32794177145239</v>
      </c>
      <c r="N80" s="34" t="str">
        <f t="shared" si="2"/>
        <v/>
      </c>
      <c r="Q80" s="34" t="str">
        <f t="shared" si="3"/>
        <v/>
      </c>
    </row>
    <row r="81" spans="1:17">
      <c r="A81" s="31" t="s">
        <v>266</v>
      </c>
      <c r="B81" s="5" t="s">
        <v>82</v>
      </c>
      <c r="C81" s="6">
        <v>6746</v>
      </c>
      <c r="D81" s="6">
        <v>662</v>
      </c>
      <c r="E81" s="16">
        <v>471.93712004984638</v>
      </c>
      <c r="F81" s="15">
        <v>513</v>
      </c>
      <c r="G81" s="17">
        <v>557.31835664163623</v>
      </c>
      <c r="H81" s="16">
        <v>49.289844567422278</v>
      </c>
      <c r="I81" s="15">
        <v>63</v>
      </c>
      <c r="J81" s="17">
        <v>80.477857477615345</v>
      </c>
      <c r="K81" s="16">
        <v>69.719177939178962</v>
      </c>
      <c r="L81" s="15">
        <v>86</v>
      </c>
      <c r="M81" s="17">
        <v>106.02234369889918</v>
      </c>
      <c r="N81" s="34" t="str">
        <f t="shared" si="2"/>
        <v/>
      </c>
      <c r="Q81" s="34" t="str">
        <f t="shared" si="3"/>
        <v/>
      </c>
    </row>
    <row r="82" spans="1:17" ht="28.5">
      <c r="A82" s="31" t="s">
        <v>267</v>
      </c>
      <c r="B82" s="5" t="s">
        <v>83</v>
      </c>
      <c r="C82" s="6">
        <v>7970</v>
      </c>
      <c r="D82" s="6">
        <v>702</v>
      </c>
      <c r="E82" s="16">
        <v>512.09474369738541</v>
      </c>
      <c r="F82" s="15">
        <v>555</v>
      </c>
      <c r="G82" s="17">
        <v>601.21023492170332</v>
      </c>
      <c r="H82" s="16">
        <v>42.288113779894772</v>
      </c>
      <c r="I82" s="15">
        <v>55</v>
      </c>
      <c r="J82" s="17">
        <v>71.498640148098985</v>
      </c>
      <c r="K82" s="16">
        <v>75.09532566971707</v>
      </c>
      <c r="L82" s="15">
        <v>92</v>
      </c>
      <c r="M82" s="17">
        <v>112.65577688541771</v>
      </c>
      <c r="N82" s="34" t="str">
        <f t="shared" si="2"/>
        <v/>
      </c>
      <c r="Q82" s="34" t="str">
        <f t="shared" si="3"/>
        <v/>
      </c>
    </row>
    <row r="83" spans="1:17">
      <c r="A83" s="31" t="s">
        <v>268</v>
      </c>
      <c r="B83" s="5" t="s">
        <v>84</v>
      </c>
      <c r="C83" s="6">
        <v>8106</v>
      </c>
      <c r="D83" s="6">
        <v>747</v>
      </c>
      <c r="E83" s="16">
        <v>490.90885336418143</v>
      </c>
      <c r="F83" s="15">
        <v>533</v>
      </c>
      <c r="G83" s="17">
        <v>578.42596688680851</v>
      </c>
      <c r="H83" s="16">
        <v>67.91530307288653</v>
      </c>
      <c r="I83" s="15">
        <v>84</v>
      </c>
      <c r="J83" s="17">
        <v>103.84489623852789</v>
      </c>
      <c r="K83" s="16">
        <v>109.61827178365208</v>
      </c>
      <c r="L83" s="15">
        <v>130</v>
      </c>
      <c r="M83" s="17">
        <v>154.09834749039143</v>
      </c>
      <c r="N83" s="34" t="str">
        <f t="shared" si="2"/>
        <v/>
      </c>
      <c r="Q83" s="34" t="str">
        <f t="shared" si="3"/>
        <v/>
      </c>
    </row>
    <row r="84" spans="1:17">
      <c r="A84" s="31" t="s">
        <v>269</v>
      </c>
      <c r="B84" s="5" t="s">
        <v>85</v>
      </c>
      <c r="C84" s="6">
        <v>5648</v>
      </c>
      <c r="D84" s="6">
        <v>535</v>
      </c>
      <c r="E84" s="16">
        <v>336.15035172636169</v>
      </c>
      <c r="F84" s="15">
        <v>371</v>
      </c>
      <c r="G84" s="17">
        <v>409.18429402874938</v>
      </c>
      <c r="H84" s="16">
        <v>36.238949554000193</v>
      </c>
      <c r="I84" s="15">
        <v>48</v>
      </c>
      <c r="J84" s="17">
        <v>63.534787346198861</v>
      </c>
      <c r="K84" s="16">
        <v>96.874853688368816</v>
      </c>
      <c r="L84" s="15">
        <v>116</v>
      </c>
      <c r="M84" s="17">
        <v>138.80644297075909</v>
      </c>
      <c r="N84" s="34" t="str">
        <f t="shared" si="2"/>
        <v/>
      </c>
      <c r="Q84" s="34" t="str">
        <f t="shared" si="3"/>
        <v/>
      </c>
    </row>
    <row r="85" spans="1:17">
      <c r="A85" s="31" t="s">
        <v>270</v>
      </c>
      <c r="B85" s="5" t="s">
        <v>86</v>
      </c>
      <c r="C85" s="6">
        <v>6198</v>
      </c>
      <c r="D85" s="6">
        <v>582</v>
      </c>
      <c r="E85" s="16">
        <v>340.82453648229153</v>
      </c>
      <c r="F85" s="15">
        <v>376</v>
      </c>
      <c r="G85" s="17">
        <v>414.54887337712825</v>
      </c>
      <c r="H85" s="16">
        <v>44.03931588075838</v>
      </c>
      <c r="I85" s="15">
        <v>57</v>
      </c>
      <c r="J85" s="17">
        <v>73.729289625064283</v>
      </c>
      <c r="K85" s="16">
        <v>127.12856047823838</v>
      </c>
      <c r="L85" s="15">
        <v>149</v>
      </c>
      <c r="M85" s="17">
        <v>174.52607010761855</v>
      </c>
      <c r="N85" s="34" t="str">
        <f t="shared" si="2"/>
        <v/>
      </c>
      <c r="Q85" s="34" t="str">
        <f t="shared" si="3"/>
        <v/>
      </c>
    </row>
    <row r="86" spans="1:17">
      <c r="A86" s="31" t="s">
        <v>271</v>
      </c>
      <c r="B86" s="5" t="s">
        <v>87</v>
      </c>
      <c r="C86" s="6">
        <v>4404</v>
      </c>
      <c r="D86" s="6">
        <v>439</v>
      </c>
      <c r="E86" s="16">
        <v>262.22065697939178</v>
      </c>
      <c r="F86" s="15">
        <v>293</v>
      </c>
      <c r="G86" s="17">
        <v>327.10687384657984</v>
      </c>
      <c r="H86" s="16">
        <v>42.312042699104808</v>
      </c>
      <c r="I86" s="15">
        <v>55</v>
      </c>
      <c r="J86" s="17">
        <v>71.430340058025124</v>
      </c>
      <c r="K86" s="16">
        <v>74.253567274293331</v>
      </c>
      <c r="L86" s="15">
        <v>91</v>
      </c>
      <c r="M86" s="17">
        <v>111.42606477056056</v>
      </c>
      <c r="N86" s="34" t="str">
        <f t="shared" si="2"/>
        <v/>
      </c>
      <c r="Q86" s="34" t="str">
        <f t="shared" si="3"/>
        <v/>
      </c>
    </row>
    <row r="87" spans="1:17" ht="28.5">
      <c r="A87" s="31" t="s">
        <v>272</v>
      </c>
      <c r="B87" s="5" t="s">
        <v>88</v>
      </c>
      <c r="C87" s="6">
        <v>7606</v>
      </c>
      <c r="D87" s="6">
        <v>734</v>
      </c>
      <c r="E87" s="16">
        <v>518.90222118015936</v>
      </c>
      <c r="F87" s="15">
        <v>562</v>
      </c>
      <c r="G87" s="17">
        <v>608.37002185838173</v>
      </c>
      <c r="H87" s="16">
        <v>45.778627242495205</v>
      </c>
      <c r="I87" s="15">
        <v>59</v>
      </c>
      <c r="J87" s="17">
        <v>76.001464684779606</v>
      </c>
      <c r="K87" s="16">
        <v>94.104520305619118</v>
      </c>
      <c r="L87" s="15">
        <v>113</v>
      </c>
      <c r="M87" s="17">
        <v>135.6210510650123</v>
      </c>
      <c r="N87" s="34" t="str">
        <f t="shared" si="2"/>
        <v/>
      </c>
      <c r="Q87" s="34" t="str">
        <f t="shared" si="3"/>
        <v/>
      </c>
    </row>
    <row r="88" spans="1:17" ht="42.75">
      <c r="A88" s="31" t="s">
        <v>273</v>
      </c>
      <c r="B88" s="5" t="s">
        <v>89</v>
      </c>
      <c r="C88" s="6">
        <v>5235</v>
      </c>
      <c r="D88" s="6">
        <v>547</v>
      </c>
      <c r="E88" s="16">
        <v>397.43824980808671</v>
      </c>
      <c r="F88" s="15">
        <v>435</v>
      </c>
      <c r="G88" s="17">
        <v>475.76256924320893</v>
      </c>
      <c r="H88" s="16">
        <v>33.664487360625408</v>
      </c>
      <c r="I88" s="15">
        <v>45</v>
      </c>
      <c r="J88" s="17">
        <v>60.108299356193832</v>
      </c>
      <c r="K88" s="16">
        <v>52.826427580142983</v>
      </c>
      <c r="L88" s="15">
        <v>67</v>
      </c>
      <c r="M88" s="17">
        <v>84.914094294005693</v>
      </c>
      <c r="N88" s="34" t="str">
        <f t="shared" si="2"/>
        <v/>
      </c>
      <c r="Q88" s="34" t="str">
        <f t="shared" si="3"/>
        <v/>
      </c>
    </row>
    <row r="89" spans="1:17">
      <c r="A89" s="31" t="s">
        <v>274</v>
      </c>
      <c r="B89" s="5" t="s">
        <v>90</v>
      </c>
      <c r="C89" s="6">
        <v>3021</v>
      </c>
      <c r="D89" s="6">
        <v>259</v>
      </c>
      <c r="E89" s="16">
        <v>178.59285359220888</v>
      </c>
      <c r="F89" s="15">
        <v>204</v>
      </c>
      <c r="G89" s="17">
        <v>232.72570060910857</v>
      </c>
      <c r="H89" s="16">
        <v>12.174864828007783</v>
      </c>
      <c r="I89" s="15">
        <v>19</v>
      </c>
      <c r="J89" s="17">
        <v>29.613595632202756</v>
      </c>
      <c r="K89" s="16">
        <v>26.041207309928176</v>
      </c>
      <c r="L89" s="15">
        <v>36</v>
      </c>
      <c r="M89" s="17">
        <v>49.704072575140849</v>
      </c>
      <c r="N89" s="34" t="str">
        <f t="shared" si="2"/>
        <v/>
      </c>
      <c r="Q89" s="34" t="str">
        <f t="shared" si="3"/>
        <v/>
      </c>
    </row>
    <row r="90" spans="1:17">
      <c r="A90" s="31" t="s">
        <v>275</v>
      </c>
      <c r="B90" s="5" t="s">
        <v>91</v>
      </c>
      <c r="C90" s="6">
        <v>7681</v>
      </c>
      <c r="D90" s="6">
        <v>781</v>
      </c>
      <c r="E90" s="16">
        <v>584.45444290496675</v>
      </c>
      <c r="F90" s="15">
        <v>630</v>
      </c>
      <c r="G90" s="17">
        <v>678.7553712830055</v>
      </c>
      <c r="H90" s="16">
        <v>40.551672745433351</v>
      </c>
      <c r="I90" s="15">
        <v>53</v>
      </c>
      <c r="J90" s="17">
        <v>69.235018186491644</v>
      </c>
      <c r="K90" s="16">
        <v>80.506250913352716</v>
      </c>
      <c r="L90" s="15">
        <v>98</v>
      </c>
      <c r="M90" s="17">
        <v>119.2354496312623</v>
      </c>
      <c r="N90" s="34" t="str">
        <f t="shared" si="2"/>
        <v/>
      </c>
      <c r="Q90" s="34" t="str">
        <f t="shared" si="3"/>
        <v/>
      </c>
    </row>
    <row r="91" spans="1:17">
      <c r="A91" s="31" t="s">
        <v>276</v>
      </c>
      <c r="B91" s="5" t="s">
        <v>92</v>
      </c>
      <c r="C91" s="6">
        <v>8751</v>
      </c>
      <c r="D91" s="6">
        <v>970</v>
      </c>
      <c r="E91" s="16">
        <v>694.44131300172376</v>
      </c>
      <c r="F91" s="15">
        <v>744</v>
      </c>
      <c r="G91" s="17">
        <v>796.74567107803398</v>
      </c>
      <c r="H91" s="16">
        <v>52.800849632642759</v>
      </c>
      <c r="I91" s="15">
        <v>67</v>
      </c>
      <c r="J91" s="17">
        <v>84.980265858927069</v>
      </c>
      <c r="K91" s="16">
        <v>136.29664810024178</v>
      </c>
      <c r="L91" s="15">
        <v>159</v>
      </c>
      <c r="M91" s="17">
        <v>185.40372870611867</v>
      </c>
      <c r="N91" s="34" t="str">
        <f t="shared" si="2"/>
        <v/>
      </c>
      <c r="Q91" s="34" t="str">
        <f t="shared" si="3"/>
        <v/>
      </c>
    </row>
    <row r="92" spans="1:17" ht="42.75">
      <c r="A92" s="31" t="s">
        <v>277</v>
      </c>
      <c r="B92" s="5" t="s">
        <v>93</v>
      </c>
      <c r="C92" s="6">
        <v>5252</v>
      </c>
      <c r="D92" s="6">
        <v>532</v>
      </c>
      <c r="E92" s="16">
        <v>376.36356908336268</v>
      </c>
      <c r="F92" s="15">
        <v>413</v>
      </c>
      <c r="G92" s="17">
        <v>452.87148305367288</v>
      </c>
      <c r="H92" s="16">
        <v>40.564942194709886</v>
      </c>
      <c r="I92" s="15">
        <v>53</v>
      </c>
      <c r="J92" s="17">
        <v>69.196372377631874</v>
      </c>
      <c r="K92" s="16">
        <v>51.943895267498192</v>
      </c>
      <c r="L92" s="15">
        <v>66</v>
      </c>
      <c r="M92" s="17">
        <v>83.798415383568624</v>
      </c>
      <c r="N92" s="34" t="str">
        <f t="shared" si="2"/>
        <v/>
      </c>
      <c r="Q92" s="34" t="str">
        <f t="shared" si="3"/>
        <v/>
      </c>
    </row>
    <row r="93" spans="1:17">
      <c r="A93" s="31" t="s">
        <v>278</v>
      </c>
      <c r="B93" s="5" t="s">
        <v>94</v>
      </c>
      <c r="C93" s="6">
        <v>4831</v>
      </c>
      <c r="D93" s="6">
        <v>388</v>
      </c>
      <c r="E93" s="16">
        <v>266.87765600884063</v>
      </c>
      <c r="F93" s="15">
        <v>298</v>
      </c>
      <c r="G93" s="17">
        <v>332.4873303435561</v>
      </c>
      <c r="H93" s="16">
        <v>23.51806131879156</v>
      </c>
      <c r="I93" s="15">
        <v>33</v>
      </c>
      <c r="J93" s="17">
        <v>46.26804493130772</v>
      </c>
      <c r="K93" s="16">
        <v>44.050775968138481</v>
      </c>
      <c r="L93" s="15">
        <v>57</v>
      </c>
      <c r="M93" s="17">
        <v>73.697191121414164</v>
      </c>
      <c r="N93" s="34" t="str">
        <f t="shared" si="2"/>
        <v/>
      </c>
      <c r="Q93" s="34" t="str">
        <f t="shared" si="3"/>
        <v/>
      </c>
    </row>
    <row r="94" spans="1:17">
      <c r="A94" s="31" t="s">
        <v>279</v>
      </c>
      <c r="B94" s="5" t="s">
        <v>95</v>
      </c>
      <c r="C94" s="6">
        <v>3469</v>
      </c>
      <c r="D94" s="6">
        <v>398</v>
      </c>
      <c r="E94" s="16">
        <v>291.95055164532801</v>
      </c>
      <c r="F94" s="15">
        <v>324</v>
      </c>
      <c r="G94" s="17">
        <v>359.1699919464096</v>
      </c>
      <c r="H94" s="16">
        <v>26.878015851706312</v>
      </c>
      <c r="I94" s="15">
        <v>37</v>
      </c>
      <c r="J94" s="17">
        <v>50.877477056464329</v>
      </c>
      <c r="K94" s="16">
        <v>26.878015851706312</v>
      </c>
      <c r="L94" s="15">
        <v>37</v>
      </c>
      <c r="M94" s="17">
        <v>50.877477056464329</v>
      </c>
      <c r="N94" s="34" t="str">
        <f t="shared" si="2"/>
        <v/>
      </c>
      <c r="Q94" s="34" t="str">
        <f t="shared" si="3"/>
        <v/>
      </c>
    </row>
    <row r="95" spans="1:17">
      <c r="A95" s="31" t="s">
        <v>280</v>
      </c>
      <c r="B95" s="5" t="s">
        <v>96</v>
      </c>
      <c r="C95" s="6">
        <v>4810</v>
      </c>
      <c r="D95" s="6">
        <v>565</v>
      </c>
      <c r="E95" s="16">
        <v>409.08074865680902</v>
      </c>
      <c r="F95" s="15">
        <v>447</v>
      </c>
      <c r="G95" s="17">
        <v>488.04434494826518</v>
      </c>
      <c r="H95" s="16">
        <v>29.404293575466237</v>
      </c>
      <c r="I95" s="15">
        <v>40</v>
      </c>
      <c r="J95" s="17">
        <v>54.37039813852784</v>
      </c>
      <c r="K95" s="16">
        <v>62.594373901753166</v>
      </c>
      <c r="L95" s="15">
        <v>78</v>
      </c>
      <c r="M95" s="17">
        <v>97.11966737455306</v>
      </c>
      <c r="N95" s="34" t="str">
        <f t="shared" si="2"/>
        <v/>
      </c>
      <c r="Q95" s="34" t="str">
        <f t="shared" si="3"/>
        <v/>
      </c>
    </row>
    <row r="96" spans="1:17">
      <c r="A96" s="31" t="s">
        <v>281</v>
      </c>
      <c r="B96" s="5" t="s">
        <v>97</v>
      </c>
      <c r="C96" s="6">
        <v>5648</v>
      </c>
      <c r="D96" s="6">
        <v>418</v>
      </c>
      <c r="E96" s="16">
        <v>291.41564465887484</v>
      </c>
      <c r="F96" s="15">
        <v>324</v>
      </c>
      <c r="G96" s="17">
        <v>359.98289361580004</v>
      </c>
      <c r="H96" s="16">
        <v>19.385209173692854</v>
      </c>
      <c r="I96" s="15">
        <v>28</v>
      </c>
      <c r="J96" s="17">
        <v>40.415716032703592</v>
      </c>
      <c r="K96" s="16">
        <v>51.939555798311034</v>
      </c>
      <c r="L96" s="15">
        <v>66</v>
      </c>
      <c r="M96" s="17">
        <v>83.80971162631036</v>
      </c>
      <c r="N96" s="34" t="str">
        <f t="shared" si="2"/>
        <v/>
      </c>
      <c r="Q96" s="34" t="str">
        <f t="shared" si="3"/>
        <v/>
      </c>
    </row>
    <row r="97" spans="1:17">
      <c r="A97" s="31" t="s">
        <v>282</v>
      </c>
      <c r="B97" s="5" t="s">
        <v>98</v>
      </c>
      <c r="C97" s="6">
        <v>5394</v>
      </c>
      <c r="D97" s="6">
        <v>480</v>
      </c>
      <c r="E97" s="16">
        <v>333.33852816157128</v>
      </c>
      <c r="F97" s="15">
        <v>368</v>
      </c>
      <c r="G97" s="17">
        <v>405.97653258419052</v>
      </c>
      <c r="H97" s="16">
        <v>28.55426514963878</v>
      </c>
      <c r="I97" s="15">
        <v>39</v>
      </c>
      <c r="J97" s="17">
        <v>53.229088848744574</v>
      </c>
      <c r="K97" s="16">
        <v>58.136308296913974</v>
      </c>
      <c r="L97" s="15">
        <v>73</v>
      </c>
      <c r="M97" s="17">
        <v>91.598650654086001</v>
      </c>
      <c r="N97" s="34" t="str">
        <f t="shared" si="2"/>
        <v/>
      </c>
      <c r="Q97" s="34" t="str">
        <f t="shared" si="3"/>
        <v/>
      </c>
    </row>
    <row r="98" spans="1:17">
      <c r="A98" s="31" t="s">
        <v>283</v>
      </c>
      <c r="B98" s="5" t="s">
        <v>99</v>
      </c>
      <c r="C98" s="6">
        <v>7548</v>
      </c>
      <c r="D98" s="6">
        <v>599</v>
      </c>
      <c r="E98" s="16">
        <v>419.96694593912503</v>
      </c>
      <c r="F98" s="15">
        <v>459</v>
      </c>
      <c r="G98" s="17">
        <v>501.40571590272293</v>
      </c>
      <c r="H98" s="16">
        <v>37.09229207080714</v>
      </c>
      <c r="I98" s="15">
        <v>49</v>
      </c>
      <c r="J98" s="17">
        <v>64.697501401555954</v>
      </c>
      <c r="K98" s="16">
        <v>74.199877124052776</v>
      </c>
      <c r="L98" s="15">
        <v>91</v>
      </c>
      <c r="M98" s="17">
        <v>111.54718579103803</v>
      </c>
      <c r="N98" s="34" t="str">
        <f t="shared" si="2"/>
        <v/>
      </c>
      <c r="Q98" s="34" t="str">
        <f t="shared" si="3"/>
        <v/>
      </c>
    </row>
    <row r="99" spans="1:17" ht="28.5">
      <c r="A99" s="31" t="s">
        <v>284</v>
      </c>
      <c r="B99" s="5" t="s">
        <v>100</v>
      </c>
      <c r="C99" s="6">
        <v>5082</v>
      </c>
      <c r="D99" s="6">
        <v>470</v>
      </c>
      <c r="E99" s="16">
        <v>341.03976006211326</v>
      </c>
      <c r="F99" s="15">
        <v>376</v>
      </c>
      <c r="G99" s="17">
        <v>414.23091356641658</v>
      </c>
      <c r="H99" s="16">
        <v>18.569374298123211</v>
      </c>
      <c r="I99" s="15">
        <v>27</v>
      </c>
      <c r="J99" s="17">
        <v>39.228534940733148</v>
      </c>
      <c r="K99" s="16">
        <v>52.828347820332105</v>
      </c>
      <c r="L99" s="15">
        <v>67</v>
      </c>
      <c r="M99" s="17">
        <v>84.909133268343567</v>
      </c>
      <c r="N99" s="34" t="str">
        <f t="shared" si="2"/>
        <v/>
      </c>
      <c r="Q99" s="34" t="str">
        <f t="shared" si="3"/>
        <v/>
      </c>
    </row>
    <row r="100" spans="1:17">
      <c r="A100" s="31" t="s">
        <v>285</v>
      </c>
      <c r="B100" s="5" t="s">
        <v>101</v>
      </c>
      <c r="C100" s="6">
        <v>2712</v>
      </c>
      <c r="D100" s="6">
        <v>321</v>
      </c>
      <c r="E100" s="16">
        <v>234.32254223682469</v>
      </c>
      <c r="F100" s="15">
        <v>263</v>
      </c>
      <c r="G100" s="17">
        <v>294.76958861498929</v>
      </c>
      <c r="H100" s="16">
        <v>18.580410966817716</v>
      </c>
      <c r="I100" s="15">
        <v>27</v>
      </c>
      <c r="J100" s="17">
        <v>39.179371194262657</v>
      </c>
      <c r="K100" s="16">
        <v>21.870845088381394</v>
      </c>
      <c r="L100" s="15">
        <v>31</v>
      </c>
      <c r="M100" s="17">
        <v>43.87762094881311</v>
      </c>
      <c r="N100" s="34" t="str">
        <f t="shared" si="2"/>
        <v/>
      </c>
      <c r="Q100" s="34" t="str">
        <f t="shared" si="3"/>
        <v/>
      </c>
    </row>
    <row r="101" spans="1:17" ht="28.5">
      <c r="A101" s="31" t="s">
        <v>286</v>
      </c>
      <c r="B101" s="5" t="s">
        <v>102</v>
      </c>
      <c r="C101" s="6">
        <v>5530</v>
      </c>
      <c r="D101" s="6">
        <v>614</v>
      </c>
      <c r="E101" s="16">
        <v>446.2994378226889</v>
      </c>
      <c r="F101" s="15">
        <v>486</v>
      </c>
      <c r="G101" s="17">
        <v>528.86473167576582</v>
      </c>
      <c r="H101" s="16">
        <v>26.865623657858965</v>
      </c>
      <c r="I101" s="15">
        <v>37</v>
      </c>
      <c r="J101" s="17">
        <v>50.921938602687121</v>
      </c>
      <c r="K101" s="16">
        <v>74.227282888639223</v>
      </c>
      <c r="L101" s="15">
        <v>91</v>
      </c>
      <c r="M101" s="17">
        <v>111.48530563214534</v>
      </c>
      <c r="N101" s="34" t="str">
        <f t="shared" si="2"/>
        <v/>
      </c>
      <c r="Q101" s="34" t="str">
        <f t="shared" si="3"/>
        <v/>
      </c>
    </row>
    <row r="102" spans="1:17">
      <c r="A102" s="31" t="s">
        <v>287</v>
      </c>
      <c r="B102" s="5" t="s">
        <v>103</v>
      </c>
      <c r="C102" s="6">
        <v>6197</v>
      </c>
      <c r="D102" s="6">
        <v>585</v>
      </c>
      <c r="E102" s="16">
        <v>413.49679450574615</v>
      </c>
      <c r="F102" s="15">
        <v>452</v>
      </c>
      <c r="G102" s="17">
        <v>493.78237147069166</v>
      </c>
      <c r="H102" s="16">
        <v>42.296558164771227</v>
      </c>
      <c r="I102" s="15">
        <v>55</v>
      </c>
      <c r="J102" s="17">
        <v>71.474513684572571</v>
      </c>
      <c r="K102" s="16">
        <v>62.5741291257321</v>
      </c>
      <c r="L102" s="15">
        <v>78</v>
      </c>
      <c r="M102" s="17">
        <v>97.168444398481142</v>
      </c>
      <c r="N102" s="34" t="str">
        <f t="shared" si="2"/>
        <v/>
      </c>
      <c r="Q102" s="34" t="str">
        <f t="shared" si="3"/>
        <v/>
      </c>
    </row>
    <row r="103" spans="1:17">
      <c r="A103" s="31" t="s">
        <v>288</v>
      </c>
      <c r="B103" s="5" t="s">
        <v>104</v>
      </c>
      <c r="C103" s="6">
        <v>6096</v>
      </c>
      <c r="D103" s="6">
        <v>477</v>
      </c>
      <c r="E103" s="16">
        <v>361.84013034701417</v>
      </c>
      <c r="F103" s="15">
        <v>398</v>
      </c>
      <c r="G103" s="17">
        <v>437.49773993473218</v>
      </c>
      <c r="H103" s="16">
        <v>23.514054746868347</v>
      </c>
      <c r="I103" s="15">
        <v>33</v>
      </c>
      <c r="J103" s="17">
        <v>46.283559932175123</v>
      </c>
      <c r="K103" s="16">
        <v>34.517358595987943</v>
      </c>
      <c r="L103" s="15">
        <v>46</v>
      </c>
      <c r="M103" s="17">
        <v>61.263881625069601</v>
      </c>
      <c r="N103" s="34" t="str">
        <f t="shared" si="2"/>
        <v/>
      </c>
      <c r="Q103" s="34" t="str">
        <f t="shared" si="3"/>
        <v/>
      </c>
    </row>
    <row r="104" spans="1:17">
      <c r="A104" s="31" t="s">
        <v>289</v>
      </c>
      <c r="B104" s="5" t="s">
        <v>105</v>
      </c>
      <c r="C104" s="6">
        <v>2791</v>
      </c>
      <c r="D104" s="6">
        <v>242</v>
      </c>
      <c r="E104" s="16">
        <v>183.34701132609192</v>
      </c>
      <c r="F104" s="15">
        <v>209</v>
      </c>
      <c r="G104" s="17">
        <v>237.91475377716108</v>
      </c>
      <c r="H104" s="16">
        <v>5.4350607803068947</v>
      </c>
      <c r="I104" s="15">
        <v>10</v>
      </c>
      <c r="J104" s="17">
        <v>18.373768170857993</v>
      </c>
      <c r="K104" s="16">
        <v>15.343627905439908</v>
      </c>
      <c r="L104" s="15">
        <v>23</v>
      </c>
      <c r="M104" s="17">
        <v>34.429463206414148</v>
      </c>
      <c r="N104" s="34" t="str">
        <f t="shared" si="2"/>
        <v/>
      </c>
      <c r="Q104" s="34" t="str">
        <f t="shared" si="3"/>
        <v/>
      </c>
    </row>
    <row r="105" spans="1:17">
      <c r="A105" s="31" t="s">
        <v>290</v>
      </c>
      <c r="B105" s="5" t="s">
        <v>106</v>
      </c>
      <c r="C105" s="6">
        <v>2508</v>
      </c>
      <c r="D105" s="6">
        <v>216</v>
      </c>
      <c r="E105" s="16">
        <v>149.74262841968945</v>
      </c>
      <c r="F105" s="15">
        <v>173</v>
      </c>
      <c r="G105" s="17">
        <v>199.56392530567277</v>
      </c>
      <c r="H105" s="16">
        <v>12.961775001472912</v>
      </c>
      <c r="I105" s="15">
        <v>20</v>
      </c>
      <c r="J105" s="17">
        <v>30.812773839504953</v>
      </c>
      <c r="K105" s="16">
        <v>15.345541767698986</v>
      </c>
      <c r="L105" s="15">
        <v>23</v>
      </c>
      <c r="M105" s="17">
        <v>34.419830698462889</v>
      </c>
      <c r="N105" s="34" t="str">
        <f t="shared" si="2"/>
        <v/>
      </c>
      <c r="Q105" s="34" t="str">
        <f t="shared" si="3"/>
        <v/>
      </c>
    </row>
    <row r="106" spans="1:17">
      <c r="A106" s="31" t="s">
        <v>291</v>
      </c>
      <c r="B106" s="5" t="s">
        <v>107</v>
      </c>
      <c r="C106" s="6">
        <v>10025</v>
      </c>
      <c r="D106" s="6">
        <v>833</v>
      </c>
      <c r="E106" s="16">
        <v>623.60159600220561</v>
      </c>
      <c r="F106" s="15">
        <v>671</v>
      </c>
      <c r="G106" s="17">
        <v>721.72447236445396</v>
      </c>
      <c r="H106" s="16">
        <v>51.033841793617775</v>
      </c>
      <c r="I106" s="15">
        <v>65</v>
      </c>
      <c r="J106" s="17">
        <v>82.756489484523058</v>
      </c>
      <c r="K106" s="16">
        <v>79.584368141277238</v>
      </c>
      <c r="L106" s="15">
        <v>97</v>
      </c>
      <c r="M106" s="17">
        <v>118.18144760358406</v>
      </c>
      <c r="N106" s="34" t="str">
        <f t="shared" si="2"/>
        <v/>
      </c>
      <c r="Q106" s="34" t="str">
        <f t="shared" si="3"/>
        <v/>
      </c>
    </row>
    <row r="107" spans="1:17">
      <c r="A107" s="31" t="s">
        <v>292</v>
      </c>
      <c r="B107" s="5" t="s">
        <v>108</v>
      </c>
      <c r="C107" s="6">
        <v>6038</v>
      </c>
      <c r="D107" s="6">
        <v>656</v>
      </c>
      <c r="E107" s="16">
        <v>498.09956070081017</v>
      </c>
      <c r="F107" s="15">
        <v>540</v>
      </c>
      <c r="G107" s="17">
        <v>585.05289745036021</v>
      </c>
      <c r="H107" s="16">
        <v>33.660309606694454</v>
      </c>
      <c r="I107" s="15">
        <v>45</v>
      </c>
      <c r="J107" s="17">
        <v>60.121622842511094</v>
      </c>
      <c r="K107" s="16">
        <v>56.355099024212002</v>
      </c>
      <c r="L107" s="15">
        <v>71</v>
      </c>
      <c r="M107" s="17">
        <v>89.393770128531088</v>
      </c>
      <c r="N107" s="34" t="str">
        <f t="shared" si="2"/>
        <v/>
      </c>
      <c r="Q107" s="34" t="str">
        <f t="shared" si="3"/>
        <v/>
      </c>
    </row>
    <row r="108" spans="1:17">
      <c r="A108" s="31" t="s">
        <v>293</v>
      </c>
      <c r="B108" s="5" t="s">
        <v>109</v>
      </c>
      <c r="C108" s="6">
        <v>5863</v>
      </c>
      <c r="D108" s="6">
        <v>556</v>
      </c>
      <c r="E108" s="16">
        <v>395.36474508094778</v>
      </c>
      <c r="F108" s="15">
        <v>433</v>
      </c>
      <c r="G108" s="17">
        <v>473.9072838076454</v>
      </c>
      <c r="H108" s="16">
        <v>28.552384349894851</v>
      </c>
      <c r="I108" s="15">
        <v>39</v>
      </c>
      <c r="J108" s="17">
        <v>53.235625880345566</v>
      </c>
      <c r="K108" s="16">
        <v>67.938598554372604</v>
      </c>
      <c r="L108" s="15">
        <v>84</v>
      </c>
      <c r="M108" s="17">
        <v>103.79047979674566</v>
      </c>
      <c r="N108" s="34" t="str">
        <f t="shared" si="2"/>
        <v/>
      </c>
      <c r="Q108" s="34" t="str">
        <f t="shared" si="3"/>
        <v/>
      </c>
    </row>
    <row r="109" spans="1:17">
      <c r="A109" s="31" t="s">
        <v>294</v>
      </c>
      <c r="B109" s="5" t="s">
        <v>110</v>
      </c>
      <c r="C109" s="6">
        <v>5290</v>
      </c>
      <c r="D109" s="6">
        <v>474</v>
      </c>
      <c r="E109" s="16">
        <v>326.685395528318</v>
      </c>
      <c r="F109" s="15">
        <v>361</v>
      </c>
      <c r="G109" s="17">
        <v>398.62948053446405</v>
      </c>
      <c r="H109" s="16">
        <v>29.401786548764335</v>
      </c>
      <c r="I109" s="15">
        <v>40</v>
      </c>
      <c r="J109" s="17">
        <v>54.378971832823815</v>
      </c>
      <c r="K109" s="16">
        <v>58.137721640315831</v>
      </c>
      <c r="L109" s="15">
        <v>73</v>
      </c>
      <c r="M109" s="17">
        <v>91.595142297282919</v>
      </c>
      <c r="N109" s="34" t="str">
        <f t="shared" si="2"/>
        <v/>
      </c>
      <c r="Q109" s="34" t="str">
        <f t="shared" si="3"/>
        <v/>
      </c>
    </row>
    <row r="110" spans="1:17">
      <c r="A110" s="31" t="s">
        <v>295</v>
      </c>
      <c r="B110" s="5" t="s">
        <v>111</v>
      </c>
      <c r="C110" s="6">
        <v>2784</v>
      </c>
      <c r="D110" s="6">
        <v>246</v>
      </c>
      <c r="E110" s="16">
        <v>168.34995176989432</v>
      </c>
      <c r="F110" s="15">
        <v>193</v>
      </c>
      <c r="G110" s="17">
        <v>220.95445289929486</v>
      </c>
      <c r="H110" s="16">
        <v>6.8693065773768556</v>
      </c>
      <c r="I110" s="15">
        <v>12</v>
      </c>
      <c r="J110" s="17">
        <v>20.933928154467303</v>
      </c>
      <c r="K110" s="16">
        <v>30.274442809687081</v>
      </c>
      <c r="L110" s="15">
        <v>41</v>
      </c>
      <c r="M110" s="17">
        <v>55.448868873444404</v>
      </c>
      <c r="N110" s="34" t="str">
        <f t="shared" si="2"/>
        <v/>
      </c>
      <c r="Q110" s="34" t="str">
        <f t="shared" si="3"/>
        <v/>
      </c>
    </row>
    <row r="111" spans="1:17">
      <c r="A111" s="31" t="s">
        <v>296</v>
      </c>
      <c r="B111" s="5" t="s">
        <v>112</v>
      </c>
      <c r="C111" s="6">
        <v>2614</v>
      </c>
      <c r="D111" s="6">
        <v>264</v>
      </c>
      <c r="E111" s="16">
        <v>181.52601885545096</v>
      </c>
      <c r="F111" s="15">
        <v>207</v>
      </c>
      <c r="G111" s="17">
        <v>235.70241177228442</v>
      </c>
      <c r="H111" s="16">
        <v>9.8577819204593062</v>
      </c>
      <c r="I111" s="15">
        <v>16</v>
      </c>
      <c r="J111" s="17">
        <v>25.931221661728401</v>
      </c>
      <c r="K111" s="16">
        <v>30.277706658792482</v>
      </c>
      <c r="L111" s="15">
        <v>41</v>
      </c>
      <c r="M111" s="17">
        <v>55.437923500037591</v>
      </c>
      <c r="N111" s="34" t="str">
        <f t="shared" si="2"/>
        <v/>
      </c>
      <c r="Q111" s="34" t="str">
        <f t="shared" si="3"/>
        <v/>
      </c>
    </row>
    <row r="112" spans="1:17">
      <c r="A112" s="31" t="s">
        <v>297</v>
      </c>
      <c r="B112" s="5" t="s">
        <v>113</v>
      </c>
      <c r="C112" s="6">
        <v>5184</v>
      </c>
      <c r="D112" s="6">
        <v>337</v>
      </c>
      <c r="E112" s="16">
        <v>228.05920652281986</v>
      </c>
      <c r="F112" s="15">
        <v>257</v>
      </c>
      <c r="G112" s="17">
        <v>289.39893144345882</v>
      </c>
      <c r="H112" s="16">
        <v>15.335812396789718</v>
      </c>
      <c r="I112" s="15">
        <v>23</v>
      </c>
      <c r="J112" s="17">
        <v>34.468879866752026</v>
      </c>
      <c r="K112" s="16">
        <v>44.047235563735136</v>
      </c>
      <c r="L112" s="15">
        <v>57</v>
      </c>
      <c r="M112" s="17">
        <v>73.707102656614538</v>
      </c>
      <c r="N112" s="34" t="str">
        <f t="shared" si="2"/>
        <v/>
      </c>
      <c r="Q112" s="34" t="str">
        <f t="shared" si="3"/>
        <v/>
      </c>
    </row>
    <row r="113" spans="1:17">
      <c r="A113" s="31" t="s">
        <v>298</v>
      </c>
      <c r="B113" s="5" t="s">
        <v>114</v>
      </c>
      <c r="C113" s="6">
        <v>4684</v>
      </c>
      <c r="D113" s="6">
        <v>471</v>
      </c>
      <c r="E113" s="16">
        <v>341.14195608666591</v>
      </c>
      <c r="F113" s="15">
        <v>376</v>
      </c>
      <c r="G113" s="17">
        <v>414.08024561912549</v>
      </c>
      <c r="H113" s="16">
        <v>20.208146400669722</v>
      </c>
      <c r="I113" s="15">
        <v>29</v>
      </c>
      <c r="J113" s="17">
        <v>41.582775545157126</v>
      </c>
      <c r="K113" s="16">
        <v>51.951406778421862</v>
      </c>
      <c r="L113" s="15">
        <v>66</v>
      </c>
      <c r="M113" s="17">
        <v>83.778873527977581</v>
      </c>
      <c r="N113" s="34" t="str">
        <f t="shared" si="2"/>
        <v/>
      </c>
      <c r="Q113" s="34" t="str">
        <f t="shared" si="3"/>
        <v/>
      </c>
    </row>
    <row r="114" spans="1:17">
      <c r="A114" s="31" t="s">
        <v>299</v>
      </c>
      <c r="B114" s="5" t="s">
        <v>115</v>
      </c>
      <c r="C114" s="6">
        <v>4759</v>
      </c>
      <c r="D114" s="6">
        <v>480</v>
      </c>
      <c r="E114" s="16">
        <v>331.57569842322994</v>
      </c>
      <c r="F114" s="15">
        <v>366</v>
      </c>
      <c r="G114" s="17">
        <v>403.67238843315431</v>
      </c>
      <c r="H114" s="16">
        <v>22.686691067022302</v>
      </c>
      <c r="I114" s="15">
        <v>32</v>
      </c>
      <c r="J114" s="17">
        <v>45.100189437254812</v>
      </c>
      <c r="K114" s="16">
        <v>66.167871352835661</v>
      </c>
      <c r="L114" s="15">
        <v>82</v>
      </c>
      <c r="M114" s="17">
        <v>101.53835141972097</v>
      </c>
      <c r="N114" s="34" t="str">
        <f t="shared" si="2"/>
        <v/>
      </c>
      <c r="Q114" s="34" t="str">
        <f t="shared" si="3"/>
        <v/>
      </c>
    </row>
    <row r="115" spans="1:17">
      <c r="A115" s="31" t="s">
        <v>300</v>
      </c>
      <c r="B115" s="5" t="s">
        <v>116</v>
      </c>
      <c r="C115" s="6">
        <v>4359</v>
      </c>
      <c r="D115" s="6">
        <v>416</v>
      </c>
      <c r="E115" s="16">
        <v>280.26004968774936</v>
      </c>
      <c r="F115" s="15">
        <v>312</v>
      </c>
      <c r="G115" s="17">
        <v>347.02871880661911</v>
      </c>
      <c r="H115" s="16">
        <v>17.757475092247972</v>
      </c>
      <c r="I115" s="15">
        <v>26</v>
      </c>
      <c r="J115" s="17">
        <v>38.034954868995641</v>
      </c>
      <c r="K115" s="16">
        <v>62.603749333543931</v>
      </c>
      <c r="L115" s="15">
        <v>78</v>
      </c>
      <c r="M115" s="17">
        <v>97.097105815540573</v>
      </c>
      <c r="N115" s="34" t="str">
        <f t="shared" si="2"/>
        <v/>
      </c>
      <c r="Q115" s="34" t="str">
        <f t="shared" si="3"/>
        <v/>
      </c>
    </row>
    <row r="116" spans="1:17" ht="28.5">
      <c r="A116" s="31" t="s">
        <v>301</v>
      </c>
      <c r="B116" s="5" t="s">
        <v>117</v>
      </c>
      <c r="C116" s="6">
        <v>4505</v>
      </c>
      <c r="D116" s="6">
        <v>424</v>
      </c>
      <c r="E116" s="16">
        <v>283.07613252713531</v>
      </c>
      <c r="F116" s="15">
        <v>315</v>
      </c>
      <c r="G116" s="17">
        <v>350.22542501704629</v>
      </c>
      <c r="H116" s="16">
        <v>27.713616489221621</v>
      </c>
      <c r="I116" s="15">
        <v>38</v>
      </c>
      <c r="J116" s="17">
        <v>52.059957281921733</v>
      </c>
      <c r="K116" s="16">
        <v>56.375926125762973</v>
      </c>
      <c r="L116" s="15">
        <v>71</v>
      </c>
      <c r="M116" s="17">
        <v>89.341414665273021</v>
      </c>
      <c r="N116" s="34" t="str">
        <f t="shared" si="2"/>
        <v/>
      </c>
      <c r="Q116" s="34" t="str">
        <f t="shared" si="3"/>
        <v/>
      </c>
    </row>
    <row r="117" spans="1:17">
      <c r="A117" s="31" t="s">
        <v>302</v>
      </c>
      <c r="B117" s="5" t="s">
        <v>118</v>
      </c>
      <c r="C117" s="6">
        <v>5312</v>
      </c>
      <c r="D117" s="6">
        <v>433</v>
      </c>
      <c r="E117" s="16">
        <v>309.5362379253686</v>
      </c>
      <c r="F117" s="15">
        <v>343</v>
      </c>
      <c r="G117" s="17">
        <v>379.8068341481108</v>
      </c>
      <c r="H117" s="16">
        <v>21.85582734073936</v>
      </c>
      <c r="I117" s="15">
        <v>31</v>
      </c>
      <c r="J117" s="17">
        <v>43.938190900887705</v>
      </c>
      <c r="K117" s="16">
        <v>45.793761698322079</v>
      </c>
      <c r="L117" s="15">
        <v>59</v>
      </c>
      <c r="M117" s="17">
        <v>75.959787015394298</v>
      </c>
      <c r="N117" s="34" t="str">
        <f t="shared" si="2"/>
        <v/>
      </c>
      <c r="Q117" s="34" t="str">
        <f t="shared" si="3"/>
        <v/>
      </c>
    </row>
    <row r="118" spans="1:17">
      <c r="A118" s="31" t="s">
        <v>303</v>
      </c>
      <c r="B118" s="5" t="s">
        <v>119</v>
      </c>
      <c r="C118" s="6">
        <v>4580</v>
      </c>
      <c r="D118" s="6">
        <v>401</v>
      </c>
      <c r="E118" s="16">
        <v>296.36790194691935</v>
      </c>
      <c r="F118" s="15">
        <v>329</v>
      </c>
      <c r="G118" s="17">
        <v>364.91902559438142</v>
      </c>
      <c r="H118" s="16">
        <v>13.744492555310279</v>
      </c>
      <c r="I118" s="15">
        <v>21</v>
      </c>
      <c r="J118" s="17">
        <v>32.058688776261043</v>
      </c>
      <c r="K118" s="16">
        <v>38.837266460908651</v>
      </c>
      <c r="L118" s="15">
        <v>51</v>
      </c>
      <c r="M118" s="17">
        <v>66.915630410571382</v>
      </c>
      <c r="N118" s="34" t="str">
        <f t="shared" si="2"/>
        <v/>
      </c>
      <c r="Q118" s="34" t="str">
        <f t="shared" si="3"/>
        <v/>
      </c>
    </row>
    <row r="119" spans="1:17" ht="28.5">
      <c r="A119" s="31" t="s">
        <v>304</v>
      </c>
      <c r="B119" s="5" t="s">
        <v>120</v>
      </c>
      <c r="C119" s="6">
        <v>7157</v>
      </c>
      <c r="D119" s="6">
        <v>732</v>
      </c>
      <c r="E119" s="16">
        <v>542.12656124035914</v>
      </c>
      <c r="F119" s="15">
        <v>586</v>
      </c>
      <c r="G119" s="17">
        <v>633.0842311894022</v>
      </c>
      <c r="H119" s="16">
        <v>46.655903500297349</v>
      </c>
      <c r="I119" s="15">
        <v>60</v>
      </c>
      <c r="J119" s="17">
        <v>77.119258793475495</v>
      </c>
      <c r="K119" s="16">
        <v>69.714802894025297</v>
      </c>
      <c r="L119" s="15">
        <v>86</v>
      </c>
      <c r="M119" s="17">
        <v>106.03246279049984</v>
      </c>
      <c r="N119" s="34" t="str">
        <f t="shared" si="2"/>
        <v/>
      </c>
      <c r="Q119" s="34" t="str">
        <f t="shared" si="3"/>
        <v/>
      </c>
    </row>
    <row r="120" spans="1:17">
      <c r="A120" s="31" t="s">
        <v>305</v>
      </c>
      <c r="B120" s="5" t="s">
        <v>121</v>
      </c>
      <c r="C120" s="6">
        <v>4840</v>
      </c>
      <c r="D120" s="6">
        <v>467</v>
      </c>
      <c r="E120" s="16">
        <v>358.29921639316916</v>
      </c>
      <c r="F120" s="15">
        <v>394</v>
      </c>
      <c r="G120" s="17">
        <v>432.91438233392381</v>
      </c>
      <c r="H120" s="16">
        <v>19.387237380154662</v>
      </c>
      <c r="I120" s="15">
        <v>28</v>
      </c>
      <c r="J120" s="17">
        <v>40.406902874142666</v>
      </c>
      <c r="K120" s="16">
        <v>33.66705277121067</v>
      </c>
      <c r="L120" s="15">
        <v>45</v>
      </c>
      <c r="M120" s="17">
        <v>60.100122439473346</v>
      </c>
      <c r="N120" s="34" t="str">
        <f t="shared" si="2"/>
        <v/>
      </c>
      <c r="Q120" s="34" t="str">
        <f t="shared" si="3"/>
        <v/>
      </c>
    </row>
    <row r="121" spans="1:17" ht="28.5">
      <c r="A121" s="31" t="s">
        <v>306</v>
      </c>
      <c r="B121" s="5" t="s">
        <v>122</v>
      </c>
      <c r="C121" s="6">
        <v>5105</v>
      </c>
      <c r="D121" s="6">
        <v>439</v>
      </c>
      <c r="E121" s="16">
        <v>314.3369303330104</v>
      </c>
      <c r="F121" s="15">
        <v>348</v>
      </c>
      <c r="G121" s="17">
        <v>384.97842287739252</v>
      </c>
      <c r="H121" s="16">
        <v>21.030223492826842</v>
      </c>
      <c r="I121" s="15">
        <v>30</v>
      </c>
      <c r="J121" s="17">
        <v>42.763370734091453</v>
      </c>
      <c r="K121" s="16">
        <v>47.547908952892634</v>
      </c>
      <c r="L121" s="15">
        <v>61</v>
      </c>
      <c r="M121" s="17">
        <v>78.199064294428254</v>
      </c>
      <c r="N121" s="34" t="str">
        <f t="shared" si="2"/>
        <v/>
      </c>
      <c r="Q121" s="34" t="str">
        <f t="shared" si="3"/>
        <v/>
      </c>
    </row>
    <row r="122" spans="1:17" ht="28.5">
      <c r="A122" s="31" t="s">
        <v>307</v>
      </c>
      <c r="B122" s="5" t="s">
        <v>123</v>
      </c>
      <c r="C122" s="6">
        <v>4990</v>
      </c>
      <c r="D122" s="6">
        <v>388</v>
      </c>
      <c r="E122" s="16">
        <v>267.79804691933384</v>
      </c>
      <c r="F122" s="15">
        <v>299</v>
      </c>
      <c r="G122" s="17">
        <v>333.58057590282374</v>
      </c>
      <c r="H122" s="16">
        <v>20.207186439427122</v>
      </c>
      <c r="I122" s="15">
        <v>29</v>
      </c>
      <c r="J122" s="17">
        <v>41.586840828077712</v>
      </c>
      <c r="K122" s="16">
        <v>46.672571744783326</v>
      </c>
      <c r="L122" s="15">
        <v>60</v>
      </c>
      <c r="M122" s="17">
        <v>77.073760938255731</v>
      </c>
      <c r="N122" s="34" t="str">
        <f t="shared" si="2"/>
        <v/>
      </c>
      <c r="Q122" s="34" t="str">
        <f t="shared" si="3"/>
        <v/>
      </c>
    </row>
    <row r="123" spans="1:17" ht="28.5">
      <c r="A123" s="31" t="s">
        <v>308</v>
      </c>
      <c r="B123" s="5" t="s">
        <v>124</v>
      </c>
      <c r="C123" s="6">
        <v>4817</v>
      </c>
      <c r="D123" s="6">
        <v>455</v>
      </c>
      <c r="E123" s="16">
        <v>333.46927202659896</v>
      </c>
      <c r="F123" s="15">
        <v>368</v>
      </c>
      <c r="G123" s="17">
        <v>405.78276794915968</v>
      </c>
      <c r="H123" s="16">
        <v>23.518117463182616</v>
      </c>
      <c r="I123" s="15">
        <v>33</v>
      </c>
      <c r="J123" s="17">
        <v>46.267827629889936</v>
      </c>
      <c r="K123" s="16">
        <v>41.437482071554456</v>
      </c>
      <c r="L123" s="15">
        <v>54</v>
      </c>
      <c r="M123" s="17">
        <v>70.314994342522297</v>
      </c>
      <c r="N123" s="34" t="str">
        <f t="shared" si="2"/>
        <v/>
      </c>
      <c r="Q123" s="34" t="str">
        <f t="shared" si="3"/>
        <v/>
      </c>
    </row>
    <row r="124" spans="1:17" ht="28.5">
      <c r="A124" s="31" t="s">
        <v>309</v>
      </c>
      <c r="B124" s="5" t="s">
        <v>125</v>
      </c>
      <c r="C124" s="6">
        <v>4026</v>
      </c>
      <c r="D124" s="6">
        <v>430</v>
      </c>
      <c r="E124" s="16">
        <v>327.02568001037946</v>
      </c>
      <c r="F124" s="15">
        <v>361</v>
      </c>
      <c r="G124" s="17">
        <v>398.12398383745017</v>
      </c>
      <c r="H124" s="16">
        <v>16.948067588279947</v>
      </c>
      <c r="I124" s="15">
        <v>25</v>
      </c>
      <c r="J124" s="17">
        <v>36.842205855718447</v>
      </c>
      <c r="K124" s="16">
        <v>32.817662869567954</v>
      </c>
      <c r="L124" s="15">
        <v>44</v>
      </c>
      <c r="M124" s="17">
        <v>58.936385627028038</v>
      </c>
      <c r="N124" s="34" t="str">
        <f t="shared" si="2"/>
        <v/>
      </c>
      <c r="Q124" s="34" t="str">
        <f t="shared" si="3"/>
        <v/>
      </c>
    </row>
    <row r="125" spans="1:17">
      <c r="A125" s="31" t="s">
        <v>310</v>
      </c>
      <c r="B125" s="5" t="s">
        <v>126</v>
      </c>
      <c r="C125" s="6">
        <v>3991</v>
      </c>
      <c r="D125" s="6">
        <v>346</v>
      </c>
      <c r="E125" s="16">
        <v>240.53240367321291</v>
      </c>
      <c r="F125" s="15">
        <v>270</v>
      </c>
      <c r="G125" s="17">
        <v>302.78621641925827</v>
      </c>
      <c r="H125" s="16">
        <v>22.690256922807706</v>
      </c>
      <c r="I125" s="15">
        <v>32</v>
      </c>
      <c r="J125" s="17">
        <v>45.086103872073366</v>
      </c>
      <c r="K125" s="16">
        <v>32.818007607206937</v>
      </c>
      <c r="L125" s="15">
        <v>44</v>
      </c>
      <c r="M125" s="17">
        <v>58.935273824527421</v>
      </c>
      <c r="N125" s="34" t="str">
        <f t="shared" si="2"/>
        <v/>
      </c>
      <c r="Q125" s="34" t="str">
        <f t="shared" si="3"/>
        <v/>
      </c>
    </row>
    <row r="126" spans="1:17">
      <c r="A126" s="31" t="s">
        <v>311</v>
      </c>
      <c r="B126" s="5" t="s">
        <v>127</v>
      </c>
      <c r="C126" s="6">
        <v>6821</v>
      </c>
      <c r="D126" s="6">
        <v>770</v>
      </c>
      <c r="E126" s="16">
        <v>580.81948150184087</v>
      </c>
      <c r="F126" s="15">
        <v>626</v>
      </c>
      <c r="G126" s="17">
        <v>674.31522427653215</v>
      </c>
      <c r="H126" s="16">
        <v>30.244843096368946</v>
      </c>
      <c r="I126" s="15">
        <v>41</v>
      </c>
      <c r="J126" s="17">
        <v>55.548437966740273</v>
      </c>
      <c r="K126" s="16">
        <v>85.038610948911185</v>
      </c>
      <c r="L126" s="15">
        <v>103</v>
      </c>
      <c r="M126" s="17">
        <v>124.68487239171318</v>
      </c>
      <c r="N126" s="34" t="str">
        <f t="shared" si="2"/>
        <v/>
      </c>
      <c r="Q126" s="34" t="str">
        <f t="shared" si="3"/>
        <v/>
      </c>
    </row>
    <row r="127" spans="1:17" ht="28.5">
      <c r="A127" s="31" t="s">
        <v>312</v>
      </c>
      <c r="B127" s="5" t="s">
        <v>128</v>
      </c>
      <c r="C127" s="6">
        <v>5208</v>
      </c>
      <c r="D127" s="6">
        <v>416</v>
      </c>
      <c r="E127" s="16">
        <v>287.68701504662636</v>
      </c>
      <c r="F127" s="15">
        <v>320</v>
      </c>
      <c r="G127" s="17">
        <v>355.68001529443393</v>
      </c>
      <c r="H127" s="16">
        <v>24.350731446773626</v>
      </c>
      <c r="I127" s="15">
        <v>34</v>
      </c>
      <c r="J127" s="17">
        <v>47.4379147776243</v>
      </c>
      <c r="K127" s="16">
        <v>48.424381755433359</v>
      </c>
      <c r="L127" s="15">
        <v>62</v>
      </c>
      <c r="M127" s="17">
        <v>79.322987389476964</v>
      </c>
      <c r="N127" s="34" t="str">
        <f t="shared" si="2"/>
        <v/>
      </c>
      <c r="Q127" s="34" t="str">
        <f t="shared" si="3"/>
        <v/>
      </c>
    </row>
    <row r="128" spans="1:17" ht="28.5">
      <c r="A128" s="31" t="s">
        <v>313</v>
      </c>
      <c r="B128" s="5" t="s">
        <v>129</v>
      </c>
      <c r="C128" s="6">
        <v>5417</v>
      </c>
      <c r="D128" s="6">
        <v>475</v>
      </c>
      <c r="E128" s="16">
        <v>297.15303637066154</v>
      </c>
      <c r="F128" s="15">
        <v>330</v>
      </c>
      <c r="G128" s="17">
        <v>366.21811751068412</v>
      </c>
      <c r="H128" s="16">
        <v>38.830314430490809</v>
      </c>
      <c r="I128" s="15">
        <v>51</v>
      </c>
      <c r="J128" s="17">
        <v>66.936278564958457</v>
      </c>
      <c r="K128" s="16">
        <v>76.931258688516181</v>
      </c>
      <c r="L128" s="15">
        <v>94</v>
      </c>
      <c r="M128" s="17">
        <v>114.77438849364832</v>
      </c>
      <c r="N128" s="34" t="str">
        <f t="shared" si="2"/>
        <v/>
      </c>
      <c r="Q128" s="34" t="str">
        <f t="shared" si="3"/>
        <v/>
      </c>
    </row>
    <row r="129" spans="1:17" ht="28.5">
      <c r="A129" s="31" t="s">
        <v>314</v>
      </c>
      <c r="B129" s="5" t="s">
        <v>130</v>
      </c>
      <c r="C129" s="6">
        <v>4311</v>
      </c>
      <c r="D129" s="6">
        <v>430</v>
      </c>
      <c r="E129" s="16">
        <v>325.02251691169567</v>
      </c>
      <c r="F129" s="15">
        <v>359</v>
      </c>
      <c r="G129" s="17">
        <v>396.17641136414187</v>
      </c>
      <c r="H129" s="16">
        <v>18.57162988965279</v>
      </c>
      <c r="I129" s="15">
        <v>27</v>
      </c>
      <c r="J129" s="17">
        <v>39.218472439943739</v>
      </c>
      <c r="K129" s="16">
        <v>32.815064850074485</v>
      </c>
      <c r="L129" s="15">
        <v>44</v>
      </c>
      <c r="M129" s="17">
        <v>58.944766518937996</v>
      </c>
      <c r="N129" s="34" t="str">
        <f t="shared" si="2"/>
        <v/>
      </c>
      <c r="Q129" s="34" t="str">
        <f t="shared" si="3"/>
        <v/>
      </c>
    </row>
    <row r="130" spans="1:17" ht="28.5">
      <c r="A130" s="31" t="s">
        <v>315</v>
      </c>
      <c r="B130" s="5" t="s">
        <v>131</v>
      </c>
      <c r="C130" s="6">
        <v>4630</v>
      </c>
      <c r="D130" s="6">
        <v>396</v>
      </c>
      <c r="E130" s="16">
        <v>293.5031349853424</v>
      </c>
      <c r="F130" s="15">
        <v>326</v>
      </c>
      <c r="G130" s="17">
        <v>361.79475176158491</v>
      </c>
      <c r="H130" s="16">
        <v>15.336901752225156</v>
      </c>
      <c r="I130" s="15">
        <v>23</v>
      </c>
      <c r="J130" s="17">
        <v>34.463377998381773</v>
      </c>
      <c r="K130" s="16">
        <v>35.385447903597552</v>
      </c>
      <c r="L130" s="15">
        <v>47</v>
      </c>
      <c r="M130" s="17">
        <v>62.375038341767421</v>
      </c>
      <c r="N130" s="34" t="str">
        <f t="shared" si="2"/>
        <v/>
      </c>
      <c r="Q130" s="34" t="str">
        <f t="shared" si="3"/>
        <v/>
      </c>
    </row>
    <row r="131" spans="1:17" ht="28.5">
      <c r="A131" s="31" t="s">
        <v>316</v>
      </c>
      <c r="B131" s="5" t="s">
        <v>132</v>
      </c>
      <c r="C131" s="6">
        <v>3234</v>
      </c>
      <c r="D131" s="6">
        <v>319</v>
      </c>
      <c r="E131" s="16">
        <v>245.4796230908413</v>
      </c>
      <c r="F131" s="15">
        <v>275</v>
      </c>
      <c r="G131" s="17">
        <v>307.70486079496698</v>
      </c>
      <c r="H131" s="16">
        <v>12.958545853381526</v>
      </c>
      <c r="I131" s="15">
        <v>20</v>
      </c>
      <c r="J131" s="17">
        <v>30.831037429506679</v>
      </c>
      <c r="K131" s="16">
        <v>16.144386420780627</v>
      </c>
      <c r="L131" s="15">
        <v>24</v>
      </c>
      <c r="M131" s="17">
        <v>35.635705106859263</v>
      </c>
      <c r="N131" s="34" t="str">
        <f t="shared" si="2"/>
        <v/>
      </c>
      <c r="Q131" s="34" t="str">
        <f t="shared" si="3"/>
        <v/>
      </c>
    </row>
    <row r="132" spans="1:17">
      <c r="A132" s="31" t="s">
        <v>317</v>
      </c>
      <c r="B132" s="5" t="s">
        <v>133</v>
      </c>
      <c r="C132" s="6">
        <v>5108</v>
      </c>
      <c r="D132" s="6">
        <v>577</v>
      </c>
      <c r="E132" s="16">
        <v>435.86508842956988</v>
      </c>
      <c r="F132" s="15">
        <v>475</v>
      </c>
      <c r="G132" s="17">
        <v>517.25969008469394</v>
      </c>
      <c r="H132" s="16">
        <v>19.38649339637572</v>
      </c>
      <c r="I132" s="15">
        <v>28</v>
      </c>
      <c r="J132" s="17">
        <v>40.410135043754359</v>
      </c>
      <c r="K132" s="16">
        <v>59.02857212122413</v>
      </c>
      <c r="L132" s="15">
        <v>74</v>
      </c>
      <c r="M132" s="17">
        <v>92.698917400360429</v>
      </c>
      <c r="N132" s="34" t="str">
        <f t="shared" ref="N132:N146" si="4">IF(ISERROR(((2*$E132)+($P$1^2)-($P$1*SQRT(($P$1^2)+(4*$E132*(1-$L132)))))/(2*($B132+($P$1^2)))),"",((2*$E132)+($P$1^2)-($P$1*SQRT(($P$1^2)+(4*$E132*(1-$L132)))))/(2*($B132+($P$1^2))))</f>
        <v/>
      </c>
      <c r="Q132" s="34" t="str">
        <f t="shared" ref="Q132:Q146" si="5">IF(ISERROR(((2*B132)+($P$1^2)+($P$1*SQRT(($P$1^2)+(4*E132*(1-M132)))))/(2*(B132+($P$1^2)))),"",((2*E132)+($P$1^2)+($P$1*SQRT(($P$1^2)+(4*E132*(1-M132)))))/(2*(B132+($P$1^2))))</f>
        <v/>
      </c>
    </row>
    <row r="133" spans="1:17" ht="28.5">
      <c r="A133" s="31" t="s">
        <v>318</v>
      </c>
      <c r="B133" s="5" t="s">
        <v>134</v>
      </c>
      <c r="C133" s="6">
        <v>7094</v>
      </c>
      <c r="D133" s="6">
        <v>756</v>
      </c>
      <c r="E133" s="16">
        <v>580.74140824877156</v>
      </c>
      <c r="F133" s="15">
        <v>626</v>
      </c>
      <c r="G133" s="17">
        <v>674.42048637564494</v>
      </c>
      <c r="H133" s="16">
        <v>35.372105583109331</v>
      </c>
      <c r="I133" s="15">
        <v>47</v>
      </c>
      <c r="J133" s="17">
        <v>62.416539122627697</v>
      </c>
      <c r="K133" s="16">
        <v>67.02920326786878</v>
      </c>
      <c r="L133" s="15">
        <v>83</v>
      </c>
      <c r="M133" s="17">
        <v>102.72047252089496</v>
      </c>
      <c r="N133" s="34" t="str">
        <f t="shared" si="4"/>
        <v/>
      </c>
      <c r="Q133" s="34" t="str">
        <f t="shared" si="5"/>
        <v/>
      </c>
    </row>
    <row r="134" spans="1:17">
      <c r="A134" s="31" t="s">
        <v>319</v>
      </c>
      <c r="B134" s="5" t="s">
        <v>135</v>
      </c>
      <c r="C134" s="6">
        <v>6558</v>
      </c>
      <c r="D134" s="6">
        <v>774</v>
      </c>
      <c r="E134" s="16">
        <v>583.79961237751172</v>
      </c>
      <c r="F134" s="15">
        <v>629</v>
      </c>
      <c r="G134" s="17">
        <v>677.3032482584415</v>
      </c>
      <c r="H134" s="16">
        <v>40.55658242116472</v>
      </c>
      <c r="I134" s="15">
        <v>53</v>
      </c>
      <c r="J134" s="17">
        <v>69.220711319056022</v>
      </c>
      <c r="K134" s="16">
        <v>75.110912699449329</v>
      </c>
      <c r="L134" s="15">
        <v>92</v>
      </c>
      <c r="M134" s="17">
        <v>112.62071629933662</v>
      </c>
      <c r="N134" s="34" t="str">
        <f t="shared" si="4"/>
        <v/>
      </c>
      <c r="Q134" s="34" t="str">
        <f t="shared" si="5"/>
        <v/>
      </c>
    </row>
    <row r="135" spans="1:17">
      <c r="A135" s="31" t="s">
        <v>320</v>
      </c>
      <c r="B135" s="5" t="s">
        <v>136</v>
      </c>
      <c r="C135" s="6">
        <v>8475</v>
      </c>
      <c r="D135" s="6">
        <v>768</v>
      </c>
      <c r="E135" s="16">
        <v>506.23790455842982</v>
      </c>
      <c r="F135" s="15">
        <v>549</v>
      </c>
      <c r="G135" s="17">
        <v>595.1044722115289</v>
      </c>
      <c r="H135" s="16">
        <v>51.920389472877737</v>
      </c>
      <c r="I135" s="15">
        <v>66</v>
      </c>
      <c r="J135" s="17">
        <v>83.859663311691335</v>
      </c>
      <c r="K135" s="16">
        <v>130.76083711605898</v>
      </c>
      <c r="L135" s="15">
        <v>153</v>
      </c>
      <c r="M135" s="17">
        <v>178.94037961618895</v>
      </c>
      <c r="N135" s="34" t="str">
        <f t="shared" si="4"/>
        <v/>
      </c>
      <c r="Q135" s="34" t="str">
        <f t="shared" si="5"/>
        <v/>
      </c>
    </row>
    <row r="136" spans="1:17">
      <c r="A136" s="31" t="s">
        <v>321</v>
      </c>
      <c r="B136" s="5" t="s">
        <v>137</v>
      </c>
      <c r="C136" s="6">
        <v>7895</v>
      </c>
      <c r="D136" s="6">
        <v>805</v>
      </c>
      <c r="E136" s="16">
        <v>490.94373313876685</v>
      </c>
      <c r="F136" s="15">
        <v>533</v>
      </c>
      <c r="G136" s="17">
        <v>578.37754961742871</v>
      </c>
      <c r="H136" s="16">
        <v>75.0960128403174</v>
      </c>
      <c r="I136" s="15">
        <v>92</v>
      </c>
      <c r="J136" s="17">
        <v>112.65423043586124</v>
      </c>
      <c r="K136" s="16">
        <v>155.77946564970898</v>
      </c>
      <c r="L136" s="15">
        <v>180</v>
      </c>
      <c r="M136" s="17">
        <v>207.88518006239138</v>
      </c>
      <c r="N136" s="34" t="str">
        <f t="shared" si="4"/>
        <v/>
      </c>
      <c r="Q136" s="34" t="str">
        <f t="shared" si="5"/>
        <v/>
      </c>
    </row>
    <row r="137" spans="1:17">
      <c r="A137" s="31" t="s">
        <v>322</v>
      </c>
      <c r="B137" s="5" t="s">
        <v>138</v>
      </c>
      <c r="C137" s="6">
        <v>7467</v>
      </c>
      <c r="D137" s="6">
        <v>518</v>
      </c>
      <c r="E137" s="16">
        <v>334.94291521572177</v>
      </c>
      <c r="F137" s="15">
        <v>370</v>
      </c>
      <c r="G137" s="17">
        <v>408.51619214910312</v>
      </c>
      <c r="H137" s="16">
        <v>29.39446986903106</v>
      </c>
      <c r="I137" s="15">
        <v>40</v>
      </c>
      <c r="J137" s="17">
        <v>54.404017733757897</v>
      </c>
      <c r="K137" s="16">
        <v>89.562621937277413</v>
      </c>
      <c r="L137" s="15">
        <v>108</v>
      </c>
      <c r="M137" s="17">
        <v>130.16593276799168</v>
      </c>
      <c r="N137" s="34" t="str">
        <f t="shared" si="4"/>
        <v/>
      </c>
      <c r="Q137" s="34" t="str">
        <f t="shared" si="5"/>
        <v/>
      </c>
    </row>
    <row r="138" spans="1:17">
      <c r="A138" s="31" t="s">
        <v>323</v>
      </c>
      <c r="B138" s="5" t="s">
        <v>139</v>
      </c>
      <c r="C138" s="6">
        <v>5519</v>
      </c>
      <c r="D138" s="6">
        <v>537</v>
      </c>
      <c r="E138" s="16">
        <v>329.50020848501771</v>
      </c>
      <c r="F138" s="15">
        <v>364</v>
      </c>
      <c r="G138" s="17">
        <v>401.83233424081391</v>
      </c>
      <c r="H138" s="16">
        <v>27.708680948945528</v>
      </c>
      <c r="I138" s="15">
        <v>38</v>
      </c>
      <c r="J138" s="17">
        <v>52.077382515195829</v>
      </c>
      <c r="K138" s="16">
        <v>114.26650622759934</v>
      </c>
      <c r="L138" s="15">
        <v>135</v>
      </c>
      <c r="M138" s="17">
        <v>159.38461394937622</v>
      </c>
      <c r="N138" s="34" t="str">
        <f t="shared" si="4"/>
        <v/>
      </c>
      <c r="Q138" s="34" t="str">
        <f t="shared" si="5"/>
        <v/>
      </c>
    </row>
    <row r="139" spans="1:17">
      <c r="A139" s="31" t="s">
        <v>324</v>
      </c>
      <c r="B139" s="5" t="s">
        <v>140</v>
      </c>
      <c r="C139" s="6">
        <v>8620</v>
      </c>
      <c r="D139" s="6">
        <v>855</v>
      </c>
      <c r="E139" s="16">
        <v>567.85827778212411</v>
      </c>
      <c r="F139" s="15">
        <v>613</v>
      </c>
      <c r="G139" s="17">
        <v>661.43547362444167</v>
      </c>
      <c r="H139" s="16">
        <v>53.683993362935752</v>
      </c>
      <c r="I139" s="15">
        <v>68</v>
      </c>
      <c r="J139" s="17">
        <v>86.095312416521054</v>
      </c>
      <c r="K139" s="16">
        <v>150.18998038040004</v>
      </c>
      <c r="L139" s="15">
        <v>174</v>
      </c>
      <c r="M139" s="17">
        <v>201.49488730084306</v>
      </c>
      <c r="N139" s="34" t="str">
        <f t="shared" si="4"/>
        <v/>
      </c>
      <c r="Q139" s="34" t="str">
        <f t="shared" si="5"/>
        <v/>
      </c>
    </row>
    <row r="140" spans="1:17">
      <c r="A140" s="31" t="s">
        <v>325</v>
      </c>
      <c r="B140" s="5" t="s">
        <v>141</v>
      </c>
      <c r="C140" s="6">
        <v>7803</v>
      </c>
      <c r="D140" s="6">
        <v>998</v>
      </c>
      <c r="E140" s="16">
        <v>672.41453008356541</v>
      </c>
      <c r="F140" s="15">
        <v>721</v>
      </c>
      <c r="G140" s="17">
        <v>772.71559844369972</v>
      </c>
      <c r="H140" s="16">
        <v>74.19742677627643</v>
      </c>
      <c r="I140" s="15">
        <v>91</v>
      </c>
      <c r="J140" s="17">
        <v>111.55272406577474</v>
      </c>
      <c r="K140" s="16">
        <v>161.36127780678737</v>
      </c>
      <c r="L140" s="15">
        <v>186</v>
      </c>
      <c r="M140" s="17">
        <v>214.29537760684363</v>
      </c>
      <c r="N140" s="34" t="str">
        <f t="shared" si="4"/>
        <v/>
      </c>
      <c r="Q140" s="34" t="str">
        <f t="shared" si="5"/>
        <v/>
      </c>
    </row>
    <row r="141" spans="1:17">
      <c r="A141" s="31" t="s">
        <v>326</v>
      </c>
      <c r="B141" s="5" t="s">
        <v>142</v>
      </c>
      <c r="C141" s="6">
        <v>7336</v>
      </c>
      <c r="D141" s="6">
        <v>616</v>
      </c>
      <c r="E141" s="16">
        <v>395.10429051133929</v>
      </c>
      <c r="F141" s="15">
        <v>433</v>
      </c>
      <c r="G141" s="17">
        <v>474.28204305749409</v>
      </c>
      <c r="H141" s="16">
        <v>43.161276262334688</v>
      </c>
      <c r="I141" s="15">
        <v>56</v>
      </c>
      <c r="J141" s="17">
        <v>72.619693397828016</v>
      </c>
      <c r="K141" s="16">
        <v>106.88468969689391</v>
      </c>
      <c r="L141" s="15">
        <v>127</v>
      </c>
      <c r="M141" s="17">
        <v>150.82195857736858</v>
      </c>
      <c r="N141" s="34" t="str">
        <f t="shared" si="4"/>
        <v/>
      </c>
      <c r="Q141" s="34" t="str">
        <f t="shared" si="5"/>
        <v/>
      </c>
    </row>
    <row r="142" spans="1:17">
      <c r="A142" s="31" t="s">
        <v>327</v>
      </c>
      <c r="B142" s="5" t="s">
        <v>11</v>
      </c>
      <c r="C142" s="6">
        <v>7688</v>
      </c>
      <c r="D142" s="6">
        <v>774</v>
      </c>
      <c r="E142" s="16">
        <v>512.14678757859872</v>
      </c>
      <c r="F142" s="15">
        <v>555</v>
      </c>
      <c r="G142" s="17">
        <v>601.13851730859494</v>
      </c>
      <c r="H142" s="16">
        <v>67.023940759425102</v>
      </c>
      <c r="I142" s="15">
        <v>83</v>
      </c>
      <c r="J142" s="17">
        <v>102.73283384706187</v>
      </c>
      <c r="K142" s="16">
        <v>115.12773058947958</v>
      </c>
      <c r="L142" s="15">
        <v>136</v>
      </c>
      <c r="M142" s="17">
        <v>160.57610356123925</v>
      </c>
      <c r="N142" s="34" t="str">
        <f t="shared" si="4"/>
        <v/>
      </c>
      <c r="Q142" s="34" t="str">
        <f t="shared" si="5"/>
        <v/>
      </c>
    </row>
    <row r="143" spans="1:17">
      <c r="A143" s="31" t="s">
        <v>328</v>
      </c>
      <c r="B143" s="5" t="s">
        <v>143</v>
      </c>
      <c r="C143" s="6">
        <v>5041</v>
      </c>
      <c r="D143" s="6">
        <v>395</v>
      </c>
      <c r="E143" s="16">
        <v>246.01708269707675</v>
      </c>
      <c r="F143" s="15">
        <v>276</v>
      </c>
      <c r="G143" s="17">
        <v>309.40124908959422</v>
      </c>
      <c r="H143" s="16">
        <v>19.38667196087772</v>
      </c>
      <c r="I143" s="15">
        <v>28</v>
      </c>
      <c r="J143" s="17">
        <v>40.409359216790975</v>
      </c>
      <c r="K143" s="16">
        <v>74.237246519831103</v>
      </c>
      <c r="L143" s="15">
        <v>91</v>
      </c>
      <c r="M143" s="17">
        <v>111.46283682867286</v>
      </c>
      <c r="N143" s="34" t="str">
        <f t="shared" si="4"/>
        <v/>
      </c>
      <c r="Q143" s="34" t="str">
        <f t="shared" si="5"/>
        <v/>
      </c>
    </row>
    <row r="144" spans="1:17">
      <c r="A144" s="31" t="s">
        <v>329</v>
      </c>
      <c r="B144" s="5" t="s">
        <v>144</v>
      </c>
      <c r="C144" s="6">
        <v>7411</v>
      </c>
      <c r="D144" s="6">
        <v>844</v>
      </c>
      <c r="E144" s="16">
        <v>620.27306867108825</v>
      </c>
      <c r="F144" s="15">
        <v>667</v>
      </c>
      <c r="G144" s="17">
        <v>716.87540090646826</v>
      </c>
      <c r="H144" s="16">
        <v>39.685763321486853</v>
      </c>
      <c r="I144" s="15">
        <v>52</v>
      </c>
      <c r="J144" s="17">
        <v>68.09996437362669</v>
      </c>
      <c r="K144" s="16">
        <v>105.05373224054574</v>
      </c>
      <c r="L144" s="15">
        <v>125</v>
      </c>
      <c r="M144" s="17">
        <v>148.65635343410983</v>
      </c>
      <c r="N144" s="34" t="str">
        <f t="shared" si="4"/>
        <v/>
      </c>
      <c r="Q144" s="34" t="str">
        <f t="shared" si="5"/>
        <v/>
      </c>
    </row>
    <row r="145" spans="1:19">
      <c r="A145" s="31" t="s">
        <v>330</v>
      </c>
      <c r="B145" s="5" t="s">
        <v>145</v>
      </c>
      <c r="C145" s="6">
        <v>8561</v>
      </c>
      <c r="D145" s="6">
        <v>985</v>
      </c>
      <c r="E145" s="16">
        <v>674.15442936846057</v>
      </c>
      <c r="F145" s="15">
        <v>723</v>
      </c>
      <c r="G145" s="17">
        <v>775.03687121554549</v>
      </c>
      <c r="H145" s="16">
        <v>79.595123315760446</v>
      </c>
      <c r="I145" s="15">
        <v>97</v>
      </c>
      <c r="J145" s="17">
        <v>118.1577385235058</v>
      </c>
      <c r="K145" s="16">
        <v>141.85041345983578</v>
      </c>
      <c r="L145" s="15">
        <v>165</v>
      </c>
      <c r="M145" s="17">
        <v>191.84144811528077</v>
      </c>
      <c r="N145" s="34" t="str">
        <f t="shared" si="4"/>
        <v/>
      </c>
      <c r="Q145" s="34" t="str">
        <f t="shared" si="5"/>
        <v/>
      </c>
    </row>
    <row r="146" spans="1:19">
      <c r="A146" s="31" t="s">
        <v>331</v>
      </c>
      <c r="B146" s="5" t="s">
        <v>146</v>
      </c>
      <c r="C146" s="6">
        <v>7715</v>
      </c>
      <c r="D146" s="6">
        <v>664</v>
      </c>
      <c r="E146" s="16">
        <v>400.79393817728192</v>
      </c>
      <c r="F146" s="15">
        <v>439</v>
      </c>
      <c r="G146" s="17">
        <v>480.60877696588153</v>
      </c>
      <c r="H146" s="16">
        <v>68.813686202940815</v>
      </c>
      <c r="I146" s="15">
        <v>85</v>
      </c>
      <c r="J146" s="17">
        <v>104.94139435215182</v>
      </c>
      <c r="K146" s="16">
        <v>118.80185495805691</v>
      </c>
      <c r="L146" s="15">
        <v>140</v>
      </c>
      <c r="M146" s="17">
        <v>164.89847955845914</v>
      </c>
      <c r="N146" s="34" t="str">
        <f t="shared" si="4"/>
        <v/>
      </c>
      <c r="Q146" s="34" t="str">
        <f t="shared" si="5"/>
        <v/>
      </c>
    </row>
    <row r="147" spans="1:19">
      <c r="A147" s="31" t="s">
        <v>332</v>
      </c>
      <c r="B147" s="5" t="s">
        <v>147</v>
      </c>
      <c r="C147" s="6">
        <v>8037</v>
      </c>
      <c r="D147" s="6">
        <v>765</v>
      </c>
      <c r="E147" s="16">
        <v>547.71992053285624</v>
      </c>
      <c r="F147" s="15">
        <v>592</v>
      </c>
      <c r="G147" s="17">
        <v>639.55417515384397</v>
      </c>
      <c r="H147" s="16">
        <v>30.241765310486841</v>
      </c>
      <c r="I147" s="15">
        <v>41</v>
      </c>
      <c r="J147" s="17">
        <v>55.55882292644597</v>
      </c>
      <c r="K147" s="16">
        <v>111.45208181781946</v>
      </c>
      <c r="L147" s="15">
        <v>132</v>
      </c>
      <c r="M147" s="17">
        <v>156.26155392896601</v>
      </c>
      <c r="N147" s="35"/>
      <c r="Q147" s="35"/>
    </row>
    <row r="148" spans="1:19">
      <c r="B148" s="3" t="s">
        <v>148</v>
      </c>
      <c r="C148" s="37">
        <f>SUM(C3:C16)</f>
        <v>59627</v>
      </c>
      <c r="D148" s="37">
        <f t="shared" ref="D148" si="6">SUM(D3:D16)</f>
        <v>6169</v>
      </c>
      <c r="E148" s="36">
        <v>4260.7182812347455</v>
      </c>
      <c r="F148" s="37">
        <f>SUM(F3:F16)</f>
        <v>4384</v>
      </c>
      <c r="G148" s="36">
        <v>4510.5582100767579</v>
      </c>
      <c r="H148" s="36">
        <v>540.63405809710207</v>
      </c>
      <c r="I148" s="37">
        <f>SUM(I3:I16)</f>
        <v>586</v>
      </c>
      <c r="J148" s="36">
        <v>631.36594190289793</v>
      </c>
      <c r="K148" s="36">
        <v>1133.6380367965971</v>
      </c>
      <c r="L148" s="37">
        <f>SUM(L3:L16)</f>
        <v>1199</v>
      </c>
      <c r="M148" s="36">
        <v>1264.3619632034029</v>
      </c>
      <c r="N148" s="34"/>
      <c r="O148" s="34"/>
      <c r="P148" s="34"/>
      <c r="Q148" s="34"/>
      <c r="R148" s="34"/>
      <c r="S148" s="34"/>
    </row>
    <row r="149" spans="1:19">
      <c r="B149" s="3" t="s">
        <v>149</v>
      </c>
      <c r="C149" s="37">
        <f>SUM(C17:C42)</f>
        <v>140759</v>
      </c>
      <c r="D149" s="37">
        <f t="shared" ref="D149" si="7">SUM(D17:D42)</f>
        <v>14787</v>
      </c>
      <c r="E149" s="36">
        <v>10219.191490443214</v>
      </c>
      <c r="F149" s="37">
        <f>SUM(F17:F42)</f>
        <v>10410</v>
      </c>
      <c r="G149" s="36">
        <v>10604.081799987429</v>
      </c>
      <c r="H149" s="36">
        <v>1250.9849809014045</v>
      </c>
      <c r="I149" s="37">
        <f>SUM(I17:I42)</f>
        <v>1320</v>
      </c>
      <c r="J149" s="36">
        <v>1389.0150190985955</v>
      </c>
      <c r="K149" s="36">
        <v>2951.6375862700343</v>
      </c>
      <c r="L149" s="37">
        <f>SUM(L17:L42)</f>
        <v>3057</v>
      </c>
      <c r="M149" s="36">
        <v>3162.3624137299657</v>
      </c>
      <c r="N149" s="34"/>
      <c r="O149" s="34"/>
      <c r="P149" s="34"/>
      <c r="Q149" s="34"/>
      <c r="R149" s="34"/>
      <c r="S149" s="34"/>
    </row>
    <row r="150" spans="1:19">
      <c r="B150" s="3" t="s">
        <v>150</v>
      </c>
      <c r="C150" s="37">
        <f>SUM(C43:C71)</f>
        <v>106450</v>
      </c>
      <c r="D150" s="37">
        <f t="shared" ref="D150" si="8">SUM(D43:D71)</f>
        <v>10728</v>
      </c>
      <c r="E150" s="36">
        <v>7956.8270041953965</v>
      </c>
      <c r="F150" s="37">
        <f>SUM(F43:F71)</f>
        <v>8125</v>
      </c>
      <c r="G150" s="36">
        <v>8296.428043389471</v>
      </c>
      <c r="H150" s="36">
        <v>840.40485162969776</v>
      </c>
      <c r="I150" s="37">
        <f>SUM(I43:I71)</f>
        <v>897</v>
      </c>
      <c r="J150" s="36">
        <v>953.59514837030224</v>
      </c>
      <c r="K150" s="36">
        <v>1627.535068483495</v>
      </c>
      <c r="L150" s="37">
        <f>SUM(L43:L71)</f>
        <v>1706</v>
      </c>
      <c r="M150" s="36">
        <v>1784.464931516505</v>
      </c>
      <c r="N150" s="34"/>
      <c r="O150" s="34"/>
      <c r="P150" s="34"/>
      <c r="Q150" s="34"/>
      <c r="R150" s="34"/>
      <c r="S150" s="34"/>
    </row>
    <row r="151" spans="1:19">
      <c r="B151" s="3" t="s">
        <v>151</v>
      </c>
      <c r="C151" s="37">
        <f>SUM(C72:C86)</f>
        <v>99744</v>
      </c>
      <c r="D151" s="37">
        <f t="shared" ref="D151" si="9">SUM(D72:D86)</f>
        <v>8846</v>
      </c>
      <c r="E151" s="36">
        <v>6089.7900052161158</v>
      </c>
      <c r="F151" s="37">
        <f>SUM(F72:F86)</f>
        <v>6238</v>
      </c>
      <c r="G151" s="36">
        <v>6389.5709572209898</v>
      </c>
      <c r="H151" s="36">
        <v>879.14203204651005</v>
      </c>
      <c r="I151" s="37">
        <f>SUM(I72:I86)</f>
        <v>937</v>
      </c>
      <c r="J151" s="36">
        <v>994.85796795348995</v>
      </c>
      <c r="K151" s="36">
        <v>1593.3895562286243</v>
      </c>
      <c r="L151" s="37">
        <f>SUM(L72:L86)</f>
        <v>1671</v>
      </c>
      <c r="M151" s="36">
        <v>1748.6104437713757</v>
      </c>
      <c r="N151" s="34"/>
      <c r="O151" s="34"/>
      <c r="P151" s="34"/>
      <c r="Q151" s="34"/>
      <c r="R151" s="34"/>
      <c r="S151" s="34"/>
    </row>
    <row r="152" spans="1:19">
      <c r="B152" s="3" t="s">
        <v>152</v>
      </c>
      <c r="C152" s="37">
        <f>SUM(C87:C108)</f>
        <v>122088</v>
      </c>
      <c r="D152" s="37">
        <f t="shared" ref="D152" si="10">SUM(D87:D108)</f>
        <v>11641</v>
      </c>
      <c r="E152" s="36">
        <v>9029.7706902759601</v>
      </c>
      <c r="F152" s="37">
        <f>SUM(F87:F108)</f>
        <v>9209</v>
      </c>
      <c r="G152" s="36">
        <v>9391.4912694650102</v>
      </c>
      <c r="H152" s="36">
        <v>823.92996829321271</v>
      </c>
      <c r="I152" s="37">
        <f>SUM(I87:I108)</f>
        <v>880</v>
      </c>
      <c r="J152" s="36">
        <v>936.07003170678729</v>
      </c>
      <c r="K152" s="36">
        <v>1477.1275893850329</v>
      </c>
      <c r="L152" s="37">
        <f>SUM(L87:L108)</f>
        <v>1552</v>
      </c>
      <c r="M152" s="36">
        <v>1626.8724106149671</v>
      </c>
      <c r="N152" s="34"/>
      <c r="O152" s="34"/>
      <c r="P152" s="34"/>
      <c r="Q152" s="34"/>
      <c r="R152" s="34"/>
      <c r="S152" s="34"/>
    </row>
    <row r="153" spans="1:19">
      <c r="B153" s="3" t="s">
        <v>153</v>
      </c>
      <c r="C153" s="37">
        <f>SUM(C109:C134)</f>
        <v>127378</v>
      </c>
      <c r="D153" s="37">
        <f t="shared" ref="D153" si="11">SUM(D109:D134)</f>
        <v>12116</v>
      </c>
      <c r="E153" s="36">
        <v>9467.5139505335374</v>
      </c>
      <c r="F153" s="37">
        <f>SUM(F109:F134)</f>
        <v>9651</v>
      </c>
      <c r="G153" s="36">
        <v>9837.7454211036202</v>
      </c>
      <c r="H153" s="36">
        <v>774.61556438807804</v>
      </c>
      <c r="I153" s="37">
        <f>SUM(I109:I134)</f>
        <v>829</v>
      </c>
      <c r="J153" s="36">
        <v>883.38443561192196</v>
      </c>
      <c r="K153" s="36">
        <v>1559.0840182062325</v>
      </c>
      <c r="L153" s="37">
        <f>SUM(L109:L134)</f>
        <v>1636</v>
      </c>
      <c r="M153" s="36">
        <v>1712.9159817937675</v>
      </c>
      <c r="N153" s="34"/>
      <c r="O153" s="34"/>
      <c r="P153" s="34"/>
      <c r="Q153" s="34"/>
      <c r="R153" s="34"/>
      <c r="S153" s="34"/>
    </row>
    <row r="154" spans="1:19">
      <c r="B154" s="3" t="s">
        <v>154</v>
      </c>
      <c r="C154" s="37">
        <f>SUM(C135:C147)</f>
        <v>97568</v>
      </c>
      <c r="D154" s="37">
        <f t="shared" ref="D154" si="12">SUM(D135:D147)</f>
        <v>9524</v>
      </c>
      <c r="E154" s="36">
        <v>6680.383645669378</v>
      </c>
      <c r="F154" s="37">
        <f>SUM(F135:F147)</f>
        <v>6835</v>
      </c>
      <c r="G154" s="36">
        <v>6992.919587635588</v>
      </c>
      <c r="H154" s="36">
        <v>782.39641256201435</v>
      </c>
      <c r="I154" s="37">
        <f>SUM(I135:I147)</f>
        <v>837</v>
      </c>
      <c r="J154" s="36">
        <v>891.60358743798565</v>
      </c>
      <c r="K154" s="36">
        <v>1770.2850451038305</v>
      </c>
      <c r="L154" s="37">
        <f>SUM(L135:L147)</f>
        <v>1852</v>
      </c>
      <c r="M154" s="36">
        <v>1933.7149548961695</v>
      </c>
      <c r="N154" s="34"/>
      <c r="O154" s="34"/>
      <c r="P154" s="34"/>
      <c r="Q154" s="34"/>
      <c r="R154" s="34"/>
      <c r="S154" s="34"/>
    </row>
    <row r="155" spans="1:19">
      <c r="B155" s="3" t="s">
        <v>155</v>
      </c>
      <c r="C155" s="37">
        <f>SUM(C148:C154)</f>
        <v>753614</v>
      </c>
      <c r="D155" s="37">
        <f t="shared" ref="D155" si="13">SUM(D148:D154)</f>
        <v>73811</v>
      </c>
      <c r="E155" s="36">
        <v>54411.618704393506</v>
      </c>
      <c r="F155" s="37">
        <f>SUM(F148:F154)</f>
        <v>54852</v>
      </c>
      <c r="G155" s="36">
        <v>55295.663655072327</v>
      </c>
      <c r="H155" s="36">
        <v>6133.1298424243823</v>
      </c>
      <c r="I155" s="37">
        <f>SUM(I148:I154)</f>
        <v>6286</v>
      </c>
      <c r="J155" s="36">
        <v>6438.8701575756177</v>
      </c>
      <c r="K155" s="36">
        <v>12456.06609923137</v>
      </c>
      <c r="L155" s="37">
        <f>SUM(L148:L154)</f>
        <v>12673</v>
      </c>
      <c r="M155" s="36">
        <v>12889.93390076863</v>
      </c>
      <c r="N155" s="34"/>
      <c r="O155" s="34"/>
      <c r="P155" s="34"/>
      <c r="Q155" s="34"/>
      <c r="R155" s="34"/>
      <c r="S155" s="34"/>
    </row>
    <row r="164" spans="14:14">
      <c r="N164" s="35"/>
    </row>
  </sheetData>
  <mergeCells count="3">
    <mergeCell ref="E1:G1"/>
    <mergeCell ref="H1:J1"/>
    <mergeCell ref="K1:M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136" workbookViewId="0">
      <selection activeCell="C146" sqref="C146:G154"/>
    </sheetView>
  </sheetViews>
  <sheetFormatPr defaultRowHeight="14.25"/>
  <cols>
    <col min="1" max="1" width="8.796875" style="31"/>
    <col min="2" max="2" width="18.19921875" customWidth="1"/>
  </cols>
  <sheetData>
    <row r="1" spans="1:7" ht="51.95" customHeight="1">
      <c r="A1" s="30" t="s">
        <v>187</v>
      </c>
      <c r="B1" s="1" t="s">
        <v>0</v>
      </c>
      <c r="C1" s="2" t="s">
        <v>1</v>
      </c>
      <c r="D1" s="2" t="s">
        <v>157</v>
      </c>
      <c r="E1" s="27" t="s">
        <v>2</v>
      </c>
      <c r="F1" s="27" t="s">
        <v>3</v>
      </c>
      <c r="G1" s="27" t="s">
        <v>4</v>
      </c>
    </row>
    <row r="2" spans="1:7">
      <c r="A2" s="31" t="s">
        <v>188</v>
      </c>
      <c r="B2" s="3" t="s">
        <v>5</v>
      </c>
      <c r="C2" s="29">
        <f>'Net difference'!C2/'2001'!C3</f>
        <v>-2.754399387911247E-2</v>
      </c>
      <c r="D2" s="29">
        <f>'Net difference'!D2/'2001'!D3</f>
        <v>2.1413276231263384E-3</v>
      </c>
      <c r="E2" s="29">
        <f>'Net difference'!E2/'2001'!F3</f>
        <v>-9.1152815013404831E-2</v>
      </c>
      <c r="F2" s="29">
        <f>'Net difference'!F2/'2001'!I3</f>
        <v>0.5</v>
      </c>
      <c r="G2" s="29">
        <f>'Net difference'!G2/'2001'!L3</f>
        <v>0.29310344827586204</v>
      </c>
    </row>
    <row r="3" spans="1:7">
      <c r="A3" s="31" t="s">
        <v>189</v>
      </c>
      <c r="B3" s="3" t="s">
        <v>6</v>
      </c>
      <c r="C3" s="29">
        <f>'Net difference'!C3/'2001'!C4</f>
        <v>4.326047358834244E-3</v>
      </c>
      <c r="D3" s="29">
        <f>'Net difference'!D3/'2001'!D4</f>
        <v>9.8290598290598288E-2</v>
      </c>
      <c r="E3" s="29">
        <f>'Net difference'!E3/'2001'!F4</f>
        <v>-6.4102564102564097E-2</v>
      </c>
      <c r="F3" s="29">
        <f>'Net difference'!F3/'2001'!I4</f>
        <v>0.44230769230769229</v>
      </c>
      <c r="G3" s="29">
        <f>'Net difference'!G3/'2001'!L4</f>
        <v>0.41346153846153844</v>
      </c>
    </row>
    <row r="4" spans="1:7">
      <c r="A4" s="31" t="s">
        <v>190</v>
      </c>
      <c r="B4" s="3" t="s">
        <v>7</v>
      </c>
      <c r="C4" s="29">
        <f>'Net difference'!C4/'2001'!C5</f>
        <v>-3.3238366571699905E-3</v>
      </c>
      <c r="D4" s="29">
        <f>'Net difference'!D4/'2001'!D5</f>
        <v>0.19424460431654678</v>
      </c>
      <c r="E4" s="29">
        <f>'Net difference'!E4/'2001'!F5</f>
        <v>9.0909090909090912E-2</v>
      </c>
      <c r="F4" s="29">
        <f>'Net difference'!F4/'2001'!I5</f>
        <v>0.37777777777777777</v>
      </c>
      <c r="G4" s="29">
        <f>'Net difference'!G4/'2001'!L5</f>
        <v>0.49333333333333335</v>
      </c>
    </row>
    <row r="5" spans="1:7">
      <c r="A5" s="31" t="s">
        <v>191</v>
      </c>
      <c r="B5" s="3" t="s">
        <v>8</v>
      </c>
      <c r="C5" s="29">
        <f>'Net difference'!C5/'2001'!C6</f>
        <v>5.182648401826484E-2</v>
      </c>
      <c r="D5" s="29">
        <f>'Net difference'!D5/'2001'!D6</f>
        <v>0.18203309692671396</v>
      </c>
      <c r="E5" s="29">
        <f>'Net difference'!E5/'2001'!F6</f>
        <v>-3.125E-2</v>
      </c>
      <c r="F5" s="29">
        <f>'Net difference'!F5/'2001'!I6</f>
        <v>0.78048780487804881</v>
      </c>
      <c r="G5" s="29">
        <f>'Net difference'!G5/'2001'!L6</f>
        <v>0.57446808510638303</v>
      </c>
    </row>
    <row r="6" spans="1:7">
      <c r="A6" s="31" t="s">
        <v>192</v>
      </c>
      <c r="B6" s="3" t="s">
        <v>9</v>
      </c>
      <c r="C6" s="29">
        <f>'Net difference'!C6/'2001'!C7</f>
        <v>-2.0422371779995358E-2</v>
      </c>
      <c r="D6" s="29">
        <f>'Net difference'!D6/'2001'!D7</f>
        <v>1.9230769230769232E-2</v>
      </c>
      <c r="E6" s="29">
        <f>'Net difference'!E6/'2001'!F7</f>
        <v>-5.1671732522796353E-2</v>
      </c>
      <c r="F6" s="29">
        <f>'Net difference'!F6/'2001'!I7</f>
        <v>0.6</v>
      </c>
      <c r="G6" s="29">
        <f>'Net difference'!G6/'2001'!L7</f>
        <v>2.0202020202020204E-2</v>
      </c>
    </row>
    <row r="7" spans="1:7">
      <c r="A7" s="31" t="s">
        <v>193</v>
      </c>
      <c r="B7" s="3" t="s">
        <v>10</v>
      </c>
      <c r="C7" s="29">
        <f>'Net difference'!C7/'2001'!C8</f>
        <v>-1.1405959031657356E-2</v>
      </c>
      <c r="D7" s="29">
        <f>'Net difference'!D7/'2001'!D8</f>
        <v>-1.0101010101010102E-2</v>
      </c>
      <c r="E7" s="29">
        <f>'Net difference'!E7/'2001'!F8</f>
        <v>-7.8431372549019607E-2</v>
      </c>
      <c r="F7" s="29">
        <f>'Net difference'!F7/'2001'!I8</f>
        <v>0</v>
      </c>
      <c r="G7" s="29">
        <f>'Net difference'!G7/'2001'!L8</f>
        <v>0.25842696629213485</v>
      </c>
    </row>
    <row r="8" spans="1:7">
      <c r="A8" s="31" t="s">
        <v>194</v>
      </c>
      <c r="B8" s="3" t="s">
        <v>11</v>
      </c>
      <c r="C8" s="29">
        <f>'Net difference'!C8/'2001'!C9</f>
        <v>0.27364864864864863</v>
      </c>
      <c r="D8" s="29">
        <f>'Net difference'!D8/'2001'!D9</f>
        <v>0.16666666666666666</v>
      </c>
      <c r="E8" s="29">
        <f>'Net difference'!E8/'2001'!F9</f>
        <v>6.2068965517241378E-2</v>
      </c>
      <c r="F8" s="29">
        <f>'Net difference'!F8/'2001'!I9</f>
        <v>0.375</v>
      </c>
      <c r="G8" s="29">
        <f>'Net difference'!G8/'2001'!L9</f>
        <v>0.64</v>
      </c>
    </row>
    <row r="9" spans="1:7">
      <c r="A9" s="31" t="s">
        <v>195</v>
      </c>
      <c r="B9" s="3" t="s">
        <v>12</v>
      </c>
      <c r="C9" s="29">
        <f>'Net difference'!C9/'2001'!C10</f>
        <v>-3.8167938931297708E-3</v>
      </c>
      <c r="D9" s="29">
        <f>'Net difference'!D9/'2001'!D10</f>
        <v>0.19859813084112149</v>
      </c>
      <c r="E9" s="29">
        <f>'Net difference'!E9/'2001'!F10</f>
        <v>4.5454545454545456E-2</v>
      </c>
      <c r="F9" s="29">
        <f>'Net difference'!F9/'2001'!I10</f>
        <v>1</v>
      </c>
      <c r="G9" s="29">
        <f>'Net difference'!G9/'2001'!L10</f>
        <v>0.30693069306930693</v>
      </c>
    </row>
    <row r="10" spans="1:7">
      <c r="A10" s="31" t="s">
        <v>196</v>
      </c>
      <c r="B10" s="3" t="s">
        <v>13</v>
      </c>
      <c r="C10" s="29">
        <f>'Net difference'!C10/'2001'!C11</f>
        <v>1.4179451417945141E-2</v>
      </c>
      <c r="D10" s="29">
        <f>'Net difference'!D10/'2001'!D11</f>
        <v>8.7962962962962965E-2</v>
      </c>
      <c r="E10" s="29">
        <f>'Net difference'!E10/'2001'!F11</f>
        <v>-2.9900332225913623E-2</v>
      </c>
      <c r="F10" s="29">
        <f>'Net difference'!F10/'2001'!I11</f>
        <v>0</v>
      </c>
      <c r="G10" s="29">
        <f>'Net difference'!G10/'2001'!L11</f>
        <v>0.53409090909090906</v>
      </c>
    </row>
    <row r="11" spans="1:7">
      <c r="A11" s="31" t="s">
        <v>197</v>
      </c>
      <c r="B11" s="3" t="s">
        <v>14</v>
      </c>
      <c r="C11" s="29">
        <f>'Net difference'!C11/'2001'!C12</f>
        <v>0.11420612813370473</v>
      </c>
      <c r="D11" s="29">
        <f>'Net difference'!D11/'2001'!D12</f>
        <v>0.15485564304461943</v>
      </c>
      <c r="E11" s="29">
        <f>'Net difference'!E11/'2001'!F12</f>
        <v>8.9605734767025089E-2</v>
      </c>
      <c r="F11" s="29">
        <f>'Net difference'!F11/'2001'!I12</f>
        <v>0.20512820512820512</v>
      </c>
      <c r="G11" s="29">
        <f>'Net difference'!G11/'2001'!L12</f>
        <v>0.41269841269841268</v>
      </c>
    </row>
    <row r="12" spans="1:7">
      <c r="A12" s="31" t="s">
        <v>198</v>
      </c>
      <c r="B12" s="3" t="s">
        <v>15</v>
      </c>
      <c r="C12" s="29">
        <f>'Net difference'!C12/'2001'!C13</f>
        <v>3.669724770642202E-3</v>
      </c>
      <c r="D12" s="29">
        <f>'Net difference'!D12/'2001'!D13</f>
        <v>0.15384615384615385</v>
      </c>
      <c r="E12" s="29">
        <f>'Net difference'!E12/'2001'!F13</f>
        <v>0.15083798882681565</v>
      </c>
      <c r="F12" s="29">
        <f>'Net difference'!F12/'2001'!I13</f>
        <v>0.44827586206896552</v>
      </c>
      <c r="G12" s="29">
        <f>'Net difference'!G12/'2001'!L13</f>
        <v>4.4117647058823532E-2</v>
      </c>
    </row>
    <row r="13" spans="1:7">
      <c r="A13" s="31" t="s">
        <v>199</v>
      </c>
      <c r="B13" s="3" t="s">
        <v>16</v>
      </c>
      <c r="C13" s="29">
        <f>'Net difference'!C13/'2001'!C14</f>
        <v>1.0919248349415947E-2</v>
      </c>
      <c r="D13" s="29">
        <f>'Net difference'!D13/'2001'!D14</f>
        <v>0.29945054945054944</v>
      </c>
      <c r="E13" s="29">
        <f>'Net difference'!E13/'2001'!F14</f>
        <v>0.23902439024390243</v>
      </c>
      <c r="F13" s="29">
        <f>'Net difference'!F13/'2001'!I14</f>
        <v>0.17543859649122806</v>
      </c>
      <c r="G13" s="29">
        <f>'Net difference'!G13/'2001'!L14</f>
        <v>0.49019607843137253</v>
      </c>
    </row>
    <row r="14" spans="1:7">
      <c r="A14" s="31" t="s">
        <v>200</v>
      </c>
      <c r="B14" s="3" t="s">
        <v>17</v>
      </c>
      <c r="C14" s="29">
        <f>'Net difference'!C14/'2001'!C15</f>
        <v>-1.5534842432312472E-2</v>
      </c>
      <c r="D14" s="29">
        <f>'Net difference'!D14/'2001'!D15</f>
        <v>0.15277777777777779</v>
      </c>
      <c r="E14" s="29">
        <f>'Net difference'!E14/'2001'!F15</f>
        <v>-3.0581039755351682E-3</v>
      </c>
      <c r="F14" s="29">
        <f>'Net difference'!F14/'2001'!I15</f>
        <v>0.87096774193548387</v>
      </c>
      <c r="G14" s="29">
        <f>'Net difference'!G14/'2001'!L15</f>
        <v>0.54054054054054057</v>
      </c>
    </row>
    <row r="15" spans="1:7">
      <c r="A15" s="31" t="s">
        <v>201</v>
      </c>
      <c r="B15" s="3" t="s">
        <v>18</v>
      </c>
      <c r="C15" s="29">
        <f>'Net difference'!C15/'2001'!C16</f>
        <v>2.0353508302088912E-2</v>
      </c>
      <c r="D15" s="29">
        <f>'Net difference'!D15/'2001'!D16</f>
        <v>0.14462081128747795</v>
      </c>
      <c r="E15" s="29">
        <f>'Net difference'!E15/'2001'!F16</f>
        <v>5.2356020942408377E-2</v>
      </c>
      <c r="F15" s="29">
        <f>'Net difference'!F15/'2001'!I16</f>
        <v>0.47058823529411764</v>
      </c>
      <c r="G15" s="29">
        <f>'Net difference'!G15/'2001'!L16</f>
        <v>0.28358208955223879</v>
      </c>
    </row>
    <row r="16" spans="1:7">
      <c r="A16" s="31" t="s">
        <v>202</v>
      </c>
      <c r="B16" s="3" t="s">
        <v>19</v>
      </c>
      <c r="C16" s="29">
        <f>'Net difference'!C16/'2001'!C17</f>
        <v>3.5935828877005346E-2</v>
      </c>
      <c r="D16" s="29">
        <f>'Net difference'!D16/'2001'!D17</f>
        <v>0.10671256454388985</v>
      </c>
      <c r="E16" s="29">
        <f>'Net difference'!E16/'2001'!F17</f>
        <v>2.3640661938534278E-3</v>
      </c>
      <c r="F16" s="29">
        <f>'Net difference'!F16/'2001'!I17</f>
        <v>0.69767441860465118</v>
      </c>
      <c r="G16" s="29">
        <f>'Net difference'!G16/'2001'!L17</f>
        <v>0.26956521739130435</v>
      </c>
    </row>
    <row r="17" spans="1:7">
      <c r="A17" s="31" t="s">
        <v>203</v>
      </c>
      <c r="B17" s="3" t="s">
        <v>20</v>
      </c>
      <c r="C17" s="29">
        <f>'Net difference'!C17/'2001'!C18</f>
        <v>2.4328326634228899E-2</v>
      </c>
      <c r="D17" s="29">
        <f>'Net difference'!D17/'2001'!D18</f>
        <v>6.0240963855421686E-2</v>
      </c>
      <c r="E17" s="29">
        <f>'Net difference'!E17/'2001'!F18</f>
        <v>1.6949152542372881E-2</v>
      </c>
      <c r="F17" s="29">
        <f>'Net difference'!F17/'2001'!I18</f>
        <v>0.41666666666666669</v>
      </c>
      <c r="G17" s="29">
        <f>'Net difference'!G17/'2001'!L18</f>
        <v>6.6666666666666666E-2</v>
      </c>
    </row>
    <row r="18" spans="1:7">
      <c r="A18" s="31" t="s">
        <v>204</v>
      </c>
      <c r="B18" s="3" t="s">
        <v>21</v>
      </c>
      <c r="C18" s="29">
        <f>'Net difference'!C18/'2001'!C19</f>
        <v>0.33998623537508604</v>
      </c>
      <c r="D18" s="29">
        <f>'Net difference'!D18/'2001'!D19</f>
        <v>0.46577629382303842</v>
      </c>
      <c r="E18" s="29">
        <f>'Net difference'!E18/'2001'!F19</f>
        <v>0.2743764172335601</v>
      </c>
      <c r="F18" s="29">
        <f>'Net difference'!F18/'2001'!I19</f>
        <v>0.94339622641509435</v>
      </c>
      <c r="G18" s="29">
        <f>'Net difference'!G18/'2001'!L19</f>
        <v>1.0285714285714285</v>
      </c>
    </row>
    <row r="19" spans="1:7">
      <c r="A19" s="31" t="s">
        <v>205</v>
      </c>
      <c r="B19" s="3" t="s">
        <v>22</v>
      </c>
      <c r="C19" s="29">
        <f>'Net difference'!C19/'2001'!C20</f>
        <v>1.5355539806283959E-2</v>
      </c>
      <c r="D19" s="29">
        <f>'Net difference'!D19/'2001'!D20</f>
        <v>6.3180827886710242E-2</v>
      </c>
      <c r="E19" s="29">
        <f>'Net difference'!E19/'2001'!F20</f>
        <v>2.7322404371584699E-2</v>
      </c>
      <c r="F19" s="29">
        <f>'Net difference'!F19/'2001'!I20</f>
        <v>0.5714285714285714</v>
      </c>
      <c r="G19" s="29">
        <f>'Net difference'!G19/'2001'!L20</f>
        <v>4.6153846153846156E-2</v>
      </c>
    </row>
    <row r="20" spans="1:7">
      <c r="A20" s="31" t="s">
        <v>206</v>
      </c>
      <c r="B20" s="3" t="s">
        <v>23</v>
      </c>
      <c r="C20" s="29">
        <f>'Net difference'!C20/'2001'!C21</f>
        <v>6.6246446669138551E-2</v>
      </c>
      <c r="D20" s="29">
        <f>'Net difference'!D20/'2001'!D21</f>
        <v>0.26633165829145727</v>
      </c>
      <c r="E20" s="29">
        <f>'Net difference'!E20/'2001'!F21</f>
        <v>0.24305555555555555</v>
      </c>
      <c r="F20" s="29">
        <f>'Net difference'!F20/'2001'!I21</f>
        <v>0.35135135135135137</v>
      </c>
      <c r="G20" s="29">
        <f>'Net difference'!G20/'2001'!L21</f>
        <v>0.31506849315068491</v>
      </c>
    </row>
    <row r="21" spans="1:7">
      <c r="A21" s="31" t="s">
        <v>207</v>
      </c>
      <c r="B21" s="3" t="s">
        <v>24</v>
      </c>
      <c r="C21" s="29">
        <f>'Net difference'!C21/'2001'!C22</f>
        <v>-4.3731778425655978E-3</v>
      </c>
      <c r="D21" s="29">
        <f>'Net difference'!D21/'2001'!D22</f>
        <v>0.109375</v>
      </c>
      <c r="E21" s="29">
        <f>'Net difference'!E21/'2001'!F22</f>
        <v>4.3010752688172046E-2</v>
      </c>
      <c r="F21" s="29">
        <f>'Net difference'!F21/'2001'!I22</f>
        <v>0.13461538461538461</v>
      </c>
      <c r="G21" s="29">
        <f>'Net difference'!G21/'2001'!L22</f>
        <v>0.375</v>
      </c>
    </row>
    <row r="22" spans="1:7">
      <c r="A22" s="31" t="s">
        <v>208</v>
      </c>
      <c r="B22" s="3" t="s">
        <v>25</v>
      </c>
      <c r="C22" s="29">
        <f>'Net difference'!C22/'2001'!C23</f>
        <v>6.2773895534762522E-3</v>
      </c>
      <c r="D22" s="29">
        <f>'Net difference'!D22/'2001'!D23</f>
        <v>0.16779431664411368</v>
      </c>
      <c r="E22" s="29">
        <f>'Net difference'!E22/'2001'!F23</f>
        <v>8.7576374745417518E-2</v>
      </c>
      <c r="F22" s="29">
        <f>'Net difference'!F22/'2001'!I23</f>
        <v>0.76190476190476186</v>
      </c>
      <c r="G22" s="29">
        <f>'Net difference'!G22/'2001'!L23</f>
        <v>0.17837837837837839</v>
      </c>
    </row>
    <row r="23" spans="1:7">
      <c r="A23" s="31" t="s">
        <v>209</v>
      </c>
      <c r="B23" s="3" t="s">
        <v>26</v>
      </c>
      <c r="C23" s="29">
        <f>'Net difference'!C23/'2001'!C24</f>
        <v>0.10452836942903168</v>
      </c>
      <c r="D23" s="29">
        <f>'Net difference'!D23/'2001'!D24</f>
        <v>0.37585421412300685</v>
      </c>
      <c r="E23" s="29">
        <f>'Net difference'!E23/'2001'!F24</f>
        <v>0.33680555555555558</v>
      </c>
      <c r="F23" s="29">
        <f>'Net difference'!F23/'2001'!I24</f>
        <v>0.75609756097560976</v>
      </c>
      <c r="G23" s="29">
        <f>'Net difference'!G23/'2001'!L24</f>
        <v>0.33636363636363636</v>
      </c>
    </row>
    <row r="24" spans="1:7">
      <c r="A24" s="31" t="s">
        <v>210</v>
      </c>
      <c r="B24" s="3" t="s">
        <v>27</v>
      </c>
      <c r="C24" s="29">
        <f>'Net difference'!C24/'2001'!C25</f>
        <v>-8.3857442348008382E-4</v>
      </c>
      <c r="D24" s="29">
        <f>'Net difference'!D24/'2001'!D25</f>
        <v>7.1849234393404002E-2</v>
      </c>
      <c r="E24" s="29">
        <f>'Net difference'!E24/'2001'!F25</f>
        <v>0</v>
      </c>
      <c r="F24" s="29">
        <f>'Net difference'!F24/'2001'!I25</f>
        <v>0.38461538461538464</v>
      </c>
      <c r="G24" s="29">
        <f>'Net difference'!G24/'2001'!L25</f>
        <v>0.19620253164556961</v>
      </c>
    </row>
    <row r="25" spans="1:7">
      <c r="A25" s="31" t="s">
        <v>211</v>
      </c>
      <c r="B25" s="3" t="s">
        <v>28</v>
      </c>
      <c r="C25" s="29">
        <f>'Net difference'!C25/'2001'!C26</f>
        <v>4.5398266611638462E-3</v>
      </c>
      <c r="D25" s="29">
        <f>'Net difference'!D25/'2001'!D26</f>
        <v>-6.5857885615251299E-2</v>
      </c>
      <c r="E25" s="29">
        <f>'Net difference'!E25/'2001'!F26</f>
        <v>-0.11961722488038277</v>
      </c>
      <c r="F25" s="29">
        <f>'Net difference'!F25/'2001'!I26</f>
        <v>0.23076923076923078</v>
      </c>
      <c r="G25" s="29">
        <f>'Net difference'!G25/'2001'!L26</f>
        <v>0</v>
      </c>
    </row>
    <row r="26" spans="1:7">
      <c r="A26" s="31" t="s">
        <v>212</v>
      </c>
      <c r="B26" s="3" t="s">
        <v>29</v>
      </c>
      <c r="C26" s="29">
        <f>'Net difference'!C26/'2001'!C27</f>
        <v>2.2358974358974357E-2</v>
      </c>
      <c r="D26" s="29">
        <f>'Net difference'!D26/'2001'!D27</f>
        <v>-6.5146579804560263E-3</v>
      </c>
      <c r="E26" s="29">
        <f>'Net difference'!E26/'2001'!F27</f>
        <v>-0.11563169164882227</v>
      </c>
      <c r="F26" s="29">
        <f>'Net difference'!F26/'2001'!I27</f>
        <v>0.52173913043478259</v>
      </c>
      <c r="G26" s="29">
        <f>'Net difference'!G26/'2001'!L27</f>
        <v>0.25742574257425743</v>
      </c>
    </row>
    <row r="27" spans="1:7">
      <c r="A27" s="31" t="s">
        <v>213</v>
      </c>
      <c r="B27" s="3" t="s">
        <v>30</v>
      </c>
      <c r="C27" s="29">
        <f>'Net difference'!C27/'2001'!C28</f>
        <v>2.7287319422150885E-2</v>
      </c>
      <c r="D27" s="29">
        <f>'Net difference'!D27/'2001'!D28</f>
        <v>4.784688995215311E-2</v>
      </c>
      <c r="E27" s="29">
        <f>'Net difference'!E27/'2001'!F28</f>
        <v>-1.7977528089887642E-2</v>
      </c>
      <c r="F27" s="29">
        <f>'Net difference'!F27/'2001'!I28</f>
        <v>0.23214285714285715</v>
      </c>
      <c r="G27" s="29">
        <f>'Net difference'!G27/'2001'!L28</f>
        <v>0.1984126984126984</v>
      </c>
    </row>
    <row r="28" spans="1:7">
      <c r="A28" s="31" t="s">
        <v>214</v>
      </c>
      <c r="B28" s="3" t="s">
        <v>31</v>
      </c>
      <c r="C28" s="29">
        <f>'Net difference'!C28/'2001'!C29</f>
        <v>6.7640918580375783E-2</v>
      </c>
      <c r="D28" s="29">
        <f>'Net difference'!D28/'2001'!D29</f>
        <v>0.15151515151515152</v>
      </c>
      <c r="E28" s="29">
        <f>'Net difference'!E28/'2001'!F29</f>
        <v>0.12244897959183673</v>
      </c>
      <c r="F28" s="29">
        <f>'Net difference'!F28/'2001'!I29</f>
        <v>0</v>
      </c>
      <c r="G28" s="29">
        <f>'Net difference'!G28/'2001'!L29</f>
        <v>0.4</v>
      </c>
    </row>
    <row r="29" spans="1:7">
      <c r="A29" s="31" t="s">
        <v>215</v>
      </c>
      <c r="B29" s="3" t="s">
        <v>32</v>
      </c>
      <c r="C29" s="29">
        <f>'Net difference'!C29/'2001'!C30</f>
        <v>1.0109813491371798E-2</v>
      </c>
      <c r="D29" s="29">
        <f>'Net difference'!D29/'2001'!D30</f>
        <v>0.20037105751391465</v>
      </c>
      <c r="E29" s="29">
        <f>'Net difference'!E29/'2001'!F30</f>
        <v>-2.6865671641791045E-2</v>
      </c>
      <c r="F29" s="29">
        <f>'Net difference'!F29/'2001'!I30</f>
        <v>1.1607142857142858</v>
      </c>
      <c r="G29" s="29">
        <f>'Net difference'!G29/'2001'!L30</f>
        <v>0.35135135135135137</v>
      </c>
    </row>
    <row r="30" spans="1:7">
      <c r="A30" s="31" t="s">
        <v>216</v>
      </c>
      <c r="B30" s="3" t="s">
        <v>33</v>
      </c>
      <c r="C30" s="29">
        <f>'Net difference'!C30/'2001'!C31</f>
        <v>0.12049222355152965</v>
      </c>
      <c r="D30" s="29">
        <f>'Net difference'!D30/'2001'!D31</f>
        <v>0.11020408163265306</v>
      </c>
      <c r="E30" s="29">
        <f>'Net difference'!E30/'2001'!F31</f>
        <v>2.4539877300613498E-2</v>
      </c>
      <c r="F30" s="29">
        <f>'Net difference'!F30/'2001'!I31</f>
        <v>0.38983050847457629</v>
      </c>
      <c r="G30" s="29">
        <f>'Net difference'!G30/'2001'!L31</f>
        <v>0.21904761904761905</v>
      </c>
    </row>
    <row r="31" spans="1:7">
      <c r="A31" s="31" t="s">
        <v>217</v>
      </c>
      <c r="B31" s="3" t="s">
        <v>11</v>
      </c>
      <c r="C31" s="29">
        <f>'Net difference'!C31/'2001'!C32</f>
        <v>0.10482730761462331</v>
      </c>
      <c r="D31" s="29">
        <f>'Net difference'!D31/'2001'!D32</f>
        <v>1.8518518518518517E-2</v>
      </c>
      <c r="E31" s="29">
        <f>'Net difference'!E31/'2001'!F32</f>
        <v>-0.16190476190476191</v>
      </c>
      <c r="F31" s="29">
        <f>'Net difference'!F31/'2001'!I32</f>
        <v>0.92105263157894735</v>
      </c>
      <c r="G31" s="29">
        <f>'Net difference'!G31/'2001'!L32</f>
        <v>0.30379746835443039</v>
      </c>
    </row>
    <row r="32" spans="1:7">
      <c r="A32" s="31" t="s">
        <v>218</v>
      </c>
      <c r="B32" s="3" t="s">
        <v>34</v>
      </c>
      <c r="C32" s="29">
        <f>'Net difference'!C32/'2001'!C33</f>
        <v>-5.4848188050930459E-3</v>
      </c>
      <c r="D32" s="29">
        <f>'Net difference'!D32/'2001'!D33</f>
        <v>1.65016501650165E-2</v>
      </c>
      <c r="E32" s="29">
        <f>'Net difference'!E32/'2001'!F33</f>
        <v>-6.4665127020785224E-2</v>
      </c>
      <c r="F32" s="29">
        <f>'Net difference'!F32/'2001'!I33</f>
        <v>0.26</v>
      </c>
      <c r="G32" s="29">
        <f>'Net difference'!G32/'2001'!L33</f>
        <v>0.2032520325203252</v>
      </c>
    </row>
    <row r="33" spans="1:7">
      <c r="A33" s="31" t="s">
        <v>219</v>
      </c>
      <c r="B33" s="3" t="s">
        <v>35</v>
      </c>
      <c r="C33" s="29">
        <f>'Net difference'!C33/'2001'!C34</f>
        <v>-6.7643742953776773E-3</v>
      </c>
      <c r="D33" s="29">
        <f>'Net difference'!D33/'2001'!D34</f>
        <v>-9.8106712564543896E-2</v>
      </c>
      <c r="E33" s="29">
        <f>'Net difference'!E33/'2001'!F34</f>
        <v>-0.18829516539440203</v>
      </c>
      <c r="F33" s="29">
        <f>'Net difference'!F33/'2001'!I34</f>
        <v>-8.4745762711864403E-2</v>
      </c>
      <c r="G33" s="29">
        <f>'Net difference'!G33/'2001'!L34</f>
        <v>0.17054263565891473</v>
      </c>
    </row>
    <row r="34" spans="1:7">
      <c r="A34" s="31" t="s">
        <v>220</v>
      </c>
      <c r="B34" s="3" t="s">
        <v>36</v>
      </c>
      <c r="C34" s="29">
        <f>'Net difference'!C34/'2001'!C35</f>
        <v>4.5347385938150048E-2</v>
      </c>
      <c r="D34" s="29">
        <f>'Net difference'!D34/'2001'!D35</f>
        <v>1.5677491601343786E-2</v>
      </c>
      <c r="E34" s="29">
        <f>'Net difference'!E34/'2001'!F35</f>
        <v>-6.563039723661486E-2</v>
      </c>
      <c r="F34" s="29">
        <f>'Net difference'!F34/'2001'!I35</f>
        <v>-8.3333333333333329E-2</v>
      </c>
      <c r="G34" s="29">
        <f>'Net difference'!G34/'2001'!L35</f>
        <v>0.29611650485436891</v>
      </c>
    </row>
    <row r="35" spans="1:7">
      <c r="A35" s="31" t="s">
        <v>221</v>
      </c>
      <c r="B35" s="3" t="s">
        <v>37</v>
      </c>
      <c r="C35" s="29">
        <f>'Net difference'!C35/'2001'!C36</f>
        <v>5.8982683982683984E-2</v>
      </c>
      <c r="D35" s="29">
        <f>'Net difference'!D35/'2001'!D36</f>
        <v>7.7380952380952384E-2</v>
      </c>
      <c r="E35" s="29">
        <f>'Net difference'!E35/'2001'!F36</f>
        <v>6.6666666666666666E-2</v>
      </c>
      <c r="F35" s="29">
        <f>'Net difference'!F35/'2001'!I36</f>
        <v>0.40909090909090912</v>
      </c>
      <c r="G35" s="29">
        <f>'Net difference'!G35/'2001'!L36</f>
        <v>0</v>
      </c>
    </row>
    <row r="36" spans="1:7">
      <c r="A36" s="31" t="s">
        <v>222</v>
      </c>
      <c r="B36" s="3" t="s">
        <v>38</v>
      </c>
      <c r="C36" s="29">
        <f>'Net difference'!C36/'2001'!C37</f>
        <v>0.13785046728971961</v>
      </c>
      <c r="D36" s="29">
        <f>'Net difference'!D36/'2001'!D37</f>
        <v>0.13</v>
      </c>
      <c r="E36" s="29">
        <f>'Net difference'!E36/'2001'!F37</f>
        <v>5.4744525547445258E-2</v>
      </c>
      <c r="F36" s="29">
        <f>'Net difference'!F36/'2001'!I37</f>
        <v>0.76086956521739135</v>
      </c>
      <c r="G36" s="29">
        <f>'Net difference'!G36/'2001'!L37</f>
        <v>2.5000000000000001E-2</v>
      </c>
    </row>
    <row r="37" spans="1:7">
      <c r="A37" s="31" t="s">
        <v>223</v>
      </c>
      <c r="B37" s="3" t="s">
        <v>39</v>
      </c>
      <c r="C37" s="29">
        <f>'Net difference'!C37/'2001'!C38</f>
        <v>3.8864277084172373E-2</v>
      </c>
      <c r="D37" s="29">
        <f>'Net difference'!D37/'2001'!D38</f>
        <v>0.27394636015325668</v>
      </c>
      <c r="E37" s="29">
        <f>'Net difference'!E37/'2001'!F38</f>
        <v>0.11023622047244094</v>
      </c>
      <c r="F37" s="29">
        <f>'Net difference'!F37/'2001'!I38</f>
        <v>1.7941176470588236</v>
      </c>
      <c r="G37" s="29">
        <f>'Net difference'!G37/'2001'!L38</f>
        <v>0.37383177570093457</v>
      </c>
    </row>
    <row r="38" spans="1:7">
      <c r="A38" s="31" t="s">
        <v>224</v>
      </c>
      <c r="B38" s="3" t="s">
        <v>40</v>
      </c>
      <c r="C38" s="29">
        <f>'Net difference'!C38/'2001'!C39</f>
        <v>5.5512321660181579E-2</v>
      </c>
      <c r="D38" s="29">
        <f>'Net difference'!D38/'2001'!D39</f>
        <v>0.16607773851590105</v>
      </c>
      <c r="E38" s="29">
        <f>'Net difference'!E38/'2001'!F39</f>
        <v>4.2071197411003236E-2</v>
      </c>
      <c r="F38" s="29">
        <f>'Net difference'!F38/'2001'!I39</f>
        <v>1.4042553191489362</v>
      </c>
      <c r="G38" s="29">
        <f>'Net difference'!G38/'2001'!L39</f>
        <v>0.26630434782608697</v>
      </c>
    </row>
    <row r="39" spans="1:7">
      <c r="A39" s="31" t="s">
        <v>225</v>
      </c>
      <c r="B39" s="3" t="s">
        <v>41</v>
      </c>
      <c r="C39" s="29">
        <f>'Net difference'!C39/'2001'!C40</f>
        <v>9.5978755690440065E-2</v>
      </c>
      <c r="D39" s="29">
        <f>'Net difference'!D39/'2001'!D40</f>
        <v>4.0935672514619881E-2</v>
      </c>
      <c r="E39" s="29">
        <f>'Net difference'!E39/'2001'!F40</f>
        <v>6.6666666666666666E-2</v>
      </c>
      <c r="F39" s="29">
        <f>'Net difference'!F39/'2001'!I40</f>
        <v>7.407407407407407E-2</v>
      </c>
      <c r="G39" s="29">
        <f>'Net difference'!G39/'2001'!L40</f>
        <v>-8.3333333333333329E-2</v>
      </c>
    </row>
    <row r="40" spans="1:7">
      <c r="A40" s="31" t="s">
        <v>226</v>
      </c>
      <c r="B40" s="3" t="s">
        <v>42</v>
      </c>
      <c r="C40" s="29">
        <f>'Net difference'!C40/'2001'!C41</f>
        <v>0.19583946207186384</v>
      </c>
      <c r="D40" s="29">
        <f>'Net difference'!D40/'2001'!D41</f>
        <v>0.17745302713987474</v>
      </c>
      <c r="E40" s="29">
        <f>'Net difference'!E40/'2001'!F41</f>
        <v>6.7484662576687116E-2</v>
      </c>
      <c r="F40" s="29">
        <f>'Net difference'!F40/'2001'!I41</f>
        <v>0.47619047619047616</v>
      </c>
      <c r="G40" s="29">
        <f>'Net difference'!G40/'2001'!L41</f>
        <v>0.38738738738738737</v>
      </c>
    </row>
    <row r="41" spans="1:7">
      <c r="A41" s="31" t="s">
        <v>227</v>
      </c>
      <c r="B41" s="3" t="s">
        <v>43</v>
      </c>
      <c r="C41" s="29">
        <f>'Net difference'!C41/'2001'!C42</f>
        <v>0.10353817504655494</v>
      </c>
      <c r="D41" s="29">
        <f>'Net difference'!D41/'2001'!D42</f>
        <v>0.2046783625730994</v>
      </c>
      <c r="E41" s="29">
        <f>'Net difference'!E41/'2001'!F42</f>
        <v>0.17948717948717949</v>
      </c>
      <c r="F41" s="29">
        <f>'Net difference'!F41/'2001'!I42</f>
        <v>0.52083333333333337</v>
      </c>
      <c r="G41" s="29">
        <f>'Net difference'!G41/'2001'!L42</f>
        <v>0.14912280701754385</v>
      </c>
    </row>
    <row r="42" spans="1:7">
      <c r="A42" s="31" t="s">
        <v>228</v>
      </c>
      <c r="B42" s="3" t="s">
        <v>44</v>
      </c>
      <c r="C42" s="29">
        <f>'Net difference'!C42/'2001'!C43</f>
        <v>3.8808884549670492E-2</v>
      </c>
      <c r="D42" s="29">
        <f>'Net difference'!D42/'2001'!D43</f>
        <v>5.2980132450331126E-2</v>
      </c>
      <c r="E42" s="29">
        <f>'Net difference'!E42/'2001'!F43</f>
        <v>-1.1142061281337047E-2</v>
      </c>
      <c r="F42" s="29">
        <f>'Net difference'!F42/'2001'!I43</f>
        <v>0</v>
      </c>
      <c r="G42" s="29">
        <f>'Net difference'!G42/'2001'!L43</f>
        <v>0.52830188679245282</v>
      </c>
    </row>
    <row r="43" spans="1:7">
      <c r="A43" s="31" t="s">
        <v>229</v>
      </c>
      <c r="B43" s="3" t="s">
        <v>45</v>
      </c>
      <c r="C43" s="29">
        <f>'Net difference'!C43/'2001'!C44</f>
        <v>4.0502793296089384E-2</v>
      </c>
      <c r="D43" s="29">
        <f>'Net difference'!D43/'2001'!D44</f>
        <v>3.9525691699604744E-2</v>
      </c>
      <c r="E43" s="29">
        <f>'Net difference'!E43/'2001'!F44</f>
        <v>-0.11538461538461539</v>
      </c>
      <c r="F43" s="29">
        <f>'Net difference'!F43/'2001'!I44</f>
        <v>0</v>
      </c>
      <c r="G43" s="29">
        <f>'Net difference'!G43/'2001'!L44</f>
        <v>1.2592592592592593</v>
      </c>
    </row>
    <row r="44" spans="1:7">
      <c r="A44" s="31" t="s">
        <v>230</v>
      </c>
      <c r="B44" s="3" t="s">
        <v>46</v>
      </c>
      <c r="C44" s="29">
        <f>'Net difference'!C44/'2001'!C45</f>
        <v>-5.2925989672977625E-2</v>
      </c>
      <c r="D44" s="29">
        <f>'Net difference'!D44/'2001'!D45</f>
        <v>-0.10661764705882353</v>
      </c>
      <c r="E44" s="29">
        <f>'Net difference'!E44/'2001'!F45</f>
        <v>-0.16517857142857142</v>
      </c>
      <c r="F44" s="29">
        <f>'Net difference'!F44/'2001'!I45</f>
        <v>0.26315789473684209</v>
      </c>
      <c r="G44" s="29">
        <f>'Net difference'!G44/'2001'!L45</f>
        <v>0.10344827586206896</v>
      </c>
    </row>
    <row r="45" spans="1:7">
      <c r="A45" s="31" t="s">
        <v>231</v>
      </c>
      <c r="B45" s="3" t="s">
        <v>47</v>
      </c>
      <c r="C45" s="29">
        <f>'Net difference'!C45/'2001'!C46</f>
        <v>0.21073672187321529</v>
      </c>
      <c r="D45" s="29">
        <f>'Net difference'!D45/'2001'!D46</f>
        <v>0.30691399662731872</v>
      </c>
      <c r="E45" s="29">
        <f>'Net difference'!E45/'2001'!F46</f>
        <v>0.2102803738317757</v>
      </c>
      <c r="F45" s="29">
        <f>'Net difference'!F45/'2001'!I46</f>
        <v>0.52542372881355937</v>
      </c>
      <c r="G45" s="29">
        <f>'Net difference'!G45/'2001'!L46</f>
        <v>0.57547169811320753</v>
      </c>
    </row>
    <row r="46" spans="1:7">
      <c r="A46" s="31" t="s">
        <v>232</v>
      </c>
      <c r="B46" s="3" t="s">
        <v>48</v>
      </c>
      <c r="C46" s="29">
        <f>'Net difference'!C46/'2001'!C47</f>
        <v>0.14976919131475466</v>
      </c>
      <c r="D46" s="29">
        <f>'Net difference'!D46/'2001'!D47</f>
        <v>0.14043993231810489</v>
      </c>
      <c r="E46" s="29">
        <f>'Net difference'!E46/'2001'!F47</f>
        <v>6.1475409836065573E-2</v>
      </c>
      <c r="F46" s="29">
        <f>'Net difference'!F46/'2001'!I47</f>
        <v>0.10416666666666667</v>
      </c>
      <c r="G46" s="29">
        <f>'Net difference'!G46/'2001'!L47</f>
        <v>0.87272727272727268</v>
      </c>
    </row>
    <row r="47" spans="1:7">
      <c r="A47" s="31" t="s">
        <v>233</v>
      </c>
      <c r="B47" s="3" t="s">
        <v>49</v>
      </c>
      <c r="C47" s="29">
        <f>'Net difference'!C47/'2001'!C48</f>
        <v>6.3732449913235525E-2</v>
      </c>
      <c r="D47" s="29">
        <f>'Net difference'!D47/'2001'!D48</f>
        <v>0.21666666666666667</v>
      </c>
      <c r="E47" s="29">
        <f>'Net difference'!E47/'2001'!F48</f>
        <v>0.14778325123152711</v>
      </c>
      <c r="F47" s="29">
        <f>'Net difference'!F47/'2001'!I48</f>
        <v>0.65217391304347827</v>
      </c>
      <c r="G47" s="29">
        <f>'Net difference'!G47/'2001'!L48</f>
        <v>0.30681818181818182</v>
      </c>
    </row>
    <row r="48" spans="1:7">
      <c r="A48" s="31" t="s">
        <v>234</v>
      </c>
      <c r="B48" s="3" t="s">
        <v>50</v>
      </c>
      <c r="C48" s="29">
        <f>'Net difference'!C48/'2001'!C49</f>
        <v>6.7856356025556286E-2</v>
      </c>
      <c r="D48" s="29">
        <f>'Net difference'!D48/'2001'!D49</f>
        <v>9.6234309623430964E-2</v>
      </c>
      <c r="E48" s="29">
        <f>'Net difference'!E48/'2001'!F49</f>
        <v>6.8862275449101798E-2</v>
      </c>
      <c r="F48" s="29">
        <f>'Net difference'!F48/'2001'!I49</f>
        <v>0.48780487804878048</v>
      </c>
      <c r="G48" s="29">
        <f>'Net difference'!G48/'2001'!L49</f>
        <v>2.9126213592233011E-2</v>
      </c>
    </row>
    <row r="49" spans="1:7">
      <c r="A49" s="31" t="s">
        <v>235</v>
      </c>
      <c r="B49" s="3" t="s">
        <v>51</v>
      </c>
      <c r="C49" s="29">
        <f>'Net difference'!C49/'2001'!C50</f>
        <v>4.3559718969555038E-2</v>
      </c>
      <c r="D49" s="29">
        <f>'Net difference'!D49/'2001'!D50</f>
        <v>0.26291079812206575</v>
      </c>
      <c r="E49" s="29">
        <f>'Net difference'!E49/'2001'!F50</f>
        <v>0.34355828220858897</v>
      </c>
      <c r="F49" s="29">
        <f>'Net difference'!F49/'2001'!I50</f>
        <v>-0.54838709677419351</v>
      </c>
      <c r="G49" s="29">
        <f>'Net difference'!G49/'2001'!L50</f>
        <v>0.89473684210526316</v>
      </c>
    </row>
    <row r="50" spans="1:7">
      <c r="A50" s="31" t="s">
        <v>236</v>
      </c>
      <c r="B50" s="3" t="s">
        <v>52</v>
      </c>
      <c r="C50" s="29">
        <f>'Net difference'!C50/'2001'!C51</f>
        <v>3.5313668466971336E-2</v>
      </c>
      <c r="D50" s="29">
        <f>'Net difference'!D50/'2001'!D51</f>
        <v>6.6666666666666666E-2</v>
      </c>
      <c r="E50" s="29">
        <f>'Net difference'!E50/'2001'!F51</f>
        <v>7.6923076923076927E-2</v>
      </c>
      <c r="F50" s="29">
        <f>'Net difference'!F50/'2001'!I51</f>
        <v>0</v>
      </c>
      <c r="G50" s="29">
        <f>'Net difference'!G50/'2001'!L51</f>
        <v>5.5555555555555552E-2</v>
      </c>
    </row>
    <row r="51" spans="1:7">
      <c r="A51" s="31" t="s">
        <v>237</v>
      </c>
      <c r="B51" s="3" t="s">
        <v>53</v>
      </c>
      <c r="C51" s="29">
        <f>'Net difference'!C51/'2001'!C52</f>
        <v>0.12116564417177914</v>
      </c>
      <c r="D51" s="29">
        <f>'Net difference'!D51/'2001'!D52</f>
        <v>0.42171189979123175</v>
      </c>
      <c r="E51" s="29">
        <f>'Net difference'!E51/'2001'!F52</f>
        <v>0.27327327327327328</v>
      </c>
      <c r="F51" s="29">
        <f>'Net difference'!F51/'2001'!I52</f>
        <v>0.9555555555555556</v>
      </c>
      <c r="G51" s="29">
        <f>'Net difference'!G51/'2001'!L52</f>
        <v>0.67326732673267331</v>
      </c>
    </row>
    <row r="52" spans="1:7">
      <c r="A52" s="31" t="s">
        <v>238</v>
      </c>
      <c r="B52" s="3" t="s">
        <v>54</v>
      </c>
      <c r="C52" s="29">
        <f>'Net difference'!C52/'2001'!C53</f>
        <v>6.8937875751503008E-2</v>
      </c>
      <c r="D52" s="29">
        <f>'Net difference'!D52/'2001'!D53</f>
        <v>0.1076923076923077</v>
      </c>
      <c r="E52" s="29">
        <f>'Net difference'!E52/'2001'!F53</f>
        <v>8.0487804878048783E-2</v>
      </c>
      <c r="F52" s="29">
        <f>'Net difference'!F52/'2001'!I53</f>
        <v>6.8181818181818177E-2</v>
      </c>
      <c r="G52" s="29">
        <f>'Net difference'!G52/'2001'!L53</f>
        <v>0.30303030303030304</v>
      </c>
    </row>
    <row r="53" spans="1:7">
      <c r="A53" s="31" t="s">
        <v>239</v>
      </c>
      <c r="B53" s="3" t="s">
        <v>55</v>
      </c>
      <c r="C53" s="29">
        <f>'Net difference'!C53/'2001'!C54</f>
        <v>0.19047619047619047</v>
      </c>
      <c r="D53" s="29">
        <f>'Net difference'!D53/'2001'!D54</f>
        <v>0.16015625</v>
      </c>
      <c r="E53" s="29">
        <f>'Net difference'!E53/'2001'!F54</f>
        <v>0.135678391959799</v>
      </c>
      <c r="F53" s="29">
        <f>'Net difference'!F53/'2001'!I54</f>
        <v>0.7857142857142857</v>
      </c>
      <c r="G53" s="29">
        <f>'Net difference'!G53/'2001'!L54</f>
        <v>6.9767441860465115E-2</v>
      </c>
    </row>
    <row r="54" spans="1:7">
      <c r="A54" s="31" t="s">
        <v>240</v>
      </c>
      <c r="B54" s="3" t="s">
        <v>56</v>
      </c>
      <c r="C54" s="29">
        <f>'Net difference'!C54/'2001'!C55</f>
        <v>5.4064719810576166E-2</v>
      </c>
      <c r="D54" s="29">
        <f>'Net difference'!D54/'2001'!D55</f>
        <v>1.3114754098360656E-2</v>
      </c>
      <c r="E54" s="29">
        <f>'Net difference'!E54/'2001'!F55</f>
        <v>-6.8965517241379309E-2</v>
      </c>
      <c r="F54" s="29">
        <f>'Net difference'!F54/'2001'!I55</f>
        <v>0.31578947368421051</v>
      </c>
      <c r="G54" s="29">
        <f>'Net difference'!G54/'2001'!L55</f>
        <v>0.64</v>
      </c>
    </row>
    <row r="55" spans="1:7">
      <c r="A55" s="31" t="s">
        <v>241</v>
      </c>
      <c r="B55" s="3" t="s">
        <v>57</v>
      </c>
      <c r="C55" s="29">
        <f>'Net difference'!C55/'2001'!C56</f>
        <v>1.9114688128772636E-2</v>
      </c>
      <c r="D55" s="29">
        <f>'Net difference'!D55/'2001'!D56</f>
        <v>-9.8039215686274508E-3</v>
      </c>
      <c r="E55" s="29">
        <f>'Net difference'!E55/'2001'!F56</f>
        <v>-0.11428571428571428</v>
      </c>
      <c r="F55" s="29">
        <f>'Net difference'!F55/'2001'!I56</f>
        <v>1.1666666666666667</v>
      </c>
      <c r="G55" s="29">
        <f>'Net difference'!G55/'2001'!L56</f>
        <v>0.47826086956521741</v>
      </c>
    </row>
    <row r="56" spans="1:7">
      <c r="A56" s="31" t="s">
        <v>242</v>
      </c>
      <c r="B56" s="3" t="s">
        <v>58</v>
      </c>
      <c r="C56" s="29">
        <f>'Net difference'!C56/'2001'!C57</f>
        <v>0.15591397849462366</v>
      </c>
      <c r="D56" s="29">
        <f>'Net difference'!D56/'2001'!D57</f>
        <v>0.36507936507936506</v>
      </c>
      <c r="E56" s="29">
        <f>'Net difference'!E56/'2001'!F57</f>
        <v>0.34532374100719426</v>
      </c>
      <c r="F56" s="29">
        <f>'Net difference'!F56/'2001'!I57</f>
        <v>0.77777777777777779</v>
      </c>
      <c r="G56" s="29">
        <f>'Net difference'!G56/'2001'!L57</f>
        <v>0.21875</v>
      </c>
    </row>
    <row r="57" spans="1:7">
      <c r="A57" s="31" t="s">
        <v>243</v>
      </c>
      <c r="B57" s="3" t="s">
        <v>59</v>
      </c>
      <c r="C57" s="29">
        <f>'Net difference'!C57/'2001'!C58</f>
        <v>5.1135201472693806E-3</v>
      </c>
      <c r="D57" s="29">
        <f>'Net difference'!D57/'2001'!D58</f>
        <v>9.3333333333333338E-2</v>
      </c>
      <c r="E57" s="29">
        <f>'Net difference'!E57/'2001'!F58</f>
        <v>5.232558139534884E-2</v>
      </c>
      <c r="F57" s="29">
        <f>'Net difference'!F57/'2001'!I58</f>
        <v>0.25</v>
      </c>
      <c r="G57" s="29">
        <f>'Net difference'!G57/'2001'!L58</f>
        <v>0.21428571428571427</v>
      </c>
    </row>
    <row r="58" spans="1:7">
      <c r="A58" s="31" t="s">
        <v>244</v>
      </c>
      <c r="B58" s="3" t="s">
        <v>60</v>
      </c>
      <c r="C58" s="29">
        <f>'Net difference'!C58/'2001'!C59</f>
        <v>2.6903784769721842E-2</v>
      </c>
      <c r="D58" s="29">
        <f>'Net difference'!D58/'2001'!D59</f>
        <v>0.10300429184549356</v>
      </c>
      <c r="E58" s="29">
        <f>'Net difference'!E58/'2001'!F59</f>
        <v>2.7777777777777776E-2</v>
      </c>
      <c r="F58" s="29">
        <f>'Net difference'!F58/'2001'!I59</f>
        <v>-0.18518518518518517</v>
      </c>
      <c r="G58" s="29">
        <f>'Net difference'!G58/'2001'!L59</f>
        <v>0.92307692307692313</v>
      </c>
    </row>
    <row r="59" spans="1:7">
      <c r="A59" s="31" t="s">
        <v>245</v>
      </c>
      <c r="B59" s="3" t="s">
        <v>61</v>
      </c>
      <c r="C59" s="29">
        <f>'Net difference'!C59/'2001'!C60</f>
        <v>4.7261484098939932E-2</v>
      </c>
      <c r="D59" s="29">
        <f>'Net difference'!D59/'2001'!D60</f>
        <v>0.1334841628959276</v>
      </c>
      <c r="E59" s="29">
        <f>'Net difference'!E59/'2001'!F60</f>
        <v>9.8214285714285712E-2</v>
      </c>
      <c r="F59" s="29">
        <f>'Net difference'!F59/'2001'!I60</f>
        <v>0.12195121951219512</v>
      </c>
      <c r="G59" s="29">
        <f>'Net difference'!G59/'2001'!L60</f>
        <v>0.32307692307692309</v>
      </c>
    </row>
    <row r="60" spans="1:7">
      <c r="A60" s="31" t="s">
        <v>246</v>
      </c>
      <c r="B60" s="3" t="s">
        <v>62</v>
      </c>
      <c r="C60" s="29">
        <f>'Net difference'!C60/'2001'!C61</f>
        <v>4.2038771509475062E-2</v>
      </c>
      <c r="D60" s="29">
        <f>'Net difference'!D60/'2001'!D61</f>
        <v>9.5444685466377438E-2</v>
      </c>
      <c r="E60" s="29">
        <f>'Net difference'!E60/'2001'!F61</f>
        <v>5.1630434782608696E-2</v>
      </c>
      <c r="F60" s="29">
        <f>'Net difference'!F60/'2001'!I61</f>
        <v>0.11428571428571428</v>
      </c>
      <c r="G60" s="29">
        <f>'Net difference'!G60/'2001'!L61</f>
        <v>0.36206896551724138</v>
      </c>
    </row>
    <row r="61" spans="1:7">
      <c r="A61" s="31" t="s">
        <v>247</v>
      </c>
      <c r="B61" s="3" t="s">
        <v>63</v>
      </c>
      <c r="C61" s="29">
        <f>'Net difference'!C61/'2001'!C62</f>
        <v>1.1157024793388429E-2</v>
      </c>
      <c r="D61" s="29">
        <f>'Net difference'!D61/'2001'!D62</f>
        <v>8.3682008368200833E-2</v>
      </c>
      <c r="E61" s="29">
        <f>'Net difference'!E61/'2001'!F62</f>
        <v>1.4563106796116505E-2</v>
      </c>
      <c r="F61" s="29">
        <f>'Net difference'!F61/'2001'!I62</f>
        <v>0.8</v>
      </c>
      <c r="G61" s="29">
        <f>'Net difference'!G61/'2001'!L62</f>
        <v>0.39130434782608697</v>
      </c>
    </row>
    <row r="62" spans="1:7">
      <c r="A62" s="31" t="s">
        <v>248</v>
      </c>
      <c r="B62" s="3" t="s">
        <v>64</v>
      </c>
      <c r="C62" s="29">
        <f>'Net difference'!C62/'2001'!C63</f>
        <v>0.11784334387074114</v>
      </c>
      <c r="D62" s="29">
        <f>'Net difference'!D62/'2001'!D63</f>
        <v>0.35478260869565215</v>
      </c>
      <c r="E62" s="29">
        <f>'Net difference'!E62/'2001'!F63</f>
        <v>0.1830238726790451</v>
      </c>
      <c r="F62" s="29">
        <f>'Net difference'!F62/'2001'!I63</f>
        <v>1.2790697674418605</v>
      </c>
      <c r="G62" s="29">
        <f>'Net difference'!G62/'2001'!L63</f>
        <v>0.5161290322580645</v>
      </c>
    </row>
    <row r="63" spans="1:7">
      <c r="A63" s="31" t="s">
        <v>249</v>
      </c>
      <c r="B63" s="3" t="s">
        <v>65</v>
      </c>
      <c r="C63" s="29">
        <f>'Net difference'!C63/'2001'!C64</f>
        <v>4.5682850992585504E-2</v>
      </c>
      <c r="D63" s="29">
        <f>'Net difference'!D63/'2001'!D64</f>
        <v>0.10284463894967177</v>
      </c>
      <c r="E63" s="29">
        <f>'Net difference'!E63/'2001'!F64</f>
        <v>8.9655172413793102E-2</v>
      </c>
      <c r="F63" s="29">
        <f>'Net difference'!F63/'2001'!I64</f>
        <v>0.12244897959183673</v>
      </c>
      <c r="G63" s="29">
        <f>'Net difference'!G63/'2001'!L64</f>
        <v>0.1271186440677966</v>
      </c>
    </row>
    <row r="64" spans="1:7">
      <c r="A64" s="31" t="s">
        <v>250</v>
      </c>
      <c r="B64" s="3" t="s">
        <v>66</v>
      </c>
      <c r="C64" s="29">
        <f>'Net difference'!C64/'2001'!C65</f>
        <v>7.7674212161562367E-2</v>
      </c>
      <c r="D64" s="29">
        <f>'Net difference'!D64/'2001'!D65</f>
        <v>0.3125</v>
      </c>
      <c r="E64" s="29">
        <f>'Net difference'!E64/'2001'!F65</f>
        <v>0.2929936305732484</v>
      </c>
      <c r="F64" s="29">
        <f>'Net difference'!F64/'2001'!I65</f>
        <v>3.8461538461538464E-2</v>
      </c>
      <c r="G64" s="29">
        <f>'Net difference'!G64/'2001'!L65</f>
        <v>0.56097560975609762</v>
      </c>
    </row>
    <row r="65" spans="1:7">
      <c r="A65" s="31" t="s">
        <v>251</v>
      </c>
      <c r="B65" s="3" t="s">
        <v>67</v>
      </c>
      <c r="C65" s="29">
        <f>'Net difference'!C65/'2001'!C66</f>
        <v>5.19774011299435E-2</v>
      </c>
      <c r="D65" s="29">
        <f>'Net difference'!D65/'2001'!D66</f>
        <v>0.29635499207606975</v>
      </c>
      <c r="E65" s="29">
        <f>'Net difference'!E65/'2001'!F66</f>
        <v>0.21946169772256729</v>
      </c>
      <c r="F65" s="29">
        <f>'Net difference'!F65/'2001'!I66</f>
        <v>0.51020408163265307</v>
      </c>
      <c r="G65" s="29">
        <f>'Net difference'!G65/'2001'!L66</f>
        <v>0.56565656565656564</v>
      </c>
    </row>
    <row r="66" spans="1:7">
      <c r="A66" s="31" t="s">
        <v>252</v>
      </c>
      <c r="B66" s="3" t="s">
        <v>68</v>
      </c>
      <c r="C66" s="29">
        <f>'Net difference'!C66/'2001'!C67</f>
        <v>-7.5644949715784865E-2</v>
      </c>
      <c r="D66" s="29">
        <f>'Net difference'!D66/'2001'!D67</f>
        <v>8.8105726872246701E-2</v>
      </c>
      <c r="E66" s="29">
        <f>'Net difference'!E66/'2001'!F67</f>
        <v>-1.5706806282722512E-2</v>
      </c>
      <c r="F66" s="29">
        <f>'Net difference'!F66/'2001'!I67</f>
        <v>0.66666666666666663</v>
      </c>
      <c r="G66" s="29">
        <f>'Net difference'!G66/'2001'!L67</f>
        <v>0.625</v>
      </c>
    </row>
    <row r="67" spans="1:7">
      <c r="A67" s="31" t="s">
        <v>253</v>
      </c>
      <c r="B67" s="3" t="s">
        <v>69</v>
      </c>
      <c r="C67" s="29">
        <f>'Net difference'!C67/'2001'!C68</f>
        <v>6.6206336311941505E-2</v>
      </c>
      <c r="D67" s="29">
        <f>'Net difference'!D67/'2001'!D68</f>
        <v>0.22926829268292684</v>
      </c>
      <c r="E67" s="29">
        <f>'Net difference'!E67/'2001'!F68</f>
        <v>0.11188811188811189</v>
      </c>
      <c r="F67" s="29">
        <f>'Net difference'!F67/'2001'!I68</f>
        <v>0.7</v>
      </c>
      <c r="G67" s="29">
        <f>'Net difference'!G67/'2001'!L68</f>
        <v>0.40476190476190477</v>
      </c>
    </row>
    <row r="68" spans="1:7">
      <c r="A68" s="31" t="s">
        <v>254</v>
      </c>
      <c r="B68" s="3" t="s">
        <v>70</v>
      </c>
      <c r="C68" s="29">
        <f>'Net difference'!C68/'2001'!C69</f>
        <v>-1.5628439357252916E-2</v>
      </c>
      <c r="D68" s="29">
        <f>'Net difference'!D68/'2001'!D69</f>
        <v>5.4607508532423209E-2</v>
      </c>
      <c r="E68" s="29">
        <f>'Net difference'!E68/'2001'!F69</f>
        <v>3.2634032634032632E-2</v>
      </c>
      <c r="F68" s="29">
        <f>'Net difference'!F68/'2001'!I69</f>
        <v>0</v>
      </c>
      <c r="G68" s="29">
        <f>'Net difference'!G68/'2001'!L69</f>
        <v>0.16981132075471697</v>
      </c>
    </row>
    <row r="69" spans="1:7">
      <c r="A69" s="31" t="s">
        <v>255</v>
      </c>
      <c r="B69" s="3" t="s">
        <v>71</v>
      </c>
      <c r="C69" s="29">
        <f>'Net difference'!C69/'2001'!C70</f>
        <v>7.8971962616822433E-2</v>
      </c>
      <c r="D69" s="29">
        <f>'Net difference'!D69/'2001'!D70</f>
        <v>0.22167487684729065</v>
      </c>
      <c r="E69" s="29">
        <f>'Net difference'!E69/'2001'!F70</f>
        <v>0.25694444444444442</v>
      </c>
      <c r="F69" s="29">
        <f>'Net difference'!F69/'2001'!I70</f>
        <v>0.2</v>
      </c>
      <c r="G69" s="29">
        <f>'Net difference'!G69/'2001'!L70</f>
        <v>0.10256410256410256</v>
      </c>
    </row>
    <row r="70" spans="1:7">
      <c r="A70" s="31" t="s">
        <v>256</v>
      </c>
      <c r="B70" s="3" t="s">
        <v>72</v>
      </c>
      <c r="C70" s="29">
        <f>'Net difference'!C70/'2001'!C71</f>
        <v>9.0228873239436624E-2</v>
      </c>
      <c r="D70" s="29">
        <f>'Net difference'!D70/'2001'!D71</f>
        <v>0.18828451882845187</v>
      </c>
      <c r="E70" s="29">
        <f>'Net difference'!E70/'2001'!F71</f>
        <v>0.22164948453608246</v>
      </c>
      <c r="F70" s="29">
        <f>'Net difference'!F70/'2001'!I71</f>
        <v>0.54545454545454541</v>
      </c>
      <c r="G70" s="29">
        <f>'Net difference'!G70/'2001'!L71</f>
        <v>-0.11764705882352941</v>
      </c>
    </row>
    <row r="71" spans="1:7">
      <c r="A71" s="31" t="s">
        <v>257</v>
      </c>
      <c r="B71" s="3" t="s">
        <v>73</v>
      </c>
      <c r="C71" s="29">
        <f>'Net difference'!C71/'2001'!C72</f>
        <v>-2.3785926660059464E-2</v>
      </c>
      <c r="D71" s="29">
        <f>'Net difference'!D71/'2001'!D72</f>
        <v>0.13049853372434017</v>
      </c>
      <c r="E71" s="29">
        <f>'Net difference'!E71/'2001'!F72</f>
        <v>-6.8027210884353739E-3</v>
      </c>
      <c r="F71" s="29">
        <f>'Net difference'!F71/'2001'!I72</f>
        <v>0.61165048543689315</v>
      </c>
      <c r="G71" s="29">
        <f>'Net difference'!G71/'2001'!L72</f>
        <v>0.21014492753623187</v>
      </c>
    </row>
    <row r="72" spans="1:7">
      <c r="A72" s="31" t="s">
        <v>258</v>
      </c>
      <c r="B72" s="3" t="s">
        <v>74</v>
      </c>
      <c r="C72" s="29">
        <f>'Net difference'!C72/'2001'!C73</f>
        <v>6.2145110410094635E-2</v>
      </c>
      <c r="D72" s="29">
        <f>'Net difference'!D72/'2001'!D73</f>
        <v>0.11812627291242363</v>
      </c>
      <c r="E72" s="29">
        <f>'Net difference'!E72/'2001'!F73</f>
        <v>-9.4827586206896547E-2</v>
      </c>
      <c r="F72" s="29">
        <f>'Net difference'!F72/'2001'!I73</f>
        <v>1.1521739130434783</v>
      </c>
      <c r="G72" s="29">
        <f>'Net difference'!G72/'2001'!L73</f>
        <v>0.39175257731958762</v>
      </c>
    </row>
    <row r="73" spans="1:7">
      <c r="A73" s="31" t="s">
        <v>259</v>
      </c>
      <c r="B73" s="3" t="s">
        <v>75</v>
      </c>
      <c r="C73" s="29">
        <f>'Net difference'!C73/'2001'!C74</f>
        <v>2.4660132785330382E-2</v>
      </c>
      <c r="D73" s="29">
        <f>'Net difference'!D73/'2001'!D74</f>
        <v>0.24367816091954023</v>
      </c>
      <c r="E73" s="29">
        <f>'Net difference'!E73/'2001'!F74</f>
        <v>0.15277777777777779</v>
      </c>
      <c r="F73" s="29">
        <f>'Net difference'!F73/'2001'!I74</f>
        <v>0.59259259259259256</v>
      </c>
      <c r="G73" s="29">
        <f>'Net difference'!G73/'2001'!L74</f>
        <v>0.32258064516129031</v>
      </c>
    </row>
    <row r="74" spans="1:7">
      <c r="A74" s="31" t="s">
        <v>260</v>
      </c>
      <c r="B74" s="3" t="s">
        <v>76</v>
      </c>
      <c r="C74" s="29">
        <f>'Net difference'!C74/'2001'!C75</f>
        <v>-4.0983606557377046E-2</v>
      </c>
      <c r="D74" s="29">
        <f>'Net difference'!D74/'2001'!D75</f>
        <v>-5.3412462908011868E-2</v>
      </c>
      <c r="E74" s="29">
        <f>'Net difference'!E74/'2001'!F75</f>
        <v>-0.15030060120240482</v>
      </c>
      <c r="F74" s="29">
        <f>'Net difference'!F74/'2001'!I75</f>
        <v>0.38805970149253732</v>
      </c>
      <c r="G74" s="29">
        <f>'Net difference'!G74/'2001'!L75</f>
        <v>0.12037037037037036</v>
      </c>
    </row>
    <row r="75" spans="1:7">
      <c r="A75" s="31" t="s">
        <v>261</v>
      </c>
      <c r="B75" s="3" t="s">
        <v>77</v>
      </c>
      <c r="C75" s="29">
        <f>'Net difference'!C75/'2001'!C76</f>
        <v>4.7467092142002391E-2</v>
      </c>
      <c r="D75" s="29">
        <f>'Net difference'!D75/'2001'!D76</f>
        <v>9.7701149425287362E-2</v>
      </c>
      <c r="E75" s="29">
        <f>'Net difference'!E75/'2001'!F76</f>
        <v>-0.1056701030927835</v>
      </c>
      <c r="F75" s="29">
        <f>'Net difference'!F75/'2001'!I76</f>
        <v>0.57407407407407407</v>
      </c>
      <c r="G75" s="29">
        <f>'Net difference'!G75/'2001'!L76</f>
        <v>0.76249999999999996</v>
      </c>
    </row>
    <row r="76" spans="1:7">
      <c r="A76" s="31" t="s">
        <v>262</v>
      </c>
      <c r="B76" s="3" t="s">
        <v>78</v>
      </c>
      <c r="C76" s="29">
        <f>'Net difference'!C76/'2001'!C77</f>
        <v>5.5621583075826007E-2</v>
      </c>
      <c r="D76" s="29">
        <f>'Net difference'!D76/'2001'!D77</f>
        <v>0.19281914893617022</v>
      </c>
      <c r="E76" s="29">
        <f>'Net difference'!E76/'2001'!F77</f>
        <v>6.8965517241379309E-2</v>
      </c>
      <c r="F76" s="29">
        <f>'Net difference'!F76/'2001'!I77</f>
        <v>1.1785714285714286</v>
      </c>
      <c r="G76" s="29">
        <f>'Net difference'!G76/'2001'!L77</f>
        <v>0.2471264367816092</v>
      </c>
    </row>
    <row r="77" spans="1:7">
      <c r="A77" s="31" t="s">
        <v>263</v>
      </c>
      <c r="B77" s="3" t="s">
        <v>79</v>
      </c>
      <c r="C77" s="29">
        <f>'Net difference'!C77/'2001'!C78</f>
        <v>0.13299478451825419</v>
      </c>
      <c r="D77" s="29">
        <f>'Net difference'!D77/'2001'!D78</f>
        <v>3.7783375314861464E-2</v>
      </c>
      <c r="E77" s="29">
        <f>'Net difference'!E77/'2001'!F78</f>
        <v>-0.10080645161290322</v>
      </c>
      <c r="F77" s="29">
        <f>'Net difference'!F77/'2001'!I78</f>
        <v>0.11290322580645161</v>
      </c>
      <c r="G77" s="29">
        <f>'Net difference'!G77/'2001'!L78</f>
        <v>0.37931034482758619</v>
      </c>
    </row>
    <row r="78" spans="1:7">
      <c r="A78" s="31" t="s">
        <v>264</v>
      </c>
      <c r="B78" s="3" t="s">
        <v>80</v>
      </c>
      <c r="C78" s="29">
        <f>'Net difference'!C78/'2001'!C79</f>
        <v>0.16096654275092936</v>
      </c>
      <c r="D78" s="29">
        <f>'Net difference'!D78/'2001'!D79</f>
        <v>0.58987341772151902</v>
      </c>
      <c r="E78" s="29">
        <f>'Net difference'!E78/'2001'!F79</f>
        <v>0.49226006191950467</v>
      </c>
      <c r="F78" s="29">
        <f>'Net difference'!F78/'2001'!I79</f>
        <v>2.263157894736842</v>
      </c>
      <c r="G78" s="29">
        <f>'Net difference'!G78/'2001'!L79</f>
        <v>0.58490566037735847</v>
      </c>
    </row>
    <row r="79" spans="1:7">
      <c r="A79" s="31" t="s">
        <v>265</v>
      </c>
      <c r="B79" s="3" t="s">
        <v>81</v>
      </c>
      <c r="C79" s="29">
        <f>'Net difference'!C79/'2001'!C80</f>
        <v>0.2021783526208305</v>
      </c>
      <c r="D79" s="29">
        <f>'Net difference'!D79/'2001'!D80</f>
        <v>9.4470046082949302E-2</v>
      </c>
      <c r="E79" s="29">
        <f>'Net difference'!E79/'2001'!F80</f>
        <v>5.8219178082191778E-2</v>
      </c>
      <c r="F79" s="29">
        <f>'Net difference'!F79/'2001'!I80</f>
        <v>0.28846153846153844</v>
      </c>
      <c r="G79" s="29">
        <f>'Net difference'!G79/'2001'!L80</f>
        <v>0.1</v>
      </c>
    </row>
    <row r="80" spans="1:7">
      <c r="A80" s="31" t="s">
        <v>266</v>
      </c>
      <c r="B80" s="3" t="s">
        <v>82</v>
      </c>
      <c r="C80" s="29">
        <f>'Net difference'!C80/'2001'!C81</f>
        <v>-1.9270678920841982E-3</v>
      </c>
      <c r="D80" s="29">
        <f>'Net difference'!D80/'2001'!D81</f>
        <v>-1.5105740181268883E-2</v>
      </c>
      <c r="E80" s="29">
        <f>'Net difference'!E80/'2001'!F81</f>
        <v>-6.4327485380116955E-2</v>
      </c>
      <c r="F80" s="29">
        <f>'Net difference'!F80/'2001'!I81</f>
        <v>0.15873015873015872</v>
      </c>
      <c r="G80" s="29">
        <f>'Net difference'!G80/'2001'!L81</f>
        <v>0.15116279069767441</v>
      </c>
    </row>
    <row r="81" spans="1:7">
      <c r="A81" s="31" t="s">
        <v>267</v>
      </c>
      <c r="B81" s="3" t="s">
        <v>83</v>
      </c>
      <c r="C81" s="29">
        <f>'Net difference'!C81/'2001'!C82</f>
        <v>3.4378920953575913E-2</v>
      </c>
      <c r="D81" s="29">
        <f>'Net difference'!D81/'2001'!D82</f>
        <v>9.9715099715099717E-2</v>
      </c>
      <c r="E81" s="29">
        <f>'Net difference'!E81/'2001'!F82</f>
        <v>2.5225225225225224E-2</v>
      </c>
      <c r="F81" s="29">
        <f>'Net difference'!F81/'2001'!I82</f>
        <v>0.30909090909090908</v>
      </c>
      <c r="G81" s="29">
        <f>'Net difference'!G81/'2001'!L82</f>
        <v>0.42391304347826086</v>
      </c>
    </row>
    <row r="82" spans="1:7">
      <c r="A82" s="31" t="s">
        <v>268</v>
      </c>
      <c r="B82" s="3" t="s">
        <v>84</v>
      </c>
      <c r="C82" s="29">
        <f>'Net difference'!C82/'2001'!C83</f>
        <v>5.2677029360967187E-2</v>
      </c>
      <c r="D82" s="29">
        <f>'Net difference'!D82/'2001'!D83</f>
        <v>7.3627844712182061E-2</v>
      </c>
      <c r="E82" s="29">
        <f>'Net difference'!E82/'2001'!F83</f>
        <v>-3.0018761726078799E-2</v>
      </c>
      <c r="F82" s="29">
        <f>'Net difference'!F82/'2001'!I83</f>
        <v>0.30952380952380953</v>
      </c>
      <c r="G82" s="29">
        <f>'Net difference'!G82/'2001'!L83</f>
        <v>0.34615384615384615</v>
      </c>
    </row>
    <row r="83" spans="1:7">
      <c r="A83" s="31" t="s">
        <v>269</v>
      </c>
      <c r="B83" s="3" t="s">
        <v>85</v>
      </c>
      <c r="C83" s="29">
        <f>'Net difference'!C83/'2001'!C84</f>
        <v>0.284171388101983</v>
      </c>
      <c r="D83" s="29">
        <f>'Net difference'!D83/'2001'!D84</f>
        <v>0.2</v>
      </c>
      <c r="E83" s="29">
        <f>'Net difference'!E83/'2001'!F84</f>
        <v>0.16981132075471697</v>
      </c>
      <c r="F83" s="29">
        <f>'Net difference'!F83/'2001'!I84</f>
        <v>0.75</v>
      </c>
      <c r="G83" s="29">
        <f>'Net difference'!G83/'2001'!L84</f>
        <v>6.8965517241379309E-2</v>
      </c>
    </row>
    <row r="84" spans="1:7">
      <c r="A84" s="31" t="s">
        <v>270</v>
      </c>
      <c r="B84" s="3" t="s">
        <v>86</v>
      </c>
      <c r="C84" s="29">
        <f>'Net difference'!C84/'2001'!C85</f>
        <v>-1.9361084220716359E-2</v>
      </c>
      <c r="D84" s="29">
        <f>'Net difference'!D84/'2001'!D85</f>
        <v>9.6219931271477668E-2</v>
      </c>
      <c r="E84" s="29">
        <f>'Net difference'!E84/'2001'!F85</f>
        <v>6.6489361702127658E-2</v>
      </c>
      <c r="F84" s="29">
        <f>'Net difference'!F84/'2001'!I85</f>
        <v>0.56140350877192979</v>
      </c>
      <c r="G84" s="29">
        <f>'Net difference'!G84/'2001'!L85</f>
        <v>-6.7114093959731542E-3</v>
      </c>
    </row>
    <row r="85" spans="1:7">
      <c r="A85" s="31" t="s">
        <v>271</v>
      </c>
      <c r="B85" s="3" t="s">
        <v>87</v>
      </c>
      <c r="C85" s="29">
        <f>'Net difference'!C85/'2001'!C86</f>
        <v>0.16257947320617622</v>
      </c>
      <c r="D85" s="29">
        <f>'Net difference'!D85/'2001'!D86</f>
        <v>0.13895216400911162</v>
      </c>
      <c r="E85" s="29">
        <f>'Net difference'!E85/'2001'!F86</f>
        <v>0.11262798634812286</v>
      </c>
      <c r="F85" s="29">
        <f>'Net difference'!F85/'2001'!I86</f>
        <v>0.30909090909090908</v>
      </c>
      <c r="G85" s="29">
        <f>'Net difference'!G85/'2001'!L86</f>
        <v>0.12087912087912088</v>
      </c>
    </row>
    <row r="86" spans="1:7">
      <c r="A86" s="31" t="s">
        <v>272</v>
      </c>
      <c r="B86" s="3" t="s">
        <v>88</v>
      </c>
      <c r="C86" s="29">
        <f>'Net difference'!C86/'2001'!C87</f>
        <v>0.23310544307125952</v>
      </c>
      <c r="D86" s="29">
        <f>'Net difference'!D86/'2001'!D87</f>
        <v>0.26975476839237056</v>
      </c>
      <c r="E86" s="29">
        <f>'Net difference'!E86/'2001'!F87</f>
        <v>0.21708185053380782</v>
      </c>
      <c r="F86" s="29">
        <f>'Net difference'!F86/'2001'!I87</f>
        <v>0.52542372881355937</v>
      </c>
      <c r="G86" s="29">
        <f>'Net difference'!G86/'2001'!L87</f>
        <v>0.39823008849557523</v>
      </c>
    </row>
    <row r="87" spans="1:7">
      <c r="A87" s="31" t="s">
        <v>273</v>
      </c>
      <c r="B87" s="3" t="s">
        <v>89</v>
      </c>
      <c r="C87" s="29">
        <f>'Net difference'!C87/'2001'!C88</f>
        <v>1.5090735434574976E-2</v>
      </c>
      <c r="D87" s="29">
        <f>'Net difference'!D87/'2001'!D88</f>
        <v>2.1937842778793418E-2</v>
      </c>
      <c r="E87" s="29">
        <f>'Net difference'!E87/'2001'!F88</f>
        <v>-2.9885057471264367E-2</v>
      </c>
      <c r="F87" s="29">
        <f>'Net difference'!F87/'2001'!I88</f>
        <v>-2.2222222222222223E-2</v>
      </c>
      <c r="G87" s="29">
        <f>'Net difference'!G87/'2001'!L88</f>
        <v>0.38805970149253732</v>
      </c>
    </row>
    <row r="88" spans="1:7">
      <c r="A88" s="31" t="s">
        <v>274</v>
      </c>
      <c r="B88" s="3" t="s">
        <v>90</v>
      </c>
      <c r="C88" s="29">
        <f>'Net difference'!C88/'2001'!C89</f>
        <v>3.0122476001324065E-2</v>
      </c>
      <c r="D88" s="29">
        <f>'Net difference'!D88/'2001'!D89</f>
        <v>7.7220077220077218E-2</v>
      </c>
      <c r="E88" s="29">
        <f>'Net difference'!E88/'2001'!F89</f>
        <v>4.4117647058823532E-2</v>
      </c>
      <c r="F88" s="29">
        <f>'Net difference'!F88/'2001'!I89</f>
        <v>-0.21052631578947367</v>
      </c>
      <c r="G88" s="29">
        <f>'Net difference'!G88/'2001'!L89</f>
        <v>0.41666666666666669</v>
      </c>
    </row>
    <row r="89" spans="1:7">
      <c r="A89" s="31" t="s">
        <v>275</v>
      </c>
      <c r="B89" s="3" t="s">
        <v>91</v>
      </c>
      <c r="C89" s="29">
        <f>'Net difference'!C89/'2001'!C90</f>
        <v>3.3459185001952871E-2</v>
      </c>
      <c r="D89" s="29">
        <f>'Net difference'!D89/'2001'!D90</f>
        <v>0.20742637644046094</v>
      </c>
      <c r="E89" s="29">
        <f>'Net difference'!E89/'2001'!F90</f>
        <v>0.15714285714285714</v>
      </c>
      <c r="F89" s="29">
        <f>'Net difference'!F89/'2001'!I90</f>
        <v>0.37735849056603776</v>
      </c>
      <c r="G89" s="29">
        <f>'Net difference'!G89/'2001'!L90</f>
        <v>0.43877551020408162</v>
      </c>
    </row>
    <row r="90" spans="1:7">
      <c r="A90" s="31" t="s">
        <v>276</v>
      </c>
      <c r="B90" s="3" t="s">
        <v>92</v>
      </c>
      <c r="C90" s="29">
        <f>'Net difference'!C90/'2001'!C91</f>
        <v>0.10193120786195864</v>
      </c>
      <c r="D90" s="29">
        <f>'Net difference'!D90/'2001'!D91</f>
        <v>0.14432989690721648</v>
      </c>
      <c r="E90" s="29">
        <f>'Net difference'!E90/'2001'!F91</f>
        <v>9.0053763440860218E-2</v>
      </c>
      <c r="F90" s="29">
        <f>'Net difference'!F90/'2001'!I91</f>
        <v>0.56716417910447758</v>
      </c>
      <c r="G90" s="29">
        <f>'Net difference'!G90/'2001'!L91</f>
        <v>0.22012578616352202</v>
      </c>
    </row>
    <row r="91" spans="1:7">
      <c r="A91" s="31" t="s">
        <v>277</v>
      </c>
      <c r="B91" s="3" t="s">
        <v>93</v>
      </c>
      <c r="C91" s="29">
        <f>'Net difference'!C91/'2001'!C92</f>
        <v>4.7220106626047219E-2</v>
      </c>
      <c r="D91" s="29">
        <f>'Net difference'!D91/'2001'!D92</f>
        <v>0.11654135338345864</v>
      </c>
      <c r="E91" s="29">
        <f>'Net difference'!E91/'2001'!F92</f>
        <v>7.2639225181598058E-2</v>
      </c>
      <c r="F91" s="29">
        <f>'Net difference'!F91/'2001'!I92</f>
        <v>-0.13207547169811321</v>
      </c>
      <c r="G91" s="29">
        <f>'Net difference'!G91/'2001'!L92</f>
        <v>0.59090909090909094</v>
      </c>
    </row>
    <row r="92" spans="1:7">
      <c r="A92" s="31" t="s">
        <v>278</v>
      </c>
      <c r="B92" s="3" t="s">
        <v>94</v>
      </c>
      <c r="C92" s="29">
        <f>'Net difference'!C92/'2001'!C93</f>
        <v>0.21569033326433451</v>
      </c>
      <c r="D92" s="29">
        <f>'Net difference'!D92/'2001'!D93</f>
        <v>0.45103092783505155</v>
      </c>
      <c r="E92" s="29">
        <f>'Net difference'!E92/'2001'!F93</f>
        <v>0.25503355704697989</v>
      </c>
      <c r="F92" s="29">
        <f>'Net difference'!F92/'2001'!I93</f>
        <v>1.1818181818181819</v>
      </c>
      <c r="G92" s="29">
        <f>'Net difference'!G92/'2001'!L93</f>
        <v>1.0526315789473684</v>
      </c>
    </row>
    <row r="93" spans="1:7">
      <c r="A93" s="31" t="s">
        <v>279</v>
      </c>
      <c r="B93" s="3" t="s">
        <v>95</v>
      </c>
      <c r="C93" s="29">
        <f>'Net difference'!C93/'2001'!C94</f>
        <v>6.1400980109541654E-2</v>
      </c>
      <c r="D93" s="29">
        <f>'Net difference'!D93/'2001'!D94</f>
        <v>0.11306532663316583</v>
      </c>
      <c r="E93" s="29">
        <f>'Net difference'!E93/'2001'!F94</f>
        <v>3.3950617283950615E-2</v>
      </c>
      <c r="F93" s="29">
        <f>'Net difference'!F93/'2001'!I94</f>
        <v>0.16216216216216217</v>
      </c>
      <c r="G93" s="29">
        <f>'Net difference'!G93/'2001'!L94</f>
        <v>0.7567567567567568</v>
      </c>
    </row>
    <row r="94" spans="1:7">
      <c r="A94" s="31" t="s">
        <v>280</v>
      </c>
      <c r="B94" s="3" t="s">
        <v>96</v>
      </c>
      <c r="C94" s="29">
        <f>'Net difference'!C94/'2001'!C95</f>
        <v>6.56964656964657E-2</v>
      </c>
      <c r="D94" s="29">
        <f>'Net difference'!D94/'2001'!D95</f>
        <v>0.13805309734513274</v>
      </c>
      <c r="E94" s="29">
        <f>'Net difference'!E94/'2001'!F95</f>
        <v>-2.6845637583892617E-2</v>
      </c>
      <c r="F94" s="29">
        <f>'Net difference'!F94/'2001'!I95</f>
        <v>0.9</v>
      </c>
      <c r="G94" s="29">
        <f>'Net difference'!G94/'2001'!L95</f>
        <v>0.69230769230769229</v>
      </c>
    </row>
    <row r="95" spans="1:7">
      <c r="A95" s="31" t="s">
        <v>281</v>
      </c>
      <c r="B95" s="3" t="s">
        <v>97</v>
      </c>
      <c r="C95" s="29">
        <f>'Net difference'!C95/'2001'!C96</f>
        <v>-7.4362606232294621E-3</v>
      </c>
      <c r="D95" s="29">
        <f>'Net difference'!D95/'2001'!D96</f>
        <v>0.19138755980861244</v>
      </c>
      <c r="E95" s="29">
        <f>'Net difference'!E95/'2001'!F96</f>
        <v>0.21296296296296297</v>
      </c>
      <c r="F95" s="29">
        <f>'Net difference'!F95/'2001'!I96</f>
        <v>0.7857142857142857</v>
      </c>
      <c r="G95" s="29">
        <f>'Net difference'!G95/'2001'!L96</f>
        <v>-0.16666666666666666</v>
      </c>
    </row>
    <row r="96" spans="1:7">
      <c r="A96" s="31" t="s">
        <v>282</v>
      </c>
      <c r="B96" s="3" t="s">
        <v>98</v>
      </c>
      <c r="C96" s="29">
        <f>'Net difference'!C96/'2001'!C97</f>
        <v>8.0830552465702629E-2</v>
      </c>
      <c r="D96" s="29">
        <f>'Net difference'!D96/'2001'!D97</f>
        <v>0.16875000000000001</v>
      </c>
      <c r="E96" s="29">
        <f>'Net difference'!E96/'2001'!F97</f>
        <v>0.11956521739130435</v>
      </c>
      <c r="F96" s="29">
        <f>'Net difference'!F96/'2001'!I97</f>
        <v>0.33333333333333331</v>
      </c>
      <c r="G96" s="29">
        <f>'Net difference'!G96/'2001'!L97</f>
        <v>0.32876712328767121</v>
      </c>
    </row>
    <row r="97" spans="1:7">
      <c r="A97" s="31" t="s">
        <v>283</v>
      </c>
      <c r="B97" s="3" t="s">
        <v>99</v>
      </c>
      <c r="C97" s="29">
        <f>'Net difference'!C97/'2001'!C98</f>
        <v>0.10744568097509274</v>
      </c>
      <c r="D97" s="29">
        <f>'Net difference'!D97/'2001'!D98</f>
        <v>0.17028380634390652</v>
      </c>
      <c r="E97" s="29">
        <f>'Net difference'!E97/'2001'!F98</f>
        <v>9.3681917211328972E-2</v>
      </c>
      <c r="F97" s="29">
        <f>'Net difference'!F97/'2001'!I98</f>
        <v>0.61224489795918369</v>
      </c>
      <c r="G97" s="29">
        <f>'Net difference'!G97/'2001'!L98</f>
        <v>0.31868131868131866</v>
      </c>
    </row>
    <row r="98" spans="1:7">
      <c r="A98" s="31" t="s">
        <v>284</v>
      </c>
      <c r="B98" s="3" t="s">
        <v>100</v>
      </c>
      <c r="C98" s="29">
        <f>'Net difference'!C98/'2001'!C99</f>
        <v>0.1192443919716647</v>
      </c>
      <c r="D98" s="29">
        <f>'Net difference'!D98/'2001'!D99</f>
        <v>0.33617021276595743</v>
      </c>
      <c r="E98" s="29">
        <f>'Net difference'!E98/'2001'!F99</f>
        <v>0.29255319148936171</v>
      </c>
      <c r="F98" s="29">
        <f>'Net difference'!F98/'2001'!I99</f>
        <v>0.55555555555555558</v>
      </c>
      <c r="G98" s="29">
        <f>'Net difference'!G98/'2001'!L99</f>
        <v>0.4925373134328358</v>
      </c>
    </row>
    <row r="99" spans="1:7">
      <c r="A99" s="31" t="s">
        <v>285</v>
      </c>
      <c r="B99" s="3" t="s">
        <v>101</v>
      </c>
      <c r="C99" s="29">
        <f>'Net difference'!C99/'2001'!C100</f>
        <v>3.2079646017699116E-2</v>
      </c>
      <c r="D99" s="29">
        <f>'Net difference'!D99/'2001'!D100</f>
        <v>0.13395638629283488</v>
      </c>
      <c r="E99" s="29">
        <f>'Net difference'!E99/'2001'!F100</f>
        <v>4.9429657794676805E-2</v>
      </c>
      <c r="F99" s="29">
        <f>'Net difference'!F99/'2001'!I100</f>
        <v>0.14814814814814814</v>
      </c>
      <c r="G99" s="29">
        <f>'Net difference'!G99/'2001'!L100</f>
        <v>0.83870967741935487</v>
      </c>
    </row>
    <row r="100" spans="1:7">
      <c r="A100" s="31" t="s">
        <v>286</v>
      </c>
      <c r="B100" s="3" t="s">
        <v>102</v>
      </c>
      <c r="C100" s="29">
        <f>'Net difference'!C100/'2001'!C101</f>
        <v>0.11157323688969259</v>
      </c>
      <c r="D100" s="29">
        <f>'Net difference'!D100/'2001'!D101</f>
        <v>0.16612377850162866</v>
      </c>
      <c r="E100" s="29">
        <f>'Net difference'!E100/'2001'!F101</f>
        <v>9.4650205761316872E-2</v>
      </c>
      <c r="F100" s="29">
        <f>'Net difference'!F100/'2001'!I101</f>
        <v>0.64864864864864868</v>
      </c>
      <c r="G100" s="29">
        <f>'Net difference'!G100/'2001'!L101</f>
        <v>0.35164835164835168</v>
      </c>
    </row>
    <row r="101" spans="1:7">
      <c r="A101" s="31" t="s">
        <v>287</v>
      </c>
      <c r="B101" s="3" t="s">
        <v>103</v>
      </c>
      <c r="C101" s="29">
        <f>'Net difference'!C101/'2001'!C102</f>
        <v>1.1457156688720348E-2</v>
      </c>
      <c r="D101" s="29">
        <f>'Net difference'!D101/'2001'!D102</f>
        <v>0.11794871794871795</v>
      </c>
      <c r="E101" s="29">
        <f>'Net difference'!E101/'2001'!F102</f>
        <v>6.4159292035398233E-2</v>
      </c>
      <c r="F101" s="29">
        <f>'Net difference'!F101/'2001'!I102</f>
        <v>0.10909090909090909</v>
      </c>
      <c r="G101" s="29">
        <f>'Net difference'!G101/'2001'!L102</f>
        <v>0.4358974358974359</v>
      </c>
    </row>
    <row r="102" spans="1:7">
      <c r="A102" s="31" t="s">
        <v>288</v>
      </c>
      <c r="B102" s="3" t="s">
        <v>104</v>
      </c>
      <c r="C102" s="29">
        <f>'Net difference'!C102/'2001'!C103</f>
        <v>6.4468503937007871E-2</v>
      </c>
      <c r="D102" s="29">
        <f>'Net difference'!D102/'2001'!D103</f>
        <v>0.2976939203354298</v>
      </c>
      <c r="E102" s="29">
        <f>'Net difference'!E102/'2001'!F103</f>
        <v>0.10301507537688442</v>
      </c>
      <c r="F102" s="29">
        <f>'Net difference'!F102/'2001'!I103</f>
        <v>1.0303030303030303</v>
      </c>
      <c r="G102" s="29">
        <f>'Net difference'!G102/'2001'!L103</f>
        <v>1.4565217391304348</v>
      </c>
    </row>
    <row r="103" spans="1:7">
      <c r="A103" s="31" t="s">
        <v>289</v>
      </c>
      <c r="B103" s="3" t="s">
        <v>105</v>
      </c>
      <c r="C103" s="29">
        <f>'Net difference'!C103/'2001'!C104</f>
        <v>-2.4722321748477247E-2</v>
      </c>
      <c r="D103" s="29">
        <f>'Net difference'!D103/'2001'!D104</f>
        <v>0.19008264462809918</v>
      </c>
      <c r="E103" s="29">
        <f>'Net difference'!E103/'2001'!F104</f>
        <v>0.12440191387559808</v>
      </c>
      <c r="F103" s="29">
        <f>'Net difference'!F103/'2001'!I104</f>
        <v>0.4</v>
      </c>
      <c r="G103" s="29">
        <f>'Net difference'!G103/'2001'!L104</f>
        <v>0.69565217391304346</v>
      </c>
    </row>
    <row r="104" spans="1:7">
      <c r="A104" s="31" t="s">
        <v>290</v>
      </c>
      <c r="B104" s="3" t="s">
        <v>106</v>
      </c>
      <c r="C104" s="29">
        <f>'Net difference'!C104/'2001'!C105</f>
        <v>8.5326953748006376E-2</v>
      </c>
      <c r="D104" s="29">
        <f>'Net difference'!D104/'2001'!D105</f>
        <v>0.19444444444444445</v>
      </c>
      <c r="E104" s="29">
        <f>'Net difference'!E104/'2001'!F105</f>
        <v>9.8265895953757232E-2</v>
      </c>
      <c r="F104" s="29">
        <f>'Net difference'!F104/'2001'!I105</f>
        <v>0.15</v>
      </c>
      <c r="G104" s="29">
        <f>'Net difference'!G104/'2001'!L105</f>
        <v>0.95652173913043481</v>
      </c>
    </row>
    <row r="105" spans="1:7">
      <c r="A105" s="31" t="s">
        <v>291</v>
      </c>
      <c r="B105" s="3" t="s">
        <v>107</v>
      </c>
      <c r="C105" s="29">
        <f>'Net difference'!C105/'2001'!C106</f>
        <v>7.0324189526184536E-2</v>
      </c>
      <c r="D105" s="29">
        <f>'Net difference'!D105/'2001'!D106</f>
        <v>8.5234093637454988E-2</v>
      </c>
      <c r="E105" s="29">
        <f>'Net difference'!E105/'2001'!F106</f>
        <v>3.8748137108792845E-2</v>
      </c>
      <c r="F105" s="29">
        <f>'Net difference'!F105/'2001'!I106</f>
        <v>-4.6153846153846156E-2</v>
      </c>
      <c r="G105" s="29">
        <f>'Net difference'!G105/'2001'!L106</f>
        <v>0.49484536082474229</v>
      </c>
    </row>
    <row r="106" spans="1:7">
      <c r="A106" s="31" t="s">
        <v>292</v>
      </c>
      <c r="B106" s="3" t="s">
        <v>108</v>
      </c>
      <c r="C106" s="29">
        <f>'Net difference'!C106/'2001'!C107</f>
        <v>3.8257701225571379E-2</v>
      </c>
      <c r="D106" s="29">
        <f>'Net difference'!D106/'2001'!D107</f>
        <v>0.13414634146341464</v>
      </c>
      <c r="E106" s="29">
        <f>'Net difference'!E106/'2001'!F107</f>
        <v>6.2962962962962957E-2</v>
      </c>
      <c r="F106" s="29">
        <f>'Net difference'!F106/'2001'!I107</f>
        <v>0.44444444444444442</v>
      </c>
      <c r="G106" s="29">
        <f>'Net difference'!G106/'2001'!L107</f>
        <v>0.47887323943661969</v>
      </c>
    </row>
    <row r="107" spans="1:7">
      <c r="A107" s="31" t="s">
        <v>293</v>
      </c>
      <c r="B107" s="3" t="s">
        <v>109</v>
      </c>
      <c r="C107" s="29">
        <f>'Net difference'!C107/'2001'!C108</f>
        <v>4.1275797373358347E-2</v>
      </c>
      <c r="D107" s="29">
        <f>'Net difference'!D107/'2001'!D108</f>
        <v>0.15287769784172661</v>
      </c>
      <c r="E107" s="29">
        <f>'Net difference'!E107/'2001'!F108</f>
        <v>8.5450346420323328E-2</v>
      </c>
      <c r="F107" s="29">
        <f>'Net difference'!F107/'2001'!I108</f>
        <v>0.58974358974358976</v>
      </c>
      <c r="G107" s="29">
        <f>'Net difference'!G107/'2001'!L108</f>
        <v>0.29761904761904762</v>
      </c>
    </row>
    <row r="108" spans="1:7">
      <c r="A108" s="31" t="s">
        <v>294</v>
      </c>
      <c r="B108" s="3" t="s">
        <v>110</v>
      </c>
      <c r="C108" s="29">
        <f>'Net difference'!C108/'2001'!C109</f>
        <v>0.14007561436672969</v>
      </c>
      <c r="D108" s="29">
        <f>'Net difference'!D108/'2001'!D109</f>
        <v>0.22995780590717299</v>
      </c>
      <c r="E108" s="29">
        <f>'Net difference'!E108/'2001'!F109</f>
        <v>0.17728531855955679</v>
      </c>
      <c r="F108" s="29">
        <f>'Net difference'!F108/'2001'!I109</f>
        <v>0.42499999999999999</v>
      </c>
      <c r="G108" s="29">
        <f>'Net difference'!G108/'2001'!L109</f>
        <v>0.38356164383561642</v>
      </c>
    </row>
    <row r="109" spans="1:7">
      <c r="A109" s="31" t="s">
        <v>295</v>
      </c>
      <c r="B109" s="3" t="s">
        <v>111</v>
      </c>
      <c r="C109" s="29">
        <f>'Net difference'!C109/'2001'!C110</f>
        <v>3.5919540229885055E-2</v>
      </c>
      <c r="D109" s="29">
        <f>'Net difference'!D109/'2001'!D110</f>
        <v>0.11382113821138211</v>
      </c>
      <c r="E109" s="29">
        <f>'Net difference'!E109/'2001'!F110</f>
        <v>3.1088082901554404E-2</v>
      </c>
      <c r="F109" s="29">
        <f>'Net difference'!F109/'2001'!I110</f>
        <v>1.1666666666666667</v>
      </c>
      <c r="G109" s="29">
        <f>'Net difference'!G109/'2001'!L110</f>
        <v>0.1951219512195122</v>
      </c>
    </row>
    <row r="110" spans="1:7">
      <c r="A110" s="31" t="s">
        <v>296</v>
      </c>
      <c r="B110" s="3" t="s">
        <v>112</v>
      </c>
      <c r="C110" s="29">
        <f>'Net difference'!C110/'2001'!C111</f>
        <v>0.11208875286916603</v>
      </c>
      <c r="D110" s="29">
        <f>'Net difference'!D110/'2001'!D111</f>
        <v>0.20454545454545456</v>
      </c>
      <c r="E110" s="29">
        <f>'Net difference'!E110/'2001'!F111</f>
        <v>0.32367149758454106</v>
      </c>
      <c r="F110" s="29">
        <f>'Net difference'!F110/'2001'!I111</f>
        <v>0.375</v>
      </c>
      <c r="G110" s="29">
        <f>'Net difference'!G110/'2001'!L111</f>
        <v>-0.46341463414634149</v>
      </c>
    </row>
    <row r="111" spans="1:7">
      <c r="A111" s="31" t="s">
        <v>297</v>
      </c>
      <c r="B111" s="3" t="s">
        <v>113</v>
      </c>
      <c r="C111" s="29">
        <f>'Net difference'!C111/'2001'!C112</f>
        <v>9.8379629629629633E-3</v>
      </c>
      <c r="D111" s="29">
        <f>'Net difference'!D111/'2001'!D112</f>
        <v>0.26112759643916916</v>
      </c>
      <c r="E111" s="29">
        <f>'Net difference'!E111/'2001'!F112</f>
        <v>0.17898832684824903</v>
      </c>
      <c r="F111" s="29">
        <f>'Net difference'!F111/'2001'!I112</f>
        <v>0.69565217391304346</v>
      </c>
      <c r="G111" s="29">
        <f>'Net difference'!G111/'2001'!L112</f>
        <v>0.45614035087719296</v>
      </c>
    </row>
    <row r="112" spans="1:7">
      <c r="A112" s="31" t="s">
        <v>298</v>
      </c>
      <c r="B112" s="3" t="s">
        <v>114</v>
      </c>
      <c r="C112" s="29">
        <f>'Net difference'!C112/'2001'!C113</f>
        <v>5.3373185311699399E-2</v>
      </c>
      <c r="D112" s="29">
        <f>'Net difference'!D112/'2001'!D113</f>
        <v>0.20594479830148621</v>
      </c>
      <c r="E112" s="29">
        <f>'Net difference'!E112/'2001'!F113</f>
        <v>0.18351063829787234</v>
      </c>
      <c r="F112" s="29">
        <f>'Net difference'!F112/'2001'!I113</f>
        <v>0.48275862068965519</v>
      </c>
      <c r="G112" s="29">
        <f>'Net difference'!G112/'2001'!L113</f>
        <v>0.21212121212121213</v>
      </c>
    </row>
    <row r="113" spans="1:7">
      <c r="A113" s="31" t="s">
        <v>299</v>
      </c>
      <c r="B113" s="3" t="s">
        <v>115</v>
      </c>
      <c r="C113" s="29">
        <f>'Net difference'!C113/'2001'!C114</f>
        <v>1.7020382433284305E-2</v>
      </c>
      <c r="D113" s="29">
        <f>'Net difference'!D113/'2001'!D114</f>
        <v>7.2916666666666671E-2</v>
      </c>
      <c r="E113" s="29">
        <f>'Net difference'!E113/'2001'!F114</f>
        <v>-6.2841530054644809E-2</v>
      </c>
      <c r="F113" s="29">
        <f>'Net difference'!F113/'2001'!I114</f>
        <v>0.53125</v>
      </c>
      <c r="G113" s="29">
        <f>'Net difference'!G113/'2001'!L114</f>
        <v>0.5</v>
      </c>
    </row>
    <row r="114" spans="1:7">
      <c r="A114" s="31" t="s">
        <v>300</v>
      </c>
      <c r="B114" s="3" t="s">
        <v>116</v>
      </c>
      <c r="C114" s="29">
        <f>'Net difference'!C114/'2001'!C115</f>
        <v>7.7311309933470976E-2</v>
      </c>
      <c r="D114" s="29">
        <f>'Net difference'!D114/'2001'!D115</f>
        <v>-4.807692307692308E-3</v>
      </c>
      <c r="E114" s="29">
        <f>'Net difference'!E114/'2001'!F115</f>
        <v>-9.6153846153846159E-2</v>
      </c>
      <c r="F114" s="29">
        <f>'Net difference'!F114/'2001'!I115</f>
        <v>1.0384615384615385</v>
      </c>
      <c r="G114" s="29">
        <f>'Net difference'!G114/'2001'!L115</f>
        <v>1.282051282051282E-2</v>
      </c>
    </row>
    <row r="115" spans="1:7">
      <c r="A115" s="31" t="s">
        <v>301</v>
      </c>
      <c r="B115" s="3" t="s">
        <v>117</v>
      </c>
      <c r="C115" s="29">
        <f>'Net difference'!C115/'2001'!C116</f>
        <v>2.7081021087680356E-2</v>
      </c>
      <c r="D115" s="29">
        <f>'Net difference'!D115/'2001'!D116</f>
        <v>0.19575471698113209</v>
      </c>
      <c r="E115" s="29">
        <f>'Net difference'!E115/'2001'!F116</f>
        <v>0.13015873015873017</v>
      </c>
      <c r="F115" s="29">
        <f>'Net difference'!F115/'2001'!I116</f>
        <v>0.55263157894736847</v>
      </c>
      <c r="G115" s="29">
        <f>'Net difference'!G115/'2001'!L116</f>
        <v>0.29577464788732394</v>
      </c>
    </row>
    <row r="116" spans="1:7">
      <c r="A116" s="31" t="s">
        <v>302</v>
      </c>
      <c r="B116" s="3" t="s">
        <v>118</v>
      </c>
      <c r="C116" s="29">
        <f>'Net difference'!C116/'2001'!C117</f>
        <v>8.7537650602409645E-2</v>
      </c>
      <c r="D116" s="29">
        <f>'Net difference'!D116/'2001'!D117</f>
        <v>0.17321016166281755</v>
      </c>
      <c r="E116" s="29">
        <f>'Net difference'!E116/'2001'!F117</f>
        <v>-2.9154518950437317E-3</v>
      </c>
      <c r="F116" s="29">
        <f>'Net difference'!F116/'2001'!I117</f>
        <v>1.2903225806451613</v>
      </c>
      <c r="G116" s="29">
        <f>'Net difference'!G116/'2001'!L117</f>
        <v>0.61016949152542377</v>
      </c>
    </row>
    <row r="117" spans="1:7">
      <c r="A117" s="31" t="s">
        <v>303</v>
      </c>
      <c r="B117" s="3" t="s">
        <v>119</v>
      </c>
      <c r="C117" s="29">
        <f>'Net difference'!C117/'2001'!C118</f>
        <v>0.11179039301310044</v>
      </c>
      <c r="D117" s="29">
        <f>'Net difference'!D117/'2001'!D118</f>
        <v>0.40399002493765584</v>
      </c>
      <c r="E117" s="29">
        <f>'Net difference'!E117/'2001'!F118</f>
        <v>0.24924012158054712</v>
      </c>
      <c r="F117" s="29">
        <f>'Net difference'!F117/'2001'!I118</f>
        <v>1.8095238095238095</v>
      </c>
      <c r="G117" s="29">
        <f>'Net difference'!G117/'2001'!L118</f>
        <v>0.82352941176470584</v>
      </c>
    </row>
    <row r="118" spans="1:7">
      <c r="A118" s="31" t="s">
        <v>304</v>
      </c>
      <c r="B118" s="3" t="s">
        <v>120</v>
      </c>
      <c r="C118" s="29">
        <f>'Net difference'!C118/'2001'!C119</f>
        <v>6.7067206930278046E-3</v>
      </c>
      <c r="D118" s="29">
        <f>'Net difference'!D118/'2001'!D119</f>
        <v>4.0983606557377046E-2</v>
      </c>
      <c r="E118" s="29">
        <f>'Net difference'!E118/'2001'!F119</f>
        <v>-5.4607508532423209E-2</v>
      </c>
      <c r="F118" s="29">
        <f>'Net difference'!F118/'2001'!I119</f>
        <v>0.53333333333333333</v>
      </c>
      <c r="G118" s="29">
        <f>'Net difference'!G118/'2001'!L119</f>
        <v>0.34883720930232559</v>
      </c>
    </row>
    <row r="119" spans="1:7">
      <c r="A119" s="31" t="s">
        <v>305</v>
      </c>
      <c r="B119" s="3" t="s">
        <v>121</v>
      </c>
      <c r="C119" s="29">
        <f>'Net difference'!C119/'2001'!C120</f>
        <v>8.5950413223140495E-2</v>
      </c>
      <c r="D119" s="29">
        <f>'Net difference'!D119/'2001'!D120</f>
        <v>9.8501070663811557E-2</v>
      </c>
      <c r="E119" s="29">
        <f>'Net difference'!E119/'2001'!F120</f>
        <v>-4.8223350253807105E-2</v>
      </c>
      <c r="F119" s="29">
        <f>'Net difference'!F119/'2001'!I120</f>
        <v>0.8214285714285714</v>
      </c>
      <c r="G119" s="29">
        <f>'Net difference'!G119/'2001'!L120</f>
        <v>0.93333333333333335</v>
      </c>
    </row>
    <row r="120" spans="1:7">
      <c r="A120" s="31" t="s">
        <v>306</v>
      </c>
      <c r="B120" s="3" t="s">
        <v>122</v>
      </c>
      <c r="C120" s="29">
        <f>'Net difference'!C120/'2001'!C121</f>
        <v>0.10146914789422135</v>
      </c>
      <c r="D120" s="29">
        <f>'Net difference'!D120/'2001'!D121</f>
        <v>2.9612756264236904E-2</v>
      </c>
      <c r="E120" s="29">
        <f>'Net difference'!E120/'2001'!F121</f>
        <v>-2.8735632183908046E-3</v>
      </c>
      <c r="F120" s="29">
        <f>'Net difference'!F120/'2001'!I121</f>
        <v>3.3333333333333333E-2</v>
      </c>
      <c r="G120" s="29">
        <f>'Net difference'!G120/'2001'!L121</f>
        <v>0.21311475409836064</v>
      </c>
    </row>
    <row r="121" spans="1:7">
      <c r="A121" s="31" t="s">
        <v>307</v>
      </c>
      <c r="B121" s="3" t="s">
        <v>123</v>
      </c>
      <c r="C121" s="29">
        <f>'Net difference'!C121/'2001'!C122</f>
        <v>6.3927855711422843E-2</v>
      </c>
      <c r="D121" s="29">
        <f>'Net difference'!D121/'2001'!D122</f>
        <v>0.20876288659793815</v>
      </c>
      <c r="E121" s="29">
        <f>'Net difference'!E121/'2001'!F122</f>
        <v>0.18729096989966554</v>
      </c>
      <c r="F121" s="29">
        <f>'Net difference'!F121/'2001'!I122</f>
        <v>0.31034482758620691</v>
      </c>
      <c r="G121" s="29">
        <f>'Net difference'!G121/'2001'!L122</f>
        <v>0.26666666666666666</v>
      </c>
    </row>
    <row r="122" spans="1:7">
      <c r="A122" s="31" t="s">
        <v>308</v>
      </c>
      <c r="B122" s="3" t="s">
        <v>124</v>
      </c>
      <c r="C122" s="29">
        <f>'Net difference'!C122/'2001'!C123</f>
        <v>1.8476230018683829E-2</v>
      </c>
      <c r="D122" s="29">
        <f>'Net difference'!D122/'2001'!D123</f>
        <v>4.1758241758241756E-2</v>
      </c>
      <c r="E122" s="29">
        <f>'Net difference'!E122/'2001'!F123</f>
        <v>1.6304347826086956E-2</v>
      </c>
      <c r="F122" s="29">
        <f>'Net difference'!F122/'2001'!I123</f>
        <v>0.15151515151515152</v>
      </c>
      <c r="G122" s="29">
        <f>'Net difference'!G122/'2001'!L123</f>
        <v>0.14814814814814814</v>
      </c>
    </row>
    <row r="123" spans="1:7">
      <c r="A123" s="31" t="s">
        <v>309</v>
      </c>
      <c r="B123" s="3" t="s">
        <v>125</v>
      </c>
      <c r="C123" s="29">
        <f>'Net difference'!C123/'2001'!C124</f>
        <v>7.6254346746150031E-2</v>
      </c>
      <c r="D123" s="29">
        <f>'Net difference'!D123/'2001'!D124</f>
        <v>0.12558139534883722</v>
      </c>
      <c r="E123" s="29">
        <f>'Net difference'!E123/'2001'!F124</f>
        <v>4.1551246537396121E-2</v>
      </c>
      <c r="F123" s="29">
        <f>'Net difference'!F123/'2001'!I124</f>
        <v>0.04</v>
      </c>
      <c r="G123" s="29">
        <f>'Net difference'!G123/'2001'!L124</f>
        <v>0.86363636363636365</v>
      </c>
    </row>
    <row r="124" spans="1:7">
      <c r="A124" s="31" t="s">
        <v>310</v>
      </c>
      <c r="B124" s="3" t="s">
        <v>126</v>
      </c>
      <c r="C124" s="29">
        <f>'Net difference'!C124/'2001'!C125</f>
        <v>0.29315960912052119</v>
      </c>
      <c r="D124" s="29">
        <f>'Net difference'!D124/'2001'!D125</f>
        <v>0.31502890173410403</v>
      </c>
      <c r="E124" s="29">
        <f>'Net difference'!E124/'2001'!F125</f>
        <v>0.26296296296296295</v>
      </c>
      <c r="F124" s="29">
        <f>'Net difference'!F124/'2001'!I125</f>
        <v>0.15625</v>
      </c>
      <c r="G124" s="29">
        <f>'Net difference'!G124/'2001'!L125</f>
        <v>0.75</v>
      </c>
    </row>
    <row r="125" spans="1:7">
      <c r="A125" s="31" t="s">
        <v>311</v>
      </c>
      <c r="B125" s="3" t="s">
        <v>127</v>
      </c>
      <c r="C125" s="29">
        <f>'Net difference'!C125/'2001'!C126</f>
        <v>0.12402873478962029</v>
      </c>
      <c r="D125" s="29">
        <f>'Net difference'!D125/'2001'!D126</f>
        <v>0.17142857142857143</v>
      </c>
      <c r="E125" s="29">
        <f>'Net difference'!E125/'2001'!F126</f>
        <v>9.5846645367412137E-2</v>
      </c>
      <c r="F125" s="29">
        <f>'Net difference'!F125/'2001'!I126</f>
        <v>0.82926829268292679</v>
      </c>
      <c r="G125" s="29">
        <f>'Net difference'!G125/'2001'!L126</f>
        <v>0.36893203883495146</v>
      </c>
    </row>
    <row r="126" spans="1:7">
      <c r="A126" s="31" t="s">
        <v>312</v>
      </c>
      <c r="B126" s="3" t="s">
        <v>128</v>
      </c>
      <c r="C126" s="29">
        <f>'Net difference'!C126/'2001'!C127</f>
        <v>6.8740399385560674E-2</v>
      </c>
      <c r="D126" s="29">
        <f>'Net difference'!D126/'2001'!D127</f>
        <v>0.20432692307692307</v>
      </c>
      <c r="E126" s="29">
        <f>'Net difference'!E126/'2001'!F127</f>
        <v>0.13750000000000001</v>
      </c>
      <c r="F126" s="29">
        <f>'Net difference'!F126/'2001'!I127</f>
        <v>0.3235294117647059</v>
      </c>
      <c r="G126" s="29">
        <f>'Net difference'!G126/'2001'!L127</f>
        <v>0.4838709677419355</v>
      </c>
    </row>
    <row r="127" spans="1:7">
      <c r="A127" s="31" t="s">
        <v>313</v>
      </c>
      <c r="B127" s="3" t="s">
        <v>129</v>
      </c>
      <c r="C127" s="29">
        <f>'Net difference'!C127/'2001'!C128</f>
        <v>5.1873730847332475E-2</v>
      </c>
      <c r="D127" s="29">
        <f>'Net difference'!D127/'2001'!D128</f>
        <v>0.17894736842105263</v>
      </c>
      <c r="E127" s="29">
        <f>'Net difference'!E127/'2001'!F128</f>
        <v>0.16060606060606061</v>
      </c>
      <c r="F127" s="29">
        <f>'Net difference'!F127/'2001'!I128</f>
        <v>0.31372549019607843</v>
      </c>
      <c r="G127" s="29">
        <f>'Net difference'!G127/'2001'!L128</f>
        <v>0.1702127659574468</v>
      </c>
    </row>
    <row r="128" spans="1:7">
      <c r="A128" s="31" t="s">
        <v>314</v>
      </c>
      <c r="B128" s="3" t="s">
        <v>130</v>
      </c>
      <c r="C128" s="29">
        <f>'Net difference'!C128/'2001'!C129</f>
        <v>9.9744838784504755E-2</v>
      </c>
      <c r="D128" s="29">
        <f>'Net difference'!D128/'2001'!D129</f>
        <v>4.4186046511627906E-2</v>
      </c>
      <c r="E128" s="29">
        <f>'Net difference'!E128/'2001'!F129</f>
        <v>-6.1281337047353758E-2</v>
      </c>
      <c r="F128" s="29">
        <f>'Net difference'!F128/'2001'!I129</f>
        <v>0.55555555555555558</v>
      </c>
      <c r="G128" s="29">
        <f>'Net difference'!G128/'2001'!L129</f>
        <v>0.59090909090909094</v>
      </c>
    </row>
    <row r="129" spans="1:7">
      <c r="A129" s="31" t="s">
        <v>315</v>
      </c>
      <c r="B129" s="3" t="s">
        <v>131</v>
      </c>
      <c r="C129" s="29">
        <f>'Net difference'!C129/'2001'!C130</f>
        <v>0.17688984881209502</v>
      </c>
      <c r="D129" s="29">
        <f>'Net difference'!D129/'2001'!D130</f>
        <v>0.14141414141414141</v>
      </c>
      <c r="E129" s="29">
        <f>'Net difference'!E129/'2001'!F130</f>
        <v>3.3742331288343558E-2</v>
      </c>
      <c r="F129" s="29">
        <f>'Net difference'!F129/'2001'!I130</f>
        <v>0.73913043478260865</v>
      </c>
      <c r="G129" s="29">
        <f>'Net difference'!G129/'2001'!L130</f>
        <v>0.5957446808510638</v>
      </c>
    </row>
    <row r="130" spans="1:7">
      <c r="A130" s="31" t="s">
        <v>316</v>
      </c>
      <c r="B130" s="3" t="s">
        <v>132</v>
      </c>
      <c r="C130" s="29">
        <f>'Net difference'!C130/'2001'!C131</f>
        <v>0.73252937538651819</v>
      </c>
      <c r="D130" s="29">
        <f>'Net difference'!D130/'2001'!D131</f>
        <v>0.54231974921630099</v>
      </c>
      <c r="E130" s="29">
        <f>'Net difference'!E130/'2001'!F131</f>
        <v>0.37090909090909091</v>
      </c>
      <c r="F130" s="29">
        <f>'Net difference'!F130/'2001'!I131</f>
        <v>0.8</v>
      </c>
      <c r="G130" s="29">
        <f>'Net difference'!G130/'2001'!L131</f>
        <v>2.2916666666666665</v>
      </c>
    </row>
    <row r="131" spans="1:7">
      <c r="A131" s="31" t="s">
        <v>317</v>
      </c>
      <c r="B131" s="3" t="s">
        <v>133</v>
      </c>
      <c r="C131" s="29">
        <f>'Net difference'!C131/'2001'!C132</f>
        <v>2.6233359436178542E-2</v>
      </c>
      <c r="D131" s="29">
        <f>'Net difference'!D131/'2001'!D132</f>
        <v>4.6793760831889082E-2</v>
      </c>
      <c r="E131" s="29">
        <f>'Net difference'!E131/'2001'!F132</f>
        <v>-1.2631578947368421E-2</v>
      </c>
      <c r="F131" s="29">
        <f>'Net difference'!F131/'2001'!I132</f>
        <v>1.1785714285714286</v>
      </c>
      <c r="G131" s="29">
        <f>'Net difference'!G131/'2001'!L132</f>
        <v>0</v>
      </c>
    </row>
    <row r="132" spans="1:7">
      <c r="A132" s="31" t="s">
        <v>318</v>
      </c>
      <c r="B132" s="3" t="s">
        <v>134</v>
      </c>
      <c r="C132" s="29">
        <f>'Net difference'!C132/'2001'!C133</f>
        <v>0.13955455314350154</v>
      </c>
      <c r="D132" s="29">
        <f>'Net difference'!D132/'2001'!D133</f>
        <v>0.18253968253968253</v>
      </c>
      <c r="E132" s="29">
        <f>'Net difference'!E132/'2001'!F133</f>
        <v>5.2715654952076675E-2</v>
      </c>
      <c r="F132" s="29">
        <f>'Net difference'!F132/'2001'!I133</f>
        <v>0.63829787234042556</v>
      </c>
      <c r="G132" s="29">
        <f>'Net difference'!G132/'2001'!L133</f>
        <v>0.90361445783132532</v>
      </c>
    </row>
    <row r="133" spans="1:7">
      <c r="A133" s="31" t="s">
        <v>319</v>
      </c>
      <c r="B133" s="3" t="s">
        <v>135</v>
      </c>
      <c r="C133" s="29">
        <f>'Net difference'!C133/'2001'!C134</f>
        <v>6.6483684050015243E-2</v>
      </c>
      <c r="D133" s="29">
        <f>'Net difference'!D133/'2001'!D134</f>
        <v>9.0439276485788117E-2</v>
      </c>
      <c r="E133" s="29">
        <f>'Net difference'!E133/'2001'!F134</f>
        <v>5.0874403815580289E-2</v>
      </c>
      <c r="F133" s="29">
        <f>'Net difference'!F133/'2001'!I134</f>
        <v>0.35849056603773582</v>
      </c>
      <c r="G133" s="29">
        <f>'Net difference'!G133/'2001'!L134</f>
        <v>0.20652173913043478</v>
      </c>
    </row>
    <row r="134" spans="1:7">
      <c r="A134" s="31" t="s">
        <v>320</v>
      </c>
      <c r="B134" s="3" t="s">
        <v>136</v>
      </c>
      <c r="C134" s="29">
        <f>'Net difference'!C134/'2001'!C135</f>
        <v>0.10595870206489676</v>
      </c>
      <c r="D134" s="29">
        <f>'Net difference'!D134/'2001'!D135</f>
        <v>0.15234375</v>
      </c>
      <c r="E134" s="29">
        <f>'Net difference'!E134/'2001'!F135</f>
        <v>6.7395264116575593E-2</v>
      </c>
      <c r="F134" s="29">
        <f>'Net difference'!F134/'2001'!I135</f>
        <v>0.56060606060606055</v>
      </c>
      <c r="G134" s="29">
        <f>'Net difference'!G134/'2001'!L135</f>
        <v>0.28104575163398693</v>
      </c>
    </row>
    <row r="135" spans="1:7">
      <c r="A135" s="31" t="s">
        <v>321</v>
      </c>
      <c r="B135" s="3" t="s">
        <v>137</v>
      </c>
      <c r="C135" s="29">
        <f>'Net difference'!C135/'2001'!C136</f>
        <v>1.5832805573147563E-2</v>
      </c>
      <c r="D135" s="29">
        <f>'Net difference'!D135/'2001'!D136</f>
        <v>0.12049689440993788</v>
      </c>
      <c r="E135" s="29">
        <f>'Net difference'!E135/'2001'!F136</f>
        <v>-3.3771106941838651E-2</v>
      </c>
      <c r="F135" s="29">
        <f>'Net difference'!F135/'2001'!I136</f>
        <v>0.59782608695652173</v>
      </c>
      <c r="G135" s="29">
        <f>'Net difference'!G135/'2001'!L136</f>
        <v>0.33333333333333331</v>
      </c>
    </row>
    <row r="136" spans="1:7">
      <c r="A136" s="31" t="s">
        <v>322</v>
      </c>
      <c r="B136" s="3" t="s">
        <v>138</v>
      </c>
      <c r="C136" s="29">
        <f>'Net difference'!C136/'2001'!C137</f>
        <v>0.32449444221240126</v>
      </c>
      <c r="D136" s="29">
        <f>'Net difference'!D136/'2001'!D137</f>
        <v>0.56370656370656369</v>
      </c>
      <c r="E136" s="29">
        <f>'Net difference'!E136/'2001'!F137</f>
        <v>0.45405405405405408</v>
      </c>
      <c r="F136" s="29">
        <f>'Net difference'!F136/'2001'!I137</f>
        <v>2.1</v>
      </c>
      <c r="G136" s="29">
        <f>'Net difference'!G136/'2001'!L137</f>
        <v>0.37037037037037035</v>
      </c>
    </row>
    <row r="137" spans="1:7">
      <c r="A137" s="31" t="s">
        <v>323</v>
      </c>
      <c r="B137" s="3" t="s">
        <v>139</v>
      </c>
      <c r="C137" s="29">
        <f>'Net difference'!C137/'2001'!C138</f>
        <v>1.6307302047472369E-3</v>
      </c>
      <c r="D137" s="29">
        <f>'Net difference'!D137/'2001'!D138</f>
        <v>0.13780260707635009</v>
      </c>
      <c r="E137" s="29">
        <f>'Net difference'!E137/'2001'!F138</f>
        <v>6.3186813186813184E-2</v>
      </c>
      <c r="F137" s="29">
        <f>'Net difference'!F137/'2001'!I138</f>
        <v>0.86842105263157898</v>
      </c>
      <c r="G137" s="29">
        <f>'Net difference'!G137/'2001'!L138</f>
        <v>0.13333333333333333</v>
      </c>
    </row>
    <row r="138" spans="1:7">
      <c r="A138" s="31" t="s">
        <v>324</v>
      </c>
      <c r="B138" s="3" t="s">
        <v>140</v>
      </c>
      <c r="C138" s="29">
        <f>'Net difference'!C138/'2001'!C139</f>
        <v>8.7354988399071923E-2</v>
      </c>
      <c r="D138" s="29">
        <f>'Net difference'!D138/'2001'!D139</f>
        <v>4.912280701754386E-2</v>
      </c>
      <c r="E138" s="29">
        <f>'Net difference'!E138/'2001'!F139</f>
        <v>-1.3050570962479609E-2</v>
      </c>
      <c r="F138" s="29">
        <f>'Net difference'!F138/'2001'!I139</f>
        <v>0.70588235294117652</v>
      </c>
      <c r="G138" s="29">
        <f>'Net difference'!G138/'2001'!L139</f>
        <v>1.1494252873563218E-2</v>
      </c>
    </row>
    <row r="139" spans="1:7">
      <c r="A139" s="31" t="s">
        <v>325</v>
      </c>
      <c r="B139" s="3" t="s">
        <v>141</v>
      </c>
      <c r="C139" s="29">
        <f>'Net difference'!C139/'2001'!C140</f>
        <v>2.3965141612200435E-2</v>
      </c>
      <c r="D139" s="29">
        <f>'Net difference'!D139/'2001'!D140</f>
        <v>3.8076152304609222E-2</v>
      </c>
      <c r="E139" s="29">
        <f>'Net difference'!E139/'2001'!F140</f>
        <v>-5.5478502080443829E-3</v>
      </c>
      <c r="F139" s="29">
        <f>'Net difference'!F139/'2001'!I140</f>
        <v>6.5934065934065936E-2</v>
      </c>
      <c r="G139" s="29">
        <f>'Net difference'!G139/'2001'!L140</f>
        <v>0.19354838709677419</v>
      </c>
    </row>
    <row r="140" spans="1:7">
      <c r="A140" s="31" t="s">
        <v>326</v>
      </c>
      <c r="B140" s="3" t="s">
        <v>142</v>
      </c>
      <c r="C140" s="29">
        <f>'Net difference'!C140/'2001'!C141</f>
        <v>7.1292257360959649E-2</v>
      </c>
      <c r="D140" s="29">
        <f>'Net difference'!D140/'2001'!D141</f>
        <v>7.792207792207792E-2</v>
      </c>
      <c r="E140" s="29">
        <f>'Net difference'!E140/'2001'!F141</f>
        <v>8.3140877598152418E-2</v>
      </c>
      <c r="F140" s="29">
        <f>'Net difference'!F140/'2001'!I141</f>
        <v>0.44642857142857145</v>
      </c>
      <c r="G140" s="29">
        <f>'Net difference'!G140/'2001'!L141</f>
        <v>-0.10236220472440945</v>
      </c>
    </row>
    <row r="141" spans="1:7">
      <c r="A141" s="31" t="s">
        <v>327</v>
      </c>
      <c r="B141" s="3" t="s">
        <v>11</v>
      </c>
      <c r="C141" s="29">
        <f>'Net difference'!C141/'2001'!C142</f>
        <v>4.0452653485952131E-2</v>
      </c>
      <c r="D141" s="29">
        <f>'Net difference'!D141/'2001'!D142</f>
        <v>0.17700258397932817</v>
      </c>
      <c r="E141" s="29">
        <f>'Net difference'!E141/'2001'!F142</f>
        <v>0.17837837837837839</v>
      </c>
      <c r="F141" s="29">
        <f>'Net difference'!F141/'2001'!I142</f>
        <v>-2.4096385542168676E-2</v>
      </c>
      <c r="G141" s="29">
        <f>'Net difference'!G141/'2001'!L142</f>
        <v>0.29411764705882354</v>
      </c>
    </row>
    <row r="142" spans="1:7">
      <c r="A142" s="31" t="s">
        <v>328</v>
      </c>
      <c r="B142" s="3" t="s">
        <v>143</v>
      </c>
      <c r="C142" s="29">
        <f>'Net difference'!C142/'2001'!C143</f>
        <v>-1.3489387026383654E-2</v>
      </c>
      <c r="D142" s="29">
        <f>'Net difference'!D142/'2001'!D143</f>
        <v>0.22278481012658227</v>
      </c>
      <c r="E142" s="29">
        <f>'Net difference'!E142/'2001'!F143</f>
        <v>3.9855072463768113E-2</v>
      </c>
      <c r="F142" s="29">
        <f>'Net difference'!F142/'2001'!I143</f>
        <v>1.6071428571428572</v>
      </c>
      <c r="G142" s="29">
        <f>'Net difference'!G142/'2001'!L143</f>
        <v>0.35164835164835168</v>
      </c>
    </row>
    <row r="143" spans="1:7">
      <c r="A143" s="31" t="s">
        <v>329</v>
      </c>
      <c r="B143" s="3" t="s">
        <v>144</v>
      </c>
      <c r="C143" s="29">
        <f>'Net difference'!C143/'2001'!C144</f>
        <v>4.1559843475914182E-2</v>
      </c>
      <c r="D143" s="29">
        <f>'Net difference'!D143/'2001'!D144</f>
        <v>8.8862559241706163E-2</v>
      </c>
      <c r="E143" s="29">
        <f>'Net difference'!E143/'2001'!F144</f>
        <v>-8.9955022488755615E-3</v>
      </c>
      <c r="F143" s="29">
        <f>'Net difference'!F143/'2001'!I144</f>
        <v>0.90384615384615385</v>
      </c>
      <c r="G143" s="29">
        <f>'Net difference'!G143/'2001'!L144</f>
        <v>0.27200000000000002</v>
      </c>
    </row>
    <row r="144" spans="1:7">
      <c r="A144" s="31" t="s">
        <v>330</v>
      </c>
      <c r="B144" s="3" t="s">
        <v>145</v>
      </c>
      <c r="C144" s="29">
        <f>'Net difference'!C144/'2001'!C145</f>
        <v>3.8780516294825373E-2</v>
      </c>
      <c r="D144" s="29">
        <f>'Net difference'!D144/'2001'!D145</f>
        <v>9.1370558375634514E-2</v>
      </c>
      <c r="E144" s="29">
        <f>'Net difference'!E144/'2001'!F145</f>
        <v>2.7662517289073305E-2</v>
      </c>
      <c r="F144" s="29">
        <f>'Net difference'!F144/'2001'!I145</f>
        <v>0.28865979381443296</v>
      </c>
      <c r="G144" s="29">
        <f>'Net difference'!G144/'2001'!L145</f>
        <v>0.25454545454545452</v>
      </c>
    </row>
    <row r="145" spans="1:7">
      <c r="A145" s="31" t="s">
        <v>331</v>
      </c>
      <c r="B145" s="3" t="s">
        <v>146</v>
      </c>
      <c r="C145" s="29">
        <f>'Net difference'!C145/'2001'!C146</f>
        <v>8.5806869734283864E-2</v>
      </c>
      <c r="D145" s="29">
        <f>'Net difference'!D145/'2001'!D146</f>
        <v>0.26506024096385544</v>
      </c>
      <c r="E145" s="29">
        <f>'Net difference'!E145/'2001'!F146</f>
        <v>0.23234624145785876</v>
      </c>
      <c r="F145" s="29">
        <f>'Net difference'!F145/'2001'!I146</f>
        <v>0.28235294117647058</v>
      </c>
      <c r="G145" s="29">
        <f>'Net difference'!G145/'2001'!L146</f>
        <v>0.35714285714285715</v>
      </c>
    </row>
    <row r="146" spans="1:7">
      <c r="A146" s="31" t="s">
        <v>332</v>
      </c>
      <c r="B146" s="3" t="s">
        <v>147</v>
      </c>
      <c r="C146" s="29">
        <f>'Net difference'!C146/'2001'!C147</f>
        <v>7.5774542739828296E-2</v>
      </c>
      <c r="D146" s="29">
        <f>'Net difference'!D146/'2001'!D147</f>
        <v>0.10588235294117647</v>
      </c>
      <c r="E146" s="29">
        <f>'Net difference'!E146/'2001'!F147</f>
        <v>-4.5608108108108107E-2</v>
      </c>
      <c r="F146" s="29">
        <f>'Net difference'!F146/'2001'!I147</f>
        <v>1.2682926829268293</v>
      </c>
      <c r="G146" s="29">
        <f>'Net difference'!G146/'2001'!L147</f>
        <v>0.42424242424242425</v>
      </c>
    </row>
    <row r="147" spans="1:7">
      <c r="B147" s="3" t="s">
        <v>148</v>
      </c>
      <c r="C147" s="29">
        <f>'Net difference'!C147/'2001'!C148</f>
        <v>2.607878980998541E-2</v>
      </c>
      <c r="D147" s="29">
        <f>'Net difference'!D147/'2001'!D148</f>
        <v>0.12643864483708867</v>
      </c>
      <c r="E147" s="29">
        <f>'Net difference'!E147/'2001'!F148</f>
        <v>2.0072992700729927E-2</v>
      </c>
      <c r="F147" s="29">
        <f>'Net difference'!F147/'2001'!I148</f>
        <v>0.42491467576791808</v>
      </c>
      <c r="G147" s="29">
        <f>'Net difference'!G147/'2001'!L148</f>
        <v>0.36947456213511259</v>
      </c>
    </row>
    <row r="148" spans="1:7">
      <c r="B148" s="3" t="s">
        <v>149</v>
      </c>
      <c r="C148" s="29">
        <f>'Net difference'!C148/'2001'!C149</f>
        <v>6.2226926875013321E-2</v>
      </c>
      <c r="D148" s="29">
        <f>'Net difference'!D148/'2001'!D149</f>
        <v>0.11949685534591195</v>
      </c>
      <c r="E148" s="29">
        <f>'Net difference'!E148/'2001'!F149</f>
        <v>3.467819404418828E-2</v>
      </c>
      <c r="F148" s="29">
        <f>'Net difference'!F148/'2001'!I149</f>
        <v>0.49696969696969695</v>
      </c>
      <c r="G148" s="29">
        <f>'Net difference'!G148/'2001'!L149</f>
        <v>0.24533856722276742</v>
      </c>
    </row>
    <row r="149" spans="1:7">
      <c r="B149" s="3" t="s">
        <v>150</v>
      </c>
      <c r="C149" s="29">
        <f>'Net difference'!C149/'2001'!C150</f>
        <v>6.8990136214185066E-2</v>
      </c>
      <c r="D149" s="29">
        <f>'Net difference'!D149/'2001'!D150</f>
        <v>0.16396346010439969</v>
      </c>
      <c r="E149" s="29">
        <f>'Net difference'!E149/'2001'!F150</f>
        <v>9.8338461538461541E-2</v>
      </c>
      <c r="F149" s="29">
        <f>'Net difference'!F149/'2001'!I150</f>
        <v>0.33221850613154963</v>
      </c>
      <c r="G149" s="29">
        <f>'Net difference'!G149/'2001'!L150</f>
        <v>0.38804220398593198</v>
      </c>
    </row>
    <row r="150" spans="1:7">
      <c r="B150" s="3" t="s">
        <v>151</v>
      </c>
      <c r="C150" s="29">
        <f>'Net difference'!C150/'2001'!C151</f>
        <v>6.8705887070901514E-2</v>
      </c>
      <c r="D150" s="29">
        <f>'Net difference'!D150/'2001'!D151</f>
        <v>0.11937598914763735</v>
      </c>
      <c r="E150" s="29">
        <f>'Net difference'!E150/'2001'!F151</f>
        <v>2.2443090734209682E-2</v>
      </c>
      <c r="F150" s="29">
        <f>'Net difference'!F150/'2001'!I151</f>
        <v>0.51334044823906089</v>
      </c>
      <c r="G150" s="29">
        <f>'Net difference'!G150/'2001'!L151</f>
        <v>0.26032315978456017</v>
      </c>
    </row>
    <row r="151" spans="1:7">
      <c r="B151" s="3" t="s">
        <v>152</v>
      </c>
      <c r="C151" s="29">
        <f>'Net difference'!C151/'2001'!C152</f>
        <v>7.5461961863573818E-2</v>
      </c>
      <c r="D151" s="29">
        <f>'Net difference'!D151/'2001'!D152</f>
        <v>0.1718924491023108</v>
      </c>
      <c r="E151" s="29">
        <f>'Net difference'!E151/'2001'!F152</f>
        <v>0.10033662721250951</v>
      </c>
      <c r="F151" s="29">
        <f>'Net difference'!F151/'2001'!I152</f>
        <v>0.40113636363636362</v>
      </c>
      <c r="G151" s="29">
        <f>'Net difference'!G151/'2001'!L152</f>
        <v>0.46649484536082475</v>
      </c>
    </row>
    <row r="152" spans="1:7">
      <c r="B152" s="3" t="s">
        <v>153</v>
      </c>
      <c r="C152" s="29">
        <f>'Net difference'!C152/'2001'!C153</f>
        <v>9.7991803922184359E-2</v>
      </c>
      <c r="D152" s="29">
        <f>'Net difference'!D152/'2001'!D153</f>
        <v>0.15401122482667548</v>
      </c>
      <c r="E152" s="29">
        <f>'Net difference'!E152/'2001'!F153</f>
        <v>7.501813283597554E-2</v>
      </c>
      <c r="F152" s="29">
        <f>'Net difference'!F152/'2001'!I153</f>
        <v>0.57539203860072374</v>
      </c>
      <c r="G152" s="29">
        <f>'Net difference'!G152/'2001'!L153</f>
        <v>0.40647921760391198</v>
      </c>
    </row>
    <row r="153" spans="1:7">
      <c r="B153" s="3" t="s">
        <v>154</v>
      </c>
      <c r="C153" s="29">
        <f>'Net difference'!C153/'2001'!C154</f>
        <v>7.2482781239750743E-2</v>
      </c>
      <c r="D153" s="29">
        <f>'Net difference'!D153/'2001'!D154</f>
        <v>0.14227215455690886</v>
      </c>
      <c r="E153" s="29">
        <f>'Net difference'!E153/'2001'!F154</f>
        <v>6.3350402340892467E-2</v>
      </c>
      <c r="F153" s="29">
        <f>'Net difference'!F153/'2001'!I154</f>
        <v>0.57586618876941453</v>
      </c>
      <c r="G153" s="29">
        <f>'Net difference'!G153/'2001'!L154</f>
        <v>0.23758099352051837</v>
      </c>
    </row>
    <row r="154" spans="1:7">
      <c r="B154" s="3" t="s">
        <v>155</v>
      </c>
      <c r="C154" s="29">
        <f>'Net difference'!C154/'2001'!C155</f>
        <v>7.0696669647856855E-2</v>
      </c>
      <c r="D154" s="29">
        <f>'Net difference'!D154/'2001'!D155</f>
        <v>0.14339326116703471</v>
      </c>
      <c r="E154" s="29">
        <f>'Net difference'!E154/'2001'!F155</f>
        <v>6.3242908189309416E-2</v>
      </c>
      <c r="F154" s="29">
        <f>'Net difference'!F154/'2001'!I155</f>
        <v>0.47661469933184858</v>
      </c>
      <c r="G154" s="29">
        <f>'Net difference'!G154/'2001'!L155</f>
        <v>0.32502169967647754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5"/>
  <sheetViews>
    <sheetView workbookViewId="0">
      <selection activeCell="B4" sqref="B4"/>
    </sheetView>
  </sheetViews>
  <sheetFormatPr defaultRowHeight="14.25"/>
  <cols>
    <col min="1" max="1" width="24" customWidth="1"/>
    <col min="2" max="2" width="61.19921875" customWidth="1"/>
  </cols>
  <sheetData>
    <row r="2" spans="1:2">
      <c r="A2" s="41" t="s">
        <v>160</v>
      </c>
      <c r="B2" s="41"/>
    </row>
    <row r="3" spans="1:2">
      <c r="A3" s="20" t="s">
        <v>161</v>
      </c>
      <c r="B3" s="22" t="s">
        <v>180</v>
      </c>
    </row>
    <row r="4" spans="1:2" ht="38.25">
      <c r="A4" s="20" t="s">
        <v>162</v>
      </c>
      <c r="B4" s="22" t="s">
        <v>181</v>
      </c>
    </row>
    <row r="5" spans="1:2">
      <c r="A5" s="20" t="s">
        <v>163</v>
      </c>
      <c r="B5" s="22" t="s">
        <v>182</v>
      </c>
    </row>
    <row r="6" spans="1:2">
      <c r="A6" s="20" t="s">
        <v>164</v>
      </c>
      <c r="B6" s="22" t="s">
        <v>182</v>
      </c>
    </row>
    <row r="7" spans="1:2">
      <c r="A7" s="20" t="s">
        <v>165</v>
      </c>
      <c r="B7" s="23"/>
    </row>
    <row r="8" spans="1:2">
      <c r="A8" s="20" t="s">
        <v>166</v>
      </c>
      <c r="B8" s="22" t="s">
        <v>183</v>
      </c>
    </row>
    <row r="9" spans="1:2">
      <c r="A9" s="20" t="s">
        <v>167</v>
      </c>
      <c r="B9" s="24"/>
    </row>
    <row r="10" spans="1:2">
      <c r="A10" s="20" t="s">
        <v>168</v>
      </c>
      <c r="B10" s="22" t="s">
        <v>177</v>
      </c>
    </row>
    <row r="11" spans="1:2">
      <c r="A11" s="20" t="s">
        <v>169</v>
      </c>
      <c r="B11" s="22" t="s">
        <v>184</v>
      </c>
    </row>
    <row r="12" spans="1:2">
      <c r="A12" s="20" t="s">
        <v>170</v>
      </c>
      <c r="B12" s="22" t="s">
        <v>185</v>
      </c>
    </row>
    <row r="13" spans="1:2">
      <c r="A13" s="20" t="s">
        <v>171</v>
      </c>
      <c r="B13" s="25"/>
    </row>
    <row r="14" spans="1:2">
      <c r="A14" s="20" t="s">
        <v>172</v>
      </c>
      <c r="B14" s="22" t="s">
        <v>178</v>
      </c>
    </row>
    <row r="15" spans="1:2">
      <c r="A15" s="20" t="s">
        <v>173</v>
      </c>
      <c r="B15" s="22"/>
    </row>
    <row r="16" spans="1:2">
      <c r="A16" s="20" t="s">
        <v>174</v>
      </c>
      <c r="B16" s="22" t="s">
        <v>179</v>
      </c>
    </row>
    <row r="17" spans="1:2" ht="38.25">
      <c r="A17" s="20" t="s">
        <v>175</v>
      </c>
      <c r="B17" s="22" t="s">
        <v>186</v>
      </c>
    </row>
    <row r="18" spans="1:2" ht="25.5">
      <c r="A18" s="21" t="s">
        <v>176</v>
      </c>
      <c r="B18" s="26"/>
    </row>
    <row r="22" spans="1:2">
      <c r="A22" s="13"/>
    </row>
    <row r="23" spans="1:2">
      <c r="A23" s="13"/>
    </row>
    <row r="24" spans="1:2">
      <c r="A24" s="13"/>
    </row>
    <row r="25" spans="1:2">
      <c r="A25" s="13"/>
    </row>
    <row r="26" spans="1:2">
      <c r="A26" s="13"/>
    </row>
    <row r="27" spans="1:2">
      <c r="A27" s="13"/>
    </row>
    <row r="28" spans="1:2">
      <c r="A28" s="13"/>
    </row>
    <row r="29" spans="1:2">
      <c r="A29" s="13"/>
    </row>
    <row r="30" spans="1:2">
      <c r="A30" s="13"/>
    </row>
    <row r="31" spans="1:2">
      <c r="A31" s="13"/>
    </row>
    <row r="32" spans="1:2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121" workbookViewId="0">
      <selection activeCell="E147" sqref="E147"/>
    </sheetView>
  </sheetViews>
  <sheetFormatPr defaultRowHeight="14.25"/>
  <cols>
    <col min="1" max="1" width="8.796875" style="31"/>
    <col min="2" max="2" width="18.19921875" customWidth="1"/>
  </cols>
  <sheetData>
    <row r="1" spans="1:7" ht="51.95" customHeight="1">
      <c r="A1" s="30" t="s">
        <v>187</v>
      </c>
      <c r="B1" s="1" t="s">
        <v>0</v>
      </c>
      <c r="C1" s="2" t="s">
        <v>1</v>
      </c>
      <c r="D1" s="2" t="s">
        <v>157</v>
      </c>
      <c r="E1" s="27" t="s">
        <v>2</v>
      </c>
      <c r="F1" s="27" t="s">
        <v>3</v>
      </c>
      <c r="G1" s="27" t="s">
        <v>4</v>
      </c>
    </row>
    <row r="2" spans="1:7">
      <c r="A2" s="31" t="s">
        <v>188</v>
      </c>
      <c r="B2" s="3" t="s">
        <v>5</v>
      </c>
      <c r="C2" s="13">
        <f>'2011'!C3-'2001'!C3</f>
        <v>-108</v>
      </c>
      <c r="D2" s="13">
        <f>'2011'!D3-'2001'!D3</f>
        <v>1</v>
      </c>
      <c r="E2" s="28">
        <f>'2011'!F3-'2001'!F3</f>
        <v>-34</v>
      </c>
      <c r="F2" s="28">
        <f>'2011'!I3-'2001'!I3</f>
        <v>18</v>
      </c>
      <c r="G2" s="28">
        <f>'2011'!L3-'2001'!L3</f>
        <v>17</v>
      </c>
    </row>
    <row r="3" spans="1:7">
      <c r="A3" s="31" t="s">
        <v>189</v>
      </c>
      <c r="B3" s="3" t="s">
        <v>6</v>
      </c>
      <c r="C3" s="13">
        <f>'2011'!C4-'2001'!C4</f>
        <v>19</v>
      </c>
      <c r="D3" s="13">
        <f>'2011'!D4-'2001'!D4</f>
        <v>46</v>
      </c>
      <c r="E3" s="28">
        <f>'2011'!F4-'2001'!F4</f>
        <v>-20</v>
      </c>
      <c r="F3" s="28">
        <f>'2011'!I4-'2001'!I4</f>
        <v>23</v>
      </c>
      <c r="G3" s="28">
        <f>'2011'!L4-'2001'!L4</f>
        <v>43</v>
      </c>
    </row>
    <row r="4" spans="1:7">
      <c r="A4" s="31" t="s">
        <v>190</v>
      </c>
      <c r="B4" s="3" t="s">
        <v>7</v>
      </c>
      <c r="C4" s="13">
        <f>'2011'!C5-'2001'!C5</f>
        <v>-14</v>
      </c>
      <c r="D4" s="13">
        <f>'2011'!D5-'2001'!D5</f>
        <v>81</v>
      </c>
      <c r="E4" s="28">
        <f>'2011'!F5-'2001'!F5</f>
        <v>27</v>
      </c>
      <c r="F4" s="28">
        <f>'2011'!I5-'2001'!I5</f>
        <v>17</v>
      </c>
      <c r="G4" s="28">
        <f>'2011'!L5-'2001'!L5</f>
        <v>37</v>
      </c>
    </row>
    <row r="5" spans="1:7">
      <c r="A5" s="31" t="s">
        <v>191</v>
      </c>
      <c r="B5" s="3" t="s">
        <v>8</v>
      </c>
      <c r="C5" s="13">
        <f>'2011'!C6-'2001'!C6</f>
        <v>227</v>
      </c>
      <c r="D5" s="13">
        <f>'2011'!D6-'2001'!D6</f>
        <v>77</v>
      </c>
      <c r="E5" s="28">
        <f>'2011'!F6-'2001'!F6</f>
        <v>-9</v>
      </c>
      <c r="F5" s="28">
        <f>'2011'!I6-'2001'!I6</f>
        <v>32</v>
      </c>
      <c r="G5" s="28">
        <f>'2011'!L6-'2001'!L6</f>
        <v>54</v>
      </c>
    </row>
    <row r="6" spans="1:7">
      <c r="A6" s="31" t="s">
        <v>192</v>
      </c>
      <c r="B6" s="3" t="s">
        <v>9</v>
      </c>
      <c r="C6" s="13">
        <f>'2011'!C7-'2001'!C7</f>
        <v>-88</v>
      </c>
      <c r="D6" s="13">
        <f>'2011'!D7-'2001'!D7</f>
        <v>9</v>
      </c>
      <c r="E6" s="28">
        <f>'2011'!F7-'2001'!F7</f>
        <v>-17</v>
      </c>
      <c r="F6" s="28">
        <f>'2011'!I7-'2001'!I7</f>
        <v>24</v>
      </c>
      <c r="G6" s="28">
        <f>'2011'!L7-'2001'!L7</f>
        <v>2</v>
      </c>
    </row>
    <row r="7" spans="1:7">
      <c r="A7" s="31" t="s">
        <v>193</v>
      </c>
      <c r="B7" s="3" t="s">
        <v>10</v>
      </c>
      <c r="C7" s="13">
        <f>'2011'!C8-'2001'!C8</f>
        <v>-49</v>
      </c>
      <c r="D7" s="13">
        <f>'2011'!D8-'2001'!D8</f>
        <v>-5</v>
      </c>
      <c r="E7" s="28">
        <f>'2011'!F8-'2001'!F8</f>
        <v>-28</v>
      </c>
      <c r="F7" s="28">
        <f>'2011'!I8-'2001'!I8</f>
        <v>0</v>
      </c>
      <c r="G7" s="28">
        <f>'2011'!L8-'2001'!L8</f>
        <v>23</v>
      </c>
    </row>
    <row r="8" spans="1:7">
      <c r="A8" s="31" t="s">
        <v>194</v>
      </c>
      <c r="B8" s="3" t="s">
        <v>11</v>
      </c>
      <c r="C8" s="13">
        <f>'2011'!C9-'2001'!C9</f>
        <v>972</v>
      </c>
      <c r="D8" s="13">
        <f>'2011'!D9-'2001'!D9</f>
        <v>62</v>
      </c>
      <c r="E8" s="28">
        <f>'2011'!F9-'2001'!F9</f>
        <v>18</v>
      </c>
      <c r="F8" s="28">
        <f>'2011'!I9-'2001'!I9</f>
        <v>12</v>
      </c>
      <c r="G8" s="28">
        <f>'2011'!L9-'2001'!L9</f>
        <v>32</v>
      </c>
    </row>
    <row r="9" spans="1:7">
      <c r="A9" s="31" t="s">
        <v>195</v>
      </c>
      <c r="B9" s="3" t="s">
        <v>12</v>
      </c>
      <c r="C9" s="13">
        <f>'2011'!C10-'2001'!C10</f>
        <v>-17</v>
      </c>
      <c r="D9" s="13">
        <f>'2011'!D10-'2001'!D10</f>
        <v>85</v>
      </c>
      <c r="E9" s="28">
        <f>'2011'!F10-'2001'!F10</f>
        <v>13</v>
      </c>
      <c r="F9" s="28">
        <f>'2011'!I10-'2001'!I10</f>
        <v>41</v>
      </c>
      <c r="G9" s="28">
        <f>'2011'!L10-'2001'!L10</f>
        <v>31</v>
      </c>
    </row>
    <row r="10" spans="1:7">
      <c r="A10" s="31" t="s">
        <v>196</v>
      </c>
      <c r="B10" s="3" t="s">
        <v>13</v>
      </c>
      <c r="C10" s="13">
        <f>'2011'!C11-'2001'!C11</f>
        <v>61</v>
      </c>
      <c r="D10" s="13">
        <f>'2011'!D11-'2001'!D11</f>
        <v>38</v>
      </c>
      <c r="E10" s="28">
        <f>'2011'!F11-'2001'!F11</f>
        <v>-9</v>
      </c>
      <c r="F10" s="28">
        <f>'2011'!I11-'2001'!I11</f>
        <v>0</v>
      </c>
      <c r="G10" s="28">
        <f>'2011'!L11-'2001'!L11</f>
        <v>47</v>
      </c>
    </row>
    <row r="11" spans="1:7">
      <c r="A11" s="31" t="s">
        <v>197</v>
      </c>
      <c r="B11" s="3" t="s">
        <v>14</v>
      </c>
      <c r="C11" s="13">
        <f>'2011'!C12-'2001'!C12</f>
        <v>451</v>
      </c>
      <c r="D11" s="13">
        <f>'2011'!D12-'2001'!D12</f>
        <v>59</v>
      </c>
      <c r="E11" s="28">
        <f>'2011'!F12-'2001'!F12</f>
        <v>25</v>
      </c>
      <c r="F11" s="28">
        <f>'2011'!I12-'2001'!I12</f>
        <v>8</v>
      </c>
      <c r="G11" s="28">
        <f>'2011'!L12-'2001'!L12</f>
        <v>26</v>
      </c>
    </row>
    <row r="12" spans="1:7">
      <c r="A12" s="31" t="s">
        <v>198</v>
      </c>
      <c r="B12" s="3" t="s">
        <v>15</v>
      </c>
      <c r="C12" s="13">
        <f>'2011'!C13-'2001'!C13</f>
        <v>14</v>
      </c>
      <c r="D12" s="13">
        <f>'2011'!D13-'2001'!D13</f>
        <v>70</v>
      </c>
      <c r="E12" s="28">
        <f>'2011'!F13-'2001'!F13</f>
        <v>54</v>
      </c>
      <c r="F12" s="28">
        <f>'2011'!I13-'2001'!I13</f>
        <v>13</v>
      </c>
      <c r="G12" s="28">
        <f>'2011'!L13-'2001'!L13</f>
        <v>3</v>
      </c>
    </row>
    <row r="13" spans="1:7">
      <c r="A13" s="31" t="s">
        <v>199</v>
      </c>
      <c r="B13" s="3" t="s">
        <v>16</v>
      </c>
      <c r="C13" s="13">
        <f>'2011'!C14-'2001'!C14</f>
        <v>43</v>
      </c>
      <c r="D13" s="13">
        <f>'2011'!D14-'2001'!D14</f>
        <v>109</v>
      </c>
      <c r="E13" s="28">
        <f>'2011'!F14-'2001'!F14</f>
        <v>49</v>
      </c>
      <c r="F13" s="28">
        <f>'2011'!I14-'2001'!I14</f>
        <v>10</v>
      </c>
      <c r="G13" s="28">
        <f>'2011'!L14-'2001'!L14</f>
        <v>50</v>
      </c>
    </row>
    <row r="14" spans="1:7">
      <c r="A14" s="31" t="s">
        <v>200</v>
      </c>
      <c r="B14" s="3" t="s">
        <v>17</v>
      </c>
      <c r="C14" s="13">
        <f>'2011'!C15-'2001'!C15</f>
        <v>-70</v>
      </c>
      <c r="D14" s="13">
        <f>'2011'!D15-'2001'!D15</f>
        <v>66</v>
      </c>
      <c r="E14" s="28">
        <f>'2011'!F15-'2001'!F15</f>
        <v>-1</v>
      </c>
      <c r="F14" s="28">
        <f>'2011'!I15-'2001'!I15</f>
        <v>27</v>
      </c>
      <c r="G14" s="28">
        <f>'2011'!L15-'2001'!L15</f>
        <v>40</v>
      </c>
    </row>
    <row r="15" spans="1:7">
      <c r="A15" s="31" t="s">
        <v>201</v>
      </c>
      <c r="B15" s="3" t="s">
        <v>18</v>
      </c>
      <c r="C15" s="13">
        <f>'2011'!C16-'2001'!C16</f>
        <v>114</v>
      </c>
      <c r="D15" s="13">
        <f>'2011'!D16-'2001'!D16</f>
        <v>82</v>
      </c>
      <c r="E15" s="28">
        <f>'2011'!F16-'2001'!F16</f>
        <v>20</v>
      </c>
      <c r="F15" s="28">
        <f>'2011'!I16-'2001'!I16</f>
        <v>24</v>
      </c>
      <c r="G15" s="28">
        <f>'2011'!L16-'2001'!L16</f>
        <v>38</v>
      </c>
    </row>
    <row r="16" spans="1:7">
      <c r="A16" s="31" t="s">
        <v>202</v>
      </c>
      <c r="B16" s="3" t="s">
        <v>19</v>
      </c>
      <c r="C16" s="13">
        <f>'2011'!C17-'2001'!C17</f>
        <v>168</v>
      </c>
      <c r="D16" s="13">
        <f>'2011'!D17-'2001'!D17</f>
        <v>62</v>
      </c>
      <c r="E16" s="28">
        <f>'2011'!F17-'2001'!F17</f>
        <v>1</v>
      </c>
      <c r="F16" s="28">
        <f>'2011'!I17-'2001'!I17</f>
        <v>30</v>
      </c>
      <c r="G16" s="28">
        <f>'2011'!L17-'2001'!L17</f>
        <v>31</v>
      </c>
    </row>
    <row r="17" spans="1:7">
      <c r="A17" s="31" t="s">
        <v>203</v>
      </c>
      <c r="B17" s="3" t="s">
        <v>20</v>
      </c>
      <c r="C17" s="13">
        <f>'2011'!C18-'2001'!C18</f>
        <v>115</v>
      </c>
      <c r="D17" s="13">
        <f>'2011'!D18-'2001'!D18</f>
        <v>35</v>
      </c>
      <c r="E17" s="28">
        <f>'2011'!F18-'2001'!F18</f>
        <v>7</v>
      </c>
      <c r="F17" s="28">
        <f>'2011'!I18-'2001'!I18</f>
        <v>20</v>
      </c>
      <c r="G17" s="28">
        <f>'2011'!L18-'2001'!L18</f>
        <v>8</v>
      </c>
    </row>
    <row r="18" spans="1:7">
      <c r="A18" s="31" t="s">
        <v>204</v>
      </c>
      <c r="B18" s="3" t="s">
        <v>21</v>
      </c>
      <c r="C18" s="13">
        <f>'2011'!C19-'2001'!C19</f>
        <v>1976</v>
      </c>
      <c r="D18" s="13">
        <f>'2011'!D19-'2001'!D19</f>
        <v>279</v>
      </c>
      <c r="E18" s="28">
        <f>'2011'!F19-'2001'!F19</f>
        <v>121</v>
      </c>
      <c r="F18" s="28">
        <f>'2011'!I19-'2001'!I19</f>
        <v>50</v>
      </c>
      <c r="G18" s="28">
        <f>'2011'!L19-'2001'!L19</f>
        <v>108</v>
      </c>
    </row>
    <row r="19" spans="1:7">
      <c r="A19" s="31" t="s">
        <v>205</v>
      </c>
      <c r="B19" s="3" t="s">
        <v>22</v>
      </c>
      <c r="C19" s="13">
        <f>'2011'!C20-'2001'!C20</f>
        <v>65</v>
      </c>
      <c r="D19" s="13">
        <f>'2011'!D20-'2001'!D20</f>
        <v>29</v>
      </c>
      <c r="E19" s="28">
        <f>'2011'!F20-'2001'!F20</f>
        <v>10</v>
      </c>
      <c r="F19" s="28">
        <f>'2011'!I20-'2001'!I20</f>
        <v>16</v>
      </c>
      <c r="G19" s="28">
        <f>'2011'!L20-'2001'!L20</f>
        <v>3</v>
      </c>
    </row>
    <row r="20" spans="1:7">
      <c r="A20" s="31" t="s">
        <v>206</v>
      </c>
      <c r="B20" s="3" t="s">
        <v>23</v>
      </c>
      <c r="C20" s="13">
        <f>'2011'!C21-'2001'!C21</f>
        <v>536</v>
      </c>
      <c r="D20" s="13">
        <f>'2011'!D21-'2001'!D21</f>
        <v>212</v>
      </c>
      <c r="E20" s="28">
        <f>'2011'!F21-'2001'!F21</f>
        <v>140</v>
      </c>
      <c r="F20" s="28">
        <f>'2011'!I21-'2001'!I21</f>
        <v>26</v>
      </c>
      <c r="G20" s="28">
        <f>'2011'!L21-'2001'!L21</f>
        <v>46</v>
      </c>
    </row>
    <row r="21" spans="1:7">
      <c r="A21" s="31" t="s">
        <v>207</v>
      </c>
      <c r="B21" s="3" t="s">
        <v>24</v>
      </c>
      <c r="C21" s="13">
        <f>'2011'!C22-'2001'!C22</f>
        <v>-21</v>
      </c>
      <c r="D21" s="13">
        <f>'2011'!D22-'2001'!D22</f>
        <v>56</v>
      </c>
      <c r="E21" s="28">
        <f>'2011'!F22-'2001'!F22</f>
        <v>16</v>
      </c>
      <c r="F21" s="28">
        <f>'2011'!I22-'2001'!I22</f>
        <v>7</v>
      </c>
      <c r="G21" s="28">
        <f>'2011'!L22-'2001'!L22</f>
        <v>33</v>
      </c>
    </row>
    <row r="22" spans="1:7">
      <c r="A22" s="31" t="s">
        <v>208</v>
      </c>
      <c r="B22" s="3" t="s">
        <v>25</v>
      </c>
      <c r="C22" s="13">
        <f>'2011'!C23-'2001'!C23</f>
        <v>53</v>
      </c>
      <c r="D22" s="13">
        <f>'2011'!D23-'2001'!D23</f>
        <v>124</v>
      </c>
      <c r="E22" s="28">
        <f>'2011'!F23-'2001'!F23</f>
        <v>43</v>
      </c>
      <c r="F22" s="28">
        <f>'2011'!I23-'2001'!I23</f>
        <v>48</v>
      </c>
      <c r="G22" s="28">
        <f>'2011'!L23-'2001'!L23</f>
        <v>33</v>
      </c>
    </row>
    <row r="23" spans="1:7">
      <c r="A23" s="31" t="s">
        <v>209</v>
      </c>
      <c r="B23" s="3" t="s">
        <v>26</v>
      </c>
      <c r="C23" s="13">
        <f>'2011'!C24-'2001'!C24</f>
        <v>584</v>
      </c>
      <c r="D23" s="13">
        <f>'2011'!D24-'2001'!D24</f>
        <v>165</v>
      </c>
      <c r="E23" s="28">
        <f>'2011'!F24-'2001'!F24</f>
        <v>97</v>
      </c>
      <c r="F23" s="28">
        <f>'2011'!I24-'2001'!I24</f>
        <v>31</v>
      </c>
      <c r="G23" s="28">
        <f>'2011'!L24-'2001'!L24</f>
        <v>37</v>
      </c>
    </row>
    <row r="24" spans="1:7">
      <c r="A24" s="31" t="s">
        <v>210</v>
      </c>
      <c r="B24" s="3" t="s">
        <v>27</v>
      </c>
      <c r="C24" s="13">
        <f>'2011'!C25-'2001'!C25</f>
        <v>-6</v>
      </c>
      <c r="D24" s="13">
        <f>'2011'!D25-'2001'!D25</f>
        <v>61</v>
      </c>
      <c r="E24" s="28">
        <f>'2011'!F25-'2001'!F25</f>
        <v>0</v>
      </c>
      <c r="F24" s="28">
        <f>'2011'!I25-'2001'!I25</f>
        <v>30</v>
      </c>
      <c r="G24" s="28">
        <f>'2011'!L25-'2001'!L25</f>
        <v>31</v>
      </c>
    </row>
    <row r="25" spans="1:7">
      <c r="A25" s="31" t="s">
        <v>211</v>
      </c>
      <c r="B25" s="3" t="s">
        <v>28</v>
      </c>
      <c r="C25" s="13">
        <f>'2011'!C26-'2001'!C26</f>
        <v>22</v>
      </c>
      <c r="D25" s="13">
        <f>'2011'!D26-'2001'!D26</f>
        <v>-38</v>
      </c>
      <c r="E25" s="28">
        <f>'2011'!F26-'2001'!F26</f>
        <v>-50</v>
      </c>
      <c r="F25" s="28">
        <f>'2011'!I26-'2001'!I26</f>
        <v>12</v>
      </c>
      <c r="G25" s="28">
        <f>'2011'!L26-'2001'!L26</f>
        <v>0</v>
      </c>
    </row>
    <row r="26" spans="1:7">
      <c r="A26" s="31" t="s">
        <v>212</v>
      </c>
      <c r="B26" s="3" t="s">
        <v>29</v>
      </c>
      <c r="C26" s="13">
        <f>'2011'!C27-'2001'!C27</f>
        <v>109</v>
      </c>
      <c r="D26" s="13">
        <f>'2011'!D27-'2001'!D27</f>
        <v>-4</v>
      </c>
      <c r="E26" s="28">
        <f>'2011'!F27-'2001'!F27</f>
        <v>-54</v>
      </c>
      <c r="F26" s="28">
        <f>'2011'!I27-'2001'!I27</f>
        <v>24</v>
      </c>
      <c r="G26" s="28">
        <f>'2011'!L27-'2001'!L27</f>
        <v>26</v>
      </c>
    </row>
    <row r="27" spans="1:7">
      <c r="A27" s="31" t="s">
        <v>213</v>
      </c>
      <c r="B27" s="3" t="s">
        <v>30</v>
      </c>
      <c r="C27" s="13">
        <f>'2011'!C28-'2001'!C28</f>
        <v>119</v>
      </c>
      <c r="D27" s="13">
        <f>'2011'!D28-'2001'!D28</f>
        <v>30</v>
      </c>
      <c r="E27" s="28">
        <f>'2011'!F28-'2001'!F28</f>
        <v>-8</v>
      </c>
      <c r="F27" s="28">
        <f>'2011'!I28-'2001'!I28</f>
        <v>13</v>
      </c>
      <c r="G27" s="28">
        <f>'2011'!L28-'2001'!L28</f>
        <v>25</v>
      </c>
    </row>
    <row r="28" spans="1:7">
      <c r="A28" s="31" t="s">
        <v>214</v>
      </c>
      <c r="B28" s="3" t="s">
        <v>31</v>
      </c>
      <c r="C28" s="13">
        <f>'2011'!C29-'2001'!C29</f>
        <v>162</v>
      </c>
      <c r="D28" s="13">
        <f>'2011'!D29-'2001'!D29</f>
        <v>40</v>
      </c>
      <c r="E28" s="28">
        <f>'2011'!F29-'2001'!F29</f>
        <v>24</v>
      </c>
      <c r="F28" s="28">
        <f>'2011'!I29-'2001'!I29</f>
        <v>0</v>
      </c>
      <c r="G28" s="28">
        <f>'2011'!L29-'2001'!L29</f>
        <v>16</v>
      </c>
    </row>
    <row r="29" spans="1:7">
      <c r="A29" s="31" t="s">
        <v>215</v>
      </c>
      <c r="B29" s="3" t="s">
        <v>32</v>
      </c>
      <c r="C29" s="13">
        <f>'2011'!C30-'2001'!C30</f>
        <v>58</v>
      </c>
      <c r="D29" s="13">
        <f>'2011'!D30-'2001'!D30</f>
        <v>108</v>
      </c>
      <c r="E29" s="28">
        <f>'2011'!F30-'2001'!F30</f>
        <v>-9</v>
      </c>
      <c r="F29" s="28">
        <f>'2011'!I30-'2001'!I30</f>
        <v>65</v>
      </c>
      <c r="G29" s="28">
        <f>'2011'!L30-'2001'!L30</f>
        <v>52</v>
      </c>
    </row>
    <row r="30" spans="1:7">
      <c r="A30" s="31" t="s">
        <v>216</v>
      </c>
      <c r="B30" s="3" t="s">
        <v>33</v>
      </c>
      <c r="C30" s="13">
        <f>'2011'!C31-'2001'!C31</f>
        <v>705</v>
      </c>
      <c r="D30" s="13">
        <f>'2011'!D31-'2001'!D31</f>
        <v>54</v>
      </c>
      <c r="E30" s="28">
        <f>'2011'!F31-'2001'!F31</f>
        <v>8</v>
      </c>
      <c r="F30" s="28">
        <f>'2011'!I31-'2001'!I31</f>
        <v>23</v>
      </c>
      <c r="G30" s="28">
        <f>'2011'!L31-'2001'!L31</f>
        <v>23</v>
      </c>
    </row>
    <row r="31" spans="1:7">
      <c r="A31" s="31" t="s">
        <v>217</v>
      </c>
      <c r="B31" s="3" t="s">
        <v>11</v>
      </c>
      <c r="C31" s="13">
        <f>'2011'!C32-'2001'!C32</f>
        <v>519</v>
      </c>
      <c r="D31" s="13">
        <f>'2011'!D32-'2001'!D32</f>
        <v>8</v>
      </c>
      <c r="E31" s="28">
        <f>'2011'!F32-'2001'!F32</f>
        <v>-51</v>
      </c>
      <c r="F31" s="28">
        <f>'2011'!I32-'2001'!I32</f>
        <v>35</v>
      </c>
      <c r="G31" s="28">
        <f>'2011'!L32-'2001'!L32</f>
        <v>24</v>
      </c>
    </row>
    <row r="32" spans="1:7">
      <c r="A32" s="31" t="s">
        <v>218</v>
      </c>
      <c r="B32" s="3" t="s">
        <v>34</v>
      </c>
      <c r="C32" s="13">
        <f>'2011'!C33-'2001'!C33</f>
        <v>-28</v>
      </c>
      <c r="D32" s="13">
        <f>'2011'!D33-'2001'!D33</f>
        <v>10</v>
      </c>
      <c r="E32" s="28">
        <f>'2011'!F33-'2001'!F33</f>
        <v>-28</v>
      </c>
      <c r="F32" s="28">
        <f>'2011'!I33-'2001'!I33</f>
        <v>13</v>
      </c>
      <c r="G32" s="28">
        <f>'2011'!L33-'2001'!L33</f>
        <v>25</v>
      </c>
    </row>
    <row r="33" spans="1:7">
      <c r="A33" s="31" t="s">
        <v>219</v>
      </c>
      <c r="B33" s="3" t="s">
        <v>35</v>
      </c>
      <c r="C33" s="13">
        <f>'2011'!C34-'2001'!C34</f>
        <v>-42</v>
      </c>
      <c r="D33" s="13">
        <f>'2011'!D34-'2001'!D34</f>
        <v>-57</v>
      </c>
      <c r="E33" s="28">
        <f>'2011'!F34-'2001'!F34</f>
        <v>-74</v>
      </c>
      <c r="F33" s="28">
        <f>'2011'!I34-'2001'!I34</f>
        <v>-5</v>
      </c>
      <c r="G33" s="28">
        <f>'2011'!L34-'2001'!L34</f>
        <v>22</v>
      </c>
    </row>
    <row r="34" spans="1:7">
      <c r="A34" s="31" t="s">
        <v>220</v>
      </c>
      <c r="B34" s="3" t="s">
        <v>36</v>
      </c>
      <c r="C34" s="13">
        <f>'2011'!C35-'2001'!C35</f>
        <v>327</v>
      </c>
      <c r="D34" s="13">
        <f>'2011'!D35-'2001'!D35</f>
        <v>14</v>
      </c>
      <c r="E34" s="28">
        <f>'2011'!F35-'2001'!F35</f>
        <v>-38</v>
      </c>
      <c r="F34" s="28">
        <f>'2011'!I35-'2001'!I35</f>
        <v>-9</v>
      </c>
      <c r="G34" s="28">
        <f>'2011'!L35-'2001'!L35</f>
        <v>61</v>
      </c>
    </row>
    <row r="35" spans="1:7">
      <c r="A35" s="31" t="s">
        <v>221</v>
      </c>
      <c r="B35" s="3" t="s">
        <v>37</v>
      </c>
      <c r="C35" s="13">
        <f>'2011'!C36-'2001'!C36</f>
        <v>327</v>
      </c>
      <c r="D35" s="13">
        <f>'2011'!D36-'2001'!D36</f>
        <v>39</v>
      </c>
      <c r="E35" s="28">
        <f>'2011'!F36-'2001'!F36</f>
        <v>21</v>
      </c>
      <c r="F35" s="28">
        <f>'2011'!I36-'2001'!I36</f>
        <v>18</v>
      </c>
      <c r="G35" s="28">
        <f>'2011'!L36-'2001'!L36</f>
        <v>0</v>
      </c>
    </row>
    <row r="36" spans="1:7">
      <c r="A36" s="31" t="s">
        <v>222</v>
      </c>
      <c r="B36" s="3" t="s">
        <v>38</v>
      </c>
      <c r="C36" s="13">
        <f>'2011'!C37-'2001'!C37</f>
        <v>649</v>
      </c>
      <c r="D36" s="13">
        <f>'2011'!D37-'2001'!D37</f>
        <v>52</v>
      </c>
      <c r="E36" s="28">
        <f>'2011'!F37-'2001'!F37</f>
        <v>15</v>
      </c>
      <c r="F36" s="28">
        <f>'2011'!I37-'2001'!I37</f>
        <v>35</v>
      </c>
      <c r="G36" s="28">
        <f>'2011'!L37-'2001'!L37</f>
        <v>2</v>
      </c>
    </row>
    <row r="37" spans="1:7">
      <c r="A37" s="31" t="s">
        <v>223</v>
      </c>
      <c r="B37" s="3" t="s">
        <v>39</v>
      </c>
      <c r="C37" s="13">
        <f>'2011'!C38-'2001'!C38</f>
        <v>193</v>
      </c>
      <c r="D37" s="13">
        <f>'2011'!D38-'2001'!D38</f>
        <v>143</v>
      </c>
      <c r="E37" s="28">
        <f>'2011'!F38-'2001'!F38</f>
        <v>42</v>
      </c>
      <c r="F37" s="28">
        <f>'2011'!I38-'2001'!I38</f>
        <v>61</v>
      </c>
      <c r="G37" s="28">
        <f>'2011'!L38-'2001'!L38</f>
        <v>40</v>
      </c>
    </row>
    <row r="38" spans="1:7">
      <c r="A38" s="31" t="s">
        <v>224</v>
      </c>
      <c r="B38" s="3" t="s">
        <v>40</v>
      </c>
      <c r="C38" s="13">
        <f>'2011'!C39-'2001'!C39</f>
        <v>428</v>
      </c>
      <c r="D38" s="13">
        <f>'2011'!D39-'2001'!D39</f>
        <v>141</v>
      </c>
      <c r="E38" s="28">
        <f>'2011'!F39-'2001'!F39</f>
        <v>26</v>
      </c>
      <c r="F38" s="28">
        <f>'2011'!I39-'2001'!I39</f>
        <v>66</v>
      </c>
      <c r="G38" s="28">
        <f>'2011'!L39-'2001'!L39</f>
        <v>49</v>
      </c>
    </row>
    <row r="39" spans="1:7">
      <c r="A39" s="31" t="s">
        <v>225</v>
      </c>
      <c r="B39" s="3" t="s">
        <v>41</v>
      </c>
      <c r="C39" s="13">
        <f>'2011'!C40-'2001'!C40</f>
        <v>253</v>
      </c>
      <c r="D39" s="13">
        <f>'2011'!D40-'2001'!D40</f>
        <v>14</v>
      </c>
      <c r="E39" s="28">
        <f>'2011'!F40-'2001'!F40</f>
        <v>17</v>
      </c>
      <c r="F39" s="28">
        <f>'2011'!I40-'2001'!I40</f>
        <v>2</v>
      </c>
      <c r="G39" s="28">
        <f>'2011'!L40-'2001'!L40</f>
        <v>-5</v>
      </c>
    </row>
    <row r="40" spans="1:7">
      <c r="A40" s="31" t="s">
        <v>226</v>
      </c>
      <c r="B40" s="3" t="s">
        <v>42</v>
      </c>
      <c r="C40" s="13">
        <f>'2011'!C41-'2001'!C41</f>
        <v>932</v>
      </c>
      <c r="D40" s="13">
        <f>'2011'!D41-'2001'!D41</f>
        <v>85</v>
      </c>
      <c r="E40" s="28">
        <f>'2011'!F41-'2001'!F41</f>
        <v>22</v>
      </c>
      <c r="F40" s="28">
        <f>'2011'!I41-'2001'!I41</f>
        <v>20</v>
      </c>
      <c r="G40" s="28">
        <f>'2011'!L41-'2001'!L41</f>
        <v>43</v>
      </c>
    </row>
    <row r="41" spans="1:7">
      <c r="A41" s="31" t="s">
        <v>227</v>
      </c>
      <c r="B41" s="3" t="s">
        <v>43</v>
      </c>
      <c r="C41" s="13">
        <f>'2011'!C42-'2001'!C42</f>
        <v>556</v>
      </c>
      <c r="D41" s="13">
        <f>'2011'!D42-'2001'!D42</f>
        <v>105</v>
      </c>
      <c r="E41" s="28">
        <f>'2011'!F42-'2001'!F42</f>
        <v>63</v>
      </c>
      <c r="F41" s="28">
        <f>'2011'!I42-'2001'!I42</f>
        <v>25</v>
      </c>
      <c r="G41" s="28">
        <f>'2011'!L42-'2001'!L42</f>
        <v>17</v>
      </c>
    </row>
    <row r="42" spans="1:7">
      <c r="A42" s="31" t="s">
        <v>228</v>
      </c>
      <c r="B42" s="3" t="s">
        <v>44</v>
      </c>
      <c r="C42" s="13">
        <f>'2011'!C43-'2001'!C43</f>
        <v>159</v>
      </c>
      <c r="D42" s="13">
        <f>'2011'!D43-'2001'!D43</f>
        <v>24</v>
      </c>
      <c r="E42" s="28">
        <f>'2011'!F43-'2001'!F43</f>
        <v>-4</v>
      </c>
      <c r="F42" s="28">
        <f>'2011'!I43-'2001'!I43</f>
        <v>0</v>
      </c>
      <c r="G42" s="28">
        <f>'2011'!L43-'2001'!L43</f>
        <v>28</v>
      </c>
    </row>
    <row r="43" spans="1:7">
      <c r="A43" s="31" t="s">
        <v>229</v>
      </c>
      <c r="B43" s="3" t="s">
        <v>45</v>
      </c>
      <c r="C43" s="13">
        <f>'2011'!C44-'2001'!C44</f>
        <v>87</v>
      </c>
      <c r="D43" s="13">
        <f>'2011'!D44-'2001'!D44</f>
        <v>10</v>
      </c>
      <c r="E43" s="28">
        <f>'2011'!F44-'2001'!F44</f>
        <v>-24</v>
      </c>
      <c r="F43" s="28">
        <f>'2011'!I44-'2001'!I44</f>
        <v>0</v>
      </c>
      <c r="G43" s="28">
        <f>'2011'!L44-'2001'!L44</f>
        <v>34</v>
      </c>
    </row>
    <row r="44" spans="1:7">
      <c r="A44" s="31" t="s">
        <v>230</v>
      </c>
      <c r="B44" s="3" t="s">
        <v>46</v>
      </c>
      <c r="C44" s="13">
        <f>'2011'!C45-'2001'!C45</f>
        <v>-123</v>
      </c>
      <c r="D44" s="13">
        <f>'2011'!D45-'2001'!D45</f>
        <v>-29</v>
      </c>
      <c r="E44" s="28">
        <f>'2011'!F45-'2001'!F45</f>
        <v>-37</v>
      </c>
      <c r="F44" s="28">
        <f>'2011'!I45-'2001'!I45</f>
        <v>5</v>
      </c>
      <c r="G44" s="28">
        <f>'2011'!L45-'2001'!L45</f>
        <v>3</v>
      </c>
    </row>
    <row r="45" spans="1:7">
      <c r="A45" s="31" t="s">
        <v>231</v>
      </c>
      <c r="B45" s="3" t="s">
        <v>47</v>
      </c>
      <c r="C45" s="13">
        <f>'2011'!C46-'2001'!C46</f>
        <v>1476</v>
      </c>
      <c r="D45" s="13">
        <f>'2011'!D46-'2001'!D46</f>
        <v>182</v>
      </c>
      <c r="E45" s="28">
        <f>'2011'!F46-'2001'!F46</f>
        <v>90</v>
      </c>
      <c r="F45" s="28">
        <f>'2011'!I46-'2001'!I46</f>
        <v>31</v>
      </c>
      <c r="G45" s="28">
        <f>'2011'!L46-'2001'!L46</f>
        <v>61</v>
      </c>
    </row>
    <row r="46" spans="1:7">
      <c r="A46" s="31" t="s">
        <v>232</v>
      </c>
      <c r="B46" s="3" t="s">
        <v>48</v>
      </c>
      <c r="C46" s="13">
        <f>'2011'!C47-'2001'!C47</f>
        <v>876</v>
      </c>
      <c r="D46" s="13">
        <f>'2011'!D47-'2001'!D47</f>
        <v>83</v>
      </c>
      <c r="E46" s="28">
        <f>'2011'!F47-'2001'!F47</f>
        <v>30</v>
      </c>
      <c r="F46" s="28">
        <f>'2011'!I47-'2001'!I47</f>
        <v>5</v>
      </c>
      <c r="G46" s="28">
        <f>'2011'!L47-'2001'!L47</f>
        <v>48</v>
      </c>
    </row>
    <row r="47" spans="1:7">
      <c r="A47" s="31" t="s">
        <v>233</v>
      </c>
      <c r="B47" s="3" t="s">
        <v>49</v>
      </c>
      <c r="C47" s="13">
        <f>'2011'!C48-'2001'!C48</f>
        <v>404</v>
      </c>
      <c r="D47" s="13">
        <f>'2011'!D48-'2001'!D48</f>
        <v>117</v>
      </c>
      <c r="E47" s="28">
        <f>'2011'!F48-'2001'!F48</f>
        <v>60</v>
      </c>
      <c r="F47" s="28">
        <f>'2011'!I48-'2001'!I48</f>
        <v>30</v>
      </c>
      <c r="G47" s="28">
        <f>'2011'!L48-'2001'!L48</f>
        <v>27</v>
      </c>
    </row>
    <row r="48" spans="1:7">
      <c r="A48" s="31" t="s">
        <v>234</v>
      </c>
      <c r="B48" s="3" t="s">
        <v>50</v>
      </c>
      <c r="C48" s="13">
        <f>'2011'!C49-'2001'!C49</f>
        <v>308</v>
      </c>
      <c r="D48" s="13">
        <f>'2011'!D49-'2001'!D49</f>
        <v>46</v>
      </c>
      <c r="E48" s="28">
        <f>'2011'!F49-'2001'!F49</f>
        <v>23</v>
      </c>
      <c r="F48" s="28">
        <f>'2011'!I49-'2001'!I49</f>
        <v>20</v>
      </c>
      <c r="G48" s="28">
        <f>'2011'!L49-'2001'!L49</f>
        <v>3</v>
      </c>
    </row>
    <row r="49" spans="1:7">
      <c r="A49" s="31" t="s">
        <v>235</v>
      </c>
      <c r="B49" s="3" t="s">
        <v>51</v>
      </c>
      <c r="C49" s="13">
        <f>'2011'!C50-'2001'!C50</f>
        <v>93</v>
      </c>
      <c r="D49" s="13">
        <f>'2011'!D50-'2001'!D50</f>
        <v>56</v>
      </c>
      <c r="E49" s="28">
        <f>'2011'!F50-'2001'!F50</f>
        <v>56</v>
      </c>
      <c r="F49" s="28">
        <f>'2011'!I50-'2001'!I50</f>
        <v>-17</v>
      </c>
      <c r="G49" s="28">
        <f>'2011'!L50-'2001'!L50</f>
        <v>17</v>
      </c>
    </row>
    <row r="50" spans="1:7">
      <c r="A50" s="31" t="s">
        <v>236</v>
      </c>
      <c r="B50" s="3" t="s">
        <v>52</v>
      </c>
      <c r="C50" s="13">
        <f>'2011'!C51-'2001'!C51</f>
        <v>85</v>
      </c>
      <c r="D50" s="13">
        <f>'2011'!D51-'2001'!D51</f>
        <v>14</v>
      </c>
      <c r="E50" s="28">
        <f>'2011'!F51-'2001'!F51</f>
        <v>12</v>
      </c>
      <c r="F50" s="28">
        <f>'2011'!I51-'2001'!I51</f>
        <v>0</v>
      </c>
      <c r="G50" s="28">
        <f>'2011'!L51-'2001'!L51</f>
        <v>2</v>
      </c>
    </row>
    <row r="51" spans="1:7">
      <c r="A51" s="31" t="s">
        <v>237</v>
      </c>
      <c r="B51" s="3" t="s">
        <v>53</v>
      </c>
      <c r="C51" s="13">
        <f>'2011'!C52-'2001'!C52</f>
        <v>553</v>
      </c>
      <c r="D51" s="13">
        <f>'2011'!D52-'2001'!D52</f>
        <v>202</v>
      </c>
      <c r="E51" s="28">
        <f>'2011'!F52-'2001'!F52</f>
        <v>91</v>
      </c>
      <c r="F51" s="28">
        <f>'2011'!I52-'2001'!I52</f>
        <v>43</v>
      </c>
      <c r="G51" s="28">
        <f>'2011'!L52-'2001'!L52</f>
        <v>68</v>
      </c>
    </row>
    <row r="52" spans="1:7">
      <c r="A52" s="31" t="s">
        <v>238</v>
      </c>
      <c r="B52" s="3" t="s">
        <v>54</v>
      </c>
      <c r="C52" s="13">
        <f>'2011'!C53-'2001'!C53</f>
        <v>344</v>
      </c>
      <c r="D52" s="13">
        <f>'2011'!D53-'2001'!D53</f>
        <v>56</v>
      </c>
      <c r="E52" s="28">
        <f>'2011'!F53-'2001'!F53</f>
        <v>33</v>
      </c>
      <c r="F52" s="28">
        <f>'2011'!I53-'2001'!I53</f>
        <v>3</v>
      </c>
      <c r="G52" s="28">
        <f>'2011'!L53-'2001'!L53</f>
        <v>20</v>
      </c>
    </row>
    <row r="53" spans="1:7">
      <c r="A53" s="31" t="s">
        <v>239</v>
      </c>
      <c r="B53" s="3" t="s">
        <v>55</v>
      </c>
      <c r="C53" s="13">
        <f>'2011'!C54-'2001'!C54</f>
        <v>372</v>
      </c>
      <c r="D53" s="13">
        <f>'2011'!D54-'2001'!D54</f>
        <v>41</v>
      </c>
      <c r="E53" s="28">
        <f>'2011'!F54-'2001'!F54</f>
        <v>27</v>
      </c>
      <c r="F53" s="28">
        <f>'2011'!I54-'2001'!I54</f>
        <v>11</v>
      </c>
      <c r="G53" s="28">
        <f>'2011'!L54-'2001'!L54</f>
        <v>3</v>
      </c>
    </row>
    <row r="54" spans="1:7">
      <c r="A54" s="31" t="s">
        <v>240</v>
      </c>
      <c r="B54" s="3" t="s">
        <v>56</v>
      </c>
      <c r="C54" s="13">
        <f>'2011'!C55-'2001'!C55</f>
        <v>137</v>
      </c>
      <c r="D54" s="13">
        <f>'2011'!D55-'2001'!D55</f>
        <v>4</v>
      </c>
      <c r="E54" s="28">
        <f>'2011'!F55-'2001'!F55</f>
        <v>-18</v>
      </c>
      <c r="F54" s="28">
        <f>'2011'!I55-'2001'!I55</f>
        <v>6</v>
      </c>
      <c r="G54" s="28">
        <f>'2011'!L55-'2001'!L55</f>
        <v>16</v>
      </c>
    </row>
    <row r="55" spans="1:7">
      <c r="A55" s="31" t="s">
        <v>241</v>
      </c>
      <c r="B55" s="3" t="s">
        <v>57</v>
      </c>
      <c r="C55" s="13">
        <f>'2011'!C56-'2001'!C56</f>
        <v>38</v>
      </c>
      <c r="D55" s="13">
        <f>'2011'!D56-'2001'!D56</f>
        <v>-2</v>
      </c>
      <c r="E55" s="28">
        <f>'2011'!F56-'2001'!F56</f>
        <v>-20</v>
      </c>
      <c r="F55" s="28">
        <f>'2011'!I56-'2001'!I56</f>
        <v>7</v>
      </c>
      <c r="G55" s="28">
        <f>'2011'!L56-'2001'!L56</f>
        <v>11</v>
      </c>
    </row>
    <row r="56" spans="1:7">
      <c r="A56" s="31" t="s">
        <v>242</v>
      </c>
      <c r="B56" s="3" t="s">
        <v>58</v>
      </c>
      <c r="C56" s="13">
        <f>'2011'!C57-'2001'!C57</f>
        <v>319</v>
      </c>
      <c r="D56" s="13">
        <f>'2011'!D57-'2001'!D57</f>
        <v>69</v>
      </c>
      <c r="E56" s="28">
        <f>'2011'!F57-'2001'!F57</f>
        <v>48</v>
      </c>
      <c r="F56" s="28">
        <f>'2011'!I57-'2001'!I57</f>
        <v>14</v>
      </c>
      <c r="G56" s="28">
        <f>'2011'!L57-'2001'!L57</f>
        <v>7</v>
      </c>
    </row>
    <row r="57" spans="1:7">
      <c r="A57" s="31" t="s">
        <v>243</v>
      </c>
      <c r="B57" s="3" t="s">
        <v>59</v>
      </c>
      <c r="C57" s="13">
        <f>'2011'!C58-'2001'!C58</f>
        <v>25</v>
      </c>
      <c r="D57" s="13">
        <f>'2011'!D58-'2001'!D58</f>
        <v>42</v>
      </c>
      <c r="E57" s="28">
        <f>'2011'!F58-'2001'!F58</f>
        <v>18</v>
      </c>
      <c r="F57" s="28">
        <f>'2011'!I58-'2001'!I58</f>
        <v>9</v>
      </c>
      <c r="G57" s="28">
        <f>'2011'!L58-'2001'!L58</f>
        <v>15</v>
      </c>
    </row>
    <row r="58" spans="1:7">
      <c r="A58" s="31" t="s">
        <v>244</v>
      </c>
      <c r="B58" s="3" t="s">
        <v>60</v>
      </c>
      <c r="C58" s="13">
        <f>'2011'!C59-'2001'!C59</f>
        <v>59</v>
      </c>
      <c r="D58" s="13">
        <f>'2011'!D59-'2001'!D59</f>
        <v>24</v>
      </c>
      <c r="E58" s="28">
        <f>'2011'!F59-'2001'!F59</f>
        <v>5</v>
      </c>
      <c r="F58" s="28">
        <f>'2011'!I59-'2001'!I59</f>
        <v>-5</v>
      </c>
      <c r="G58" s="28">
        <f>'2011'!L59-'2001'!L59</f>
        <v>24</v>
      </c>
    </row>
    <row r="59" spans="1:7">
      <c r="A59" s="31" t="s">
        <v>245</v>
      </c>
      <c r="B59" s="3" t="s">
        <v>61</v>
      </c>
      <c r="C59" s="13">
        <f>'2011'!C60-'2001'!C60</f>
        <v>214</v>
      </c>
      <c r="D59" s="13">
        <f>'2011'!D60-'2001'!D60</f>
        <v>59</v>
      </c>
      <c r="E59" s="28">
        <f>'2011'!F60-'2001'!F60</f>
        <v>33</v>
      </c>
      <c r="F59" s="28">
        <f>'2011'!I60-'2001'!I60</f>
        <v>5</v>
      </c>
      <c r="G59" s="28">
        <f>'2011'!L60-'2001'!L60</f>
        <v>21</v>
      </c>
    </row>
    <row r="60" spans="1:7">
      <c r="A60" s="31" t="s">
        <v>246</v>
      </c>
      <c r="B60" s="3" t="s">
        <v>62</v>
      </c>
      <c r="C60" s="13">
        <f>'2011'!C61-'2001'!C61</f>
        <v>193</v>
      </c>
      <c r="D60" s="13">
        <f>'2011'!D61-'2001'!D61</f>
        <v>44</v>
      </c>
      <c r="E60" s="28">
        <f>'2011'!F61-'2001'!F61</f>
        <v>19</v>
      </c>
      <c r="F60" s="28">
        <f>'2011'!I61-'2001'!I61</f>
        <v>4</v>
      </c>
      <c r="G60" s="28">
        <f>'2011'!L61-'2001'!L61</f>
        <v>21</v>
      </c>
    </row>
    <row r="61" spans="1:7">
      <c r="A61" s="31" t="s">
        <v>247</v>
      </c>
      <c r="B61" s="3" t="s">
        <v>63</v>
      </c>
      <c r="C61" s="13">
        <f>'2011'!C62-'2001'!C62</f>
        <v>27</v>
      </c>
      <c r="D61" s="13">
        <f>'2011'!D62-'2001'!D62</f>
        <v>20</v>
      </c>
      <c r="E61" s="28">
        <f>'2011'!F62-'2001'!F62</f>
        <v>3</v>
      </c>
      <c r="F61" s="28">
        <f>'2011'!I62-'2001'!I62</f>
        <v>8</v>
      </c>
      <c r="G61" s="28">
        <f>'2011'!L62-'2001'!L62</f>
        <v>9</v>
      </c>
    </row>
    <row r="62" spans="1:7">
      <c r="A62" s="31" t="s">
        <v>248</v>
      </c>
      <c r="B62" s="3" t="s">
        <v>64</v>
      </c>
      <c r="C62" s="13">
        <f>'2011'!C63-'2001'!C63</f>
        <v>671</v>
      </c>
      <c r="D62" s="13">
        <f>'2011'!D63-'2001'!D63</f>
        <v>204</v>
      </c>
      <c r="E62" s="28">
        <f>'2011'!F63-'2001'!F63</f>
        <v>69</v>
      </c>
      <c r="F62" s="28">
        <f>'2011'!I63-'2001'!I63</f>
        <v>55</v>
      </c>
      <c r="G62" s="28">
        <f>'2011'!L63-'2001'!L63</f>
        <v>80</v>
      </c>
    </row>
    <row r="63" spans="1:7">
      <c r="A63" s="31" t="s">
        <v>249</v>
      </c>
      <c r="B63" s="3" t="s">
        <v>65</v>
      </c>
      <c r="C63" s="13">
        <f>'2011'!C64-'2001'!C64</f>
        <v>191</v>
      </c>
      <c r="D63" s="13">
        <f>'2011'!D64-'2001'!D64</f>
        <v>47</v>
      </c>
      <c r="E63" s="28">
        <f>'2011'!F64-'2001'!F64</f>
        <v>26</v>
      </c>
      <c r="F63" s="28">
        <f>'2011'!I64-'2001'!I64</f>
        <v>6</v>
      </c>
      <c r="G63" s="28">
        <f>'2011'!L64-'2001'!L64</f>
        <v>15</v>
      </c>
    </row>
    <row r="64" spans="1:7">
      <c r="A64" s="31" t="s">
        <v>250</v>
      </c>
      <c r="B64" s="3" t="s">
        <v>66</v>
      </c>
      <c r="C64" s="13">
        <f>'2011'!C65-'2001'!C65</f>
        <v>175</v>
      </c>
      <c r="D64" s="13">
        <f>'2011'!D65-'2001'!D65</f>
        <v>70</v>
      </c>
      <c r="E64" s="28">
        <f>'2011'!F65-'2001'!F65</f>
        <v>46</v>
      </c>
      <c r="F64" s="28">
        <f>'2011'!I65-'2001'!I65</f>
        <v>1</v>
      </c>
      <c r="G64" s="28">
        <f>'2011'!L65-'2001'!L65</f>
        <v>23</v>
      </c>
    </row>
    <row r="65" spans="1:7">
      <c r="A65" s="31" t="s">
        <v>251</v>
      </c>
      <c r="B65" s="3" t="s">
        <v>67</v>
      </c>
      <c r="C65" s="13">
        <f>'2011'!C66-'2001'!C66</f>
        <v>368</v>
      </c>
      <c r="D65" s="13">
        <f>'2011'!D66-'2001'!D66</f>
        <v>187</v>
      </c>
      <c r="E65" s="28">
        <f>'2011'!F66-'2001'!F66</f>
        <v>106</v>
      </c>
      <c r="F65" s="28">
        <f>'2011'!I66-'2001'!I66</f>
        <v>25</v>
      </c>
      <c r="G65" s="28">
        <f>'2011'!L66-'2001'!L66</f>
        <v>56</v>
      </c>
    </row>
    <row r="66" spans="1:7">
      <c r="A66" s="31" t="s">
        <v>252</v>
      </c>
      <c r="B66" s="3" t="s">
        <v>68</v>
      </c>
      <c r="C66" s="13">
        <f>'2011'!C67-'2001'!C67</f>
        <v>-173</v>
      </c>
      <c r="D66" s="13">
        <f>'2011'!D67-'2001'!D67</f>
        <v>20</v>
      </c>
      <c r="E66" s="28">
        <f>'2011'!F67-'2001'!F67</f>
        <v>-3</v>
      </c>
      <c r="F66" s="28">
        <f>'2011'!I67-'2001'!I67</f>
        <v>8</v>
      </c>
      <c r="G66" s="28">
        <f>'2011'!L67-'2001'!L67</f>
        <v>15</v>
      </c>
    </row>
    <row r="67" spans="1:7">
      <c r="A67" s="31" t="s">
        <v>253</v>
      </c>
      <c r="B67" s="3" t="s">
        <v>69</v>
      </c>
      <c r="C67" s="13">
        <f>'2011'!C68-'2001'!C68</f>
        <v>163</v>
      </c>
      <c r="D67" s="13">
        <f>'2011'!D68-'2001'!D68</f>
        <v>47</v>
      </c>
      <c r="E67" s="28">
        <f>'2011'!F68-'2001'!F68</f>
        <v>16</v>
      </c>
      <c r="F67" s="28">
        <f>'2011'!I68-'2001'!I68</f>
        <v>14</v>
      </c>
      <c r="G67" s="28">
        <f>'2011'!L68-'2001'!L68</f>
        <v>17</v>
      </c>
    </row>
    <row r="68" spans="1:7">
      <c r="A68" s="31" t="s">
        <v>254</v>
      </c>
      <c r="B68" s="3" t="s">
        <v>70</v>
      </c>
      <c r="C68" s="13">
        <f>'2011'!C69-'2001'!C69</f>
        <v>-71</v>
      </c>
      <c r="D68" s="13">
        <f>'2011'!D69-'2001'!D69</f>
        <v>32</v>
      </c>
      <c r="E68" s="28">
        <f>'2011'!F69-'2001'!F69</f>
        <v>14</v>
      </c>
      <c r="F68" s="28">
        <f>'2011'!I69-'2001'!I69</f>
        <v>0</v>
      </c>
      <c r="G68" s="28">
        <f>'2011'!L69-'2001'!L69</f>
        <v>18</v>
      </c>
    </row>
    <row r="69" spans="1:7">
      <c r="A69" s="31" t="s">
        <v>255</v>
      </c>
      <c r="B69" s="3" t="s">
        <v>71</v>
      </c>
      <c r="C69" s="13">
        <f>'2011'!C70-'2001'!C70</f>
        <v>169</v>
      </c>
      <c r="D69" s="13">
        <f>'2011'!D70-'2001'!D70</f>
        <v>45</v>
      </c>
      <c r="E69" s="28">
        <f>'2011'!F70-'2001'!F70</f>
        <v>37</v>
      </c>
      <c r="F69" s="28">
        <f>'2011'!I70-'2001'!I70</f>
        <v>4</v>
      </c>
      <c r="G69" s="28">
        <f>'2011'!L70-'2001'!L70</f>
        <v>4</v>
      </c>
    </row>
    <row r="70" spans="1:7">
      <c r="A70" s="31" t="s">
        <v>256</v>
      </c>
      <c r="B70" s="3" t="s">
        <v>72</v>
      </c>
      <c r="C70" s="13">
        <f>'2011'!C71-'2001'!C71</f>
        <v>205</v>
      </c>
      <c r="D70" s="13">
        <f>'2011'!D71-'2001'!D71</f>
        <v>45</v>
      </c>
      <c r="E70" s="28">
        <f>'2011'!F71-'2001'!F71</f>
        <v>43</v>
      </c>
      <c r="F70" s="28">
        <f>'2011'!I71-'2001'!I71</f>
        <v>6</v>
      </c>
      <c r="G70" s="28">
        <f>'2011'!L71-'2001'!L71</f>
        <v>-4</v>
      </c>
    </row>
    <row r="71" spans="1:7">
      <c r="A71" s="31" t="s">
        <v>257</v>
      </c>
      <c r="B71" s="3" t="s">
        <v>73</v>
      </c>
      <c r="C71" s="13">
        <f>'2011'!C72-'2001'!C72</f>
        <v>-216</v>
      </c>
      <c r="D71" s="13">
        <f>'2011'!D72-'2001'!D72</f>
        <v>89</v>
      </c>
      <c r="E71" s="28">
        <f>'2011'!F72-'2001'!F72</f>
        <v>-3</v>
      </c>
      <c r="F71" s="28">
        <f>'2011'!I72-'2001'!I72</f>
        <v>63</v>
      </c>
      <c r="G71" s="28">
        <f>'2011'!L72-'2001'!L72</f>
        <v>29</v>
      </c>
    </row>
    <row r="72" spans="1:7">
      <c r="A72" s="31" t="s">
        <v>258</v>
      </c>
      <c r="B72" s="3" t="s">
        <v>74</v>
      </c>
      <c r="C72" s="13">
        <f>'2011'!C73-'2001'!C73</f>
        <v>394</v>
      </c>
      <c r="D72" s="13">
        <f>'2011'!D73-'2001'!D73</f>
        <v>58</v>
      </c>
      <c r="E72" s="28">
        <f>'2011'!F73-'2001'!F73</f>
        <v>-33</v>
      </c>
      <c r="F72" s="28">
        <f>'2011'!I73-'2001'!I73</f>
        <v>53</v>
      </c>
      <c r="G72" s="28">
        <f>'2011'!L73-'2001'!L73</f>
        <v>38</v>
      </c>
    </row>
    <row r="73" spans="1:7">
      <c r="A73" s="31" t="s">
        <v>259</v>
      </c>
      <c r="B73" s="3" t="s">
        <v>75</v>
      </c>
      <c r="C73" s="13">
        <f>'2011'!C74-'2001'!C74</f>
        <v>156</v>
      </c>
      <c r="D73" s="13">
        <f>'2011'!D74-'2001'!D74</f>
        <v>106</v>
      </c>
      <c r="E73" s="28">
        <f>'2011'!F74-'2001'!F74</f>
        <v>44</v>
      </c>
      <c r="F73" s="28">
        <f>'2011'!I74-'2001'!I74</f>
        <v>32</v>
      </c>
      <c r="G73" s="28">
        <f>'2011'!L74-'2001'!L74</f>
        <v>30</v>
      </c>
    </row>
    <row r="74" spans="1:7">
      <c r="A74" s="31" t="s">
        <v>260</v>
      </c>
      <c r="B74" s="3" t="s">
        <v>76</v>
      </c>
      <c r="C74" s="13">
        <f>'2011'!C75-'2001'!C75</f>
        <v>-235</v>
      </c>
      <c r="D74" s="13">
        <f>'2011'!D75-'2001'!D75</f>
        <v>-36</v>
      </c>
      <c r="E74" s="28">
        <f>'2011'!F75-'2001'!F75</f>
        <v>-75</v>
      </c>
      <c r="F74" s="28">
        <f>'2011'!I75-'2001'!I75</f>
        <v>26</v>
      </c>
      <c r="G74" s="28">
        <f>'2011'!L75-'2001'!L75</f>
        <v>13</v>
      </c>
    </row>
    <row r="75" spans="1:7">
      <c r="A75" s="31" t="s">
        <v>261</v>
      </c>
      <c r="B75" s="3" t="s">
        <v>77</v>
      </c>
      <c r="C75" s="13">
        <f>'2011'!C76-'2001'!C76</f>
        <v>238</v>
      </c>
      <c r="D75" s="13">
        <f>'2011'!D76-'2001'!D76</f>
        <v>51</v>
      </c>
      <c r="E75" s="28">
        <f>'2011'!F76-'2001'!F76</f>
        <v>-41</v>
      </c>
      <c r="F75" s="28">
        <f>'2011'!I76-'2001'!I76</f>
        <v>31</v>
      </c>
      <c r="G75" s="28">
        <f>'2011'!L76-'2001'!L76</f>
        <v>61</v>
      </c>
    </row>
    <row r="76" spans="1:7">
      <c r="A76" s="31" t="s">
        <v>262</v>
      </c>
      <c r="B76" s="3" t="s">
        <v>78</v>
      </c>
      <c r="C76" s="13">
        <f>'2011'!C77-'2001'!C77</f>
        <v>468</v>
      </c>
      <c r="D76" s="13">
        <f>'2011'!D77-'2001'!D77</f>
        <v>145</v>
      </c>
      <c r="E76" s="28">
        <f>'2011'!F77-'2001'!F77</f>
        <v>36</v>
      </c>
      <c r="F76" s="28">
        <f>'2011'!I77-'2001'!I77</f>
        <v>66</v>
      </c>
      <c r="G76" s="28">
        <f>'2011'!L77-'2001'!L77</f>
        <v>43</v>
      </c>
    </row>
    <row r="77" spans="1:7">
      <c r="A77" s="31" t="s">
        <v>263</v>
      </c>
      <c r="B77" s="3" t="s">
        <v>79</v>
      </c>
      <c r="C77" s="13">
        <f>'2011'!C78-'2001'!C78</f>
        <v>969</v>
      </c>
      <c r="D77" s="13">
        <f>'2011'!D78-'2001'!D78</f>
        <v>30</v>
      </c>
      <c r="E77" s="28">
        <f>'2011'!F78-'2001'!F78</f>
        <v>-50</v>
      </c>
      <c r="F77" s="28">
        <f>'2011'!I78-'2001'!I78</f>
        <v>14</v>
      </c>
      <c r="G77" s="28">
        <f>'2011'!L78-'2001'!L78</f>
        <v>66</v>
      </c>
    </row>
    <row r="78" spans="1:7">
      <c r="A78" s="31" t="s">
        <v>264</v>
      </c>
      <c r="B78" s="3" t="s">
        <v>80</v>
      </c>
      <c r="C78" s="13">
        <f>'2011'!C79-'2001'!C79</f>
        <v>1299</v>
      </c>
      <c r="D78" s="13">
        <f>'2011'!D79-'2001'!D79</f>
        <v>233</v>
      </c>
      <c r="E78" s="28">
        <f>'2011'!F79-'2001'!F79</f>
        <v>159</v>
      </c>
      <c r="F78" s="28">
        <f>'2011'!I79-'2001'!I79</f>
        <v>43</v>
      </c>
      <c r="G78" s="28">
        <f>'2011'!L79-'2001'!L79</f>
        <v>31</v>
      </c>
    </row>
    <row r="79" spans="1:7">
      <c r="A79" s="31" t="s">
        <v>265</v>
      </c>
      <c r="B79" s="3" t="s">
        <v>81</v>
      </c>
      <c r="C79" s="13">
        <f>'2011'!C80-'2001'!C80</f>
        <v>891</v>
      </c>
      <c r="D79" s="13">
        <f>'2011'!D80-'2001'!D80</f>
        <v>41</v>
      </c>
      <c r="E79" s="28">
        <f>'2011'!F80-'2001'!F80</f>
        <v>17</v>
      </c>
      <c r="F79" s="28">
        <f>'2011'!I80-'2001'!I80</f>
        <v>15</v>
      </c>
      <c r="G79" s="28">
        <f>'2011'!L80-'2001'!L80</f>
        <v>9</v>
      </c>
    </row>
    <row r="80" spans="1:7">
      <c r="A80" s="31" t="s">
        <v>266</v>
      </c>
      <c r="B80" s="3" t="s">
        <v>82</v>
      </c>
      <c r="C80" s="13">
        <f>'2011'!C81-'2001'!C81</f>
        <v>-13</v>
      </c>
      <c r="D80" s="13">
        <f>'2011'!D81-'2001'!D81</f>
        <v>-10</v>
      </c>
      <c r="E80" s="28">
        <f>'2011'!F81-'2001'!F81</f>
        <v>-33</v>
      </c>
      <c r="F80" s="28">
        <f>'2011'!I81-'2001'!I81</f>
        <v>10</v>
      </c>
      <c r="G80" s="28">
        <f>'2011'!L81-'2001'!L81</f>
        <v>13</v>
      </c>
    </row>
    <row r="81" spans="1:7">
      <c r="A81" s="31" t="s">
        <v>267</v>
      </c>
      <c r="B81" s="3" t="s">
        <v>83</v>
      </c>
      <c r="C81" s="13">
        <f>'2011'!C82-'2001'!C82</f>
        <v>274</v>
      </c>
      <c r="D81" s="13">
        <f>'2011'!D82-'2001'!D82</f>
        <v>70</v>
      </c>
      <c r="E81" s="28">
        <f>'2011'!F82-'2001'!F82</f>
        <v>14</v>
      </c>
      <c r="F81" s="28">
        <f>'2011'!I82-'2001'!I82</f>
        <v>17</v>
      </c>
      <c r="G81" s="28">
        <f>'2011'!L82-'2001'!L82</f>
        <v>39</v>
      </c>
    </row>
    <row r="82" spans="1:7">
      <c r="A82" s="31" t="s">
        <v>268</v>
      </c>
      <c r="B82" s="3" t="s">
        <v>84</v>
      </c>
      <c r="C82" s="13">
        <f>'2011'!C83-'2001'!C83</f>
        <v>427</v>
      </c>
      <c r="D82" s="13">
        <f>'2011'!D83-'2001'!D83</f>
        <v>55</v>
      </c>
      <c r="E82" s="28">
        <f>'2011'!F83-'2001'!F83</f>
        <v>-16</v>
      </c>
      <c r="F82" s="28">
        <f>'2011'!I83-'2001'!I83</f>
        <v>26</v>
      </c>
      <c r="G82" s="28">
        <f>'2011'!L83-'2001'!L83</f>
        <v>45</v>
      </c>
    </row>
    <row r="83" spans="1:7">
      <c r="A83" s="31" t="s">
        <v>269</v>
      </c>
      <c r="B83" s="3" t="s">
        <v>85</v>
      </c>
      <c r="C83" s="13">
        <f>'2011'!C84-'2001'!C84</f>
        <v>1605</v>
      </c>
      <c r="D83" s="13">
        <f>'2011'!D84-'2001'!D84</f>
        <v>107</v>
      </c>
      <c r="E83" s="28">
        <f>'2011'!F84-'2001'!F84</f>
        <v>63</v>
      </c>
      <c r="F83" s="28">
        <f>'2011'!I84-'2001'!I84</f>
        <v>36</v>
      </c>
      <c r="G83" s="28">
        <f>'2011'!L84-'2001'!L84</f>
        <v>8</v>
      </c>
    </row>
    <row r="84" spans="1:7">
      <c r="A84" s="31" t="s">
        <v>270</v>
      </c>
      <c r="B84" s="3" t="s">
        <v>86</v>
      </c>
      <c r="C84" s="13">
        <f>'2011'!C85-'2001'!C85</f>
        <v>-120</v>
      </c>
      <c r="D84" s="13">
        <f>'2011'!D85-'2001'!D85</f>
        <v>56</v>
      </c>
      <c r="E84" s="28">
        <f>'2011'!F85-'2001'!F85</f>
        <v>25</v>
      </c>
      <c r="F84" s="28">
        <f>'2011'!I85-'2001'!I85</f>
        <v>32</v>
      </c>
      <c r="G84" s="28">
        <f>'2011'!L85-'2001'!L85</f>
        <v>-1</v>
      </c>
    </row>
    <row r="85" spans="1:7">
      <c r="A85" s="31" t="s">
        <v>271</v>
      </c>
      <c r="B85" s="3" t="s">
        <v>87</v>
      </c>
      <c r="C85" s="13">
        <f>'2011'!C86-'2001'!C86</f>
        <v>716</v>
      </c>
      <c r="D85" s="13">
        <f>'2011'!D86-'2001'!D86</f>
        <v>61</v>
      </c>
      <c r="E85" s="28">
        <f>'2011'!F86-'2001'!F86</f>
        <v>33</v>
      </c>
      <c r="F85" s="28">
        <f>'2011'!I86-'2001'!I86</f>
        <v>17</v>
      </c>
      <c r="G85" s="28">
        <f>'2011'!L86-'2001'!L86</f>
        <v>11</v>
      </c>
    </row>
    <row r="86" spans="1:7">
      <c r="A86" s="31" t="s">
        <v>272</v>
      </c>
      <c r="B86" s="3" t="s">
        <v>88</v>
      </c>
      <c r="C86" s="13">
        <f>'2011'!C87-'2001'!C87</f>
        <v>1773</v>
      </c>
      <c r="D86" s="13">
        <f>'2011'!D87-'2001'!D87</f>
        <v>198</v>
      </c>
      <c r="E86" s="28">
        <f>'2011'!F87-'2001'!F87</f>
        <v>122</v>
      </c>
      <c r="F86" s="28">
        <f>'2011'!I87-'2001'!I87</f>
        <v>31</v>
      </c>
      <c r="G86" s="28">
        <f>'2011'!L87-'2001'!L87</f>
        <v>45</v>
      </c>
    </row>
    <row r="87" spans="1:7">
      <c r="A87" s="31" t="s">
        <v>273</v>
      </c>
      <c r="B87" s="3" t="s">
        <v>89</v>
      </c>
      <c r="C87" s="13">
        <f>'2011'!C88-'2001'!C88</f>
        <v>79</v>
      </c>
      <c r="D87" s="13">
        <f>'2011'!D88-'2001'!D88</f>
        <v>12</v>
      </c>
      <c r="E87" s="28">
        <f>'2011'!F88-'2001'!F88</f>
        <v>-13</v>
      </c>
      <c r="F87" s="28">
        <f>'2011'!I88-'2001'!I88</f>
        <v>-1</v>
      </c>
      <c r="G87" s="28">
        <f>'2011'!L88-'2001'!L88</f>
        <v>26</v>
      </c>
    </row>
    <row r="88" spans="1:7">
      <c r="A88" s="31" t="s">
        <v>274</v>
      </c>
      <c r="B88" s="3" t="s">
        <v>90</v>
      </c>
      <c r="C88" s="13">
        <f>'2011'!C89-'2001'!C89</f>
        <v>91</v>
      </c>
      <c r="D88" s="13">
        <f>'2011'!D89-'2001'!D89</f>
        <v>20</v>
      </c>
      <c r="E88" s="28">
        <f>'2011'!F89-'2001'!F89</f>
        <v>9</v>
      </c>
      <c r="F88" s="28">
        <f>'2011'!I89-'2001'!I89</f>
        <v>-4</v>
      </c>
      <c r="G88" s="28">
        <f>'2011'!L89-'2001'!L89</f>
        <v>15</v>
      </c>
    </row>
    <row r="89" spans="1:7">
      <c r="A89" s="31" t="s">
        <v>275</v>
      </c>
      <c r="B89" s="3" t="s">
        <v>91</v>
      </c>
      <c r="C89" s="13">
        <f>'2011'!C90-'2001'!C90</f>
        <v>257</v>
      </c>
      <c r="D89" s="13">
        <f>'2011'!D90-'2001'!D90</f>
        <v>162</v>
      </c>
      <c r="E89" s="28">
        <f>'2011'!F90-'2001'!F90</f>
        <v>99</v>
      </c>
      <c r="F89" s="28">
        <f>'2011'!I90-'2001'!I90</f>
        <v>20</v>
      </c>
      <c r="G89" s="28">
        <f>'2011'!L90-'2001'!L90</f>
        <v>43</v>
      </c>
    </row>
    <row r="90" spans="1:7">
      <c r="A90" s="31" t="s">
        <v>276</v>
      </c>
      <c r="B90" s="3" t="s">
        <v>92</v>
      </c>
      <c r="C90" s="13">
        <f>'2011'!C91-'2001'!C91</f>
        <v>892</v>
      </c>
      <c r="D90" s="13">
        <f>'2011'!D91-'2001'!D91</f>
        <v>140</v>
      </c>
      <c r="E90" s="28">
        <f>'2011'!F91-'2001'!F91</f>
        <v>67</v>
      </c>
      <c r="F90" s="28">
        <f>'2011'!I91-'2001'!I91</f>
        <v>38</v>
      </c>
      <c r="G90" s="28">
        <f>'2011'!L91-'2001'!L91</f>
        <v>35</v>
      </c>
    </row>
    <row r="91" spans="1:7">
      <c r="A91" s="31" t="s">
        <v>277</v>
      </c>
      <c r="B91" s="3" t="s">
        <v>93</v>
      </c>
      <c r="C91" s="13">
        <f>'2011'!C92-'2001'!C92</f>
        <v>248</v>
      </c>
      <c r="D91" s="13">
        <f>'2011'!D92-'2001'!D92</f>
        <v>62</v>
      </c>
      <c r="E91" s="28">
        <f>'2011'!F92-'2001'!F92</f>
        <v>30</v>
      </c>
      <c r="F91" s="28">
        <f>'2011'!I92-'2001'!I92</f>
        <v>-7</v>
      </c>
      <c r="G91" s="28">
        <f>'2011'!L92-'2001'!L92</f>
        <v>39</v>
      </c>
    </row>
    <row r="92" spans="1:7">
      <c r="A92" s="31" t="s">
        <v>278</v>
      </c>
      <c r="B92" s="3" t="s">
        <v>94</v>
      </c>
      <c r="C92" s="13">
        <f>'2011'!C93-'2001'!C93</f>
        <v>1042</v>
      </c>
      <c r="D92" s="13">
        <f>'2011'!D93-'2001'!D93</f>
        <v>175</v>
      </c>
      <c r="E92" s="28">
        <f>'2011'!F93-'2001'!F93</f>
        <v>76</v>
      </c>
      <c r="F92" s="28">
        <f>'2011'!I93-'2001'!I93</f>
        <v>39</v>
      </c>
      <c r="G92" s="28">
        <f>'2011'!L93-'2001'!L93</f>
        <v>60</v>
      </c>
    </row>
    <row r="93" spans="1:7">
      <c r="A93" s="31" t="s">
        <v>279</v>
      </c>
      <c r="B93" s="3" t="s">
        <v>95</v>
      </c>
      <c r="C93" s="13">
        <f>'2011'!C94-'2001'!C94</f>
        <v>213</v>
      </c>
      <c r="D93" s="13">
        <f>'2011'!D94-'2001'!D94</f>
        <v>45</v>
      </c>
      <c r="E93" s="28">
        <f>'2011'!F94-'2001'!F94</f>
        <v>11</v>
      </c>
      <c r="F93" s="28">
        <f>'2011'!I94-'2001'!I94</f>
        <v>6</v>
      </c>
      <c r="G93" s="28">
        <f>'2011'!L94-'2001'!L94</f>
        <v>28</v>
      </c>
    </row>
    <row r="94" spans="1:7">
      <c r="A94" s="31" t="s">
        <v>280</v>
      </c>
      <c r="B94" s="3" t="s">
        <v>96</v>
      </c>
      <c r="C94" s="13">
        <f>'2011'!C95-'2001'!C95</f>
        <v>316</v>
      </c>
      <c r="D94" s="13">
        <f>'2011'!D95-'2001'!D95</f>
        <v>78</v>
      </c>
      <c r="E94" s="28">
        <f>'2011'!F95-'2001'!F95</f>
        <v>-12</v>
      </c>
      <c r="F94" s="28">
        <f>'2011'!I95-'2001'!I95</f>
        <v>36</v>
      </c>
      <c r="G94" s="28">
        <f>'2011'!L95-'2001'!L95</f>
        <v>54</v>
      </c>
    </row>
    <row r="95" spans="1:7">
      <c r="A95" s="31" t="s">
        <v>281</v>
      </c>
      <c r="B95" s="3" t="s">
        <v>97</v>
      </c>
      <c r="C95" s="13">
        <f>'2011'!C96-'2001'!C96</f>
        <v>-42</v>
      </c>
      <c r="D95" s="13">
        <f>'2011'!D96-'2001'!D96</f>
        <v>80</v>
      </c>
      <c r="E95" s="28">
        <f>'2011'!F96-'2001'!F96</f>
        <v>69</v>
      </c>
      <c r="F95" s="28">
        <f>'2011'!I96-'2001'!I96</f>
        <v>22</v>
      </c>
      <c r="G95" s="28">
        <f>'2011'!L96-'2001'!L96</f>
        <v>-11</v>
      </c>
    </row>
    <row r="96" spans="1:7">
      <c r="A96" s="31" t="s">
        <v>282</v>
      </c>
      <c r="B96" s="3" t="s">
        <v>98</v>
      </c>
      <c r="C96" s="13">
        <f>'2011'!C97-'2001'!C97</f>
        <v>436</v>
      </c>
      <c r="D96" s="13">
        <f>'2011'!D97-'2001'!D97</f>
        <v>81</v>
      </c>
      <c r="E96" s="28">
        <f>'2011'!F97-'2001'!F97</f>
        <v>44</v>
      </c>
      <c r="F96" s="28">
        <f>'2011'!I97-'2001'!I97</f>
        <v>13</v>
      </c>
      <c r="G96" s="28">
        <f>'2011'!L97-'2001'!L97</f>
        <v>24</v>
      </c>
    </row>
    <row r="97" spans="1:7">
      <c r="A97" s="31" t="s">
        <v>283</v>
      </c>
      <c r="B97" s="3" t="s">
        <v>99</v>
      </c>
      <c r="C97" s="13">
        <f>'2011'!C98-'2001'!C98</f>
        <v>811</v>
      </c>
      <c r="D97" s="13">
        <f>'2011'!D98-'2001'!D98</f>
        <v>102</v>
      </c>
      <c r="E97" s="28">
        <f>'2011'!F98-'2001'!F98</f>
        <v>43</v>
      </c>
      <c r="F97" s="28">
        <f>'2011'!I98-'2001'!I98</f>
        <v>30</v>
      </c>
      <c r="G97" s="28">
        <f>'2011'!L98-'2001'!L98</f>
        <v>29</v>
      </c>
    </row>
    <row r="98" spans="1:7">
      <c r="A98" s="31" t="s">
        <v>284</v>
      </c>
      <c r="B98" s="3" t="s">
        <v>100</v>
      </c>
      <c r="C98" s="13">
        <f>'2011'!C99-'2001'!C99</f>
        <v>606</v>
      </c>
      <c r="D98" s="13">
        <f>'2011'!D99-'2001'!D99</f>
        <v>158</v>
      </c>
      <c r="E98" s="28">
        <f>'2011'!F99-'2001'!F99</f>
        <v>110</v>
      </c>
      <c r="F98" s="28">
        <f>'2011'!I99-'2001'!I99</f>
        <v>15</v>
      </c>
      <c r="G98" s="28">
        <f>'2011'!L99-'2001'!L99</f>
        <v>33</v>
      </c>
    </row>
    <row r="99" spans="1:7">
      <c r="A99" s="31" t="s">
        <v>285</v>
      </c>
      <c r="B99" s="3" t="s">
        <v>101</v>
      </c>
      <c r="C99" s="13">
        <f>'2011'!C100-'2001'!C100</f>
        <v>87</v>
      </c>
      <c r="D99" s="13">
        <f>'2011'!D100-'2001'!D100</f>
        <v>43</v>
      </c>
      <c r="E99" s="28">
        <f>'2011'!F100-'2001'!F100</f>
        <v>13</v>
      </c>
      <c r="F99" s="28">
        <f>'2011'!I100-'2001'!I100</f>
        <v>4</v>
      </c>
      <c r="G99" s="28">
        <f>'2011'!L100-'2001'!L100</f>
        <v>26</v>
      </c>
    </row>
    <row r="100" spans="1:7">
      <c r="A100" s="31" t="s">
        <v>286</v>
      </c>
      <c r="B100" s="3" t="s">
        <v>102</v>
      </c>
      <c r="C100" s="13">
        <f>'2011'!C101-'2001'!C101</f>
        <v>617</v>
      </c>
      <c r="D100" s="13">
        <f>'2011'!D101-'2001'!D101</f>
        <v>102</v>
      </c>
      <c r="E100" s="28">
        <f>'2011'!F101-'2001'!F101</f>
        <v>46</v>
      </c>
      <c r="F100" s="28">
        <f>'2011'!I101-'2001'!I101</f>
        <v>24</v>
      </c>
      <c r="G100" s="28">
        <f>'2011'!L101-'2001'!L101</f>
        <v>32</v>
      </c>
    </row>
    <row r="101" spans="1:7">
      <c r="A101" s="31" t="s">
        <v>287</v>
      </c>
      <c r="B101" s="3" t="s">
        <v>103</v>
      </c>
      <c r="C101" s="13">
        <f>'2011'!C102-'2001'!C102</f>
        <v>71</v>
      </c>
      <c r="D101" s="13">
        <f>'2011'!D102-'2001'!D102</f>
        <v>69</v>
      </c>
      <c r="E101" s="28">
        <f>'2011'!F102-'2001'!F102</f>
        <v>29</v>
      </c>
      <c r="F101" s="28">
        <f>'2011'!I102-'2001'!I102</f>
        <v>6</v>
      </c>
      <c r="G101" s="28">
        <f>'2011'!L102-'2001'!L102</f>
        <v>34</v>
      </c>
    </row>
    <row r="102" spans="1:7">
      <c r="A102" s="31" t="s">
        <v>288</v>
      </c>
      <c r="B102" s="3" t="s">
        <v>104</v>
      </c>
      <c r="C102" s="13">
        <f>'2011'!C103-'2001'!C103</f>
        <v>393</v>
      </c>
      <c r="D102" s="13">
        <f>'2011'!D103-'2001'!D103</f>
        <v>142</v>
      </c>
      <c r="E102" s="28">
        <f>'2011'!F103-'2001'!F103</f>
        <v>41</v>
      </c>
      <c r="F102" s="28">
        <f>'2011'!I103-'2001'!I103</f>
        <v>34</v>
      </c>
      <c r="G102" s="28">
        <f>'2011'!L103-'2001'!L103</f>
        <v>67</v>
      </c>
    </row>
    <row r="103" spans="1:7">
      <c r="A103" s="31" t="s">
        <v>289</v>
      </c>
      <c r="B103" s="3" t="s">
        <v>105</v>
      </c>
      <c r="C103" s="13">
        <f>'2011'!C104-'2001'!C104</f>
        <v>-69</v>
      </c>
      <c r="D103" s="13">
        <f>'2011'!D104-'2001'!D104</f>
        <v>46</v>
      </c>
      <c r="E103" s="28">
        <f>'2011'!F104-'2001'!F104</f>
        <v>26</v>
      </c>
      <c r="F103" s="28">
        <f>'2011'!I104-'2001'!I104</f>
        <v>4</v>
      </c>
      <c r="G103" s="28">
        <f>'2011'!L104-'2001'!L104</f>
        <v>16</v>
      </c>
    </row>
    <row r="104" spans="1:7">
      <c r="A104" s="31" t="s">
        <v>290</v>
      </c>
      <c r="B104" s="3" t="s">
        <v>106</v>
      </c>
      <c r="C104" s="13">
        <f>'2011'!C105-'2001'!C105</f>
        <v>214</v>
      </c>
      <c r="D104" s="13">
        <f>'2011'!D105-'2001'!D105</f>
        <v>42</v>
      </c>
      <c r="E104" s="28">
        <f>'2011'!F105-'2001'!F105</f>
        <v>17</v>
      </c>
      <c r="F104" s="28">
        <f>'2011'!I105-'2001'!I105</f>
        <v>3</v>
      </c>
      <c r="G104" s="28">
        <f>'2011'!L105-'2001'!L105</f>
        <v>22</v>
      </c>
    </row>
    <row r="105" spans="1:7">
      <c r="A105" s="31" t="s">
        <v>291</v>
      </c>
      <c r="B105" s="3" t="s">
        <v>107</v>
      </c>
      <c r="C105" s="13">
        <f>'2011'!C106-'2001'!C106</f>
        <v>705</v>
      </c>
      <c r="D105" s="13">
        <f>'2011'!D106-'2001'!D106</f>
        <v>71</v>
      </c>
      <c r="E105" s="28">
        <f>'2011'!F106-'2001'!F106</f>
        <v>26</v>
      </c>
      <c r="F105" s="28">
        <f>'2011'!I106-'2001'!I106</f>
        <v>-3</v>
      </c>
      <c r="G105" s="28">
        <f>'2011'!L106-'2001'!L106</f>
        <v>48</v>
      </c>
    </row>
    <row r="106" spans="1:7">
      <c r="A106" s="31" t="s">
        <v>292</v>
      </c>
      <c r="B106" s="3" t="s">
        <v>108</v>
      </c>
      <c r="C106" s="13">
        <f>'2011'!C107-'2001'!C107</f>
        <v>231</v>
      </c>
      <c r="D106" s="13">
        <f>'2011'!D107-'2001'!D107</f>
        <v>88</v>
      </c>
      <c r="E106" s="28">
        <f>'2011'!F107-'2001'!F107</f>
        <v>34</v>
      </c>
      <c r="F106" s="28">
        <f>'2011'!I107-'2001'!I107</f>
        <v>20</v>
      </c>
      <c r="G106" s="28">
        <f>'2011'!L107-'2001'!L107</f>
        <v>34</v>
      </c>
    </row>
    <row r="107" spans="1:7">
      <c r="A107" s="31" t="s">
        <v>293</v>
      </c>
      <c r="B107" s="3" t="s">
        <v>109</v>
      </c>
      <c r="C107" s="13">
        <f>'2011'!C108-'2001'!C108</f>
        <v>242</v>
      </c>
      <c r="D107" s="13">
        <f>'2011'!D108-'2001'!D108</f>
        <v>85</v>
      </c>
      <c r="E107" s="28">
        <f>'2011'!F108-'2001'!F108</f>
        <v>37</v>
      </c>
      <c r="F107" s="28">
        <f>'2011'!I108-'2001'!I108</f>
        <v>23</v>
      </c>
      <c r="G107" s="28">
        <f>'2011'!L108-'2001'!L108</f>
        <v>25</v>
      </c>
    </row>
    <row r="108" spans="1:7">
      <c r="A108" s="31" t="s">
        <v>294</v>
      </c>
      <c r="B108" s="3" t="s">
        <v>110</v>
      </c>
      <c r="C108" s="13">
        <f>'2011'!C109-'2001'!C109</f>
        <v>741</v>
      </c>
      <c r="D108" s="13">
        <f>'2011'!D109-'2001'!D109</f>
        <v>109</v>
      </c>
      <c r="E108" s="28">
        <f>'2011'!F109-'2001'!F109</f>
        <v>64</v>
      </c>
      <c r="F108" s="28">
        <f>'2011'!I109-'2001'!I109</f>
        <v>17</v>
      </c>
      <c r="G108" s="28">
        <f>'2011'!L109-'2001'!L109</f>
        <v>28</v>
      </c>
    </row>
    <row r="109" spans="1:7">
      <c r="A109" s="31" t="s">
        <v>295</v>
      </c>
      <c r="B109" s="3" t="s">
        <v>111</v>
      </c>
      <c r="C109" s="13">
        <f>'2011'!C110-'2001'!C110</f>
        <v>100</v>
      </c>
      <c r="D109" s="13">
        <f>'2011'!D110-'2001'!D110</f>
        <v>28</v>
      </c>
      <c r="E109" s="28">
        <f>'2011'!F110-'2001'!F110</f>
        <v>6</v>
      </c>
      <c r="F109" s="28">
        <f>'2011'!I110-'2001'!I110</f>
        <v>14</v>
      </c>
      <c r="G109" s="28">
        <f>'2011'!L110-'2001'!L110</f>
        <v>8</v>
      </c>
    </row>
    <row r="110" spans="1:7">
      <c r="A110" s="31" t="s">
        <v>296</v>
      </c>
      <c r="B110" s="3" t="s">
        <v>112</v>
      </c>
      <c r="C110" s="13">
        <f>'2011'!C111-'2001'!C111</f>
        <v>293</v>
      </c>
      <c r="D110" s="13">
        <f>'2011'!D111-'2001'!D111</f>
        <v>54</v>
      </c>
      <c r="E110" s="28">
        <f>'2011'!F111-'2001'!F111</f>
        <v>67</v>
      </c>
      <c r="F110" s="28">
        <f>'2011'!I111-'2001'!I111</f>
        <v>6</v>
      </c>
      <c r="G110" s="28">
        <f>'2011'!L111-'2001'!L111</f>
        <v>-19</v>
      </c>
    </row>
    <row r="111" spans="1:7">
      <c r="A111" s="31" t="s">
        <v>297</v>
      </c>
      <c r="B111" s="3" t="s">
        <v>113</v>
      </c>
      <c r="C111" s="13">
        <f>'2011'!C112-'2001'!C112</f>
        <v>51</v>
      </c>
      <c r="D111" s="13">
        <f>'2011'!D112-'2001'!D112</f>
        <v>88</v>
      </c>
      <c r="E111" s="28">
        <f>'2011'!F112-'2001'!F112</f>
        <v>46</v>
      </c>
      <c r="F111" s="28">
        <f>'2011'!I112-'2001'!I112</f>
        <v>16</v>
      </c>
      <c r="G111" s="28">
        <f>'2011'!L112-'2001'!L112</f>
        <v>26</v>
      </c>
    </row>
    <row r="112" spans="1:7">
      <c r="A112" s="31" t="s">
        <v>298</v>
      </c>
      <c r="B112" s="3" t="s">
        <v>114</v>
      </c>
      <c r="C112" s="13">
        <f>'2011'!C113-'2001'!C113</f>
        <v>250</v>
      </c>
      <c r="D112" s="13">
        <f>'2011'!D113-'2001'!D113</f>
        <v>97</v>
      </c>
      <c r="E112" s="28">
        <f>'2011'!F113-'2001'!F113</f>
        <v>69</v>
      </c>
      <c r="F112" s="28">
        <f>'2011'!I113-'2001'!I113</f>
        <v>14</v>
      </c>
      <c r="G112" s="28">
        <f>'2011'!L113-'2001'!L113</f>
        <v>14</v>
      </c>
    </row>
    <row r="113" spans="1:7">
      <c r="A113" s="31" t="s">
        <v>299</v>
      </c>
      <c r="B113" s="3" t="s">
        <v>115</v>
      </c>
      <c r="C113" s="13">
        <f>'2011'!C114-'2001'!C114</f>
        <v>81</v>
      </c>
      <c r="D113" s="13">
        <f>'2011'!D114-'2001'!D114</f>
        <v>35</v>
      </c>
      <c r="E113" s="28">
        <f>'2011'!F114-'2001'!F114</f>
        <v>-23</v>
      </c>
      <c r="F113" s="28">
        <f>'2011'!I114-'2001'!I114</f>
        <v>17</v>
      </c>
      <c r="G113" s="28">
        <f>'2011'!L114-'2001'!L114</f>
        <v>41</v>
      </c>
    </row>
    <row r="114" spans="1:7">
      <c r="A114" s="31" t="s">
        <v>300</v>
      </c>
      <c r="B114" s="3" t="s">
        <v>116</v>
      </c>
      <c r="C114" s="13">
        <f>'2011'!C115-'2001'!C115</f>
        <v>337</v>
      </c>
      <c r="D114" s="13">
        <f>'2011'!D115-'2001'!D115</f>
        <v>-2</v>
      </c>
      <c r="E114" s="28">
        <f>'2011'!F115-'2001'!F115</f>
        <v>-30</v>
      </c>
      <c r="F114" s="28">
        <f>'2011'!I115-'2001'!I115</f>
        <v>27</v>
      </c>
      <c r="G114" s="28">
        <f>'2011'!L115-'2001'!L115</f>
        <v>1</v>
      </c>
    </row>
    <row r="115" spans="1:7">
      <c r="A115" s="31" t="s">
        <v>301</v>
      </c>
      <c r="B115" s="3" t="s">
        <v>117</v>
      </c>
      <c r="C115" s="13">
        <f>'2011'!C116-'2001'!C116</f>
        <v>122</v>
      </c>
      <c r="D115" s="13">
        <f>'2011'!D116-'2001'!D116</f>
        <v>83</v>
      </c>
      <c r="E115" s="28">
        <f>'2011'!F116-'2001'!F116</f>
        <v>41</v>
      </c>
      <c r="F115" s="28">
        <f>'2011'!I116-'2001'!I116</f>
        <v>21</v>
      </c>
      <c r="G115" s="28">
        <f>'2011'!L116-'2001'!L116</f>
        <v>21</v>
      </c>
    </row>
    <row r="116" spans="1:7">
      <c r="A116" s="31" t="s">
        <v>302</v>
      </c>
      <c r="B116" s="3" t="s">
        <v>118</v>
      </c>
      <c r="C116" s="13">
        <f>'2011'!C117-'2001'!C117</f>
        <v>465</v>
      </c>
      <c r="D116" s="13">
        <f>'2011'!D117-'2001'!D117</f>
        <v>75</v>
      </c>
      <c r="E116" s="28">
        <f>'2011'!F117-'2001'!F117</f>
        <v>-1</v>
      </c>
      <c r="F116" s="28">
        <f>'2011'!I117-'2001'!I117</f>
        <v>40</v>
      </c>
      <c r="G116" s="28">
        <f>'2011'!L117-'2001'!L117</f>
        <v>36</v>
      </c>
    </row>
    <row r="117" spans="1:7">
      <c r="A117" s="31" t="s">
        <v>303</v>
      </c>
      <c r="B117" s="3" t="s">
        <v>119</v>
      </c>
      <c r="C117" s="13">
        <f>'2011'!C118-'2001'!C118</f>
        <v>512</v>
      </c>
      <c r="D117" s="13">
        <f>'2011'!D118-'2001'!D118</f>
        <v>162</v>
      </c>
      <c r="E117" s="28">
        <f>'2011'!F118-'2001'!F118</f>
        <v>82</v>
      </c>
      <c r="F117" s="28">
        <f>'2011'!I118-'2001'!I118</f>
        <v>38</v>
      </c>
      <c r="G117" s="28">
        <f>'2011'!L118-'2001'!L118</f>
        <v>42</v>
      </c>
    </row>
    <row r="118" spans="1:7">
      <c r="A118" s="31" t="s">
        <v>304</v>
      </c>
      <c r="B118" s="3" t="s">
        <v>120</v>
      </c>
      <c r="C118" s="13">
        <f>'2011'!C119-'2001'!C119</f>
        <v>48</v>
      </c>
      <c r="D118" s="13">
        <f>'2011'!D119-'2001'!D119</f>
        <v>30</v>
      </c>
      <c r="E118" s="28">
        <f>'2011'!F119-'2001'!F119</f>
        <v>-32</v>
      </c>
      <c r="F118" s="28">
        <f>'2011'!I119-'2001'!I119</f>
        <v>32</v>
      </c>
      <c r="G118" s="28">
        <f>'2011'!L119-'2001'!L119</f>
        <v>30</v>
      </c>
    </row>
    <row r="119" spans="1:7">
      <c r="A119" s="31" t="s">
        <v>305</v>
      </c>
      <c r="B119" s="3" t="s">
        <v>121</v>
      </c>
      <c r="C119" s="13">
        <f>'2011'!C120-'2001'!C120</f>
        <v>416</v>
      </c>
      <c r="D119" s="13">
        <f>'2011'!D120-'2001'!D120</f>
        <v>46</v>
      </c>
      <c r="E119" s="28">
        <f>'2011'!F120-'2001'!F120</f>
        <v>-19</v>
      </c>
      <c r="F119" s="28">
        <f>'2011'!I120-'2001'!I120</f>
        <v>23</v>
      </c>
      <c r="G119" s="28">
        <f>'2011'!L120-'2001'!L120</f>
        <v>42</v>
      </c>
    </row>
    <row r="120" spans="1:7">
      <c r="A120" s="31" t="s">
        <v>306</v>
      </c>
      <c r="B120" s="3" t="s">
        <v>122</v>
      </c>
      <c r="C120" s="13">
        <f>'2011'!C121-'2001'!C121</f>
        <v>518</v>
      </c>
      <c r="D120" s="13">
        <f>'2011'!D121-'2001'!D121</f>
        <v>13</v>
      </c>
      <c r="E120" s="28">
        <f>'2011'!F121-'2001'!F121</f>
        <v>-1</v>
      </c>
      <c r="F120" s="28">
        <f>'2011'!I121-'2001'!I121</f>
        <v>1</v>
      </c>
      <c r="G120" s="28">
        <f>'2011'!L121-'2001'!L121</f>
        <v>13</v>
      </c>
    </row>
    <row r="121" spans="1:7">
      <c r="A121" s="31" t="s">
        <v>307</v>
      </c>
      <c r="B121" s="3" t="s">
        <v>123</v>
      </c>
      <c r="C121" s="13">
        <f>'2011'!C122-'2001'!C122</f>
        <v>319</v>
      </c>
      <c r="D121" s="13">
        <f>'2011'!D122-'2001'!D122</f>
        <v>81</v>
      </c>
      <c r="E121" s="28">
        <f>'2011'!F122-'2001'!F122</f>
        <v>56</v>
      </c>
      <c r="F121" s="28">
        <f>'2011'!I122-'2001'!I122</f>
        <v>9</v>
      </c>
      <c r="G121" s="28">
        <f>'2011'!L122-'2001'!L122</f>
        <v>16</v>
      </c>
    </row>
    <row r="122" spans="1:7">
      <c r="A122" s="31" t="s">
        <v>308</v>
      </c>
      <c r="B122" s="3" t="s">
        <v>124</v>
      </c>
      <c r="C122" s="13">
        <f>'2011'!C123-'2001'!C123</f>
        <v>89</v>
      </c>
      <c r="D122" s="13">
        <f>'2011'!D123-'2001'!D123</f>
        <v>19</v>
      </c>
      <c r="E122" s="28">
        <f>'2011'!F123-'2001'!F123</f>
        <v>6</v>
      </c>
      <c r="F122" s="28">
        <f>'2011'!I123-'2001'!I123</f>
        <v>5</v>
      </c>
      <c r="G122" s="28">
        <f>'2011'!L123-'2001'!L123</f>
        <v>8</v>
      </c>
    </row>
    <row r="123" spans="1:7">
      <c r="A123" s="31" t="s">
        <v>309</v>
      </c>
      <c r="B123" s="3" t="s">
        <v>125</v>
      </c>
      <c r="C123" s="13">
        <f>'2011'!C124-'2001'!C124</f>
        <v>307</v>
      </c>
      <c r="D123" s="13">
        <f>'2011'!D124-'2001'!D124</f>
        <v>54</v>
      </c>
      <c r="E123" s="28">
        <f>'2011'!F124-'2001'!F124</f>
        <v>15</v>
      </c>
      <c r="F123" s="28">
        <f>'2011'!I124-'2001'!I124</f>
        <v>1</v>
      </c>
      <c r="G123" s="28">
        <f>'2011'!L124-'2001'!L124</f>
        <v>38</v>
      </c>
    </row>
    <row r="124" spans="1:7">
      <c r="A124" s="31" t="s">
        <v>310</v>
      </c>
      <c r="B124" s="3" t="s">
        <v>126</v>
      </c>
      <c r="C124" s="13">
        <f>'2011'!C125-'2001'!C125</f>
        <v>1170</v>
      </c>
      <c r="D124" s="13">
        <f>'2011'!D125-'2001'!D125</f>
        <v>109</v>
      </c>
      <c r="E124" s="28">
        <f>'2011'!F125-'2001'!F125</f>
        <v>71</v>
      </c>
      <c r="F124" s="28">
        <f>'2011'!I125-'2001'!I125</f>
        <v>5</v>
      </c>
      <c r="G124" s="28">
        <f>'2011'!L125-'2001'!L125</f>
        <v>33</v>
      </c>
    </row>
    <row r="125" spans="1:7">
      <c r="A125" s="31" t="s">
        <v>311</v>
      </c>
      <c r="B125" s="3" t="s">
        <v>127</v>
      </c>
      <c r="C125" s="13">
        <f>'2011'!C126-'2001'!C126</f>
        <v>846</v>
      </c>
      <c r="D125" s="13">
        <f>'2011'!D126-'2001'!D126</f>
        <v>132</v>
      </c>
      <c r="E125" s="28">
        <f>'2011'!F126-'2001'!F126</f>
        <v>60</v>
      </c>
      <c r="F125" s="28">
        <f>'2011'!I126-'2001'!I126</f>
        <v>34</v>
      </c>
      <c r="G125" s="28">
        <f>'2011'!L126-'2001'!L126</f>
        <v>38</v>
      </c>
    </row>
    <row r="126" spans="1:7">
      <c r="A126" s="31" t="s">
        <v>312</v>
      </c>
      <c r="B126" s="3" t="s">
        <v>128</v>
      </c>
      <c r="C126" s="13">
        <f>'2011'!C127-'2001'!C127</f>
        <v>358</v>
      </c>
      <c r="D126" s="13">
        <f>'2011'!D127-'2001'!D127</f>
        <v>85</v>
      </c>
      <c r="E126" s="28">
        <f>'2011'!F127-'2001'!F127</f>
        <v>44</v>
      </c>
      <c r="F126" s="28">
        <f>'2011'!I127-'2001'!I127</f>
        <v>11</v>
      </c>
      <c r="G126" s="28">
        <f>'2011'!L127-'2001'!L127</f>
        <v>30</v>
      </c>
    </row>
    <row r="127" spans="1:7">
      <c r="A127" s="31" t="s">
        <v>313</v>
      </c>
      <c r="B127" s="3" t="s">
        <v>129</v>
      </c>
      <c r="C127" s="13">
        <f>'2011'!C128-'2001'!C128</f>
        <v>281</v>
      </c>
      <c r="D127" s="13">
        <f>'2011'!D128-'2001'!D128</f>
        <v>85</v>
      </c>
      <c r="E127" s="28">
        <f>'2011'!F128-'2001'!F128</f>
        <v>53</v>
      </c>
      <c r="F127" s="28">
        <f>'2011'!I128-'2001'!I128</f>
        <v>16</v>
      </c>
      <c r="G127" s="28">
        <f>'2011'!L128-'2001'!L128</f>
        <v>16</v>
      </c>
    </row>
    <row r="128" spans="1:7">
      <c r="A128" s="31" t="s">
        <v>314</v>
      </c>
      <c r="B128" s="3" t="s">
        <v>130</v>
      </c>
      <c r="C128" s="13">
        <f>'2011'!C129-'2001'!C129</f>
        <v>430</v>
      </c>
      <c r="D128" s="13">
        <f>'2011'!D129-'2001'!D129</f>
        <v>19</v>
      </c>
      <c r="E128" s="28">
        <f>'2011'!F129-'2001'!F129</f>
        <v>-22</v>
      </c>
      <c r="F128" s="28">
        <f>'2011'!I129-'2001'!I129</f>
        <v>15</v>
      </c>
      <c r="G128" s="28">
        <f>'2011'!L129-'2001'!L129</f>
        <v>26</v>
      </c>
    </row>
    <row r="129" spans="1:7">
      <c r="A129" s="31" t="s">
        <v>315</v>
      </c>
      <c r="B129" s="3" t="s">
        <v>131</v>
      </c>
      <c r="C129" s="13">
        <f>'2011'!C130-'2001'!C130</f>
        <v>819</v>
      </c>
      <c r="D129" s="13">
        <f>'2011'!D130-'2001'!D130</f>
        <v>56</v>
      </c>
      <c r="E129" s="28">
        <f>'2011'!F130-'2001'!F130</f>
        <v>11</v>
      </c>
      <c r="F129" s="28">
        <f>'2011'!I130-'2001'!I130</f>
        <v>17</v>
      </c>
      <c r="G129" s="28">
        <f>'2011'!L130-'2001'!L130</f>
        <v>28</v>
      </c>
    </row>
    <row r="130" spans="1:7">
      <c r="A130" s="31" t="s">
        <v>316</v>
      </c>
      <c r="B130" s="3" t="s">
        <v>132</v>
      </c>
      <c r="C130" s="13">
        <f>'2011'!C131-'2001'!C131</f>
        <v>2369</v>
      </c>
      <c r="D130" s="13">
        <f>'2011'!D131-'2001'!D131</f>
        <v>173</v>
      </c>
      <c r="E130" s="28">
        <f>'2011'!F131-'2001'!F131</f>
        <v>102</v>
      </c>
      <c r="F130" s="28">
        <f>'2011'!I131-'2001'!I131</f>
        <v>16</v>
      </c>
      <c r="G130" s="28">
        <f>'2011'!L131-'2001'!L131</f>
        <v>55</v>
      </c>
    </row>
    <row r="131" spans="1:7">
      <c r="A131" s="31" t="s">
        <v>317</v>
      </c>
      <c r="B131" s="3" t="s">
        <v>133</v>
      </c>
      <c r="C131" s="13">
        <f>'2011'!C132-'2001'!C132</f>
        <v>134</v>
      </c>
      <c r="D131" s="13">
        <f>'2011'!D132-'2001'!D132</f>
        <v>27</v>
      </c>
      <c r="E131" s="28">
        <f>'2011'!F132-'2001'!F132</f>
        <v>-6</v>
      </c>
      <c r="F131" s="28">
        <f>'2011'!I132-'2001'!I132</f>
        <v>33</v>
      </c>
      <c r="G131" s="28">
        <f>'2011'!L132-'2001'!L132</f>
        <v>0</v>
      </c>
    </row>
    <row r="132" spans="1:7">
      <c r="A132" s="31" t="s">
        <v>318</v>
      </c>
      <c r="B132" s="3" t="s">
        <v>134</v>
      </c>
      <c r="C132" s="13">
        <f>'2011'!C133-'2001'!C133</f>
        <v>990</v>
      </c>
      <c r="D132" s="13">
        <f>'2011'!D133-'2001'!D133</f>
        <v>138</v>
      </c>
      <c r="E132" s="28">
        <f>'2011'!F133-'2001'!F133</f>
        <v>33</v>
      </c>
      <c r="F132" s="28">
        <f>'2011'!I133-'2001'!I133</f>
        <v>30</v>
      </c>
      <c r="G132" s="28">
        <f>'2011'!L133-'2001'!L133</f>
        <v>75</v>
      </c>
    </row>
    <row r="133" spans="1:7">
      <c r="A133" s="31" t="s">
        <v>319</v>
      </c>
      <c r="B133" s="3" t="s">
        <v>135</v>
      </c>
      <c r="C133" s="13">
        <f>'2011'!C134-'2001'!C134</f>
        <v>436</v>
      </c>
      <c r="D133" s="13">
        <f>'2011'!D134-'2001'!D134</f>
        <v>70</v>
      </c>
      <c r="E133" s="28">
        <f>'2011'!F134-'2001'!F134</f>
        <v>32</v>
      </c>
      <c r="F133" s="28">
        <f>'2011'!I134-'2001'!I134</f>
        <v>19</v>
      </c>
      <c r="G133" s="28">
        <f>'2011'!L134-'2001'!L134</f>
        <v>19</v>
      </c>
    </row>
    <row r="134" spans="1:7">
      <c r="A134" s="31" t="s">
        <v>320</v>
      </c>
      <c r="B134" s="3" t="s">
        <v>136</v>
      </c>
      <c r="C134" s="13">
        <f>'2011'!C135-'2001'!C135</f>
        <v>898</v>
      </c>
      <c r="D134" s="13">
        <f>'2011'!D135-'2001'!D135</f>
        <v>117</v>
      </c>
      <c r="E134" s="28">
        <f>'2011'!F135-'2001'!F135</f>
        <v>37</v>
      </c>
      <c r="F134" s="28">
        <f>'2011'!I135-'2001'!I135</f>
        <v>37</v>
      </c>
      <c r="G134" s="28">
        <f>'2011'!L135-'2001'!L135</f>
        <v>43</v>
      </c>
    </row>
    <row r="135" spans="1:7">
      <c r="A135" s="31" t="s">
        <v>321</v>
      </c>
      <c r="B135" s="3" t="s">
        <v>137</v>
      </c>
      <c r="C135" s="13">
        <f>'2011'!C136-'2001'!C136</f>
        <v>125</v>
      </c>
      <c r="D135" s="13">
        <f>'2011'!D136-'2001'!D136</f>
        <v>97</v>
      </c>
      <c r="E135" s="28">
        <f>'2011'!F136-'2001'!F136</f>
        <v>-18</v>
      </c>
      <c r="F135" s="28">
        <f>'2011'!I136-'2001'!I136</f>
        <v>55</v>
      </c>
      <c r="G135" s="28">
        <f>'2011'!L136-'2001'!L136</f>
        <v>60</v>
      </c>
    </row>
    <row r="136" spans="1:7">
      <c r="A136" s="31" t="s">
        <v>322</v>
      </c>
      <c r="B136" s="3" t="s">
        <v>138</v>
      </c>
      <c r="C136" s="13">
        <f>'2011'!C137-'2001'!C137</f>
        <v>2423</v>
      </c>
      <c r="D136" s="13">
        <f>'2011'!D137-'2001'!D137</f>
        <v>292</v>
      </c>
      <c r="E136" s="28">
        <f>'2011'!F137-'2001'!F137</f>
        <v>168</v>
      </c>
      <c r="F136" s="28">
        <f>'2011'!I137-'2001'!I137</f>
        <v>84</v>
      </c>
      <c r="G136" s="28">
        <f>'2011'!L137-'2001'!L137</f>
        <v>40</v>
      </c>
    </row>
    <row r="137" spans="1:7">
      <c r="A137" s="31" t="s">
        <v>323</v>
      </c>
      <c r="B137" s="3" t="s">
        <v>139</v>
      </c>
      <c r="C137" s="13">
        <f>'2011'!C138-'2001'!C138</f>
        <v>9</v>
      </c>
      <c r="D137" s="13">
        <f>'2011'!D138-'2001'!D138</f>
        <v>74</v>
      </c>
      <c r="E137" s="28">
        <f>'2011'!F138-'2001'!F138</f>
        <v>23</v>
      </c>
      <c r="F137" s="28">
        <f>'2011'!I138-'2001'!I138</f>
        <v>33</v>
      </c>
      <c r="G137" s="28">
        <f>'2011'!L138-'2001'!L138</f>
        <v>18</v>
      </c>
    </row>
    <row r="138" spans="1:7">
      <c r="A138" s="31" t="s">
        <v>324</v>
      </c>
      <c r="B138" s="3" t="s">
        <v>140</v>
      </c>
      <c r="C138" s="13">
        <f>'2011'!C139-'2001'!C139</f>
        <v>753</v>
      </c>
      <c r="D138" s="13">
        <f>'2011'!D139-'2001'!D139</f>
        <v>42</v>
      </c>
      <c r="E138" s="28">
        <f>'2011'!F139-'2001'!F139</f>
        <v>-8</v>
      </c>
      <c r="F138" s="28">
        <f>'2011'!I139-'2001'!I139</f>
        <v>48</v>
      </c>
      <c r="G138" s="28">
        <f>'2011'!L139-'2001'!L139</f>
        <v>2</v>
      </c>
    </row>
    <row r="139" spans="1:7">
      <c r="A139" s="31" t="s">
        <v>325</v>
      </c>
      <c r="B139" s="3" t="s">
        <v>141</v>
      </c>
      <c r="C139" s="13">
        <f>'2011'!C140-'2001'!C140</f>
        <v>187</v>
      </c>
      <c r="D139" s="13">
        <f>'2011'!D140-'2001'!D140</f>
        <v>38</v>
      </c>
      <c r="E139" s="28">
        <f>'2011'!F140-'2001'!F140</f>
        <v>-4</v>
      </c>
      <c r="F139" s="28">
        <f>'2011'!I140-'2001'!I140</f>
        <v>6</v>
      </c>
      <c r="G139" s="28">
        <f>'2011'!L140-'2001'!L140</f>
        <v>36</v>
      </c>
    </row>
    <row r="140" spans="1:7">
      <c r="A140" s="31" t="s">
        <v>326</v>
      </c>
      <c r="B140" s="3" t="s">
        <v>142</v>
      </c>
      <c r="C140" s="13">
        <f>'2011'!C141-'2001'!C141</f>
        <v>523</v>
      </c>
      <c r="D140" s="13">
        <f>'2011'!D141-'2001'!D141</f>
        <v>48</v>
      </c>
      <c r="E140" s="28">
        <f>'2011'!F141-'2001'!F141</f>
        <v>36</v>
      </c>
      <c r="F140" s="28">
        <f>'2011'!I141-'2001'!I141</f>
        <v>25</v>
      </c>
      <c r="G140" s="28">
        <f>'2011'!L141-'2001'!L141</f>
        <v>-13</v>
      </c>
    </row>
    <row r="141" spans="1:7">
      <c r="A141" s="31" t="s">
        <v>327</v>
      </c>
      <c r="B141" s="3" t="s">
        <v>11</v>
      </c>
      <c r="C141" s="13">
        <f>'2011'!C142-'2001'!C142</f>
        <v>311</v>
      </c>
      <c r="D141" s="13">
        <f>'2011'!D142-'2001'!D142</f>
        <v>137</v>
      </c>
      <c r="E141" s="28">
        <f>'2011'!F142-'2001'!F142</f>
        <v>99</v>
      </c>
      <c r="F141" s="28">
        <f>'2011'!I142-'2001'!I142</f>
        <v>-2</v>
      </c>
      <c r="G141" s="28">
        <f>'2011'!L142-'2001'!L142</f>
        <v>40</v>
      </c>
    </row>
    <row r="142" spans="1:7">
      <c r="A142" s="31" t="s">
        <v>328</v>
      </c>
      <c r="B142" s="3" t="s">
        <v>143</v>
      </c>
      <c r="C142" s="13">
        <f>'2011'!C143-'2001'!C143</f>
        <v>-68</v>
      </c>
      <c r="D142" s="13">
        <f>'2011'!D143-'2001'!D143</f>
        <v>88</v>
      </c>
      <c r="E142" s="28">
        <f>'2011'!F143-'2001'!F143</f>
        <v>11</v>
      </c>
      <c r="F142" s="28">
        <f>'2011'!I143-'2001'!I143</f>
        <v>45</v>
      </c>
      <c r="G142" s="28">
        <f>'2011'!L143-'2001'!L143</f>
        <v>32</v>
      </c>
    </row>
    <row r="143" spans="1:7">
      <c r="A143" s="31" t="s">
        <v>329</v>
      </c>
      <c r="B143" s="3" t="s">
        <v>144</v>
      </c>
      <c r="C143" s="13">
        <f>'2011'!C144-'2001'!C144</f>
        <v>308</v>
      </c>
      <c r="D143" s="13">
        <f>'2011'!D144-'2001'!D144</f>
        <v>75</v>
      </c>
      <c r="E143" s="28">
        <f>'2011'!F144-'2001'!F144</f>
        <v>-6</v>
      </c>
      <c r="F143" s="28">
        <f>'2011'!I144-'2001'!I144</f>
        <v>47</v>
      </c>
      <c r="G143" s="28">
        <f>'2011'!L144-'2001'!L144</f>
        <v>34</v>
      </c>
    </row>
    <row r="144" spans="1:7">
      <c r="A144" s="31" t="s">
        <v>330</v>
      </c>
      <c r="B144" s="3" t="s">
        <v>145</v>
      </c>
      <c r="C144" s="13">
        <f>'2011'!C145-'2001'!C145</f>
        <v>332</v>
      </c>
      <c r="D144" s="13">
        <f>'2011'!D145-'2001'!D145</f>
        <v>90</v>
      </c>
      <c r="E144" s="28">
        <f>'2011'!F145-'2001'!F145</f>
        <v>20</v>
      </c>
      <c r="F144" s="28">
        <f>'2011'!I145-'2001'!I145</f>
        <v>28</v>
      </c>
      <c r="G144" s="28">
        <f>'2011'!L145-'2001'!L145</f>
        <v>42</v>
      </c>
    </row>
    <row r="145" spans="1:7">
      <c r="A145" s="31" t="s">
        <v>331</v>
      </c>
      <c r="B145" s="3" t="s">
        <v>146</v>
      </c>
      <c r="C145" s="13">
        <f>'2011'!C146-'2001'!C146</f>
        <v>662</v>
      </c>
      <c r="D145" s="13">
        <f>'2011'!D146-'2001'!D146</f>
        <v>176</v>
      </c>
      <c r="E145" s="28">
        <f>'2011'!F146-'2001'!F146</f>
        <v>102</v>
      </c>
      <c r="F145" s="28">
        <f>'2011'!I146-'2001'!I146</f>
        <v>24</v>
      </c>
      <c r="G145" s="28">
        <f>'2011'!L146-'2001'!L146</f>
        <v>50</v>
      </c>
    </row>
    <row r="146" spans="1:7">
      <c r="A146" s="31" t="s">
        <v>332</v>
      </c>
      <c r="B146" s="3" t="s">
        <v>147</v>
      </c>
      <c r="C146" s="13">
        <f>'2011'!C147-'2001'!C147</f>
        <v>609</v>
      </c>
      <c r="D146" s="13">
        <f>'2011'!D147-'2001'!D147</f>
        <v>81</v>
      </c>
      <c r="E146" s="28">
        <f>'2011'!F147-'2001'!F147</f>
        <v>-27</v>
      </c>
      <c r="F146" s="28">
        <f>'2011'!I147-'2001'!I147</f>
        <v>52</v>
      </c>
      <c r="G146" s="28">
        <f>'2011'!L147-'2001'!L147</f>
        <v>56</v>
      </c>
    </row>
    <row r="147" spans="1:7">
      <c r="B147" s="3" t="s">
        <v>148</v>
      </c>
      <c r="C147" s="13">
        <f>'2011'!C148-'2001'!C148</f>
        <v>1555</v>
      </c>
      <c r="D147" s="13">
        <f>'2011'!D148-'2001'!D148</f>
        <v>780</v>
      </c>
      <c r="E147" s="28">
        <f>'2011'!F148-'2001'!F148</f>
        <v>88</v>
      </c>
      <c r="F147" s="28">
        <f>'2011'!I148-'2001'!I148</f>
        <v>249</v>
      </c>
      <c r="G147" s="28">
        <f>'2011'!L148-'2001'!L148</f>
        <v>443</v>
      </c>
    </row>
    <row r="148" spans="1:7">
      <c r="B148" s="3" t="s">
        <v>149</v>
      </c>
      <c r="C148" s="13">
        <f>'2011'!C149-'2001'!C149</f>
        <v>8759</v>
      </c>
      <c r="D148" s="13">
        <f>'2011'!D149-'2001'!D149</f>
        <v>1767</v>
      </c>
      <c r="E148" s="28">
        <f>'2011'!F149-'2001'!F149</f>
        <v>361</v>
      </c>
      <c r="F148" s="28">
        <f>'2011'!I149-'2001'!I149</f>
        <v>656</v>
      </c>
      <c r="G148" s="28">
        <f>'2011'!L149-'2001'!L149</f>
        <v>750</v>
      </c>
    </row>
    <row r="149" spans="1:7">
      <c r="B149" s="3" t="s">
        <v>150</v>
      </c>
      <c r="C149" s="13">
        <f>'2011'!C150-'2001'!C150</f>
        <v>7344</v>
      </c>
      <c r="D149" s="13">
        <f>'2011'!D150-'2001'!D150</f>
        <v>1759</v>
      </c>
      <c r="E149" s="28">
        <f>'2011'!F150-'2001'!F150</f>
        <v>799</v>
      </c>
      <c r="F149" s="28">
        <f>'2011'!I150-'2001'!I150</f>
        <v>298</v>
      </c>
      <c r="G149" s="28">
        <f>'2011'!L150-'2001'!L150</f>
        <v>662</v>
      </c>
    </row>
    <row r="150" spans="1:7">
      <c r="B150" s="3" t="s">
        <v>151</v>
      </c>
      <c r="C150" s="13">
        <f>'2011'!C151-'2001'!C151</f>
        <v>6853</v>
      </c>
      <c r="D150" s="13">
        <f>'2011'!D151-'2001'!D151</f>
        <v>1056</v>
      </c>
      <c r="E150" s="28">
        <f>'2011'!F151-'2001'!F151</f>
        <v>140</v>
      </c>
      <c r="F150" s="28">
        <f>'2011'!I151-'2001'!I151</f>
        <v>481</v>
      </c>
      <c r="G150" s="28">
        <f>'2011'!L151-'2001'!L151</f>
        <v>435</v>
      </c>
    </row>
    <row r="151" spans="1:7">
      <c r="B151" s="3" t="s">
        <v>152</v>
      </c>
      <c r="C151" s="13">
        <f>'2011'!C152-'2001'!C152</f>
        <v>9213</v>
      </c>
      <c r="D151" s="13">
        <f>'2011'!D152-'2001'!D152</f>
        <v>2001</v>
      </c>
      <c r="E151" s="28">
        <f>'2011'!F152-'2001'!F152</f>
        <v>924</v>
      </c>
      <c r="F151" s="28">
        <f>'2011'!I152-'2001'!I152</f>
        <v>353</v>
      </c>
      <c r="G151" s="28">
        <f>'2011'!L152-'2001'!L152</f>
        <v>724</v>
      </c>
    </row>
    <row r="152" spans="1:7">
      <c r="B152" s="3" t="s">
        <v>153</v>
      </c>
      <c r="C152" s="13">
        <f>'2011'!C153-'2001'!C153</f>
        <v>12482</v>
      </c>
      <c r="D152" s="13">
        <f>'2011'!D153-'2001'!D153</f>
        <v>1866</v>
      </c>
      <c r="E152" s="28">
        <f>'2011'!F153-'2001'!F153</f>
        <v>724</v>
      </c>
      <c r="F152" s="28">
        <f>'2011'!I153-'2001'!I153</f>
        <v>477</v>
      </c>
      <c r="G152" s="28">
        <f>'2011'!L153-'2001'!L153</f>
        <v>665</v>
      </c>
    </row>
    <row r="153" spans="1:7">
      <c r="B153" s="3" t="s">
        <v>154</v>
      </c>
      <c r="C153" s="13">
        <f>'2011'!C154-'2001'!C154</f>
        <v>7072</v>
      </c>
      <c r="D153" s="13">
        <f>'2011'!D154-'2001'!D154</f>
        <v>1355</v>
      </c>
      <c r="E153" s="28">
        <f>'2011'!F154-'2001'!F154</f>
        <v>433</v>
      </c>
      <c r="F153" s="28">
        <f>'2011'!I154-'2001'!I154</f>
        <v>482</v>
      </c>
      <c r="G153" s="28">
        <f>'2011'!L154-'2001'!L154</f>
        <v>440</v>
      </c>
    </row>
    <row r="154" spans="1:7">
      <c r="B154" s="3" t="s">
        <v>155</v>
      </c>
      <c r="C154" s="13">
        <f>'2011'!C155-'2001'!C155</f>
        <v>53278</v>
      </c>
      <c r="D154" s="13">
        <f>'2011'!D155-'2001'!D155</f>
        <v>10584</v>
      </c>
      <c r="E154" s="28">
        <f>'2011'!F155-'2001'!F155</f>
        <v>3469</v>
      </c>
      <c r="F154" s="28">
        <f>'2011'!I155-'2001'!I155</f>
        <v>2996</v>
      </c>
      <c r="G154" s="28">
        <f>'2011'!L155-'2001'!L155</f>
        <v>4119</v>
      </c>
    </row>
    <row r="155" spans="1:7">
      <c r="C155" s="13"/>
      <c r="D155" s="13"/>
      <c r="E155" s="28"/>
      <c r="F155" s="28"/>
      <c r="G155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133" workbookViewId="0">
      <selection activeCell="E154" sqref="E154"/>
    </sheetView>
  </sheetViews>
  <sheetFormatPr defaultRowHeight="14.25"/>
  <cols>
    <col min="1" max="1" width="8.796875" style="31"/>
    <col min="2" max="2" width="18.19921875" customWidth="1"/>
  </cols>
  <sheetData>
    <row r="1" spans="1:7" ht="51.95" customHeight="1">
      <c r="A1" s="30" t="s">
        <v>187</v>
      </c>
      <c r="B1" s="1" t="s">
        <v>0</v>
      </c>
      <c r="C1" s="2" t="s">
        <v>1</v>
      </c>
      <c r="D1" s="2" t="s">
        <v>157</v>
      </c>
      <c r="E1" s="27" t="s">
        <v>2</v>
      </c>
      <c r="F1" s="27" t="s">
        <v>3</v>
      </c>
      <c r="G1" s="27" t="s">
        <v>4</v>
      </c>
    </row>
    <row r="2" spans="1:7">
      <c r="A2" s="31" t="s">
        <v>188</v>
      </c>
      <c r="B2" s="3" t="s">
        <v>5</v>
      </c>
      <c r="C2" s="29">
        <f>'Net difference'!C2/'2001'!C3</f>
        <v>-2.754399387911247E-2</v>
      </c>
      <c r="D2" s="29">
        <f>'Net difference'!D2/'2001'!D3</f>
        <v>2.1413276231263384E-3</v>
      </c>
      <c r="E2" s="29">
        <f>'Net difference'!E2/'2001'!F3</f>
        <v>-9.1152815013404831E-2</v>
      </c>
      <c r="F2" s="29">
        <f>'Net difference'!F2/'2001'!I3</f>
        <v>0.5</v>
      </c>
      <c r="G2" s="29">
        <f>'Net difference'!G2/'2001'!L3</f>
        <v>0.29310344827586204</v>
      </c>
    </row>
    <row r="3" spans="1:7">
      <c r="A3" s="31" t="s">
        <v>189</v>
      </c>
      <c r="B3" s="3" t="s">
        <v>6</v>
      </c>
      <c r="C3" s="29">
        <f>'Net difference'!C3/'2001'!C4</f>
        <v>4.326047358834244E-3</v>
      </c>
      <c r="D3" s="29">
        <f>'Net difference'!D3/'2001'!D4</f>
        <v>9.8290598290598288E-2</v>
      </c>
      <c r="E3" s="29">
        <f>'Net difference'!E3/'2001'!F4</f>
        <v>-6.4102564102564097E-2</v>
      </c>
      <c r="F3" s="29">
        <f>'Net difference'!F3/'2001'!I4</f>
        <v>0.44230769230769229</v>
      </c>
      <c r="G3" s="29">
        <f>'Net difference'!G3/'2001'!L4</f>
        <v>0.41346153846153844</v>
      </c>
    </row>
    <row r="4" spans="1:7">
      <c r="A4" s="31" t="s">
        <v>190</v>
      </c>
      <c r="B4" s="3" t="s">
        <v>7</v>
      </c>
      <c r="C4" s="29">
        <f>'Net difference'!C4/'2001'!C5</f>
        <v>-3.3238366571699905E-3</v>
      </c>
      <c r="D4" s="29">
        <f>'Net difference'!D4/'2001'!D5</f>
        <v>0.19424460431654678</v>
      </c>
      <c r="E4" s="29">
        <f>'Net difference'!E4/'2001'!F5</f>
        <v>9.0909090909090912E-2</v>
      </c>
      <c r="F4" s="29">
        <f>'Net difference'!F4/'2001'!I5</f>
        <v>0.37777777777777777</v>
      </c>
      <c r="G4" s="29">
        <f>'Net difference'!G4/'2001'!L5</f>
        <v>0.49333333333333335</v>
      </c>
    </row>
    <row r="5" spans="1:7">
      <c r="A5" s="31" t="s">
        <v>191</v>
      </c>
      <c r="B5" s="3" t="s">
        <v>8</v>
      </c>
      <c r="C5" s="29">
        <f>'Net difference'!C5/'2001'!C6</f>
        <v>5.182648401826484E-2</v>
      </c>
      <c r="D5" s="29">
        <f>'Net difference'!D5/'2001'!D6</f>
        <v>0.18203309692671396</v>
      </c>
      <c r="E5" s="29">
        <f>'Net difference'!E5/'2001'!F6</f>
        <v>-3.125E-2</v>
      </c>
      <c r="F5" s="29">
        <f>'Net difference'!F5/'2001'!I6</f>
        <v>0.78048780487804881</v>
      </c>
      <c r="G5" s="29">
        <f>'Net difference'!G5/'2001'!L6</f>
        <v>0.57446808510638303</v>
      </c>
    </row>
    <row r="6" spans="1:7">
      <c r="A6" s="31" t="s">
        <v>192</v>
      </c>
      <c r="B6" s="3" t="s">
        <v>9</v>
      </c>
      <c r="C6" s="29">
        <f>'Net difference'!C6/'2001'!C7</f>
        <v>-2.0422371779995358E-2</v>
      </c>
      <c r="D6" s="29">
        <f>'Net difference'!D6/'2001'!D7</f>
        <v>1.9230769230769232E-2</v>
      </c>
      <c r="E6" s="29">
        <f>'Net difference'!E6/'2001'!F7</f>
        <v>-5.1671732522796353E-2</v>
      </c>
      <c r="F6" s="29">
        <f>'Net difference'!F6/'2001'!I7</f>
        <v>0.6</v>
      </c>
      <c r="G6" s="29">
        <f>'Net difference'!G6/'2001'!L7</f>
        <v>2.0202020202020204E-2</v>
      </c>
    </row>
    <row r="7" spans="1:7">
      <c r="A7" s="31" t="s">
        <v>193</v>
      </c>
      <c r="B7" s="3" t="s">
        <v>10</v>
      </c>
      <c r="C7" s="29">
        <f>'Net difference'!C7/'2001'!C8</f>
        <v>-1.1405959031657356E-2</v>
      </c>
      <c r="D7" s="29">
        <f>'Net difference'!D7/'2001'!D8</f>
        <v>-1.0101010101010102E-2</v>
      </c>
      <c r="E7" s="29">
        <f>'Net difference'!E7/'2001'!F8</f>
        <v>-7.8431372549019607E-2</v>
      </c>
      <c r="F7" s="29">
        <f>'Net difference'!F7/'2001'!I8</f>
        <v>0</v>
      </c>
      <c r="G7" s="29">
        <f>'Net difference'!G7/'2001'!L8</f>
        <v>0.25842696629213485</v>
      </c>
    </row>
    <row r="8" spans="1:7">
      <c r="A8" s="31" t="s">
        <v>194</v>
      </c>
      <c r="B8" s="3" t="s">
        <v>11</v>
      </c>
      <c r="C8" s="29">
        <f>'Net difference'!C8/'2001'!C9</f>
        <v>0.27364864864864863</v>
      </c>
      <c r="D8" s="29">
        <f>'Net difference'!D8/'2001'!D9</f>
        <v>0.16666666666666666</v>
      </c>
      <c r="E8" s="29">
        <f>'Net difference'!E8/'2001'!F9</f>
        <v>6.2068965517241378E-2</v>
      </c>
      <c r="F8" s="29">
        <f>'Net difference'!F8/'2001'!I9</f>
        <v>0.375</v>
      </c>
      <c r="G8" s="29">
        <f>'Net difference'!G8/'2001'!L9</f>
        <v>0.64</v>
      </c>
    </row>
    <row r="9" spans="1:7">
      <c r="A9" s="31" t="s">
        <v>195</v>
      </c>
      <c r="B9" s="3" t="s">
        <v>12</v>
      </c>
      <c r="C9" s="29">
        <f>'Net difference'!C9/'2001'!C10</f>
        <v>-3.8167938931297708E-3</v>
      </c>
      <c r="D9" s="29">
        <f>'Net difference'!D9/'2001'!D10</f>
        <v>0.19859813084112149</v>
      </c>
      <c r="E9" s="29">
        <f>'Net difference'!E9/'2001'!F10</f>
        <v>4.5454545454545456E-2</v>
      </c>
      <c r="F9" s="29">
        <f>'Net difference'!F9/'2001'!I10</f>
        <v>1</v>
      </c>
      <c r="G9" s="29">
        <f>'Net difference'!G9/'2001'!L10</f>
        <v>0.30693069306930693</v>
      </c>
    </row>
    <row r="10" spans="1:7">
      <c r="A10" s="31" t="s">
        <v>196</v>
      </c>
      <c r="B10" s="3" t="s">
        <v>13</v>
      </c>
      <c r="C10" s="29">
        <f>'Net difference'!C10/'2001'!C11</f>
        <v>1.4179451417945141E-2</v>
      </c>
      <c r="D10" s="29">
        <f>'Net difference'!D10/'2001'!D11</f>
        <v>8.7962962962962965E-2</v>
      </c>
      <c r="E10" s="29">
        <f>'Net difference'!E10/'2001'!F11</f>
        <v>-2.9900332225913623E-2</v>
      </c>
      <c r="F10" s="29">
        <f>'Net difference'!F10/'2001'!I11</f>
        <v>0</v>
      </c>
      <c r="G10" s="29">
        <f>'Net difference'!G10/'2001'!L11</f>
        <v>0.53409090909090906</v>
      </c>
    </row>
    <row r="11" spans="1:7">
      <c r="A11" s="31" t="s">
        <v>197</v>
      </c>
      <c r="B11" s="3" t="s">
        <v>14</v>
      </c>
      <c r="C11" s="29">
        <f>'Net difference'!C11/'2001'!C12</f>
        <v>0.11420612813370473</v>
      </c>
      <c r="D11" s="29">
        <f>'Net difference'!D11/'2001'!D12</f>
        <v>0.15485564304461943</v>
      </c>
      <c r="E11" s="29">
        <f>'Net difference'!E11/'2001'!F12</f>
        <v>8.9605734767025089E-2</v>
      </c>
      <c r="F11" s="29">
        <f>'Net difference'!F11/'2001'!I12</f>
        <v>0.20512820512820512</v>
      </c>
      <c r="G11" s="29">
        <f>'Net difference'!G11/'2001'!L12</f>
        <v>0.41269841269841268</v>
      </c>
    </row>
    <row r="12" spans="1:7">
      <c r="A12" s="31" t="s">
        <v>198</v>
      </c>
      <c r="B12" s="3" t="s">
        <v>15</v>
      </c>
      <c r="C12" s="29">
        <f>'Net difference'!C12/'2001'!C13</f>
        <v>3.669724770642202E-3</v>
      </c>
      <c r="D12" s="29">
        <f>'Net difference'!D12/'2001'!D13</f>
        <v>0.15384615384615385</v>
      </c>
      <c r="E12" s="29">
        <f>'Net difference'!E12/'2001'!F13</f>
        <v>0.15083798882681565</v>
      </c>
      <c r="F12" s="29">
        <f>'Net difference'!F12/'2001'!I13</f>
        <v>0.44827586206896552</v>
      </c>
      <c r="G12" s="29">
        <f>'Net difference'!G12/'2001'!L13</f>
        <v>4.4117647058823532E-2</v>
      </c>
    </row>
    <row r="13" spans="1:7">
      <c r="A13" s="31" t="s">
        <v>199</v>
      </c>
      <c r="B13" s="3" t="s">
        <v>16</v>
      </c>
      <c r="C13" s="29">
        <f>'Net difference'!C13/'2001'!C14</f>
        <v>1.0919248349415947E-2</v>
      </c>
      <c r="D13" s="29">
        <f>'Net difference'!D13/'2001'!D14</f>
        <v>0.29945054945054944</v>
      </c>
      <c r="E13" s="29">
        <f>'Net difference'!E13/'2001'!F14</f>
        <v>0.23902439024390243</v>
      </c>
      <c r="F13" s="29">
        <f>'Net difference'!F13/'2001'!I14</f>
        <v>0.17543859649122806</v>
      </c>
      <c r="G13" s="29">
        <f>'Net difference'!G13/'2001'!L14</f>
        <v>0.49019607843137253</v>
      </c>
    </row>
    <row r="14" spans="1:7">
      <c r="A14" s="31" t="s">
        <v>200</v>
      </c>
      <c r="B14" s="3" t="s">
        <v>17</v>
      </c>
      <c r="C14" s="29">
        <f>'Net difference'!C14/'2001'!C15</f>
        <v>-1.5534842432312472E-2</v>
      </c>
      <c r="D14" s="29">
        <f>'Net difference'!D14/'2001'!D15</f>
        <v>0.15277777777777779</v>
      </c>
      <c r="E14" s="29">
        <f>'Net difference'!E14/'2001'!F15</f>
        <v>-3.0581039755351682E-3</v>
      </c>
      <c r="F14" s="29">
        <f>'Net difference'!F14/'2001'!I15</f>
        <v>0.87096774193548387</v>
      </c>
      <c r="G14" s="29">
        <f>'Net difference'!G14/'2001'!L15</f>
        <v>0.54054054054054057</v>
      </c>
    </row>
    <row r="15" spans="1:7">
      <c r="A15" s="31" t="s">
        <v>201</v>
      </c>
      <c r="B15" s="3" t="s">
        <v>18</v>
      </c>
      <c r="C15" s="29">
        <f>'Net difference'!C15/'2001'!C16</f>
        <v>2.0353508302088912E-2</v>
      </c>
      <c r="D15" s="29">
        <f>'Net difference'!D15/'2001'!D16</f>
        <v>0.14462081128747795</v>
      </c>
      <c r="E15" s="29">
        <f>'Net difference'!E15/'2001'!F16</f>
        <v>5.2356020942408377E-2</v>
      </c>
      <c r="F15" s="29">
        <f>'Net difference'!F15/'2001'!I16</f>
        <v>0.47058823529411764</v>
      </c>
      <c r="G15" s="29">
        <f>'Net difference'!G15/'2001'!L16</f>
        <v>0.28358208955223879</v>
      </c>
    </row>
    <row r="16" spans="1:7">
      <c r="A16" s="31" t="s">
        <v>202</v>
      </c>
      <c r="B16" s="3" t="s">
        <v>19</v>
      </c>
      <c r="C16" s="29">
        <f>'Net difference'!C16/'2001'!C17</f>
        <v>3.5935828877005346E-2</v>
      </c>
      <c r="D16" s="29">
        <f>'Net difference'!D16/'2001'!D17</f>
        <v>0.10671256454388985</v>
      </c>
      <c r="E16" s="29">
        <f>'Net difference'!E16/'2001'!F17</f>
        <v>2.3640661938534278E-3</v>
      </c>
      <c r="F16" s="29">
        <f>'Net difference'!F16/'2001'!I17</f>
        <v>0.69767441860465118</v>
      </c>
      <c r="G16" s="29">
        <f>'Net difference'!G16/'2001'!L17</f>
        <v>0.26956521739130435</v>
      </c>
    </row>
    <row r="17" spans="1:7">
      <c r="A17" s="31" t="s">
        <v>203</v>
      </c>
      <c r="B17" s="3" t="s">
        <v>20</v>
      </c>
      <c r="C17" s="29">
        <f>'Net difference'!C17/'2001'!C18</f>
        <v>2.4328326634228899E-2</v>
      </c>
      <c r="D17" s="29">
        <f>'Net difference'!D17/'2001'!D18</f>
        <v>6.0240963855421686E-2</v>
      </c>
      <c r="E17" s="29">
        <f>'Net difference'!E17/'2001'!F18</f>
        <v>1.6949152542372881E-2</v>
      </c>
      <c r="F17" s="29">
        <f>'Net difference'!F17/'2001'!I18</f>
        <v>0.41666666666666669</v>
      </c>
      <c r="G17" s="29">
        <f>'Net difference'!G17/'2001'!L18</f>
        <v>6.6666666666666666E-2</v>
      </c>
    </row>
    <row r="18" spans="1:7">
      <c r="A18" s="31" t="s">
        <v>204</v>
      </c>
      <c r="B18" s="3" t="s">
        <v>21</v>
      </c>
      <c r="C18" s="29">
        <f>'Net difference'!C18/'2001'!C19</f>
        <v>0.33998623537508604</v>
      </c>
      <c r="D18" s="29">
        <f>'Net difference'!D18/'2001'!D19</f>
        <v>0.46577629382303842</v>
      </c>
      <c r="E18" s="29">
        <f>'Net difference'!E18/'2001'!F19</f>
        <v>0.2743764172335601</v>
      </c>
      <c r="F18" s="29">
        <f>'Net difference'!F18/'2001'!I19</f>
        <v>0.94339622641509435</v>
      </c>
      <c r="G18" s="29">
        <f>'Net difference'!G18/'2001'!L19</f>
        <v>1.0285714285714285</v>
      </c>
    </row>
    <row r="19" spans="1:7">
      <c r="A19" s="31" t="s">
        <v>205</v>
      </c>
      <c r="B19" s="3" t="s">
        <v>22</v>
      </c>
      <c r="C19" s="29">
        <f>'Net difference'!C19/'2001'!C20</f>
        <v>1.5355539806283959E-2</v>
      </c>
      <c r="D19" s="29">
        <f>'Net difference'!D19/'2001'!D20</f>
        <v>6.3180827886710242E-2</v>
      </c>
      <c r="E19" s="29">
        <f>'Net difference'!E19/'2001'!F20</f>
        <v>2.7322404371584699E-2</v>
      </c>
      <c r="F19" s="29">
        <f>'Net difference'!F19/'2001'!I20</f>
        <v>0.5714285714285714</v>
      </c>
      <c r="G19" s="29">
        <f>'Net difference'!G19/'2001'!L20</f>
        <v>4.6153846153846156E-2</v>
      </c>
    </row>
    <row r="20" spans="1:7">
      <c r="A20" s="31" t="s">
        <v>206</v>
      </c>
      <c r="B20" s="3" t="s">
        <v>23</v>
      </c>
      <c r="C20" s="29">
        <f>'Net difference'!C20/'2001'!C21</f>
        <v>6.6246446669138551E-2</v>
      </c>
      <c r="D20" s="29">
        <f>'Net difference'!D20/'2001'!D21</f>
        <v>0.26633165829145727</v>
      </c>
      <c r="E20" s="29">
        <f>'Net difference'!E20/'2001'!F21</f>
        <v>0.24305555555555555</v>
      </c>
      <c r="F20" s="29">
        <f>'Net difference'!F20/'2001'!I21</f>
        <v>0.35135135135135137</v>
      </c>
      <c r="G20" s="29">
        <f>'Net difference'!G20/'2001'!L21</f>
        <v>0.31506849315068491</v>
      </c>
    </row>
    <row r="21" spans="1:7">
      <c r="A21" s="31" t="s">
        <v>207</v>
      </c>
      <c r="B21" s="3" t="s">
        <v>24</v>
      </c>
      <c r="C21" s="29">
        <f>'Net difference'!C21/'2001'!C22</f>
        <v>-4.3731778425655978E-3</v>
      </c>
      <c r="D21" s="29">
        <f>'Net difference'!D21/'2001'!D22</f>
        <v>0.109375</v>
      </c>
      <c r="E21" s="29">
        <f>'Net difference'!E21/'2001'!F22</f>
        <v>4.3010752688172046E-2</v>
      </c>
      <c r="F21" s="29">
        <f>'Net difference'!F21/'2001'!I22</f>
        <v>0.13461538461538461</v>
      </c>
      <c r="G21" s="29">
        <f>'Net difference'!G21/'2001'!L22</f>
        <v>0.375</v>
      </c>
    </row>
    <row r="22" spans="1:7">
      <c r="A22" s="31" t="s">
        <v>208</v>
      </c>
      <c r="B22" s="3" t="s">
        <v>25</v>
      </c>
      <c r="C22" s="29">
        <f>'Net difference'!C22/'2001'!C23</f>
        <v>6.2773895534762522E-3</v>
      </c>
      <c r="D22" s="29">
        <f>'Net difference'!D22/'2001'!D23</f>
        <v>0.16779431664411368</v>
      </c>
      <c r="E22" s="29">
        <f>'Net difference'!E22/'2001'!F23</f>
        <v>8.7576374745417518E-2</v>
      </c>
      <c r="F22" s="29">
        <f>'Net difference'!F22/'2001'!I23</f>
        <v>0.76190476190476186</v>
      </c>
      <c r="G22" s="29">
        <f>'Net difference'!G22/'2001'!L23</f>
        <v>0.17837837837837839</v>
      </c>
    </row>
    <row r="23" spans="1:7">
      <c r="A23" s="31" t="s">
        <v>209</v>
      </c>
      <c r="B23" s="3" t="s">
        <v>26</v>
      </c>
      <c r="C23" s="29">
        <f>'Net difference'!C23/'2001'!C24</f>
        <v>0.10452836942903168</v>
      </c>
      <c r="D23" s="29">
        <f>'Net difference'!D23/'2001'!D24</f>
        <v>0.37585421412300685</v>
      </c>
      <c r="E23" s="29">
        <f>'Net difference'!E23/'2001'!F24</f>
        <v>0.33680555555555558</v>
      </c>
      <c r="F23" s="29">
        <f>'Net difference'!F23/'2001'!I24</f>
        <v>0.75609756097560976</v>
      </c>
      <c r="G23" s="29">
        <f>'Net difference'!G23/'2001'!L24</f>
        <v>0.33636363636363636</v>
      </c>
    </row>
    <row r="24" spans="1:7">
      <c r="A24" s="31" t="s">
        <v>210</v>
      </c>
      <c r="B24" s="3" t="s">
        <v>27</v>
      </c>
      <c r="C24" s="29">
        <f>'Net difference'!C24/'2001'!C25</f>
        <v>-8.3857442348008382E-4</v>
      </c>
      <c r="D24" s="29">
        <f>'Net difference'!D24/'2001'!D25</f>
        <v>7.1849234393404002E-2</v>
      </c>
      <c r="E24" s="29">
        <f>'Net difference'!E24/'2001'!F25</f>
        <v>0</v>
      </c>
      <c r="F24" s="29">
        <f>'Net difference'!F24/'2001'!I25</f>
        <v>0.38461538461538464</v>
      </c>
      <c r="G24" s="29">
        <f>'Net difference'!G24/'2001'!L25</f>
        <v>0.19620253164556961</v>
      </c>
    </row>
    <row r="25" spans="1:7">
      <c r="A25" s="31" t="s">
        <v>211</v>
      </c>
      <c r="B25" s="3" t="s">
        <v>28</v>
      </c>
      <c r="C25" s="29">
        <f>'Net difference'!C25/'2001'!C26</f>
        <v>4.5398266611638462E-3</v>
      </c>
      <c r="D25" s="29">
        <f>'Net difference'!D25/'2001'!D26</f>
        <v>-6.5857885615251299E-2</v>
      </c>
      <c r="E25" s="29">
        <f>'Net difference'!E25/'2001'!F26</f>
        <v>-0.11961722488038277</v>
      </c>
      <c r="F25" s="29">
        <f>'Net difference'!F25/'2001'!I26</f>
        <v>0.23076923076923078</v>
      </c>
      <c r="G25" s="29">
        <f>'Net difference'!G25/'2001'!L26</f>
        <v>0</v>
      </c>
    </row>
    <row r="26" spans="1:7">
      <c r="A26" s="31" t="s">
        <v>212</v>
      </c>
      <c r="B26" s="3" t="s">
        <v>29</v>
      </c>
      <c r="C26" s="29">
        <f>'Net difference'!C26/'2001'!C27</f>
        <v>2.2358974358974357E-2</v>
      </c>
      <c r="D26" s="29">
        <f>'Net difference'!D26/'2001'!D27</f>
        <v>-6.5146579804560263E-3</v>
      </c>
      <c r="E26" s="29">
        <f>'Net difference'!E26/'2001'!F27</f>
        <v>-0.11563169164882227</v>
      </c>
      <c r="F26" s="29">
        <f>'Net difference'!F26/'2001'!I27</f>
        <v>0.52173913043478259</v>
      </c>
      <c r="G26" s="29">
        <f>'Net difference'!G26/'2001'!L27</f>
        <v>0.25742574257425743</v>
      </c>
    </row>
    <row r="27" spans="1:7">
      <c r="A27" s="31" t="s">
        <v>213</v>
      </c>
      <c r="B27" s="3" t="s">
        <v>30</v>
      </c>
      <c r="C27" s="29">
        <f>'Net difference'!C27/'2001'!C28</f>
        <v>2.7287319422150885E-2</v>
      </c>
      <c r="D27" s="29">
        <f>'Net difference'!D27/'2001'!D28</f>
        <v>4.784688995215311E-2</v>
      </c>
      <c r="E27" s="29">
        <f>'Net difference'!E27/'2001'!F28</f>
        <v>-1.7977528089887642E-2</v>
      </c>
      <c r="F27" s="29">
        <f>'Net difference'!F27/'2001'!I28</f>
        <v>0.23214285714285715</v>
      </c>
      <c r="G27" s="29">
        <f>'Net difference'!G27/'2001'!L28</f>
        <v>0.1984126984126984</v>
      </c>
    </row>
    <row r="28" spans="1:7">
      <c r="A28" s="31" t="s">
        <v>214</v>
      </c>
      <c r="B28" s="3" t="s">
        <v>31</v>
      </c>
      <c r="C28" s="29">
        <f>'Net difference'!C28/'2001'!C29</f>
        <v>6.7640918580375783E-2</v>
      </c>
      <c r="D28" s="29">
        <f>'Net difference'!D28/'2001'!D29</f>
        <v>0.15151515151515152</v>
      </c>
      <c r="E28" s="29">
        <f>'Net difference'!E28/'2001'!F29</f>
        <v>0.12244897959183673</v>
      </c>
      <c r="F28" s="29">
        <f>'Net difference'!F28/'2001'!I29</f>
        <v>0</v>
      </c>
      <c r="G28" s="29">
        <f>'Net difference'!G28/'2001'!L29</f>
        <v>0.4</v>
      </c>
    </row>
    <row r="29" spans="1:7">
      <c r="A29" s="31" t="s">
        <v>215</v>
      </c>
      <c r="B29" s="3" t="s">
        <v>32</v>
      </c>
      <c r="C29" s="29">
        <f>'Net difference'!C29/'2001'!C30</f>
        <v>1.0109813491371798E-2</v>
      </c>
      <c r="D29" s="29">
        <f>'Net difference'!D29/'2001'!D30</f>
        <v>0.20037105751391465</v>
      </c>
      <c r="E29" s="29">
        <f>'Net difference'!E29/'2001'!F30</f>
        <v>-2.6865671641791045E-2</v>
      </c>
      <c r="F29" s="29">
        <f>'Net difference'!F29/'2001'!I30</f>
        <v>1.1607142857142858</v>
      </c>
      <c r="G29" s="29">
        <f>'Net difference'!G29/'2001'!L30</f>
        <v>0.35135135135135137</v>
      </c>
    </row>
    <row r="30" spans="1:7">
      <c r="A30" s="31" t="s">
        <v>216</v>
      </c>
      <c r="B30" s="3" t="s">
        <v>33</v>
      </c>
      <c r="C30" s="29">
        <f>'Net difference'!C30/'2001'!C31</f>
        <v>0.12049222355152965</v>
      </c>
      <c r="D30" s="29">
        <f>'Net difference'!D30/'2001'!D31</f>
        <v>0.11020408163265306</v>
      </c>
      <c r="E30" s="29">
        <f>'Net difference'!E30/'2001'!F31</f>
        <v>2.4539877300613498E-2</v>
      </c>
      <c r="F30" s="29">
        <f>'Net difference'!F30/'2001'!I31</f>
        <v>0.38983050847457629</v>
      </c>
      <c r="G30" s="29">
        <f>'Net difference'!G30/'2001'!L31</f>
        <v>0.21904761904761905</v>
      </c>
    </row>
    <row r="31" spans="1:7">
      <c r="A31" s="31" t="s">
        <v>217</v>
      </c>
      <c r="B31" s="3" t="s">
        <v>11</v>
      </c>
      <c r="C31" s="29">
        <f>'Net difference'!C31/'2001'!C32</f>
        <v>0.10482730761462331</v>
      </c>
      <c r="D31" s="29">
        <f>'Net difference'!D31/'2001'!D32</f>
        <v>1.8518518518518517E-2</v>
      </c>
      <c r="E31" s="29">
        <f>'Net difference'!E31/'2001'!F32</f>
        <v>-0.16190476190476191</v>
      </c>
      <c r="F31" s="29">
        <f>'Net difference'!F31/'2001'!I32</f>
        <v>0.92105263157894735</v>
      </c>
      <c r="G31" s="29">
        <f>'Net difference'!G31/'2001'!L32</f>
        <v>0.30379746835443039</v>
      </c>
    </row>
    <row r="32" spans="1:7">
      <c r="A32" s="31" t="s">
        <v>218</v>
      </c>
      <c r="B32" s="3" t="s">
        <v>34</v>
      </c>
      <c r="C32" s="29">
        <f>'Net difference'!C32/'2001'!C33</f>
        <v>-5.4848188050930459E-3</v>
      </c>
      <c r="D32" s="29">
        <f>'Net difference'!D32/'2001'!D33</f>
        <v>1.65016501650165E-2</v>
      </c>
      <c r="E32" s="29">
        <f>'Net difference'!E32/'2001'!F33</f>
        <v>-6.4665127020785224E-2</v>
      </c>
      <c r="F32" s="29">
        <f>'Net difference'!F32/'2001'!I33</f>
        <v>0.26</v>
      </c>
      <c r="G32" s="29">
        <f>'Net difference'!G32/'2001'!L33</f>
        <v>0.2032520325203252</v>
      </c>
    </row>
    <row r="33" spans="1:7">
      <c r="A33" s="31" t="s">
        <v>219</v>
      </c>
      <c r="B33" s="3" t="s">
        <v>35</v>
      </c>
      <c r="C33" s="29">
        <f>'Net difference'!C33/'2001'!C34</f>
        <v>-6.7643742953776773E-3</v>
      </c>
      <c r="D33" s="29">
        <f>'Net difference'!D33/'2001'!D34</f>
        <v>-9.8106712564543896E-2</v>
      </c>
      <c r="E33" s="29">
        <f>'Net difference'!E33/'2001'!F34</f>
        <v>-0.18829516539440203</v>
      </c>
      <c r="F33" s="29">
        <f>'Net difference'!F33/'2001'!I34</f>
        <v>-8.4745762711864403E-2</v>
      </c>
      <c r="G33" s="29">
        <f>'Net difference'!G33/'2001'!L34</f>
        <v>0.17054263565891473</v>
      </c>
    </row>
    <row r="34" spans="1:7">
      <c r="A34" s="31" t="s">
        <v>220</v>
      </c>
      <c r="B34" s="3" t="s">
        <v>36</v>
      </c>
      <c r="C34" s="29">
        <f>'Net difference'!C34/'2001'!C35</f>
        <v>4.5347385938150048E-2</v>
      </c>
      <c r="D34" s="29">
        <f>'Net difference'!D34/'2001'!D35</f>
        <v>1.5677491601343786E-2</v>
      </c>
      <c r="E34" s="29">
        <f>'Net difference'!E34/'2001'!F35</f>
        <v>-6.563039723661486E-2</v>
      </c>
      <c r="F34" s="29">
        <f>'Net difference'!F34/'2001'!I35</f>
        <v>-8.3333333333333329E-2</v>
      </c>
      <c r="G34" s="29">
        <f>'Net difference'!G34/'2001'!L35</f>
        <v>0.29611650485436891</v>
      </c>
    </row>
    <row r="35" spans="1:7">
      <c r="A35" s="31" t="s">
        <v>221</v>
      </c>
      <c r="B35" s="3" t="s">
        <v>37</v>
      </c>
      <c r="C35" s="29">
        <f>'Net difference'!C35/'2001'!C36</f>
        <v>5.8982683982683984E-2</v>
      </c>
      <c r="D35" s="29">
        <f>'Net difference'!D35/'2001'!D36</f>
        <v>7.7380952380952384E-2</v>
      </c>
      <c r="E35" s="29">
        <f>'Net difference'!E35/'2001'!F36</f>
        <v>6.6666666666666666E-2</v>
      </c>
      <c r="F35" s="29">
        <f>'Net difference'!F35/'2001'!I36</f>
        <v>0.40909090909090912</v>
      </c>
      <c r="G35" s="29">
        <f>'Net difference'!G35/'2001'!L36</f>
        <v>0</v>
      </c>
    </row>
    <row r="36" spans="1:7">
      <c r="A36" s="31" t="s">
        <v>222</v>
      </c>
      <c r="B36" s="3" t="s">
        <v>38</v>
      </c>
      <c r="C36" s="29">
        <f>'Net difference'!C36/'2001'!C37</f>
        <v>0.13785046728971961</v>
      </c>
      <c r="D36" s="29">
        <f>'Net difference'!D36/'2001'!D37</f>
        <v>0.13</v>
      </c>
      <c r="E36" s="29">
        <f>'Net difference'!E36/'2001'!F37</f>
        <v>5.4744525547445258E-2</v>
      </c>
      <c r="F36" s="29">
        <f>'Net difference'!F36/'2001'!I37</f>
        <v>0.76086956521739135</v>
      </c>
      <c r="G36" s="29">
        <f>'Net difference'!G36/'2001'!L37</f>
        <v>2.5000000000000001E-2</v>
      </c>
    </row>
    <row r="37" spans="1:7">
      <c r="A37" s="31" t="s">
        <v>223</v>
      </c>
      <c r="B37" s="3" t="s">
        <v>39</v>
      </c>
      <c r="C37" s="29">
        <f>'Net difference'!C37/'2001'!C38</f>
        <v>3.8864277084172373E-2</v>
      </c>
      <c r="D37" s="29">
        <f>'Net difference'!D37/'2001'!D38</f>
        <v>0.27394636015325668</v>
      </c>
      <c r="E37" s="29">
        <f>'Net difference'!E37/'2001'!F38</f>
        <v>0.11023622047244094</v>
      </c>
      <c r="F37" s="29">
        <f>'Net difference'!F37/'2001'!I38</f>
        <v>1.7941176470588236</v>
      </c>
      <c r="G37" s="29">
        <f>'Net difference'!G37/'2001'!L38</f>
        <v>0.37383177570093457</v>
      </c>
    </row>
    <row r="38" spans="1:7">
      <c r="A38" s="31" t="s">
        <v>224</v>
      </c>
      <c r="B38" s="3" t="s">
        <v>40</v>
      </c>
      <c r="C38" s="29">
        <f>'Net difference'!C38/'2001'!C39</f>
        <v>5.5512321660181579E-2</v>
      </c>
      <c r="D38" s="29">
        <f>'Net difference'!D38/'2001'!D39</f>
        <v>0.16607773851590105</v>
      </c>
      <c r="E38" s="29">
        <f>'Net difference'!E38/'2001'!F39</f>
        <v>4.2071197411003236E-2</v>
      </c>
      <c r="F38" s="29">
        <f>'Net difference'!F38/'2001'!I39</f>
        <v>1.4042553191489362</v>
      </c>
      <c r="G38" s="29">
        <f>'Net difference'!G38/'2001'!L39</f>
        <v>0.26630434782608697</v>
      </c>
    </row>
    <row r="39" spans="1:7">
      <c r="A39" s="31" t="s">
        <v>225</v>
      </c>
      <c r="B39" s="3" t="s">
        <v>41</v>
      </c>
      <c r="C39" s="29">
        <f>'Net difference'!C39/'2001'!C40</f>
        <v>9.5978755690440065E-2</v>
      </c>
      <c r="D39" s="29">
        <f>'Net difference'!D39/'2001'!D40</f>
        <v>4.0935672514619881E-2</v>
      </c>
      <c r="E39" s="29">
        <f>'Net difference'!E39/'2001'!F40</f>
        <v>6.6666666666666666E-2</v>
      </c>
      <c r="F39" s="29">
        <f>'Net difference'!F39/'2001'!I40</f>
        <v>7.407407407407407E-2</v>
      </c>
      <c r="G39" s="29">
        <f>'Net difference'!G39/'2001'!L40</f>
        <v>-8.3333333333333329E-2</v>
      </c>
    </row>
    <row r="40" spans="1:7">
      <c r="A40" s="31" t="s">
        <v>226</v>
      </c>
      <c r="B40" s="3" t="s">
        <v>42</v>
      </c>
      <c r="C40" s="29">
        <f>'Net difference'!C40/'2001'!C41</f>
        <v>0.19583946207186384</v>
      </c>
      <c r="D40" s="29">
        <f>'Net difference'!D40/'2001'!D41</f>
        <v>0.17745302713987474</v>
      </c>
      <c r="E40" s="29">
        <f>'Net difference'!E40/'2001'!F41</f>
        <v>6.7484662576687116E-2</v>
      </c>
      <c r="F40" s="29">
        <f>'Net difference'!F40/'2001'!I41</f>
        <v>0.47619047619047616</v>
      </c>
      <c r="G40" s="29">
        <f>'Net difference'!G40/'2001'!L41</f>
        <v>0.38738738738738737</v>
      </c>
    </row>
    <row r="41" spans="1:7">
      <c r="A41" s="31" t="s">
        <v>227</v>
      </c>
      <c r="B41" s="3" t="s">
        <v>43</v>
      </c>
      <c r="C41" s="29">
        <f>'Net difference'!C41/'2001'!C42</f>
        <v>0.10353817504655494</v>
      </c>
      <c r="D41" s="29">
        <f>'Net difference'!D41/'2001'!D42</f>
        <v>0.2046783625730994</v>
      </c>
      <c r="E41" s="29">
        <f>'Net difference'!E41/'2001'!F42</f>
        <v>0.17948717948717949</v>
      </c>
      <c r="F41" s="29">
        <f>'Net difference'!F41/'2001'!I42</f>
        <v>0.52083333333333337</v>
      </c>
      <c r="G41" s="29">
        <f>'Net difference'!G41/'2001'!L42</f>
        <v>0.14912280701754385</v>
      </c>
    </row>
    <row r="42" spans="1:7">
      <c r="A42" s="31" t="s">
        <v>228</v>
      </c>
      <c r="B42" s="3" t="s">
        <v>44</v>
      </c>
      <c r="C42" s="29">
        <f>'Net difference'!C42/'2001'!C43</f>
        <v>3.8808884549670492E-2</v>
      </c>
      <c r="D42" s="29">
        <f>'Net difference'!D42/'2001'!D43</f>
        <v>5.2980132450331126E-2</v>
      </c>
      <c r="E42" s="29">
        <f>'Net difference'!E42/'2001'!F43</f>
        <v>-1.1142061281337047E-2</v>
      </c>
      <c r="F42" s="29">
        <f>'Net difference'!F42/'2001'!I43</f>
        <v>0</v>
      </c>
      <c r="G42" s="29">
        <f>'Net difference'!G42/'2001'!L43</f>
        <v>0.52830188679245282</v>
      </c>
    </row>
    <row r="43" spans="1:7">
      <c r="A43" s="31" t="s">
        <v>229</v>
      </c>
      <c r="B43" s="3" t="s">
        <v>45</v>
      </c>
      <c r="C43" s="29">
        <f>'Net difference'!C43/'2001'!C44</f>
        <v>4.0502793296089384E-2</v>
      </c>
      <c r="D43" s="29">
        <f>'Net difference'!D43/'2001'!D44</f>
        <v>3.9525691699604744E-2</v>
      </c>
      <c r="E43" s="29">
        <f>'Net difference'!E43/'2001'!F44</f>
        <v>-0.11538461538461539</v>
      </c>
      <c r="F43" s="29">
        <f>'Net difference'!F43/'2001'!I44</f>
        <v>0</v>
      </c>
      <c r="G43" s="29">
        <f>'Net difference'!G43/'2001'!L44</f>
        <v>1.2592592592592593</v>
      </c>
    </row>
    <row r="44" spans="1:7">
      <c r="A44" s="31" t="s">
        <v>230</v>
      </c>
      <c r="B44" s="3" t="s">
        <v>46</v>
      </c>
      <c r="C44" s="29">
        <f>'Net difference'!C44/'2001'!C45</f>
        <v>-5.2925989672977625E-2</v>
      </c>
      <c r="D44" s="29">
        <f>'Net difference'!D44/'2001'!D45</f>
        <v>-0.10661764705882353</v>
      </c>
      <c r="E44" s="29">
        <f>'Net difference'!E44/'2001'!F45</f>
        <v>-0.16517857142857142</v>
      </c>
      <c r="F44" s="29">
        <f>'Net difference'!F44/'2001'!I45</f>
        <v>0.26315789473684209</v>
      </c>
      <c r="G44" s="29">
        <f>'Net difference'!G44/'2001'!L45</f>
        <v>0.10344827586206896</v>
      </c>
    </row>
    <row r="45" spans="1:7">
      <c r="A45" s="31" t="s">
        <v>231</v>
      </c>
      <c r="B45" s="3" t="s">
        <v>47</v>
      </c>
      <c r="C45" s="29">
        <f>'Net difference'!C45/'2001'!C46</f>
        <v>0.21073672187321529</v>
      </c>
      <c r="D45" s="29">
        <f>'Net difference'!D45/'2001'!D46</f>
        <v>0.30691399662731872</v>
      </c>
      <c r="E45" s="29">
        <f>'Net difference'!E45/'2001'!F46</f>
        <v>0.2102803738317757</v>
      </c>
      <c r="F45" s="29">
        <f>'Net difference'!F45/'2001'!I46</f>
        <v>0.52542372881355937</v>
      </c>
      <c r="G45" s="29">
        <f>'Net difference'!G45/'2001'!L46</f>
        <v>0.57547169811320753</v>
      </c>
    </row>
    <row r="46" spans="1:7">
      <c r="A46" s="31" t="s">
        <v>232</v>
      </c>
      <c r="B46" s="3" t="s">
        <v>48</v>
      </c>
      <c r="C46" s="29">
        <f>'Net difference'!C46/'2001'!C47</f>
        <v>0.14976919131475466</v>
      </c>
      <c r="D46" s="29">
        <f>'Net difference'!D46/'2001'!D47</f>
        <v>0.14043993231810489</v>
      </c>
      <c r="E46" s="29">
        <f>'Net difference'!E46/'2001'!F47</f>
        <v>6.1475409836065573E-2</v>
      </c>
      <c r="F46" s="29">
        <f>'Net difference'!F46/'2001'!I47</f>
        <v>0.10416666666666667</v>
      </c>
      <c r="G46" s="29">
        <f>'Net difference'!G46/'2001'!L47</f>
        <v>0.87272727272727268</v>
      </c>
    </row>
    <row r="47" spans="1:7">
      <c r="A47" s="31" t="s">
        <v>233</v>
      </c>
      <c r="B47" s="3" t="s">
        <v>49</v>
      </c>
      <c r="C47" s="29">
        <f>'Net difference'!C47/'2001'!C48</f>
        <v>6.3732449913235525E-2</v>
      </c>
      <c r="D47" s="29">
        <f>'Net difference'!D47/'2001'!D48</f>
        <v>0.21666666666666667</v>
      </c>
      <c r="E47" s="29">
        <f>'Net difference'!E47/'2001'!F48</f>
        <v>0.14778325123152711</v>
      </c>
      <c r="F47" s="29">
        <f>'Net difference'!F47/'2001'!I48</f>
        <v>0.65217391304347827</v>
      </c>
      <c r="G47" s="29">
        <f>'Net difference'!G47/'2001'!L48</f>
        <v>0.30681818181818182</v>
      </c>
    </row>
    <row r="48" spans="1:7">
      <c r="A48" s="31" t="s">
        <v>234</v>
      </c>
      <c r="B48" s="3" t="s">
        <v>50</v>
      </c>
      <c r="C48" s="29">
        <f>'Net difference'!C48/'2001'!C49</f>
        <v>6.7856356025556286E-2</v>
      </c>
      <c r="D48" s="29">
        <f>'Net difference'!D48/'2001'!D49</f>
        <v>9.6234309623430964E-2</v>
      </c>
      <c r="E48" s="29">
        <f>'Net difference'!E48/'2001'!F49</f>
        <v>6.8862275449101798E-2</v>
      </c>
      <c r="F48" s="29">
        <f>'Net difference'!F48/'2001'!I49</f>
        <v>0.48780487804878048</v>
      </c>
      <c r="G48" s="29">
        <f>'Net difference'!G48/'2001'!L49</f>
        <v>2.9126213592233011E-2</v>
      </c>
    </row>
    <row r="49" spans="1:7">
      <c r="A49" s="31" t="s">
        <v>235</v>
      </c>
      <c r="B49" s="3" t="s">
        <v>51</v>
      </c>
      <c r="C49" s="29">
        <f>'Net difference'!C49/'2001'!C50</f>
        <v>4.3559718969555038E-2</v>
      </c>
      <c r="D49" s="29">
        <f>'Net difference'!D49/'2001'!D50</f>
        <v>0.26291079812206575</v>
      </c>
      <c r="E49" s="29">
        <f>'Net difference'!E49/'2001'!F50</f>
        <v>0.34355828220858897</v>
      </c>
      <c r="F49" s="29">
        <f>'Net difference'!F49/'2001'!I50</f>
        <v>-0.54838709677419351</v>
      </c>
      <c r="G49" s="29">
        <f>'Net difference'!G49/'2001'!L50</f>
        <v>0.89473684210526316</v>
      </c>
    </row>
    <row r="50" spans="1:7">
      <c r="A50" s="31" t="s">
        <v>236</v>
      </c>
      <c r="B50" s="3" t="s">
        <v>52</v>
      </c>
      <c r="C50" s="29">
        <f>'Net difference'!C50/'2001'!C51</f>
        <v>3.5313668466971336E-2</v>
      </c>
      <c r="D50" s="29">
        <f>'Net difference'!D50/'2001'!D51</f>
        <v>6.6666666666666666E-2</v>
      </c>
      <c r="E50" s="29">
        <f>'Net difference'!E50/'2001'!F51</f>
        <v>7.6923076923076927E-2</v>
      </c>
      <c r="F50" s="29">
        <f>'Net difference'!F50/'2001'!I51</f>
        <v>0</v>
      </c>
      <c r="G50" s="29">
        <f>'Net difference'!G50/'2001'!L51</f>
        <v>5.5555555555555552E-2</v>
      </c>
    </row>
    <row r="51" spans="1:7">
      <c r="A51" s="31" t="s">
        <v>237</v>
      </c>
      <c r="B51" s="3" t="s">
        <v>53</v>
      </c>
      <c r="C51" s="29">
        <f>'Net difference'!C51/'2001'!C52</f>
        <v>0.12116564417177914</v>
      </c>
      <c r="D51" s="29">
        <f>'Net difference'!D51/'2001'!D52</f>
        <v>0.42171189979123175</v>
      </c>
      <c r="E51" s="29">
        <f>'Net difference'!E51/'2001'!F52</f>
        <v>0.27327327327327328</v>
      </c>
      <c r="F51" s="29">
        <f>'Net difference'!F51/'2001'!I52</f>
        <v>0.9555555555555556</v>
      </c>
      <c r="G51" s="29">
        <f>'Net difference'!G51/'2001'!L52</f>
        <v>0.67326732673267331</v>
      </c>
    </row>
    <row r="52" spans="1:7">
      <c r="A52" s="31" t="s">
        <v>238</v>
      </c>
      <c r="B52" s="3" t="s">
        <v>54</v>
      </c>
      <c r="C52" s="29">
        <f>'Net difference'!C52/'2001'!C53</f>
        <v>6.8937875751503008E-2</v>
      </c>
      <c r="D52" s="29">
        <f>'Net difference'!D52/'2001'!D53</f>
        <v>0.1076923076923077</v>
      </c>
      <c r="E52" s="29">
        <f>'Net difference'!E52/'2001'!F53</f>
        <v>8.0487804878048783E-2</v>
      </c>
      <c r="F52" s="29">
        <f>'Net difference'!F52/'2001'!I53</f>
        <v>6.8181818181818177E-2</v>
      </c>
      <c r="G52" s="29">
        <f>'Net difference'!G52/'2001'!L53</f>
        <v>0.30303030303030304</v>
      </c>
    </row>
    <row r="53" spans="1:7">
      <c r="A53" s="31" t="s">
        <v>239</v>
      </c>
      <c r="B53" s="3" t="s">
        <v>55</v>
      </c>
      <c r="C53" s="29">
        <f>'Net difference'!C53/'2001'!C54</f>
        <v>0.19047619047619047</v>
      </c>
      <c r="D53" s="29">
        <f>'Net difference'!D53/'2001'!D54</f>
        <v>0.16015625</v>
      </c>
      <c r="E53" s="29">
        <f>'Net difference'!E53/'2001'!F54</f>
        <v>0.135678391959799</v>
      </c>
      <c r="F53" s="29">
        <f>'Net difference'!F53/'2001'!I54</f>
        <v>0.7857142857142857</v>
      </c>
      <c r="G53" s="29">
        <f>'Net difference'!G53/'2001'!L54</f>
        <v>6.9767441860465115E-2</v>
      </c>
    </row>
    <row r="54" spans="1:7">
      <c r="A54" s="31" t="s">
        <v>240</v>
      </c>
      <c r="B54" s="3" t="s">
        <v>56</v>
      </c>
      <c r="C54" s="29">
        <f>'Net difference'!C54/'2001'!C55</f>
        <v>5.4064719810576166E-2</v>
      </c>
      <c r="D54" s="29">
        <f>'Net difference'!D54/'2001'!D55</f>
        <v>1.3114754098360656E-2</v>
      </c>
      <c r="E54" s="29">
        <f>'Net difference'!E54/'2001'!F55</f>
        <v>-6.8965517241379309E-2</v>
      </c>
      <c r="F54" s="29">
        <f>'Net difference'!F54/'2001'!I55</f>
        <v>0.31578947368421051</v>
      </c>
      <c r="G54" s="29">
        <f>'Net difference'!G54/'2001'!L55</f>
        <v>0.64</v>
      </c>
    </row>
    <row r="55" spans="1:7">
      <c r="A55" s="31" t="s">
        <v>241</v>
      </c>
      <c r="B55" s="3" t="s">
        <v>57</v>
      </c>
      <c r="C55" s="29">
        <f>'Net difference'!C55/'2001'!C56</f>
        <v>1.9114688128772636E-2</v>
      </c>
      <c r="D55" s="29">
        <f>'Net difference'!D55/'2001'!D56</f>
        <v>-9.8039215686274508E-3</v>
      </c>
      <c r="E55" s="29">
        <f>'Net difference'!E55/'2001'!F56</f>
        <v>-0.11428571428571428</v>
      </c>
      <c r="F55" s="29">
        <f>'Net difference'!F55/'2001'!I56</f>
        <v>1.1666666666666667</v>
      </c>
      <c r="G55" s="29">
        <f>'Net difference'!G55/'2001'!L56</f>
        <v>0.47826086956521741</v>
      </c>
    </row>
    <row r="56" spans="1:7">
      <c r="A56" s="31" t="s">
        <v>242</v>
      </c>
      <c r="B56" s="3" t="s">
        <v>58</v>
      </c>
      <c r="C56" s="29">
        <f>'Net difference'!C56/'2001'!C57</f>
        <v>0.15591397849462366</v>
      </c>
      <c r="D56" s="29">
        <f>'Net difference'!D56/'2001'!D57</f>
        <v>0.36507936507936506</v>
      </c>
      <c r="E56" s="29">
        <f>'Net difference'!E56/'2001'!F57</f>
        <v>0.34532374100719426</v>
      </c>
      <c r="F56" s="29">
        <f>'Net difference'!F56/'2001'!I57</f>
        <v>0.77777777777777779</v>
      </c>
      <c r="G56" s="29">
        <f>'Net difference'!G56/'2001'!L57</f>
        <v>0.21875</v>
      </c>
    </row>
    <row r="57" spans="1:7">
      <c r="A57" s="31" t="s">
        <v>243</v>
      </c>
      <c r="B57" s="3" t="s">
        <v>59</v>
      </c>
      <c r="C57" s="29">
        <f>'Net difference'!C57/'2001'!C58</f>
        <v>5.1135201472693806E-3</v>
      </c>
      <c r="D57" s="29">
        <f>'Net difference'!D57/'2001'!D58</f>
        <v>9.3333333333333338E-2</v>
      </c>
      <c r="E57" s="29">
        <f>'Net difference'!E57/'2001'!F58</f>
        <v>5.232558139534884E-2</v>
      </c>
      <c r="F57" s="29">
        <f>'Net difference'!F57/'2001'!I58</f>
        <v>0.25</v>
      </c>
      <c r="G57" s="29">
        <f>'Net difference'!G57/'2001'!L58</f>
        <v>0.21428571428571427</v>
      </c>
    </row>
    <row r="58" spans="1:7">
      <c r="A58" s="31" t="s">
        <v>244</v>
      </c>
      <c r="B58" s="3" t="s">
        <v>60</v>
      </c>
      <c r="C58" s="29">
        <f>'Net difference'!C58/'2001'!C59</f>
        <v>2.6903784769721842E-2</v>
      </c>
      <c r="D58" s="29">
        <f>'Net difference'!D58/'2001'!D59</f>
        <v>0.10300429184549356</v>
      </c>
      <c r="E58" s="29">
        <f>'Net difference'!E58/'2001'!F59</f>
        <v>2.7777777777777776E-2</v>
      </c>
      <c r="F58" s="29">
        <f>'Net difference'!F58/'2001'!I59</f>
        <v>-0.18518518518518517</v>
      </c>
      <c r="G58" s="29">
        <f>'Net difference'!G58/'2001'!L59</f>
        <v>0.92307692307692313</v>
      </c>
    </row>
    <row r="59" spans="1:7">
      <c r="A59" s="31" t="s">
        <v>245</v>
      </c>
      <c r="B59" s="3" t="s">
        <v>61</v>
      </c>
      <c r="C59" s="29">
        <f>'Net difference'!C59/'2001'!C60</f>
        <v>4.7261484098939932E-2</v>
      </c>
      <c r="D59" s="29">
        <f>'Net difference'!D59/'2001'!D60</f>
        <v>0.1334841628959276</v>
      </c>
      <c r="E59" s="29">
        <f>'Net difference'!E59/'2001'!F60</f>
        <v>9.8214285714285712E-2</v>
      </c>
      <c r="F59" s="29">
        <f>'Net difference'!F59/'2001'!I60</f>
        <v>0.12195121951219512</v>
      </c>
      <c r="G59" s="29">
        <f>'Net difference'!G59/'2001'!L60</f>
        <v>0.32307692307692309</v>
      </c>
    </row>
    <row r="60" spans="1:7">
      <c r="A60" s="31" t="s">
        <v>246</v>
      </c>
      <c r="B60" s="3" t="s">
        <v>62</v>
      </c>
      <c r="C60" s="29">
        <f>'Net difference'!C60/'2001'!C61</f>
        <v>4.2038771509475062E-2</v>
      </c>
      <c r="D60" s="29">
        <f>'Net difference'!D60/'2001'!D61</f>
        <v>9.5444685466377438E-2</v>
      </c>
      <c r="E60" s="29">
        <f>'Net difference'!E60/'2001'!F61</f>
        <v>5.1630434782608696E-2</v>
      </c>
      <c r="F60" s="29">
        <f>'Net difference'!F60/'2001'!I61</f>
        <v>0.11428571428571428</v>
      </c>
      <c r="G60" s="29">
        <f>'Net difference'!G60/'2001'!L61</f>
        <v>0.36206896551724138</v>
      </c>
    </row>
    <row r="61" spans="1:7">
      <c r="A61" s="31" t="s">
        <v>247</v>
      </c>
      <c r="B61" s="3" t="s">
        <v>63</v>
      </c>
      <c r="C61" s="29">
        <f>'Net difference'!C61/'2001'!C62</f>
        <v>1.1157024793388429E-2</v>
      </c>
      <c r="D61" s="29">
        <f>'Net difference'!D61/'2001'!D62</f>
        <v>8.3682008368200833E-2</v>
      </c>
      <c r="E61" s="29">
        <f>'Net difference'!E61/'2001'!F62</f>
        <v>1.4563106796116505E-2</v>
      </c>
      <c r="F61" s="29">
        <f>'Net difference'!F61/'2001'!I62</f>
        <v>0.8</v>
      </c>
      <c r="G61" s="29">
        <f>'Net difference'!G61/'2001'!L62</f>
        <v>0.39130434782608697</v>
      </c>
    </row>
    <row r="62" spans="1:7">
      <c r="A62" s="31" t="s">
        <v>248</v>
      </c>
      <c r="B62" s="3" t="s">
        <v>64</v>
      </c>
      <c r="C62" s="29">
        <f>'Net difference'!C62/'2001'!C63</f>
        <v>0.11784334387074114</v>
      </c>
      <c r="D62" s="29">
        <f>'Net difference'!D62/'2001'!D63</f>
        <v>0.35478260869565215</v>
      </c>
      <c r="E62" s="29">
        <f>'Net difference'!E62/'2001'!F63</f>
        <v>0.1830238726790451</v>
      </c>
      <c r="F62" s="29">
        <f>'Net difference'!F62/'2001'!I63</f>
        <v>1.2790697674418605</v>
      </c>
      <c r="G62" s="29">
        <f>'Net difference'!G62/'2001'!L63</f>
        <v>0.5161290322580645</v>
      </c>
    </row>
    <row r="63" spans="1:7">
      <c r="A63" s="31" t="s">
        <v>249</v>
      </c>
      <c r="B63" s="3" t="s">
        <v>65</v>
      </c>
      <c r="C63" s="29">
        <f>'Net difference'!C63/'2001'!C64</f>
        <v>4.5682850992585504E-2</v>
      </c>
      <c r="D63" s="29">
        <f>'Net difference'!D63/'2001'!D64</f>
        <v>0.10284463894967177</v>
      </c>
      <c r="E63" s="29">
        <f>'Net difference'!E63/'2001'!F64</f>
        <v>8.9655172413793102E-2</v>
      </c>
      <c r="F63" s="29">
        <f>'Net difference'!F63/'2001'!I64</f>
        <v>0.12244897959183673</v>
      </c>
      <c r="G63" s="29">
        <f>'Net difference'!G63/'2001'!L64</f>
        <v>0.1271186440677966</v>
      </c>
    </row>
    <row r="64" spans="1:7">
      <c r="A64" s="31" t="s">
        <v>250</v>
      </c>
      <c r="B64" s="3" t="s">
        <v>66</v>
      </c>
      <c r="C64" s="29">
        <f>'Net difference'!C64/'2001'!C65</f>
        <v>7.7674212161562367E-2</v>
      </c>
      <c r="D64" s="29">
        <f>'Net difference'!D64/'2001'!D65</f>
        <v>0.3125</v>
      </c>
      <c r="E64" s="29">
        <f>'Net difference'!E64/'2001'!F65</f>
        <v>0.2929936305732484</v>
      </c>
      <c r="F64" s="29">
        <f>'Net difference'!F64/'2001'!I65</f>
        <v>3.8461538461538464E-2</v>
      </c>
      <c r="G64" s="29">
        <f>'Net difference'!G64/'2001'!L65</f>
        <v>0.56097560975609762</v>
      </c>
    </row>
    <row r="65" spans="1:7">
      <c r="A65" s="31" t="s">
        <v>251</v>
      </c>
      <c r="B65" s="3" t="s">
        <v>67</v>
      </c>
      <c r="C65" s="29">
        <f>'Net difference'!C65/'2001'!C66</f>
        <v>5.19774011299435E-2</v>
      </c>
      <c r="D65" s="29">
        <f>'Net difference'!D65/'2001'!D66</f>
        <v>0.29635499207606975</v>
      </c>
      <c r="E65" s="29">
        <f>'Net difference'!E65/'2001'!F66</f>
        <v>0.21946169772256729</v>
      </c>
      <c r="F65" s="29">
        <f>'Net difference'!F65/'2001'!I66</f>
        <v>0.51020408163265307</v>
      </c>
      <c r="G65" s="29">
        <f>'Net difference'!G65/'2001'!L66</f>
        <v>0.56565656565656564</v>
      </c>
    </row>
    <row r="66" spans="1:7">
      <c r="A66" s="31" t="s">
        <v>252</v>
      </c>
      <c r="B66" s="3" t="s">
        <v>68</v>
      </c>
      <c r="C66" s="29">
        <f>'Net difference'!C66/'2001'!C67</f>
        <v>-7.5644949715784865E-2</v>
      </c>
      <c r="D66" s="29">
        <f>'Net difference'!D66/'2001'!D67</f>
        <v>8.8105726872246701E-2</v>
      </c>
      <c r="E66" s="29">
        <f>'Net difference'!E66/'2001'!F67</f>
        <v>-1.5706806282722512E-2</v>
      </c>
      <c r="F66" s="29">
        <f>'Net difference'!F66/'2001'!I67</f>
        <v>0.66666666666666663</v>
      </c>
      <c r="G66" s="29">
        <f>'Net difference'!G66/'2001'!L67</f>
        <v>0.625</v>
      </c>
    </row>
    <row r="67" spans="1:7">
      <c r="A67" s="31" t="s">
        <v>253</v>
      </c>
      <c r="B67" s="3" t="s">
        <v>69</v>
      </c>
      <c r="C67" s="29">
        <f>'Net difference'!C67/'2001'!C68</f>
        <v>6.6206336311941505E-2</v>
      </c>
      <c r="D67" s="29">
        <f>'Net difference'!D67/'2001'!D68</f>
        <v>0.22926829268292684</v>
      </c>
      <c r="E67" s="29">
        <f>'Net difference'!E67/'2001'!F68</f>
        <v>0.11188811188811189</v>
      </c>
      <c r="F67" s="29">
        <f>'Net difference'!F67/'2001'!I68</f>
        <v>0.7</v>
      </c>
      <c r="G67" s="29">
        <f>'Net difference'!G67/'2001'!L68</f>
        <v>0.40476190476190477</v>
      </c>
    </row>
    <row r="68" spans="1:7">
      <c r="A68" s="31" t="s">
        <v>254</v>
      </c>
      <c r="B68" s="3" t="s">
        <v>70</v>
      </c>
      <c r="C68" s="29">
        <f>'Net difference'!C68/'2001'!C69</f>
        <v>-1.5628439357252916E-2</v>
      </c>
      <c r="D68" s="29">
        <f>'Net difference'!D68/'2001'!D69</f>
        <v>5.4607508532423209E-2</v>
      </c>
      <c r="E68" s="29">
        <f>'Net difference'!E68/'2001'!F69</f>
        <v>3.2634032634032632E-2</v>
      </c>
      <c r="F68" s="29">
        <f>'Net difference'!F68/'2001'!I69</f>
        <v>0</v>
      </c>
      <c r="G68" s="29">
        <f>'Net difference'!G68/'2001'!L69</f>
        <v>0.16981132075471697</v>
      </c>
    </row>
    <row r="69" spans="1:7">
      <c r="A69" s="31" t="s">
        <v>255</v>
      </c>
      <c r="B69" s="3" t="s">
        <v>71</v>
      </c>
      <c r="C69" s="29">
        <f>'Net difference'!C69/'2001'!C70</f>
        <v>7.8971962616822433E-2</v>
      </c>
      <c r="D69" s="29">
        <f>'Net difference'!D69/'2001'!D70</f>
        <v>0.22167487684729065</v>
      </c>
      <c r="E69" s="29">
        <f>'Net difference'!E69/'2001'!F70</f>
        <v>0.25694444444444442</v>
      </c>
      <c r="F69" s="29">
        <f>'Net difference'!F69/'2001'!I70</f>
        <v>0.2</v>
      </c>
      <c r="G69" s="29">
        <f>'Net difference'!G69/'2001'!L70</f>
        <v>0.10256410256410256</v>
      </c>
    </row>
    <row r="70" spans="1:7">
      <c r="A70" s="31" t="s">
        <v>256</v>
      </c>
      <c r="B70" s="3" t="s">
        <v>72</v>
      </c>
      <c r="C70" s="29">
        <f>'Net difference'!C70/'2001'!C71</f>
        <v>9.0228873239436624E-2</v>
      </c>
      <c r="D70" s="29">
        <f>'Net difference'!D70/'2001'!D71</f>
        <v>0.18828451882845187</v>
      </c>
      <c r="E70" s="29">
        <f>'Net difference'!E70/'2001'!F71</f>
        <v>0.22164948453608246</v>
      </c>
      <c r="F70" s="29">
        <f>'Net difference'!F70/'2001'!I71</f>
        <v>0.54545454545454541</v>
      </c>
      <c r="G70" s="29">
        <f>'Net difference'!G70/'2001'!L71</f>
        <v>-0.11764705882352941</v>
      </c>
    </row>
    <row r="71" spans="1:7">
      <c r="A71" s="31" t="s">
        <v>257</v>
      </c>
      <c r="B71" s="3" t="s">
        <v>73</v>
      </c>
      <c r="C71" s="29">
        <f>'Net difference'!C71/'2001'!C72</f>
        <v>-2.3785926660059464E-2</v>
      </c>
      <c r="D71" s="29">
        <f>'Net difference'!D71/'2001'!D72</f>
        <v>0.13049853372434017</v>
      </c>
      <c r="E71" s="29">
        <f>'Net difference'!E71/'2001'!F72</f>
        <v>-6.8027210884353739E-3</v>
      </c>
      <c r="F71" s="29">
        <f>'Net difference'!F71/'2001'!I72</f>
        <v>0.61165048543689315</v>
      </c>
      <c r="G71" s="29">
        <f>'Net difference'!G71/'2001'!L72</f>
        <v>0.21014492753623187</v>
      </c>
    </row>
    <row r="72" spans="1:7">
      <c r="A72" s="31" t="s">
        <v>258</v>
      </c>
      <c r="B72" s="3" t="s">
        <v>74</v>
      </c>
      <c r="C72" s="29">
        <f>'Net difference'!C72/'2001'!C73</f>
        <v>6.2145110410094635E-2</v>
      </c>
      <c r="D72" s="29">
        <f>'Net difference'!D72/'2001'!D73</f>
        <v>0.11812627291242363</v>
      </c>
      <c r="E72" s="29">
        <f>'Net difference'!E72/'2001'!F73</f>
        <v>-9.4827586206896547E-2</v>
      </c>
      <c r="F72" s="29">
        <f>'Net difference'!F72/'2001'!I73</f>
        <v>1.1521739130434783</v>
      </c>
      <c r="G72" s="29">
        <f>'Net difference'!G72/'2001'!L73</f>
        <v>0.39175257731958762</v>
      </c>
    </row>
    <row r="73" spans="1:7">
      <c r="A73" s="31" t="s">
        <v>259</v>
      </c>
      <c r="B73" s="3" t="s">
        <v>75</v>
      </c>
      <c r="C73" s="29">
        <f>'Net difference'!C73/'2001'!C74</f>
        <v>2.4660132785330382E-2</v>
      </c>
      <c r="D73" s="29">
        <f>'Net difference'!D73/'2001'!D74</f>
        <v>0.24367816091954023</v>
      </c>
      <c r="E73" s="29">
        <f>'Net difference'!E73/'2001'!F74</f>
        <v>0.15277777777777779</v>
      </c>
      <c r="F73" s="29">
        <f>'Net difference'!F73/'2001'!I74</f>
        <v>0.59259259259259256</v>
      </c>
      <c r="G73" s="29">
        <f>'Net difference'!G73/'2001'!L74</f>
        <v>0.32258064516129031</v>
      </c>
    </row>
    <row r="74" spans="1:7">
      <c r="A74" s="31" t="s">
        <v>260</v>
      </c>
      <c r="B74" s="3" t="s">
        <v>76</v>
      </c>
      <c r="C74" s="29">
        <f>'Net difference'!C74/'2001'!C75</f>
        <v>-4.0983606557377046E-2</v>
      </c>
      <c r="D74" s="29">
        <f>'Net difference'!D74/'2001'!D75</f>
        <v>-5.3412462908011868E-2</v>
      </c>
      <c r="E74" s="29">
        <f>'Net difference'!E74/'2001'!F75</f>
        <v>-0.15030060120240482</v>
      </c>
      <c r="F74" s="29">
        <f>'Net difference'!F74/'2001'!I75</f>
        <v>0.38805970149253732</v>
      </c>
      <c r="G74" s="29">
        <f>'Net difference'!G74/'2001'!L75</f>
        <v>0.12037037037037036</v>
      </c>
    </row>
    <row r="75" spans="1:7">
      <c r="A75" s="31" t="s">
        <v>261</v>
      </c>
      <c r="B75" s="3" t="s">
        <v>77</v>
      </c>
      <c r="C75" s="29">
        <f>'Net difference'!C75/'2001'!C76</f>
        <v>4.7467092142002391E-2</v>
      </c>
      <c r="D75" s="29">
        <f>'Net difference'!D75/'2001'!D76</f>
        <v>9.7701149425287362E-2</v>
      </c>
      <c r="E75" s="29">
        <f>'Net difference'!E75/'2001'!F76</f>
        <v>-0.1056701030927835</v>
      </c>
      <c r="F75" s="29">
        <f>'Net difference'!F75/'2001'!I76</f>
        <v>0.57407407407407407</v>
      </c>
      <c r="G75" s="29">
        <f>'Net difference'!G75/'2001'!L76</f>
        <v>0.76249999999999996</v>
      </c>
    </row>
    <row r="76" spans="1:7">
      <c r="A76" s="31" t="s">
        <v>262</v>
      </c>
      <c r="B76" s="3" t="s">
        <v>78</v>
      </c>
      <c r="C76" s="29">
        <f>'Net difference'!C76/'2001'!C77</f>
        <v>5.5621583075826007E-2</v>
      </c>
      <c r="D76" s="29">
        <f>'Net difference'!D76/'2001'!D77</f>
        <v>0.19281914893617022</v>
      </c>
      <c r="E76" s="29">
        <f>'Net difference'!E76/'2001'!F77</f>
        <v>6.8965517241379309E-2</v>
      </c>
      <c r="F76" s="29">
        <f>'Net difference'!F76/'2001'!I77</f>
        <v>1.1785714285714286</v>
      </c>
      <c r="G76" s="29">
        <f>'Net difference'!G76/'2001'!L77</f>
        <v>0.2471264367816092</v>
      </c>
    </row>
    <row r="77" spans="1:7">
      <c r="A77" s="31" t="s">
        <v>263</v>
      </c>
      <c r="B77" s="3" t="s">
        <v>79</v>
      </c>
      <c r="C77" s="29">
        <f>'Net difference'!C77/'2001'!C78</f>
        <v>0.13299478451825419</v>
      </c>
      <c r="D77" s="29">
        <f>'Net difference'!D77/'2001'!D78</f>
        <v>3.7783375314861464E-2</v>
      </c>
      <c r="E77" s="29">
        <f>'Net difference'!E77/'2001'!F78</f>
        <v>-0.10080645161290322</v>
      </c>
      <c r="F77" s="29">
        <f>'Net difference'!F77/'2001'!I78</f>
        <v>0.11290322580645161</v>
      </c>
      <c r="G77" s="29">
        <f>'Net difference'!G77/'2001'!L78</f>
        <v>0.37931034482758619</v>
      </c>
    </row>
    <row r="78" spans="1:7">
      <c r="A78" s="31" t="s">
        <v>264</v>
      </c>
      <c r="B78" s="3" t="s">
        <v>80</v>
      </c>
      <c r="C78" s="29">
        <f>'Net difference'!C78/'2001'!C79</f>
        <v>0.16096654275092936</v>
      </c>
      <c r="D78" s="29">
        <f>'Net difference'!D78/'2001'!D79</f>
        <v>0.58987341772151902</v>
      </c>
      <c r="E78" s="29">
        <f>'Net difference'!E78/'2001'!F79</f>
        <v>0.49226006191950467</v>
      </c>
      <c r="F78" s="29">
        <f>'Net difference'!F78/'2001'!I79</f>
        <v>2.263157894736842</v>
      </c>
      <c r="G78" s="29">
        <f>'Net difference'!G78/'2001'!L79</f>
        <v>0.58490566037735847</v>
      </c>
    </row>
    <row r="79" spans="1:7">
      <c r="A79" s="31" t="s">
        <v>265</v>
      </c>
      <c r="B79" s="3" t="s">
        <v>81</v>
      </c>
      <c r="C79" s="29">
        <f>'Net difference'!C79/'2001'!C80</f>
        <v>0.2021783526208305</v>
      </c>
      <c r="D79" s="29">
        <f>'Net difference'!D79/'2001'!D80</f>
        <v>9.4470046082949302E-2</v>
      </c>
      <c r="E79" s="29">
        <f>'Net difference'!E79/'2001'!F80</f>
        <v>5.8219178082191778E-2</v>
      </c>
      <c r="F79" s="29">
        <f>'Net difference'!F79/'2001'!I80</f>
        <v>0.28846153846153844</v>
      </c>
      <c r="G79" s="29">
        <f>'Net difference'!G79/'2001'!L80</f>
        <v>0.1</v>
      </c>
    </row>
    <row r="80" spans="1:7">
      <c r="A80" s="31" t="s">
        <v>266</v>
      </c>
      <c r="B80" s="3" t="s">
        <v>82</v>
      </c>
      <c r="C80" s="29">
        <f>'Net difference'!C80/'2001'!C81</f>
        <v>-1.9270678920841982E-3</v>
      </c>
      <c r="D80" s="29">
        <f>'Net difference'!D80/'2001'!D81</f>
        <v>-1.5105740181268883E-2</v>
      </c>
      <c r="E80" s="29">
        <f>'Net difference'!E80/'2001'!F81</f>
        <v>-6.4327485380116955E-2</v>
      </c>
      <c r="F80" s="29">
        <f>'Net difference'!F80/'2001'!I81</f>
        <v>0.15873015873015872</v>
      </c>
      <c r="G80" s="29">
        <f>'Net difference'!G80/'2001'!L81</f>
        <v>0.15116279069767441</v>
      </c>
    </row>
    <row r="81" spans="1:7">
      <c r="A81" s="31" t="s">
        <v>267</v>
      </c>
      <c r="B81" s="3" t="s">
        <v>83</v>
      </c>
      <c r="C81" s="29">
        <f>'Net difference'!C81/'2001'!C82</f>
        <v>3.4378920953575913E-2</v>
      </c>
      <c r="D81" s="29">
        <f>'Net difference'!D81/'2001'!D82</f>
        <v>9.9715099715099717E-2</v>
      </c>
      <c r="E81" s="29">
        <f>'Net difference'!E81/'2001'!F82</f>
        <v>2.5225225225225224E-2</v>
      </c>
      <c r="F81" s="29">
        <f>'Net difference'!F81/'2001'!I82</f>
        <v>0.30909090909090908</v>
      </c>
      <c r="G81" s="29">
        <f>'Net difference'!G81/'2001'!L82</f>
        <v>0.42391304347826086</v>
      </c>
    </row>
    <row r="82" spans="1:7">
      <c r="A82" s="31" t="s">
        <v>268</v>
      </c>
      <c r="B82" s="3" t="s">
        <v>84</v>
      </c>
      <c r="C82" s="29">
        <f>'Net difference'!C82/'2001'!C83</f>
        <v>5.2677029360967187E-2</v>
      </c>
      <c r="D82" s="29">
        <f>'Net difference'!D82/'2001'!D83</f>
        <v>7.3627844712182061E-2</v>
      </c>
      <c r="E82" s="29">
        <f>'Net difference'!E82/'2001'!F83</f>
        <v>-3.0018761726078799E-2</v>
      </c>
      <c r="F82" s="29">
        <f>'Net difference'!F82/'2001'!I83</f>
        <v>0.30952380952380953</v>
      </c>
      <c r="G82" s="29">
        <f>'Net difference'!G82/'2001'!L83</f>
        <v>0.34615384615384615</v>
      </c>
    </row>
    <row r="83" spans="1:7">
      <c r="A83" s="31" t="s">
        <v>269</v>
      </c>
      <c r="B83" s="3" t="s">
        <v>85</v>
      </c>
      <c r="C83" s="29">
        <f>'Net difference'!C83/'2001'!C84</f>
        <v>0.284171388101983</v>
      </c>
      <c r="D83" s="29">
        <f>'Net difference'!D83/'2001'!D84</f>
        <v>0.2</v>
      </c>
      <c r="E83" s="29">
        <f>'Net difference'!E83/'2001'!F84</f>
        <v>0.16981132075471697</v>
      </c>
      <c r="F83" s="29">
        <f>'Net difference'!F83/'2001'!I84</f>
        <v>0.75</v>
      </c>
      <c r="G83" s="29">
        <f>'Net difference'!G83/'2001'!L84</f>
        <v>6.8965517241379309E-2</v>
      </c>
    </row>
    <row r="84" spans="1:7">
      <c r="A84" s="31" t="s">
        <v>270</v>
      </c>
      <c r="B84" s="3" t="s">
        <v>86</v>
      </c>
      <c r="C84" s="29">
        <f>'Net difference'!C84/'2001'!C85</f>
        <v>-1.9361084220716359E-2</v>
      </c>
      <c r="D84" s="29">
        <f>'Net difference'!D84/'2001'!D85</f>
        <v>9.6219931271477668E-2</v>
      </c>
      <c r="E84" s="29">
        <f>'Net difference'!E84/'2001'!F85</f>
        <v>6.6489361702127658E-2</v>
      </c>
      <c r="F84" s="29">
        <f>'Net difference'!F84/'2001'!I85</f>
        <v>0.56140350877192979</v>
      </c>
      <c r="G84" s="29">
        <f>'Net difference'!G84/'2001'!L85</f>
        <v>-6.7114093959731542E-3</v>
      </c>
    </row>
    <row r="85" spans="1:7">
      <c r="A85" s="31" t="s">
        <v>271</v>
      </c>
      <c r="B85" s="3" t="s">
        <v>87</v>
      </c>
      <c r="C85" s="29">
        <f>'Net difference'!C85/'2001'!C86</f>
        <v>0.16257947320617622</v>
      </c>
      <c r="D85" s="29">
        <f>'Net difference'!D85/'2001'!D86</f>
        <v>0.13895216400911162</v>
      </c>
      <c r="E85" s="29">
        <f>'Net difference'!E85/'2001'!F86</f>
        <v>0.11262798634812286</v>
      </c>
      <c r="F85" s="29">
        <f>'Net difference'!F85/'2001'!I86</f>
        <v>0.30909090909090908</v>
      </c>
      <c r="G85" s="29">
        <f>'Net difference'!G85/'2001'!L86</f>
        <v>0.12087912087912088</v>
      </c>
    </row>
    <row r="86" spans="1:7">
      <c r="A86" s="31" t="s">
        <v>272</v>
      </c>
      <c r="B86" s="3" t="s">
        <v>88</v>
      </c>
      <c r="C86" s="29">
        <f>'Net difference'!C86/'2001'!C87</f>
        <v>0.23310544307125952</v>
      </c>
      <c r="D86" s="29">
        <f>'Net difference'!D86/'2001'!D87</f>
        <v>0.26975476839237056</v>
      </c>
      <c r="E86" s="29">
        <f>'Net difference'!E86/'2001'!F87</f>
        <v>0.21708185053380782</v>
      </c>
      <c r="F86" s="29">
        <f>'Net difference'!F86/'2001'!I87</f>
        <v>0.52542372881355937</v>
      </c>
      <c r="G86" s="29">
        <f>'Net difference'!G86/'2001'!L87</f>
        <v>0.39823008849557523</v>
      </c>
    </row>
    <row r="87" spans="1:7">
      <c r="A87" s="31" t="s">
        <v>273</v>
      </c>
      <c r="B87" s="3" t="s">
        <v>89</v>
      </c>
      <c r="C87" s="29">
        <f>'Net difference'!C87/'2001'!C88</f>
        <v>1.5090735434574976E-2</v>
      </c>
      <c r="D87" s="29">
        <f>'Net difference'!D87/'2001'!D88</f>
        <v>2.1937842778793418E-2</v>
      </c>
      <c r="E87" s="29">
        <f>'Net difference'!E87/'2001'!F88</f>
        <v>-2.9885057471264367E-2</v>
      </c>
      <c r="F87" s="29">
        <f>'Net difference'!F87/'2001'!I88</f>
        <v>-2.2222222222222223E-2</v>
      </c>
      <c r="G87" s="29">
        <f>'Net difference'!G87/'2001'!L88</f>
        <v>0.38805970149253732</v>
      </c>
    </row>
    <row r="88" spans="1:7">
      <c r="A88" s="31" t="s">
        <v>274</v>
      </c>
      <c r="B88" s="3" t="s">
        <v>90</v>
      </c>
      <c r="C88" s="29">
        <f>'Net difference'!C88/'2001'!C89</f>
        <v>3.0122476001324065E-2</v>
      </c>
      <c r="D88" s="29">
        <f>'Net difference'!D88/'2001'!D89</f>
        <v>7.7220077220077218E-2</v>
      </c>
      <c r="E88" s="29">
        <f>'Net difference'!E88/'2001'!F89</f>
        <v>4.4117647058823532E-2</v>
      </c>
      <c r="F88" s="29">
        <f>'Net difference'!F88/'2001'!I89</f>
        <v>-0.21052631578947367</v>
      </c>
      <c r="G88" s="29">
        <f>'Net difference'!G88/'2001'!L89</f>
        <v>0.41666666666666669</v>
      </c>
    </row>
    <row r="89" spans="1:7">
      <c r="A89" s="31" t="s">
        <v>275</v>
      </c>
      <c r="B89" s="3" t="s">
        <v>91</v>
      </c>
      <c r="C89" s="29">
        <f>'Net difference'!C89/'2001'!C90</f>
        <v>3.3459185001952871E-2</v>
      </c>
      <c r="D89" s="29">
        <f>'Net difference'!D89/'2001'!D90</f>
        <v>0.20742637644046094</v>
      </c>
      <c r="E89" s="29">
        <f>'Net difference'!E89/'2001'!F90</f>
        <v>0.15714285714285714</v>
      </c>
      <c r="F89" s="29">
        <f>'Net difference'!F89/'2001'!I90</f>
        <v>0.37735849056603776</v>
      </c>
      <c r="G89" s="29">
        <f>'Net difference'!G89/'2001'!L90</f>
        <v>0.43877551020408162</v>
      </c>
    </row>
    <row r="90" spans="1:7">
      <c r="A90" s="31" t="s">
        <v>276</v>
      </c>
      <c r="B90" s="3" t="s">
        <v>92</v>
      </c>
      <c r="C90" s="29">
        <f>'Net difference'!C90/'2001'!C91</f>
        <v>0.10193120786195864</v>
      </c>
      <c r="D90" s="29">
        <f>'Net difference'!D90/'2001'!D91</f>
        <v>0.14432989690721648</v>
      </c>
      <c r="E90" s="29">
        <f>'Net difference'!E90/'2001'!F91</f>
        <v>9.0053763440860218E-2</v>
      </c>
      <c r="F90" s="29">
        <f>'Net difference'!F90/'2001'!I91</f>
        <v>0.56716417910447758</v>
      </c>
      <c r="G90" s="29">
        <f>'Net difference'!G90/'2001'!L91</f>
        <v>0.22012578616352202</v>
      </c>
    </row>
    <row r="91" spans="1:7">
      <c r="A91" s="31" t="s">
        <v>277</v>
      </c>
      <c r="B91" s="3" t="s">
        <v>93</v>
      </c>
      <c r="C91" s="29">
        <f>'Net difference'!C91/'2001'!C92</f>
        <v>4.7220106626047219E-2</v>
      </c>
      <c r="D91" s="29">
        <f>'Net difference'!D91/'2001'!D92</f>
        <v>0.11654135338345864</v>
      </c>
      <c r="E91" s="29">
        <f>'Net difference'!E91/'2001'!F92</f>
        <v>7.2639225181598058E-2</v>
      </c>
      <c r="F91" s="29">
        <f>'Net difference'!F91/'2001'!I92</f>
        <v>-0.13207547169811321</v>
      </c>
      <c r="G91" s="29">
        <f>'Net difference'!G91/'2001'!L92</f>
        <v>0.59090909090909094</v>
      </c>
    </row>
    <row r="92" spans="1:7">
      <c r="A92" s="31" t="s">
        <v>278</v>
      </c>
      <c r="B92" s="3" t="s">
        <v>94</v>
      </c>
      <c r="C92" s="29">
        <f>'Net difference'!C92/'2001'!C93</f>
        <v>0.21569033326433451</v>
      </c>
      <c r="D92" s="29">
        <f>'Net difference'!D92/'2001'!D93</f>
        <v>0.45103092783505155</v>
      </c>
      <c r="E92" s="29">
        <f>'Net difference'!E92/'2001'!F93</f>
        <v>0.25503355704697989</v>
      </c>
      <c r="F92" s="29">
        <f>'Net difference'!F92/'2001'!I93</f>
        <v>1.1818181818181819</v>
      </c>
      <c r="G92" s="29">
        <f>'Net difference'!G92/'2001'!L93</f>
        <v>1.0526315789473684</v>
      </c>
    </row>
    <row r="93" spans="1:7">
      <c r="A93" s="31" t="s">
        <v>279</v>
      </c>
      <c r="B93" s="3" t="s">
        <v>95</v>
      </c>
      <c r="C93" s="29">
        <f>'Net difference'!C93/'2001'!C94</f>
        <v>6.1400980109541654E-2</v>
      </c>
      <c r="D93" s="29">
        <f>'Net difference'!D93/'2001'!D94</f>
        <v>0.11306532663316583</v>
      </c>
      <c r="E93" s="29">
        <f>'Net difference'!E93/'2001'!F94</f>
        <v>3.3950617283950615E-2</v>
      </c>
      <c r="F93" s="29">
        <f>'Net difference'!F93/'2001'!I94</f>
        <v>0.16216216216216217</v>
      </c>
      <c r="G93" s="29">
        <f>'Net difference'!G93/'2001'!L94</f>
        <v>0.7567567567567568</v>
      </c>
    </row>
    <row r="94" spans="1:7">
      <c r="A94" s="31" t="s">
        <v>280</v>
      </c>
      <c r="B94" s="3" t="s">
        <v>96</v>
      </c>
      <c r="C94" s="29">
        <f>'Net difference'!C94/'2001'!C95</f>
        <v>6.56964656964657E-2</v>
      </c>
      <c r="D94" s="29">
        <f>'Net difference'!D94/'2001'!D95</f>
        <v>0.13805309734513274</v>
      </c>
      <c r="E94" s="29">
        <f>'Net difference'!E94/'2001'!F95</f>
        <v>-2.6845637583892617E-2</v>
      </c>
      <c r="F94" s="29">
        <f>'Net difference'!F94/'2001'!I95</f>
        <v>0.9</v>
      </c>
      <c r="G94" s="29">
        <f>'Net difference'!G94/'2001'!L95</f>
        <v>0.69230769230769229</v>
      </c>
    </row>
    <row r="95" spans="1:7">
      <c r="A95" s="31" t="s">
        <v>281</v>
      </c>
      <c r="B95" s="3" t="s">
        <v>97</v>
      </c>
      <c r="C95" s="29">
        <f>'Net difference'!C95/'2001'!C96</f>
        <v>-7.4362606232294621E-3</v>
      </c>
      <c r="D95" s="29">
        <f>'Net difference'!D95/'2001'!D96</f>
        <v>0.19138755980861244</v>
      </c>
      <c r="E95" s="29">
        <f>'Net difference'!E95/'2001'!F96</f>
        <v>0.21296296296296297</v>
      </c>
      <c r="F95" s="29">
        <f>'Net difference'!F95/'2001'!I96</f>
        <v>0.7857142857142857</v>
      </c>
      <c r="G95" s="29">
        <f>'Net difference'!G95/'2001'!L96</f>
        <v>-0.16666666666666666</v>
      </c>
    </row>
    <row r="96" spans="1:7">
      <c r="A96" s="31" t="s">
        <v>282</v>
      </c>
      <c r="B96" s="3" t="s">
        <v>98</v>
      </c>
      <c r="C96" s="29">
        <f>'Net difference'!C96/'2001'!C97</f>
        <v>8.0830552465702629E-2</v>
      </c>
      <c r="D96" s="29">
        <f>'Net difference'!D96/'2001'!D97</f>
        <v>0.16875000000000001</v>
      </c>
      <c r="E96" s="29">
        <f>'Net difference'!E96/'2001'!F97</f>
        <v>0.11956521739130435</v>
      </c>
      <c r="F96" s="29">
        <f>'Net difference'!F96/'2001'!I97</f>
        <v>0.33333333333333331</v>
      </c>
      <c r="G96" s="29">
        <f>'Net difference'!G96/'2001'!L97</f>
        <v>0.32876712328767121</v>
      </c>
    </row>
    <row r="97" spans="1:7">
      <c r="A97" s="31" t="s">
        <v>283</v>
      </c>
      <c r="B97" s="3" t="s">
        <v>99</v>
      </c>
      <c r="C97" s="29">
        <f>'Net difference'!C97/'2001'!C98</f>
        <v>0.10744568097509274</v>
      </c>
      <c r="D97" s="29">
        <f>'Net difference'!D97/'2001'!D98</f>
        <v>0.17028380634390652</v>
      </c>
      <c r="E97" s="29">
        <f>'Net difference'!E97/'2001'!F98</f>
        <v>9.3681917211328972E-2</v>
      </c>
      <c r="F97" s="29">
        <f>'Net difference'!F97/'2001'!I98</f>
        <v>0.61224489795918369</v>
      </c>
      <c r="G97" s="29">
        <f>'Net difference'!G97/'2001'!L98</f>
        <v>0.31868131868131866</v>
      </c>
    </row>
    <row r="98" spans="1:7">
      <c r="A98" s="31" t="s">
        <v>284</v>
      </c>
      <c r="B98" s="3" t="s">
        <v>100</v>
      </c>
      <c r="C98" s="29">
        <f>'Net difference'!C98/'2001'!C99</f>
        <v>0.1192443919716647</v>
      </c>
      <c r="D98" s="29">
        <f>'Net difference'!D98/'2001'!D99</f>
        <v>0.33617021276595743</v>
      </c>
      <c r="E98" s="29">
        <f>'Net difference'!E98/'2001'!F99</f>
        <v>0.29255319148936171</v>
      </c>
      <c r="F98" s="29">
        <f>'Net difference'!F98/'2001'!I99</f>
        <v>0.55555555555555558</v>
      </c>
      <c r="G98" s="29">
        <f>'Net difference'!G98/'2001'!L99</f>
        <v>0.4925373134328358</v>
      </c>
    </row>
    <row r="99" spans="1:7">
      <c r="A99" s="31" t="s">
        <v>285</v>
      </c>
      <c r="B99" s="3" t="s">
        <v>101</v>
      </c>
      <c r="C99" s="29">
        <f>'Net difference'!C99/'2001'!C100</f>
        <v>3.2079646017699116E-2</v>
      </c>
      <c r="D99" s="29">
        <f>'Net difference'!D99/'2001'!D100</f>
        <v>0.13395638629283488</v>
      </c>
      <c r="E99" s="29">
        <f>'Net difference'!E99/'2001'!F100</f>
        <v>4.9429657794676805E-2</v>
      </c>
      <c r="F99" s="29">
        <f>'Net difference'!F99/'2001'!I100</f>
        <v>0.14814814814814814</v>
      </c>
      <c r="G99" s="29">
        <f>'Net difference'!G99/'2001'!L100</f>
        <v>0.83870967741935487</v>
      </c>
    </row>
    <row r="100" spans="1:7">
      <c r="A100" s="31" t="s">
        <v>286</v>
      </c>
      <c r="B100" s="3" t="s">
        <v>102</v>
      </c>
      <c r="C100" s="29">
        <f>'Net difference'!C100/'2001'!C101</f>
        <v>0.11157323688969259</v>
      </c>
      <c r="D100" s="29">
        <f>'Net difference'!D100/'2001'!D101</f>
        <v>0.16612377850162866</v>
      </c>
      <c r="E100" s="29">
        <f>'Net difference'!E100/'2001'!F101</f>
        <v>9.4650205761316872E-2</v>
      </c>
      <c r="F100" s="29">
        <f>'Net difference'!F100/'2001'!I101</f>
        <v>0.64864864864864868</v>
      </c>
      <c r="G100" s="29">
        <f>'Net difference'!G100/'2001'!L101</f>
        <v>0.35164835164835168</v>
      </c>
    </row>
    <row r="101" spans="1:7">
      <c r="A101" s="31" t="s">
        <v>287</v>
      </c>
      <c r="B101" s="3" t="s">
        <v>103</v>
      </c>
      <c r="C101" s="29">
        <f>'Net difference'!C101/'2001'!C102</f>
        <v>1.1457156688720348E-2</v>
      </c>
      <c r="D101" s="29">
        <f>'Net difference'!D101/'2001'!D102</f>
        <v>0.11794871794871795</v>
      </c>
      <c r="E101" s="29">
        <f>'Net difference'!E101/'2001'!F102</f>
        <v>6.4159292035398233E-2</v>
      </c>
      <c r="F101" s="29">
        <f>'Net difference'!F101/'2001'!I102</f>
        <v>0.10909090909090909</v>
      </c>
      <c r="G101" s="29">
        <f>'Net difference'!G101/'2001'!L102</f>
        <v>0.4358974358974359</v>
      </c>
    </row>
    <row r="102" spans="1:7">
      <c r="A102" s="31" t="s">
        <v>288</v>
      </c>
      <c r="B102" s="3" t="s">
        <v>104</v>
      </c>
      <c r="C102" s="29">
        <f>'Net difference'!C102/'2001'!C103</f>
        <v>6.4468503937007871E-2</v>
      </c>
      <c r="D102" s="29">
        <f>'Net difference'!D102/'2001'!D103</f>
        <v>0.2976939203354298</v>
      </c>
      <c r="E102" s="29">
        <f>'Net difference'!E102/'2001'!F103</f>
        <v>0.10301507537688442</v>
      </c>
      <c r="F102" s="29">
        <f>'Net difference'!F102/'2001'!I103</f>
        <v>1.0303030303030303</v>
      </c>
      <c r="G102" s="29">
        <f>'Net difference'!G102/'2001'!L103</f>
        <v>1.4565217391304348</v>
      </c>
    </row>
    <row r="103" spans="1:7">
      <c r="A103" s="31" t="s">
        <v>289</v>
      </c>
      <c r="B103" s="3" t="s">
        <v>105</v>
      </c>
      <c r="C103" s="29">
        <f>'Net difference'!C103/'2001'!C104</f>
        <v>-2.4722321748477247E-2</v>
      </c>
      <c r="D103" s="29">
        <f>'Net difference'!D103/'2001'!D104</f>
        <v>0.19008264462809918</v>
      </c>
      <c r="E103" s="29">
        <f>'Net difference'!E103/'2001'!F104</f>
        <v>0.12440191387559808</v>
      </c>
      <c r="F103" s="29">
        <f>'Net difference'!F103/'2001'!I104</f>
        <v>0.4</v>
      </c>
      <c r="G103" s="29">
        <f>'Net difference'!G103/'2001'!L104</f>
        <v>0.69565217391304346</v>
      </c>
    </row>
    <row r="104" spans="1:7">
      <c r="A104" s="31" t="s">
        <v>290</v>
      </c>
      <c r="B104" s="3" t="s">
        <v>106</v>
      </c>
      <c r="C104" s="29">
        <f>'Net difference'!C104/'2001'!C105</f>
        <v>8.5326953748006376E-2</v>
      </c>
      <c r="D104" s="29">
        <f>'Net difference'!D104/'2001'!D105</f>
        <v>0.19444444444444445</v>
      </c>
      <c r="E104" s="29">
        <f>'Net difference'!E104/'2001'!F105</f>
        <v>9.8265895953757232E-2</v>
      </c>
      <c r="F104" s="29">
        <f>'Net difference'!F104/'2001'!I105</f>
        <v>0.15</v>
      </c>
      <c r="G104" s="29">
        <f>'Net difference'!G104/'2001'!L105</f>
        <v>0.95652173913043481</v>
      </c>
    </row>
    <row r="105" spans="1:7">
      <c r="A105" s="31" t="s">
        <v>291</v>
      </c>
      <c r="B105" s="3" t="s">
        <v>107</v>
      </c>
      <c r="C105" s="29">
        <f>'Net difference'!C105/'2001'!C106</f>
        <v>7.0324189526184536E-2</v>
      </c>
      <c r="D105" s="29">
        <f>'Net difference'!D105/'2001'!D106</f>
        <v>8.5234093637454988E-2</v>
      </c>
      <c r="E105" s="29">
        <f>'Net difference'!E105/'2001'!F106</f>
        <v>3.8748137108792845E-2</v>
      </c>
      <c r="F105" s="29">
        <f>'Net difference'!F105/'2001'!I106</f>
        <v>-4.6153846153846156E-2</v>
      </c>
      <c r="G105" s="29">
        <f>'Net difference'!G105/'2001'!L106</f>
        <v>0.49484536082474229</v>
      </c>
    </row>
    <row r="106" spans="1:7">
      <c r="A106" s="31" t="s">
        <v>292</v>
      </c>
      <c r="B106" s="3" t="s">
        <v>108</v>
      </c>
      <c r="C106" s="29">
        <f>'Net difference'!C106/'2001'!C107</f>
        <v>3.8257701225571379E-2</v>
      </c>
      <c r="D106" s="29">
        <f>'Net difference'!D106/'2001'!D107</f>
        <v>0.13414634146341464</v>
      </c>
      <c r="E106" s="29">
        <f>'Net difference'!E106/'2001'!F107</f>
        <v>6.2962962962962957E-2</v>
      </c>
      <c r="F106" s="29">
        <f>'Net difference'!F106/'2001'!I107</f>
        <v>0.44444444444444442</v>
      </c>
      <c r="G106" s="29">
        <f>'Net difference'!G106/'2001'!L107</f>
        <v>0.47887323943661969</v>
      </c>
    </row>
    <row r="107" spans="1:7">
      <c r="A107" s="31" t="s">
        <v>293</v>
      </c>
      <c r="B107" s="3" t="s">
        <v>109</v>
      </c>
      <c r="C107" s="29">
        <f>'Net difference'!C107/'2001'!C108</f>
        <v>4.1275797373358347E-2</v>
      </c>
      <c r="D107" s="29">
        <f>'Net difference'!D107/'2001'!D108</f>
        <v>0.15287769784172661</v>
      </c>
      <c r="E107" s="29">
        <f>'Net difference'!E107/'2001'!F108</f>
        <v>8.5450346420323328E-2</v>
      </c>
      <c r="F107" s="29">
        <f>'Net difference'!F107/'2001'!I108</f>
        <v>0.58974358974358976</v>
      </c>
      <c r="G107" s="29">
        <f>'Net difference'!G107/'2001'!L108</f>
        <v>0.29761904761904762</v>
      </c>
    </row>
    <row r="108" spans="1:7">
      <c r="A108" s="31" t="s">
        <v>294</v>
      </c>
      <c r="B108" s="3" t="s">
        <v>110</v>
      </c>
      <c r="C108" s="29">
        <f>'Net difference'!C108/'2001'!C109</f>
        <v>0.14007561436672969</v>
      </c>
      <c r="D108" s="29">
        <f>'Net difference'!D108/'2001'!D109</f>
        <v>0.22995780590717299</v>
      </c>
      <c r="E108" s="29">
        <f>'Net difference'!E108/'2001'!F109</f>
        <v>0.17728531855955679</v>
      </c>
      <c r="F108" s="29">
        <f>'Net difference'!F108/'2001'!I109</f>
        <v>0.42499999999999999</v>
      </c>
      <c r="G108" s="29">
        <f>'Net difference'!G108/'2001'!L109</f>
        <v>0.38356164383561642</v>
      </c>
    </row>
    <row r="109" spans="1:7">
      <c r="A109" s="31" t="s">
        <v>295</v>
      </c>
      <c r="B109" s="3" t="s">
        <v>111</v>
      </c>
      <c r="C109" s="29">
        <f>'Net difference'!C109/'2001'!C110</f>
        <v>3.5919540229885055E-2</v>
      </c>
      <c r="D109" s="29">
        <f>'Net difference'!D109/'2001'!D110</f>
        <v>0.11382113821138211</v>
      </c>
      <c r="E109" s="29">
        <f>'Net difference'!E109/'2001'!F110</f>
        <v>3.1088082901554404E-2</v>
      </c>
      <c r="F109" s="29">
        <f>'Net difference'!F109/'2001'!I110</f>
        <v>1.1666666666666667</v>
      </c>
      <c r="G109" s="29">
        <f>'Net difference'!G109/'2001'!L110</f>
        <v>0.1951219512195122</v>
      </c>
    </row>
    <row r="110" spans="1:7">
      <c r="A110" s="31" t="s">
        <v>296</v>
      </c>
      <c r="B110" s="3" t="s">
        <v>112</v>
      </c>
      <c r="C110" s="29">
        <f>'Net difference'!C110/'2001'!C111</f>
        <v>0.11208875286916603</v>
      </c>
      <c r="D110" s="29">
        <f>'Net difference'!D110/'2001'!D111</f>
        <v>0.20454545454545456</v>
      </c>
      <c r="E110" s="29">
        <f>'Net difference'!E110/'2001'!F111</f>
        <v>0.32367149758454106</v>
      </c>
      <c r="F110" s="29">
        <f>'Net difference'!F110/'2001'!I111</f>
        <v>0.375</v>
      </c>
      <c r="G110" s="29">
        <f>'Net difference'!G110/'2001'!L111</f>
        <v>-0.46341463414634149</v>
      </c>
    </row>
    <row r="111" spans="1:7">
      <c r="A111" s="31" t="s">
        <v>297</v>
      </c>
      <c r="B111" s="3" t="s">
        <v>113</v>
      </c>
      <c r="C111" s="29">
        <f>'Net difference'!C111/'2001'!C112</f>
        <v>9.8379629629629633E-3</v>
      </c>
      <c r="D111" s="29">
        <f>'Net difference'!D111/'2001'!D112</f>
        <v>0.26112759643916916</v>
      </c>
      <c r="E111" s="29">
        <f>'Net difference'!E111/'2001'!F112</f>
        <v>0.17898832684824903</v>
      </c>
      <c r="F111" s="29">
        <f>'Net difference'!F111/'2001'!I112</f>
        <v>0.69565217391304346</v>
      </c>
      <c r="G111" s="29">
        <f>'Net difference'!G111/'2001'!L112</f>
        <v>0.45614035087719296</v>
      </c>
    </row>
    <row r="112" spans="1:7">
      <c r="A112" s="31" t="s">
        <v>298</v>
      </c>
      <c r="B112" s="3" t="s">
        <v>114</v>
      </c>
      <c r="C112" s="29">
        <f>'Net difference'!C112/'2001'!C113</f>
        <v>5.3373185311699399E-2</v>
      </c>
      <c r="D112" s="29">
        <f>'Net difference'!D112/'2001'!D113</f>
        <v>0.20594479830148621</v>
      </c>
      <c r="E112" s="29">
        <f>'Net difference'!E112/'2001'!F113</f>
        <v>0.18351063829787234</v>
      </c>
      <c r="F112" s="29">
        <f>'Net difference'!F112/'2001'!I113</f>
        <v>0.48275862068965519</v>
      </c>
      <c r="G112" s="29">
        <f>'Net difference'!G112/'2001'!L113</f>
        <v>0.21212121212121213</v>
      </c>
    </row>
    <row r="113" spans="1:7">
      <c r="A113" s="31" t="s">
        <v>299</v>
      </c>
      <c r="B113" s="3" t="s">
        <v>115</v>
      </c>
      <c r="C113" s="29">
        <f>'Net difference'!C113/'2001'!C114</f>
        <v>1.7020382433284305E-2</v>
      </c>
      <c r="D113" s="29">
        <f>'Net difference'!D113/'2001'!D114</f>
        <v>7.2916666666666671E-2</v>
      </c>
      <c r="E113" s="29">
        <f>'Net difference'!E113/'2001'!F114</f>
        <v>-6.2841530054644809E-2</v>
      </c>
      <c r="F113" s="29">
        <f>'Net difference'!F113/'2001'!I114</f>
        <v>0.53125</v>
      </c>
      <c r="G113" s="29">
        <f>'Net difference'!G113/'2001'!L114</f>
        <v>0.5</v>
      </c>
    </row>
    <row r="114" spans="1:7">
      <c r="A114" s="31" t="s">
        <v>300</v>
      </c>
      <c r="B114" s="3" t="s">
        <v>116</v>
      </c>
      <c r="C114" s="29">
        <f>'Net difference'!C114/'2001'!C115</f>
        <v>7.7311309933470976E-2</v>
      </c>
      <c r="D114" s="29">
        <f>'Net difference'!D114/'2001'!D115</f>
        <v>-4.807692307692308E-3</v>
      </c>
      <c r="E114" s="29">
        <f>'Net difference'!E114/'2001'!F115</f>
        <v>-9.6153846153846159E-2</v>
      </c>
      <c r="F114" s="29">
        <f>'Net difference'!F114/'2001'!I115</f>
        <v>1.0384615384615385</v>
      </c>
      <c r="G114" s="29">
        <f>'Net difference'!G114/'2001'!L115</f>
        <v>1.282051282051282E-2</v>
      </c>
    </row>
    <row r="115" spans="1:7">
      <c r="A115" s="31" t="s">
        <v>301</v>
      </c>
      <c r="B115" s="3" t="s">
        <v>117</v>
      </c>
      <c r="C115" s="29">
        <f>'Net difference'!C115/'2001'!C116</f>
        <v>2.7081021087680356E-2</v>
      </c>
      <c r="D115" s="29">
        <f>'Net difference'!D115/'2001'!D116</f>
        <v>0.19575471698113209</v>
      </c>
      <c r="E115" s="29">
        <f>'Net difference'!E115/'2001'!F116</f>
        <v>0.13015873015873017</v>
      </c>
      <c r="F115" s="29">
        <f>'Net difference'!F115/'2001'!I116</f>
        <v>0.55263157894736847</v>
      </c>
      <c r="G115" s="29">
        <f>'Net difference'!G115/'2001'!L116</f>
        <v>0.29577464788732394</v>
      </c>
    </row>
    <row r="116" spans="1:7">
      <c r="A116" s="31" t="s">
        <v>302</v>
      </c>
      <c r="B116" s="3" t="s">
        <v>118</v>
      </c>
      <c r="C116" s="29">
        <f>'Net difference'!C116/'2001'!C117</f>
        <v>8.7537650602409645E-2</v>
      </c>
      <c r="D116" s="29">
        <f>'Net difference'!D116/'2001'!D117</f>
        <v>0.17321016166281755</v>
      </c>
      <c r="E116" s="29">
        <f>'Net difference'!E116/'2001'!F117</f>
        <v>-2.9154518950437317E-3</v>
      </c>
      <c r="F116" s="29">
        <f>'Net difference'!F116/'2001'!I117</f>
        <v>1.2903225806451613</v>
      </c>
      <c r="G116" s="29">
        <f>'Net difference'!G116/'2001'!L117</f>
        <v>0.61016949152542377</v>
      </c>
    </row>
    <row r="117" spans="1:7">
      <c r="A117" s="31" t="s">
        <v>303</v>
      </c>
      <c r="B117" s="3" t="s">
        <v>119</v>
      </c>
      <c r="C117" s="29">
        <f>'Net difference'!C117/'2001'!C118</f>
        <v>0.11179039301310044</v>
      </c>
      <c r="D117" s="29">
        <f>'Net difference'!D117/'2001'!D118</f>
        <v>0.40399002493765584</v>
      </c>
      <c r="E117" s="29">
        <f>'Net difference'!E117/'2001'!F118</f>
        <v>0.24924012158054712</v>
      </c>
      <c r="F117" s="29">
        <f>'Net difference'!F117/'2001'!I118</f>
        <v>1.8095238095238095</v>
      </c>
      <c r="G117" s="29">
        <f>'Net difference'!G117/'2001'!L118</f>
        <v>0.82352941176470584</v>
      </c>
    </row>
    <row r="118" spans="1:7">
      <c r="A118" s="31" t="s">
        <v>304</v>
      </c>
      <c r="B118" s="3" t="s">
        <v>120</v>
      </c>
      <c r="C118" s="29">
        <f>'Net difference'!C118/'2001'!C119</f>
        <v>6.7067206930278046E-3</v>
      </c>
      <c r="D118" s="29">
        <f>'Net difference'!D118/'2001'!D119</f>
        <v>4.0983606557377046E-2</v>
      </c>
      <c r="E118" s="29">
        <f>'Net difference'!E118/'2001'!F119</f>
        <v>-5.4607508532423209E-2</v>
      </c>
      <c r="F118" s="29">
        <f>'Net difference'!F118/'2001'!I119</f>
        <v>0.53333333333333333</v>
      </c>
      <c r="G118" s="29">
        <f>'Net difference'!G118/'2001'!L119</f>
        <v>0.34883720930232559</v>
      </c>
    </row>
    <row r="119" spans="1:7">
      <c r="A119" s="31" t="s">
        <v>305</v>
      </c>
      <c r="B119" s="3" t="s">
        <v>121</v>
      </c>
      <c r="C119" s="29">
        <f>'Net difference'!C119/'2001'!C120</f>
        <v>8.5950413223140495E-2</v>
      </c>
      <c r="D119" s="29">
        <f>'Net difference'!D119/'2001'!D120</f>
        <v>9.8501070663811557E-2</v>
      </c>
      <c r="E119" s="29">
        <f>'Net difference'!E119/'2001'!F120</f>
        <v>-4.8223350253807105E-2</v>
      </c>
      <c r="F119" s="29">
        <f>'Net difference'!F119/'2001'!I120</f>
        <v>0.8214285714285714</v>
      </c>
      <c r="G119" s="29">
        <f>'Net difference'!G119/'2001'!L120</f>
        <v>0.93333333333333335</v>
      </c>
    </row>
    <row r="120" spans="1:7">
      <c r="A120" s="31" t="s">
        <v>306</v>
      </c>
      <c r="B120" s="3" t="s">
        <v>122</v>
      </c>
      <c r="C120" s="29">
        <f>'Net difference'!C120/'2001'!C121</f>
        <v>0.10146914789422135</v>
      </c>
      <c r="D120" s="29">
        <f>'Net difference'!D120/'2001'!D121</f>
        <v>2.9612756264236904E-2</v>
      </c>
      <c r="E120" s="29">
        <f>'Net difference'!E120/'2001'!F121</f>
        <v>-2.8735632183908046E-3</v>
      </c>
      <c r="F120" s="29">
        <f>'Net difference'!F120/'2001'!I121</f>
        <v>3.3333333333333333E-2</v>
      </c>
      <c r="G120" s="29">
        <f>'Net difference'!G120/'2001'!L121</f>
        <v>0.21311475409836064</v>
      </c>
    </row>
    <row r="121" spans="1:7">
      <c r="A121" s="31" t="s">
        <v>307</v>
      </c>
      <c r="B121" s="3" t="s">
        <v>123</v>
      </c>
      <c r="C121" s="29">
        <f>'Net difference'!C121/'2001'!C122</f>
        <v>6.3927855711422843E-2</v>
      </c>
      <c r="D121" s="29">
        <f>'Net difference'!D121/'2001'!D122</f>
        <v>0.20876288659793815</v>
      </c>
      <c r="E121" s="29">
        <f>'Net difference'!E121/'2001'!F122</f>
        <v>0.18729096989966554</v>
      </c>
      <c r="F121" s="29">
        <f>'Net difference'!F121/'2001'!I122</f>
        <v>0.31034482758620691</v>
      </c>
      <c r="G121" s="29">
        <f>'Net difference'!G121/'2001'!L122</f>
        <v>0.26666666666666666</v>
      </c>
    </row>
    <row r="122" spans="1:7">
      <c r="A122" s="31" t="s">
        <v>308</v>
      </c>
      <c r="B122" s="3" t="s">
        <v>124</v>
      </c>
      <c r="C122" s="29">
        <f>'Net difference'!C122/'2001'!C123</f>
        <v>1.8476230018683829E-2</v>
      </c>
      <c r="D122" s="29">
        <f>'Net difference'!D122/'2001'!D123</f>
        <v>4.1758241758241756E-2</v>
      </c>
      <c r="E122" s="29">
        <f>'Net difference'!E122/'2001'!F123</f>
        <v>1.6304347826086956E-2</v>
      </c>
      <c r="F122" s="29">
        <f>'Net difference'!F122/'2001'!I123</f>
        <v>0.15151515151515152</v>
      </c>
      <c r="G122" s="29">
        <f>'Net difference'!G122/'2001'!L123</f>
        <v>0.14814814814814814</v>
      </c>
    </row>
    <row r="123" spans="1:7">
      <c r="A123" s="31" t="s">
        <v>309</v>
      </c>
      <c r="B123" s="3" t="s">
        <v>125</v>
      </c>
      <c r="C123" s="29">
        <f>'Net difference'!C123/'2001'!C124</f>
        <v>7.6254346746150031E-2</v>
      </c>
      <c r="D123" s="29">
        <f>'Net difference'!D123/'2001'!D124</f>
        <v>0.12558139534883722</v>
      </c>
      <c r="E123" s="29">
        <f>'Net difference'!E123/'2001'!F124</f>
        <v>4.1551246537396121E-2</v>
      </c>
      <c r="F123" s="29">
        <f>'Net difference'!F123/'2001'!I124</f>
        <v>0.04</v>
      </c>
      <c r="G123" s="29">
        <f>'Net difference'!G123/'2001'!L124</f>
        <v>0.86363636363636365</v>
      </c>
    </row>
    <row r="124" spans="1:7">
      <c r="A124" s="31" t="s">
        <v>310</v>
      </c>
      <c r="B124" s="3" t="s">
        <v>126</v>
      </c>
      <c r="C124" s="29">
        <f>'Net difference'!C124/'2001'!C125</f>
        <v>0.29315960912052119</v>
      </c>
      <c r="D124" s="29">
        <f>'Net difference'!D124/'2001'!D125</f>
        <v>0.31502890173410403</v>
      </c>
      <c r="E124" s="29">
        <f>'Net difference'!E124/'2001'!F125</f>
        <v>0.26296296296296295</v>
      </c>
      <c r="F124" s="29">
        <f>'Net difference'!F124/'2001'!I125</f>
        <v>0.15625</v>
      </c>
      <c r="G124" s="29">
        <f>'Net difference'!G124/'2001'!L125</f>
        <v>0.75</v>
      </c>
    </row>
    <row r="125" spans="1:7">
      <c r="A125" s="31" t="s">
        <v>311</v>
      </c>
      <c r="B125" s="3" t="s">
        <v>127</v>
      </c>
      <c r="C125" s="29">
        <f>'Net difference'!C125/'2001'!C126</f>
        <v>0.12402873478962029</v>
      </c>
      <c r="D125" s="29">
        <f>'Net difference'!D125/'2001'!D126</f>
        <v>0.17142857142857143</v>
      </c>
      <c r="E125" s="29">
        <f>'Net difference'!E125/'2001'!F126</f>
        <v>9.5846645367412137E-2</v>
      </c>
      <c r="F125" s="29">
        <f>'Net difference'!F125/'2001'!I126</f>
        <v>0.82926829268292679</v>
      </c>
      <c r="G125" s="29">
        <f>'Net difference'!G125/'2001'!L126</f>
        <v>0.36893203883495146</v>
      </c>
    </row>
    <row r="126" spans="1:7">
      <c r="A126" s="31" t="s">
        <v>312</v>
      </c>
      <c r="B126" s="3" t="s">
        <v>128</v>
      </c>
      <c r="C126" s="29">
        <f>'Net difference'!C126/'2001'!C127</f>
        <v>6.8740399385560674E-2</v>
      </c>
      <c r="D126" s="29">
        <f>'Net difference'!D126/'2001'!D127</f>
        <v>0.20432692307692307</v>
      </c>
      <c r="E126" s="29">
        <f>'Net difference'!E126/'2001'!F127</f>
        <v>0.13750000000000001</v>
      </c>
      <c r="F126" s="29">
        <f>'Net difference'!F126/'2001'!I127</f>
        <v>0.3235294117647059</v>
      </c>
      <c r="G126" s="29">
        <f>'Net difference'!G126/'2001'!L127</f>
        <v>0.4838709677419355</v>
      </c>
    </row>
    <row r="127" spans="1:7">
      <c r="A127" s="31" t="s">
        <v>313</v>
      </c>
      <c r="B127" s="3" t="s">
        <v>129</v>
      </c>
      <c r="C127" s="29">
        <f>'Net difference'!C127/'2001'!C128</f>
        <v>5.1873730847332475E-2</v>
      </c>
      <c r="D127" s="29">
        <f>'Net difference'!D127/'2001'!D128</f>
        <v>0.17894736842105263</v>
      </c>
      <c r="E127" s="29">
        <f>'Net difference'!E127/'2001'!F128</f>
        <v>0.16060606060606061</v>
      </c>
      <c r="F127" s="29">
        <f>'Net difference'!F127/'2001'!I128</f>
        <v>0.31372549019607843</v>
      </c>
      <c r="G127" s="29">
        <f>'Net difference'!G127/'2001'!L128</f>
        <v>0.1702127659574468</v>
      </c>
    </row>
    <row r="128" spans="1:7">
      <c r="A128" s="31" t="s">
        <v>314</v>
      </c>
      <c r="B128" s="3" t="s">
        <v>130</v>
      </c>
      <c r="C128" s="29">
        <f>'Net difference'!C128/'2001'!C129</f>
        <v>9.9744838784504755E-2</v>
      </c>
      <c r="D128" s="29">
        <f>'Net difference'!D128/'2001'!D129</f>
        <v>4.4186046511627906E-2</v>
      </c>
      <c r="E128" s="29">
        <f>'Net difference'!E128/'2001'!F129</f>
        <v>-6.1281337047353758E-2</v>
      </c>
      <c r="F128" s="29">
        <f>'Net difference'!F128/'2001'!I129</f>
        <v>0.55555555555555558</v>
      </c>
      <c r="G128" s="29">
        <f>'Net difference'!G128/'2001'!L129</f>
        <v>0.59090909090909094</v>
      </c>
    </row>
    <row r="129" spans="1:7">
      <c r="A129" s="31" t="s">
        <v>315</v>
      </c>
      <c r="B129" s="3" t="s">
        <v>131</v>
      </c>
      <c r="C129" s="29">
        <f>'Net difference'!C129/'2001'!C130</f>
        <v>0.17688984881209502</v>
      </c>
      <c r="D129" s="29">
        <f>'Net difference'!D129/'2001'!D130</f>
        <v>0.14141414141414141</v>
      </c>
      <c r="E129" s="29">
        <f>'Net difference'!E129/'2001'!F130</f>
        <v>3.3742331288343558E-2</v>
      </c>
      <c r="F129" s="29">
        <f>'Net difference'!F129/'2001'!I130</f>
        <v>0.73913043478260865</v>
      </c>
      <c r="G129" s="29">
        <f>'Net difference'!G129/'2001'!L130</f>
        <v>0.5957446808510638</v>
      </c>
    </row>
    <row r="130" spans="1:7">
      <c r="A130" s="31" t="s">
        <v>316</v>
      </c>
      <c r="B130" s="3" t="s">
        <v>132</v>
      </c>
      <c r="C130" s="29">
        <f>'Net difference'!C130/'2001'!C131</f>
        <v>0.73252937538651819</v>
      </c>
      <c r="D130" s="29">
        <f>'Net difference'!D130/'2001'!D131</f>
        <v>0.54231974921630099</v>
      </c>
      <c r="E130" s="29">
        <f>'Net difference'!E130/'2001'!F131</f>
        <v>0.37090909090909091</v>
      </c>
      <c r="F130" s="29">
        <f>'Net difference'!F130/'2001'!I131</f>
        <v>0.8</v>
      </c>
      <c r="G130" s="29">
        <f>'Net difference'!G130/'2001'!L131</f>
        <v>2.2916666666666665</v>
      </c>
    </row>
    <row r="131" spans="1:7">
      <c r="A131" s="31" t="s">
        <v>317</v>
      </c>
      <c r="B131" s="3" t="s">
        <v>133</v>
      </c>
      <c r="C131" s="29">
        <f>'Net difference'!C131/'2001'!C132</f>
        <v>2.6233359436178542E-2</v>
      </c>
      <c r="D131" s="29">
        <f>'Net difference'!D131/'2001'!D132</f>
        <v>4.6793760831889082E-2</v>
      </c>
      <c r="E131" s="29">
        <f>'Net difference'!E131/'2001'!F132</f>
        <v>-1.2631578947368421E-2</v>
      </c>
      <c r="F131" s="29">
        <f>'Net difference'!F131/'2001'!I132</f>
        <v>1.1785714285714286</v>
      </c>
      <c r="G131" s="29">
        <f>'Net difference'!G131/'2001'!L132</f>
        <v>0</v>
      </c>
    </row>
    <row r="132" spans="1:7">
      <c r="A132" s="31" t="s">
        <v>318</v>
      </c>
      <c r="B132" s="3" t="s">
        <v>134</v>
      </c>
      <c r="C132" s="29">
        <f>'Net difference'!C132/'2001'!C133</f>
        <v>0.13955455314350154</v>
      </c>
      <c r="D132" s="29">
        <f>'Net difference'!D132/'2001'!D133</f>
        <v>0.18253968253968253</v>
      </c>
      <c r="E132" s="29">
        <f>'Net difference'!E132/'2001'!F133</f>
        <v>5.2715654952076675E-2</v>
      </c>
      <c r="F132" s="29">
        <f>'Net difference'!F132/'2001'!I133</f>
        <v>0.63829787234042556</v>
      </c>
      <c r="G132" s="29">
        <f>'Net difference'!G132/'2001'!L133</f>
        <v>0.90361445783132532</v>
      </c>
    </row>
    <row r="133" spans="1:7">
      <c r="A133" s="31" t="s">
        <v>319</v>
      </c>
      <c r="B133" s="3" t="s">
        <v>135</v>
      </c>
      <c r="C133" s="29">
        <f>'Net difference'!C133/'2001'!C134</f>
        <v>6.6483684050015243E-2</v>
      </c>
      <c r="D133" s="29">
        <f>'Net difference'!D133/'2001'!D134</f>
        <v>9.0439276485788117E-2</v>
      </c>
      <c r="E133" s="29">
        <f>'Net difference'!E133/'2001'!F134</f>
        <v>5.0874403815580289E-2</v>
      </c>
      <c r="F133" s="29">
        <f>'Net difference'!F133/'2001'!I134</f>
        <v>0.35849056603773582</v>
      </c>
      <c r="G133" s="29">
        <f>'Net difference'!G133/'2001'!L134</f>
        <v>0.20652173913043478</v>
      </c>
    </row>
    <row r="134" spans="1:7">
      <c r="A134" s="31" t="s">
        <v>320</v>
      </c>
      <c r="B134" s="3" t="s">
        <v>136</v>
      </c>
      <c r="C134" s="29">
        <f>'Net difference'!C134/'2001'!C135</f>
        <v>0.10595870206489676</v>
      </c>
      <c r="D134" s="29">
        <f>'Net difference'!D134/'2001'!D135</f>
        <v>0.15234375</v>
      </c>
      <c r="E134" s="29">
        <f>'Net difference'!E134/'2001'!F135</f>
        <v>6.7395264116575593E-2</v>
      </c>
      <c r="F134" s="29">
        <f>'Net difference'!F134/'2001'!I135</f>
        <v>0.56060606060606055</v>
      </c>
      <c r="G134" s="29">
        <f>'Net difference'!G134/'2001'!L135</f>
        <v>0.28104575163398693</v>
      </c>
    </row>
    <row r="135" spans="1:7">
      <c r="A135" s="31" t="s">
        <v>321</v>
      </c>
      <c r="B135" s="3" t="s">
        <v>137</v>
      </c>
      <c r="C135" s="29">
        <f>'Net difference'!C135/'2001'!C136</f>
        <v>1.5832805573147563E-2</v>
      </c>
      <c r="D135" s="29">
        <f>'Net difference'!D135/'2001'!D136</f>
        <v>0.12049689440993788</v>
      </c>
      <c r="E135" s="29">
        <f>'Net difference'!E135/'2001'!F136</f>
        <v>-3.3771106941838651E-2</v>
      </c>
      <c r="F135" s="29">
        <f>'Net difference'!F135/'2001'!I136</f>
        <v>0.59782608695652173</v>
      </c>
      <c r="G135" s="29">
        <f>'Net difference'!G135/'2001'!L136</f>
        <v>0.33333333333333331</v>
      </c>
    </row>
    <row r="136" spans="1:7">
      <c r="A136" s="31" t="s">
        <v>322</v>
      </c>
      <c r="B136" s="3" t="s">
        <v>138</v>
      </c>
      <c r="C136" s="29">
        <f>'Net difference'!C136/'2001'!C137</f>
        <v>0.32449444221240126</v>
      </c>
      <c r="D136" s="29">
        <f>'Net difference'!D136/'2001'!D137</f>
        <v>0.56370656370656369</v>
      </c>
      <c r="E136" s="29">
        <f>'Net difference'!E136/'2001'!F137</f>
        <v>0.45405405405405408</v>
      </c>
      <c r="F136" s="29">
        <f>'Net difference'!F136/'2001'!I137</f>
        <v>2.1</v>
      </c>
      <c r="G136" s="29">
        <f>'Net difference'!G136/'2001'!L137</f>
        <v>0.37037037037037035</v>
      </c>
    </row>
    <row r="137" spans="1:7">
      <c r="A137" s="31" t="s">
        <v>323</v>
      </c>
      <c r="B137" s="3" t="s">
        <v>139</v>
      </c>
      <c r="C137" s="29">
        <f>'Net difference'!C137/'2001'!C138</f>
        <v>1.6307302047472369E-3</v>
      </c>
      <c r="D137" s="29">
        <f>'Net difference'!D137/'2001'!D138</f>
        <v>0.13780260707635009</v>
      </c>
      <c r="E137" s="29">
        <f>'Net difference'!E137/'2001'!F138</f>
        <v>6.3186813186813184E-2</v>
      </c>
      <c r="F137" s="29">
        <f>'Net difference'!F137/'2001'!I138</f>
        <v>0.86842105263157898</v>
      </c>
      <c r="G137" s="29">
        <f>'Net difference'!G137/'2001'!L138</f>
        <v>0.13333333333333333</v>
      </c>
    </row>
    <row r="138" spans="1:7">
      <c r="A138" s="31" t="s">
        <v>324</v>
      </c>
      <c r="B138" s="3" t="s">
        <v>140</v>
      </c>
      <c r="C138" s="29">
        <f>'Net difference'!C138/'2001'!C139</f>
        <v>8.7354988399071923E-2</v>
      </c>
      <c r="D138" s="29">
        <f>'Net difference'!D138/'2001'!D139</f>
        <v>4.912280701754386E-2</v>
      </c>
      <c r="E138" s="29">
        <f>'Net difference'!E138/'2001'!F139</f>
        <v>-1.3050570962479609E-2</v>
      </c>
      <c r="F138" s="29">
        <f>'Net difference'!F138/'2001'!I139</f>
        <v>0.70588235294117652</v>
      </c>
      <c r="G138" s="29">
        <f>'Net difference'!G138/'2001'!L139</f>
        <v>1.1494252873563218E-2</v>
      </c>
    </row>
    <row r="139" spans="1:7">
      <c r="A139" s="31" t="s">
        <v>325</v>
      </c>
      <c r="B139" s="3" t="s">
        <v>141</v>
      </c>
      <c r="C139" s="29">
        <f>'Net difference'!C139/'2001'!C140</f>
        <v>2.3965141612200435E-2</v>
      </c>
      <c r="D139" s="29">
        <f>'Net difference'!D139/'2001'!D140</f>
        <v>3.8076152304609222E-2</v>
      </c>
      <c r="E139" s="29">
        <f>'Net difference'!E139/'2001'!F140</f>
        <v>-5.5478502080443829E-3</v>
      </c>
      <c r="F139" s="29">
        <f>'Net difference'!F139/'2001'!I140</f>
        <v>6.5934065934065936E-2</v>
      </c>
      <c r="G139" s="29">
        <f>'Net difference'!G139/'2001'!L140</f>
        <v>0.19354838709677419</v>
      </c>
    </row>
    <row r="140" spans="1:7">
      <c r="A140" s="31" t="s">
        <v>326</v>
      </c>
      <c r="B140" s="3" t="s">
        <v>142</v>
      </c>
      <c r="C140" s="29">
        <f>'Net difference'!C140/'2001'!C141</f>
        <v>7.1292257360959649E-2</v>
      </c>
      <c r="D140" s="29">
        <f>'Net difference'!D140/'2001'!D141</f>
        <v>7.792207792207792E-2</v>
      </c>
      <c r="E140" s="29">
        <f>'Net difference'!E140/'2001'!F141</f>
        <v>8.3140877598152418E-2</v>
      </c>
      <c r="F140" s="29">
        <f>'Net difference'!F140/'2001'!I141</f>
        <v>0.44642857142857145</v>
      </c>
      <c r="G140" s="29">
        <f>'Net difference'!G140/'2001'!L141</f>
        <v>-0.10236220472440945</v>
      </c>
    </row>
    <row r="141" spans="1:7">
      <c r="A141" s="31" t="s">
        <v>327</v>
      </c>
      <c r="B141" s="3" t="s">
        <v>11</v>
      </c>
      <c r="C141" s="29">
        <f>'Net difference'!C141/'2001'!C142</f>
        <v>4.0452653485952131E-2</v>
      </c>
      <c r="D141" s="29">
        <f>'Net difference'!D141/'2001'!D142</f>
        <v>0.17700258397932817</v>
      </c>
      <c r="E141" s="29">
        <f>'Net difference'!E141/'2001'!F142</f>
        <v>0.17837837837837839</v>
      </c>
      <c r="F141" s="29">
        <f>'Net difference'!F141/'2001'!I142</f>
        <v>-2.4096385542168676E-2</v>
      </c>
      <c r="G141" s="29">
        <f>'Net difference'!G141/'2001'!L142</f>
        <v>0.29411764705882354</v>
      </c>
    </row>
    <row r="142" spans="1:7">
      <c r="A142" s="31" t="s">
        <v>328</v>
      </c>
      <c r="B142" s="3" t="s">
        <v>143</v>
      </c>
      <c r="C142" s="29">
        <f>'Net difference'!C142/'2001'!C143</f>
        <v>-1.3489387026383654E-2</v>
      </c>
      <c r="D142" s="29">
        <f>'Net difference'!D142/'2001'!D143</f>
        <v>0.22278481012658227</v>
      </c>
      <c r="E142" s="29">
        <f>'Net difference'!E142/'2001'!F143</f>
        <v>3.9855072463768113E-2</v>
      </c>
      <c r="F142" s="29">
        <f>'Net difference'!F142/'2001'!I143</f>
        <v>1.6071428571428572</v>
      </c>
      <c r="G142" s="29">
        <f>'Net difference'!G142/'2001'!L143</f>
        <v>0.35164835164835168</v>
      </c>
    </row>
    <row r="143" spans="1:7">
      <c r="A143" s="31" t="s">
        <v>329</v>
      </c>
      <c r="B143" s="3" t="s">
        <v>144</v>
      </c>
      <c r="C143" s="29">
        <f>'Net difference'!C143/'2001'!C144</f>
        <v>4.1559843475914182E-2</v>
      </c>
      <c r="D143" s="29">
        <f>'Net difference'!D143/'2001'!D144</f>
        <v>8.8862559241706163E-2</v>
      </c>
      <c r="E143" s="29">
        <f>'Net difference'!E143/'2001'!F144</f>
        <v>-8.9955022488755615E-3</v>
      </c>
      <c r="F143" s="29">
        <f>'Net difference'!F143/'2001'!I144</f>
        <v>0.90384615384615385</v>
      </c>
      <c r="G143" s="29">
        <f>'Net difference'!G143/'2001'!L144</f>
        <v>0.27200000000000002</v>
      </c>
    </row>
    <row r="144" spans="1:7">
      <c r="A144" s="31" t="s">
        <v>330</v>
      </c>
      <c r="B144" s="3" t="s">
        <v>145</v>
      </c>
      <c r="C144" s="29">
        <f>'Net difference'!C144/'2001'!C145</f>
        <v>3.8780516294825373E-2</v>
      </c>
      <c r="D144" s="29">
        <f>'Net difference'!D144/'2001'!D145</f>
        <v>9.1370558375634514E-2</v>
      </c>
      <c r="E144" s="29">
        <f>'Net difference'!E144/'2001'!F145</f>
        <v>2.7662517289073305E-2</v>
      </c>
      <c r="F144" s="29">
        <f>'Net difference'!F144/'2001'!I145</f>
        <v>0.28865979381443296</v>
      </c>
      <c r="G144" s="29">
        <f>'Net difference'!G144/'2001'!L145</f>
        <v>0.25454545454545452</v>
      </c>
    </row>
    <row r="145" spans="1:7">
      <c r="A145" s="31" t="s">
        <v>331</v>
      </c>
      <c r="B145" s="3" t="s">
        <v>146</v>
      </c>
      <c r="C145" s="29">
        <f>'Net difference'!C145/'2001'!C146</f>
        <v>8.5806869734283864E-2</v>
      </c>
      <c r="D145" s="29">
        <f>'Net difference'!D145/'2001'!D146</f>
        <v>0.26506024096385544</v>
      </c>
      <c r="E145" s="29">
        <f>'Net difference'!E145/'2001'!F146</f>
        <v>0.23234624145785876</v>
      </c>
      <c r="F145" s="29">
        <f>'Net difference'!F145/'2001'!I146</f>
        <v>0.28235294117647058</v>
      </c>
      <c r="G145" s="29">
        <f>'Net difference'!G145/'2001'!L146</f>
        <v>0.35714285714285715</v>
      </c>
    </row>
    <row r="146" spans="1:7">
      <c r="A146" s="31" t="s">
        <v>332</v>
      </c>
      <c r="B146" s="3" t="s">
        <v>147</v>
      </c>
      <c r="C146" s="29">
        <f>'Net difference'!C146/'2001'!C147</f>
        <v>7.5774542739828296E-2</v>
      </c>
      <c r="D146" s="29">
        <f>'Net difference'!D146/'2001'!D147</f>
        <v>0.10588235294117647</v>
      </c>
      <c r="E146" s="29">
        <f>'Net difference'!E146/'2001'!F147</f>
        <v>-4.5608108108108107E-2</v>
      </c>
      <c r="F146" s="29">
        <f>'Net difference'!F146/'2001'!I147</f>
        <v>1.2682926829268293</v>
      </c>
      <c r="G146" s="29">
        <f>'Net difference'!G146/'2001'!L147</f>
        <v>0.42424242424242425</v>
      </c>
    </row>
    <row r="147" spans="1:7">
      <c r="B147" s="3" t="s">
        <v>148</v>
      </c>
      <c r="C147" s="29">
        <f>'Net difference'!C147/'2001'!C148</f>
        <v>2.607878980998541E-2</v>
      </c>
      <c r="D147" s="29">
        <f>'Net difference'!D147/'2001'!D148</f>
        <v>0.12643864483708867</v>
      </c>
      <c r="E147" s="29">
        <f>'Net difference'!E147/'2001'!F148</f>
        <v>2.0072992700729927E-2</v>
      </c>
      <c r="F147" s="29">
        <f>'Net difference'!F147/'2001'!I148</f>
        <v>0.42491467576791808</v>
      </c>
      <c r="G147" s="29">
        <f>'Net difference'!G147/'2001'!L148</f>
        <v>0.36947456213511259</v>
      </c>
    </row>
    <row r="148" spans="1:7">
      <c r="B148" s="3" t="s">
        <v>149</v>
      </c>
      <c r="C148" s="29">
        <f>'Net difference'!C148/'2001'!C149</f>
        <v>6.2226926875013321E-2</v>
      </c>
      <c r="D148" s="29">
        <f>'Net difference'!D148/'2001'!D149</f>
        <v>0.11949685534591195</v>
      </c>
      <c r="E148" s="29">
        <f>'Net difference'!E148/'2001'!F149</f>
        <v>3.467819404418828E-2</v>
      </c>
      <c r="F148" s="29">
        <f>'Net difference'!F148/'2001'!I149</f>
        <v>0.49696969696969695</v>
      </c>
      <c r="G148" s="29">
        <f>'Net difference'!G148/'2001'!L149</f>
        <v>0.24533856722276742</v>
      </c>
    </row>
    <row r="149" spans="1:7">
      <c r="B149" s="3" t="s">
        <v>150</v>
      </c>
      <c r="C149" s="29">
        <f>'Net difference'!C149/'2001'!C150</f>
        <v>6.8990136214185066E-2</v>
      </c>
      <c r="D149" s="29">
        <f>'Net difference'!D149/'2001'!D150</f>
        <v>0.16396346010439969</v>
      </c>
      <c r="E149" s="29">
        <f>'Net difference'!E149/'2001'!F150</f>
        <v>9.8338461538461541E-2</v>
      </c>
      <c r="F149" s="29">
        <f>'Net difference'!F149/'2001'!I150</f>
        <v>0.33221850613154963</v>
      </c>
      <c r="G149" s="29">
        <f>'Net difference'!G149/'2001'!L150</f>
        <v>0.38804220398593198</v>
      </c>
    </row>
    <row r="150" spans="1:7">
      <c r="B150" s="3" t="s">
        <v>151</v>
      </c>
      <c r="C150" s="29">
        <f>'Net difference'!C150/'2001'!C151</f>
        <v>6.8705887070901514E-2</v>
      </c>
      <c r="D150" s="29">
        <f>'Net difference'!D150/'2001'!D151</f>
        <v>0.11937598914763735</v>
      </c>
      <c r="E150" s="29">
        <f>'Net difference'!E150/'2001'!F151</f>
        <v>2.2443090734209682E-2</v>
      </c>
      <c r="F150" s="29">
        <f>'Net difference'!F150/'2001'!I151</f>
        <v>0.51334044823906089</v>
      </c>
      <c r="G150" s="29">
        <f>'Net difference'!G150/'2001'!L151</f>
        <v>0.26032315978456017</v>
      </c>
    </row>
    <row r="151" spans="1:7">
      <c r="B151" s="3" t="s">
        <v>152</v>
      </c>
      <c r="C151" s="29">
        <f>'Net difference'!C151/'2001'!C152</f>
        <v>7.5461961863573818E-2</v>
      </c>
      <c r="D151" s="29">
        <f>'Net difference'!D151/'2001'!D152</f>
        <v>0.1718924491023108</v>
      </c>
      <c r="E151" s="29">
        <f>'Net difference'!E151/'2001'!F152</f>
        <v>0.10033662721250951</v>
      </c>
      <c r="F151" s="29">
        <f>'Net difference'!F151/'2001'!I152</f>
        <v>0.40113636363636362</v>
      </c>
      <c r="G151" s="29">
        <f>'Net difference'!G151/'2001'!L152</f>
        <v>0.46649484536082475</v>
      </c>
    </row>
    <row r="152" spans="1:7">
      <c r="B152" s="3" t="s">
        <v>153</v>
      </c>
      <c r="C152" s="29">
        <f>'Net difference'!C152/'2001'!C153</f>
        <v>9.7991803922184359E-2</v>
      </c>
      <c r="D152" s="29">
        <f>'Net difference'!D152/'2001'!D153</f>
        <v>0.15401122482667548</v>
      </c>
      <c r="E152" s="29">
        <f>'Net difference'!E152/'2001'!F153</f>
        <v>7.501813283597554E-2</v>
      </c>
      <c r="F152" s="29">
        <f>'Net difference'!F152/'2001'!I153</f>
        <v>0.57539203860072374</v>
      </c>
      <c r="G152" s="29">
        <f>'Net difference'!G152/'2001'!L153</f>
        <v>0.40647921760391198</v>
      </c>
    </row>
    <row r="153" spans="1:7">
      <c r="B153" s="3" t="s">
        <v>154</v>
      </c>
      <c r="C153" s="29">
        <f>'Net difference'!C153/'2001'!C154</f>
        <v>7.2482781239750743E-2</v>
      </c>
      <c r="D153" s="29">
        <f>'Net difference'!D153/'2001'!D154</f>
        <v>0.14227215455690886</v>
      </c>
      <c r="E153" s="29">
        <f>'Net difference'!E153/'2001'!F154</f>
        <v>6.3350402340892467E-2</v>
      </c>
      <c r="F153" s="29">
        <f>'Net difference'!F153/'2001'!I154</f>
        <v>0.57586618876941453</v>
      </c>
      <c r="G153" s="29">
        <f>'Net difference'!G153/'2001'!L154</f>
        <v>0.23758099352051837</v>
      </c>
    </row>
    <row r="154" spans="1:7">
      <c r="B154" s="3" t="s">
        <v>155</v>
      </c>
      <c r="C154" s="29">
        <f>'Net difference'!C154/'2001'!C155</f>
        <v>7.0696669647856855E-2</v>
      </c>
      <c r="D154" s="29">
        <f>'Net difference'!D154/'2001'!D155</f>
        <v>0.14339326116703471</v>
      </c>
      <c r="E154" s="29">
        <f>'Net difference'!E154/'2001'!F155</f>
        <v>6.3242908189309416E-2</v>
      </c>
      <c r="F154" s="29">
        <f>'Net difference'!F154/'2001'!I155</f>
        <v>0.47661469933184858</v>
      </c>
      <c r="G154" s="29">
        <f>'Net difference'!G154/'2001'!L155</f>
        <v>0.32502169967647754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2011</vt:lpstr>
      <vt:lpstr>2011 %</vt:lpstr>
      <vt:lpstr>2001</vt:lpstr>
      <vt:lpstr>2001 %</vt:lpstr>
      <vt:lpstr>Metadata</vt:lpstr>
      <vt:lpstr>Net difference</vt:lpstr>
      <vt:lpstr>Percentage increase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2013-09-10T08:34:03Z</dcterms:created>
  <dcterms:modified xsi:type="dcterms:W3CDTF">2015-10-01T14:09:36Z</dcterms:modified>
</cp:coreProperties>
</file>