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2 BachelorDegree\大四上比赛或项目资料\数模国赛\OurGit\cumcm2022\05 Wskh\Python\CUMCM2022\src\data\"/>
    </mc:Choice>
  </mc:AlternateContent>
  <xr:revisionPtr revIDLastSave="0" documentId="13_ncr:1_{E92328D5-8882-49FF-9DA0-6457856AE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9" i="1" l="1"/>
  <c r="AB40" i="1"/>
  <c r="AB41" i="1"/>
  <c r="AB38" i="1"/>
  <c r="T44" i="1"/>
  <c r="U44" i="1"/>
  <c r="V44" i="1"/>
  <c r="W44" i="1"/>
  <c r="X44" i="1"/>
  <c r="S4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</calcChain>
</file>

<file path=xl/sharedStrings.xml><?xml version="1.0" encoding="utf-8"?>
<sst xmlns="http://schemas.openxmlformats.org/spreadsheetml/2006/main" count="243" uniqueCount="96">
  <si>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</si>
  <si>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</si>
  <si>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</si>
  <si>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</si>
  <si>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</si>
  <si>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</si>
  <si>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</si>
  <si>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</si>
  <si>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</si>
  <si>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</si>
  <si>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</si>
  <si>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</si>
  <si>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</si>
  <si>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</si>
  <si>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</si>
  <si>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百分比</t>
    <phoneticPr fontId="3" type="noConversion"/>
  </si>
  <si>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</si>
  <si>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</si>
  <si>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</si>
  <si>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</si>
  <si>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</si>
  <si>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02</t>
    <phoneticPr fontId="3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</si>
  <si>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</si>
  <si>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</si>
  <si>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</si>
  <si>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</si>
  <si>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08</t>
    <phoneticPr fontId="3" type="noConversion"/>
  </si>
  <si>
    <t>08</t>
    <phoneticPr fontId="2" type="noConversion"/>
  </si>
  <si>
    <t>C</t>
    <phoneticPr fontId="2" type="noConversion"/>
  </si>
  <si>
    <t>紫</t>
  </si>
  <si>
    <t>08严重风化点</t>
    <phoneticPr fontId="3" type="noConversion"/>
  </si>
  <si>
    <t>11</t>
    <phoneticPr fontId="3" type="noConversion"/>
  </si>
  <si>
    <t>11</t>
    <phoneticPr fontId="2" type="noConversion"/>
  </si>
  <si>
    <t>19</t>
  </si>
  <si>
    <t>风化</t>
    <phoneticPr fontId="3" type="noConversion"/>
  </si>
  <si>
    <t>23未风化点</t>
    <phoneticPr fontId="3" type="noConversion"/>
  </si>
  <si>
    <t>23</t>
    <phoneticPr fontId="2" type="noConversion"/>
  </si>
  <si>
    <t>蓝绿</t>
  </si>
  <si>
    <t>25未风化点</t>
    <phoneticPr fontId="3" type="noConversion"/>
  </si>
  <si>
    <t>25</t>
  </si>
  <si>
    <t>26</t>
    <phoneticPr fontId="3" type="noConversion"/>
  </si>
  <si>
    <t>26</t>
  </si>
  <si>
    <t>26严重风化点</t>
    <phoneticPr fontId="3" type="noConversion"/>
  </si>
  <si>
    <t>28未风化点</t>
    <phoneticPr fontId="3" type="noConversion"/>
  </si>
  <si>
    <t>28</t>
  </si>
  <si>
    <t>29未风化点</t>
    <phoneticPr fontId="3" type="noConversion"/>
  </si>
  <si>
    <t>29</t>
  </si>
  <si>
    <t>34</t>
    <phoneticPr fontId="3" type="noConversion"/>
  </si>
  <si>
    <t>34</t>
  </si>
  <si>
    <t>深绿</t>
  </si>
  <si>
    <t>36</t>
  </si>
  <si>
    <t>38</t>
  </si>
  <si>
    <t>39</t>
  </si>
  <si>
    <t>40</t>
  </si>
  <si>
    <t>41</t>
  </si>
  <si>
    <t>浅绿</t>
  </si>
  <si>
    <t>42未风化点1</t>
    <phoneticPr fontId="3" type="noConversion"/>
  </si>
  <si>
    <t>42</t>
  </si>
  <si>
    <t>42未风化点2</t>
    <phoneticPr fontId="3" type="noConversion"/>
  </si>
  <si>
    <t>43部位1</t>
    <phoneticPr fontId="3" type="noConversion"/>
  </si>
  <si>
    <t>43</t>
    <phoneticPr fontId="2" type="noConversion"/>
  </si>
  <si>
    <t>43部位2</t>
    <phoneticPr fontId="3" type="noConversion"/>
  </si>
  <si>
    <t>44未风化点</t>
    <phoneticPr fontId="3" type="noConversion"/>
  </si>
  <si>
    <t>44</t>
  </si>
  <si>
    <t>48</t>
  </si>
  <si>
    <t>49</t>
    <phoneticPr fontId="3" type="noConversion"/>
  </si>
  <si>
    <t>49</t>
  </si>
  <si>
    <t>黑</t>
  </si>
  <si>
    <t>49未风化点</t>
    <phoneticPr fontId="3" type="noConversion"/>
  </si>
  <si>
    <t>50</t>
    <phoneticPr fontId="3" type="noConversion"/>
  </si>
  <si>
    <t>50</t>
  </si>
  <si>
    <t>50未风化点</t>
    <phoneticPr fontId="3" type="noConversion"/>
  </si>
  <si>
    <t>51部位1</t>
    <phoneticPr fontId="3" type="noConversion"/>
  </si>
  <si>
    <t>51</t>
  </si>
  <si>
    <t>51部位2</t>
    <phoneticPr fontId="3" type="noConversion"/>
  </si>
  <si>
    <t>52</t>
    <phoneticPr fontId="3" type="noConversion"/>
  </si>
  <si>
    <t>52</t>
  </si>
  <si>
    <t>53未风化点</t>
    <phoneticPr fontId="3" type="noConversion"/>
  </si>
  <si>
    <t>53</t>
    <phoneticPr fontId="2" type="noConversion"/>
  </si>
  <si>
    <t>54</t>
    <phoneticPr fontId="3" type="noConversion"/>
  </si>
  <si>
    <t>54</t>
  </si>
  <si>
    <t>54严重风化点</t>
    <phoneticPr fontId="3" type="noConversion"/>
  </si>
  <si>
    <t>56</t>
  </si>
  <si>
    <t>57</t>
  </si>
  <si>
    <t>58</t>
  </si>
  <si>
    <t>铅钡</t>
    <phoneticPr fontId="2" type="noConversion"/>
  </si>
  <si>
    <t>A2</t>
  </si>
  <si>
    <t>A5</t>
  </si>
  <si>
    <t>A6</t>
  </si>
  <si>
    <t>A7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</si>
  <si>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</si>
  <si>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</si>
  <si>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</si>
  <si>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</si>
  <si>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</si>
  <si>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F6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</si>
</sst>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2" borderId="0" xfId="0" applyFill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A7" zoomScale="85" zoomScaleNormal="85" workbookViewId="0">
      <selection activeCell="Z46" sqref="Z46"/>
    </sheetView>
  </sheetViews>
  <sheetFormatPr defaultRowHeight="14.25" x14ac:dyDescent="0.2"/>
  <sheetData>
    <row r="1" spans="1:27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</row>
    <row r="2" spans="1:27" x14ac:dyDescent="0.2">
      <c r="A2" s="4" t="s">
        <v>21</v>
      </c>
      <c r="B2" s="5">
        <v>36.28</v>
      </c>
      <c r="C2" s="5">
        <v>0</v>
      </c>
      <c r="D2" s="5">
        <v>1.05</v>
      </c>
      <c r="E2" s="5">
        <v>2.34</v>
      </c>
      <c r="F2" s="5">
        <v>1.18</v>
      </c>
      <c r="G2" s="5">
        <v>5.73</v>
      </c>
      <c r="H2" s="5">
        <v>1.86</v>
      </c>
      <c r="I2" s="5">
        <v>0.26</v>
      </c>
      <c r="J2" s="5">
        <v>47.43</v>
      </c>
      <c r="K2" s="5">
        <v>0</v>
      </c>
      <c r="L2" s="5">
        <v>3.57</v>
      </c>
      <c r="M2" s="5">
        <v>0.19</v>
      </c>
      <c r="N2" s="5">
        <v>0</v>
      </c>
      <c r="O2" s="5">
        <v>0</v>
      </c>
      <c r="P2" s="6">
        <v>99.889999999999986</v>
      </c>
      <c r="Q2" s="7" t="s">
        <v>21</v>
      </c>
      <c r="R2" s="8" t="s">
        <v>22</v>
      </c>
      <c r="S2" s="9" t="s">
        <v>23</v>
      </c>
      <c r="T2" s="8" t="s">
        <v>24</v>
      </c>
      <c r="U2" s="8" t="s">
        <v>25</v>
      </c>
      <c r="V2">
        <f>B2*0.441+C2*0.202+D2*0.21+E2*-0.057+F2*0.26+G2*0.396+H2*0.191+I2*-0.262+J2*-0.275+K2*-0.323+L2*-0.175+M2*-0.253+N2*0.202+O2*-0.27</f>
        <v>5.2335499999999993</v>
      </c>
      <c r="W2">
        <f>B2*-0.217+C2*-0.343+D2*0.097+E2*0.438+F2*0.336+G2*0.007+H2*0.367+I2*-0.184+J2*0.262+K2*-0.266+L2*0.4+M2*0.186+N2*0.067+O2*-0.086</f>
        <v>8.2153799999999997</v>
      </c>
      <c r="X2">
        <f>B2*-0.038+C2*-0.086+D2*0.247+E2*0.242+F2*0.133+G2*0.258+H2*0.102+I2*0.295+J2*-0.443+K2*0.416+L2*0.113+M2*-0.073+N2*0.287+O2*0.469</f>
        <v>-19.273259999999997</v>
      </c>
      <c r="Y2">
        <f>B2*-0.051+C2*-0.173+D2*-0.23+E2*-0.155+F2*-0.114+G2*0.234+H2*-0.281+I2*-0.23+J2*0.128+K2*-0.011+L2*-0.12+M2*0.371+N2*0.72+O2*0.052</f>
        <v>3.8824900000000002</v>
      </c>
      <c r="Z2">
        <f>B2*-0.085+C2*-0.117+D2*0.735+E2*-0.227+F2*-0.072+G2*-0.026+H2*-0.028+I2*-0.358+J2*0.228+K2*0.011+L2*-0.246+M2*0.104+N2*-0.136+O2*0.332</f>
        <v>6.73325</v>
      </c>
      <c r="AA2">
        <f>B2*0.026+C2*0.5+D2*0.045+E2*-0.098+F2*0.413+G2*0.052+H2*-0.218+I2*0.032+J2*-0.134+K2*-0.055+L2*0.203+M2*0.639+N2*-0.19+O2*0.091</f>
        <v>-4.36015</v>
      </c>
    </row>
    <row r="3" spans="1:27" x14ac:dyDescent="0.2">
      <c r="A3" s="4" t="s">
        <v>26</v>
      </c>
      <c r="B3" s="5">
        <v>20.14</v>
      </c>
      <c r="C3" s="5">
        <v>0</v>
      </c>
      <c r="D3" s="5">
        <v>0</v>
      </c>
      <c r="E3" s="5">
        <v>1.48</v>
      </c>
      <c r="F3" s="5">
        <v>0</v>
      </c>
      <c r="G3" s="5">
        <v>1.34</v>
      </c>
      <c r="H3" s="5">
        <v>0</v>
      </c>
      <c r="I3" s="5">
        <v>10.41</v>
      </c>
      <c r="J3" s="5">
        <v>28.68</v>
      </c>
      <c r="K3" s="5">
        <v>31.23</v>
      </c>
      <c r="L3" s="5">
        <v>3.59</v>
      </c>
      <c r="M3" s="5">
        <v>0.37</v>
      </c>
      <c r="N3" s="5">
        <v>0</v>
      </c>
      <c r="O3" s="5">
        <v>2.58</v>
      </c>
      <c r="P3" s="6">
        <v>99.820000000000007</v>
      </c>
      <c r="Q3" s="7" t="s">
        <v>27</v>
      </c>
      <c r="R3" s="8" t="s">
        <v>28</v>
      </c>
      <c r="S3" s="9" t="s">
        <v>23</v>
      </c>
      <c r="T3" s="8" t="s">
        <v>29</v>
      </c>
      <c r="U3" s="8" t="s">
        <v>25</v>
      </c>
      <c r="V3">
        <f t="shared" ref="V3:V41" si="0">B3*0.441+C3*0.202+D3*0.21+E3*-0.057+F3*0.26+G3*0.396+H3*0.191+I3*-0.262+J3*-0.275+K3*-0.323+L3*-0.175+M3*-0.253+N3*0.202+O3*-0.27</f>
        <v>-12.792150000000001</v>
      </c>
      <c r="W3">
        <f t="shared" ref="W3:W41" si="1">B3*-0.217+C3*-0.343+D3*0.097+E3*0.438+F3*0.336+G3*0.007+H3*0.367+I3*-0.184+J3*0.262+K3*-0.266+L3*0.4+M3*0.186+N3*0.067+O3*-0.086</f>
        <v>-5.13828</v>
      </c>
      <c r="X3">
        <f t="shared" ref="X3:X41" si="2">B3*-0.038+C3*-0.086+D3*0.247+E3*0.242+F3*0.133+G3*0.258+H3*0.102+I3*0.295+J3*-0.443+K3*0.416+L3*0.113+M3*-0.073+N3*0.287+O3*0.469</f>
        <v>4.8846299999999969</v>
      </c>
      <c r="Y3">
        <f t="shared" ref="Y3:Y41" si="3">B3*-0.051+C3*-0.173+D3*-0.23+E3*-0.155+F3*-0.114+G3*0.234+H3*-0.281+I3*-0.23+J3*0.128+K3*-0.011+L3*-0.12+M3*0.371+N3*0.72+O3*0.052</f>
        <v>-0.16914000000000012</v>
      </c>
      <c r="Z3">
        <f t="shared" ref="Z3:Z41" si="4">B3*-0.085+C3*-0.117+D3*0.735+E3*-0.227+F3*-0.072+G3*-0.026+H3*-0.028+I3*-0.358+J3*0.228+K3*0.011+L3*-0.246+M3*0.104+N3*-0.136+O3*0.332</f>
        <v>1.0849900000000003</v>
      </c>
      <c r="AA3">
        <f t="shared" ref="AA3:AA41" si="5">B3*0.026+C3*0.5+D3*0.045+E3*-0.098+F3*0.413+G3*0.052+H3*-0.218+I3*0.032+J3*-0.134+K3*-0.055+L3*0.203+M3*0.639+N3*-0.19+O3*0.091</f>
        <v>-3.5793900000000001</v>
      </c>
    </row>
    <row r="4" spans="1:27" x14ac:dyDescent="0.2">
      <c r="A4" s="4" t="s">
        <v>30</v>
      </c>
      <c r="B4" s="5">
        <v>4.6100000000000003</v>
      </c>
      <c r="C4" s="5">
        <v>0</v>
      </c>
      <c r="D4" s="5">
        <v>0</v>
      </c>
      <c r="E4" s="5">
        <v>3.19</v>
      </c>
      <c r="F4" s="5">
        <v>0</v>
      </c>
      <c r="G4" s="5">
        <v>1.1100000000000001</v>
      </c>
      <c r="H4" s="5">
        <v>0</v>
      </c>
      <c r="I4" s="5">
        <v>3.14</v>
      </c>
      <c r="J4" s="5">
        <v>32.450000000000003</v>
      </c>
      <c r="K4" s="5">
        <v>30.62</v>
      </c>
      <c r="L4" s="5">
        <v>7.56</v>
      </c>
      <c r="M4" s="5">
        <v>0.53</v>
      </c>
      <c r="N4" s="5">
        <v>0</v>
      </c>
      <c r="O4" s="5">
        <v>15.03</v>
      </c>
      <c r="P4" s="6">
        <v>98.240000000000009</v>
      </c>
      <c r="Q4" s="7" t="s">
        <v>27</v>
      </c>
      <c r="R4" s="8" t="s">
        <v>28</v>
      </c>
      <c r="S4" s="9" t="s">
        <v>23</v>
      </c>
      <c r="T4" s="8" t="s">
        <v>29</v>
      </c>
      <c r="U4" s="8" t="s">
        <v>25</v>
      </c>
      <c r="V4">
        <f t="shared" si="0"/>
        <v>-22.861140000000002</v>
      </c>
      <c r="W4">
        <f t="shared" si="1"/>
        <v>2.0138400000000001</v>
      </c>
      <c r="X4">
        <f t="shared" si="2"/>
        <v>8.0367099999999976</v>
      </c>
      <c r="Y4">
        <f t="shared" si="3"/>
        <v>2.6957500000000008</v>
      </c>
      <c r="Z4">
        <f t="shared" si="4"/>
        <v>8.6517800000000022</v>
      </c>
      <c r="AA4">
        <f t="shared" si="5"/>
        <v>-2.8258800000000015</v>
      </c>
    </row>
    <row r="5" spans="1:27" x14ac:dyDescent="0.2">
      <c r="A5" s="4" t="s">
        <v>31</v>
      </c>
      <c r="B5" s="5">
        <v>33.590000000000003</v>
      </c>
      <c r="C5" s="5">
        <v>0</v>
      </c>
      <c r="D5" s="5">
        <v>0.21</v>
      </c>
      <c r="E5" s="5">
        <v>3.51</v>
      </c>
      <c r="F5" s="5">
        <v>0.71</v>
      </c>
      <c r="G5" s="5">
        <v>2.69</v>
      </c>
      <c r="H5" s="5">
        <v>0</v>
      </c>
      <c r="I5" s="5">
        <v>4.93</v>
      </c>
      <c r="J5" s="5">
        <v>25.39</v>
      </c>
      <c r="K5" s="5">
        <v>14.61</v>
      </c>
      <c r="L5" s="5">
        <v>9.3800000000000008</v>
      </c>
      <c r="M5" s="5">
        <v>0.37</v>
      </c>
      <c r="N5" s="5">
        <v>0</v>
      </c>
      <c r="O5" s="5">
        <v>0</v>
      </c>
      <c r="P5" s="6">
        <v>95.39</v>
      </c>
      <c r="Q5" s="7" t="s">
        <v>32</v>
      </c>
      <c r="R5" s="8" t="s">
        <v>28</v>
      </c>
      <c r="S5" s="9" t="s">
        <v>23</v>
      </c>
      <c r="T5" s="8" t="s">
        <v>24</v>
      </c>
      <c r="U5" s="8" t="s">
        <v>25</v>
      </c>
      <c r="V5">
        <f t="shared" si="0"/>
        <v>1.1790100000000006</v>
      </c>
      <c r="W5">
        <f t="shared" si="1"/>
        <v>0.2057300000000003</v>
      </c>
      <c r="X5">
        <f t="shared" si="2"/>
        <v>-2.269410000000001</v>
      </c>
      <c r="Y5">
        <f t="shared" si="3"/>
        <v>-0.78993999999999998</v>
      </c>
      <c r="Z5">
        <f t="shared" si="4"/>
        <v>-1.7029400000000006</v>
      </c>
      <c r="AA5">
        <f t="shared" si="5"/>
        <v>-0.93555999999999961</v>
      </c>
    </row>
    <row r="6" spans="1:27" x14ac:dyDescent="0.2">
      <c r="A6" s="4" t="s">
        <v>33</v>
      </c>
      <c r="B6" s="5">
        <v>29.64</v>
      </c>
      <c r="C6" s="5">
        <v>0</v>
      </c>
      <c r="D6" s="5">
        <v>0</v>
      </c>
      <c r="E6" s="5">
        <v>2.93</v>
      </c>
      <c r="F6" s="5">
        <v>0.59</v>
      </c>
      <c r="G6" s="5">
        <v>3.57</v>
      </c>
      <c r="H6" s="5">
        <v>1.33</v>
      </c>
      <c r="I6" s="5">
        <v>3.51</v>
      </c>
      <c r="J6" s="5">
        <v>42.82</v>
      </c>
      <c r="K6" s="5">
        <v>5.35</v>
      </c>
      <c r="L6" s="5">
        <v>8.83</v>
      </c>
      <c r="M6" s="5">
        <v>0.19</v>
      </c>
      <c r="N6" s="5">
        <v>0</v>
      </c>
      <c r="O6" s="5">
        <v>0</v>
      </c>
      <c r="P6" s="6">
        <v>98.759999999999991</v>
      </c>
      <c r="Q6" s="7" t="s">
        <v>33</v>
      </c>
      <c r="R6" s="9" t="s">
        <v>22</v>
      </c>
      <c r="S6" s="9" t="s">
        <v>23</v>
      </c>
      <c r="T6" s="9">
        <v>0</v>
      </c>
      <c r="U6" s="8" t="s">
        <v>34</v>
      </c>
      <c r="V6">
        <f t="shared" si="0"/>
        <v>-1.2911100000000015</v>
      </c>
      <c r="W6">
        <f t="shared" si="1"/>
        <v>8.2800399999999996</v>
      </c>
      <c r="X6">
        <f t="shared" si="2"/>
        <v>-14.006360000000003</v>
      </c>
      <c r="Y6">
        <f t="shared" si="3"/>
        <v>2.0543000000000009</v>
      </c>
      <c r="Z6">
        <f t="shared" si="4"/>
        <v>3.0557599999999985</v>
      </c>
      <c r="AA6">
        <f t="shared" si="5"/>
        <v>-3.3830400000000012</v>
      </c>
    </row>
    <row r="7" spans="1:27" x14ac:dyDescent="0.2">
      <c r="A7" s="4" t="s">
        <v>35</v>
      </c>
      <c r="B7" s="5">
        <v>53.79</v>
      </c>
      <c r="C7" s="5">
        <v>7.92</v>
      </c>
      <c r="D7" s="5">
        <v>0</v>
      </c>
      <c r="E7" s="5">
        <v>0.5</v>
      </c>
      <c r="F7" s="5">
        <v>0.71</v>
      </c>
      <c r="G7" s="5">
        <v>1.42</v>
      </c>
      <c r="H7" s="5">
        <v>0</v>
      </c>
      <c r="I7" s="5">
        <v>2.99</v>
      </c>
      <c r="J7" s="5">
        <v>16.98</v>
      </c>
      <c r="K7" s="5">
        <v>11.86</v>
      </c>
      <c r="L7" s="5">
        <v>0</v>
      </c>
      <c r="M7" s="5">
        <v>0.33</v>
      </c>
      <c r="N7" s="5">
        <v>0</v>
      </c>
      <c r="O7" s="10">
        <v>0</v>
      </c>
      <c r="P7" s="6">
        <v>96.5</v>
      </c>
      <c r="Q7" s="7" t="s">
        <v>36</v>
      </c>
      <c r="R7" s="8" t="s">
        <v>22</v>
      </c>
      <c r="S7" s="9" t="s">
        <v>23</v>
      </c>
      <c r="T7" s="8" t="s">
        <v>37</v>
      </c>
      <c r="U7" s="8" t="s">
        <v>25</v>
      </c>
      <c r="V7">
        <f t="shared" si="0"/>
        <v>16.672499999999996</v>
      </c>
      <c r="W7">
        <f t="shared" si="1"/>
        <v>-13.11627</v>
      </c>
      <c r="X7">
        <f t="shared" si="2"/>
        <v>-3.8737700000000013</v>
      </c>
      <c r="Y7">
        <f t="shared" si="3"/>
        <v>-2.4618999999999991</v>
      </c>
      <c r="Z7">
        <f t="shared" si="4"/>
        <v>-2.7345300000000012</v>
      </c>
      <c r="AA7">
        <f t="shared" si="5"/>
        <v>3.0555399999999988</v>
      </c>
    </row>
    <row r="8" spans="1:27" x14ac:dyDescent="0.2">
      <c r="A8" s="4" t="s">
        <v>38</v>
      </c>
      <c r="B8" s="5">
        <v>50.61</v>
      </c>
      <c r="C8" s="5">
        <v>2.31</v>
      </c>
      <c r="D8" s="5">
        <v>0</v>
      </c>
      <c r="E8" s="5">
        <v>0.63</v>
      </c>
      <c r="F8" s="5">
        <v>0</v>
      </c>
      <c r="G8" s="5">
        <v>1.9</v>
      </c>
      <c r="H8" s="5">
        <v>1.55</v>
      </c>
      <c r="I8" s="5">
        <v>1.1200000000000001</v>
      </c>
      <c r="J8" s="5">
        <v>31.9</v>
      </c>
      <c r="K8" s="5">
        <v>6.65</v>
      </c>
      <c r="L8" s="5">
        <v>0.19</v>
      </c>
      <c r="M8" s="5">
        <v>0.2</v>
      </c>
      <c r="N8" s="5">
        <v>0</v>
      </c>
      <c r="O8" s="10">
        <v>0</v>
      </c>
      <c r="P8" s="6">
        <v>97.06</v>
      </c>
      <c r="Q8" s="7" t="s">
        <v>39</v>
      </c>
      <c r="R8" s="8" t="s">
        <v>28</v>
      </c>
      <c r="S8" s="9" t="s">
        <v>23</v>
      </c>
      <c r="T8" s="8" t="s">
        <v>24</v>
      </c>
      <c r="U8" s="8" t="s">
        <v>25</v>
      </c>
      <c r="V8">
        <f t="shared" si="0"/>
        <v>12.500429999999998</v>
      </c>
      <c r="W8">
        <f t="shared" si="1"/>
        <v>-4.4205900000000016</v>
      </c>
      <c r="X8">
        <f t="shared" si="2"/>
        <v>-12.349109999999998</v>
      </c>
      <c r="Y8">
        <f t="shared" si="3"/>
        <v>0.73450999999999966</v>
      </c>
      <c r="Z8">
        <f t="shared" si="4"/>
        <v>2.1115199999999992</v>
      </c>
      <c r="AA8">
        <f t="shared" si="5"/>
        <v>-2.2681200000000001</v>
      </c>
    </row>
    <row r="9" spans="1:27" x14ac:dyDescent="0.2">
      <c r="A9" s="4" t="s">
        <v>40</v>
      </c>
      <c r="B9" s="5">
        <v>19.79</v>
      </c>
      <c r="C9" s="5">
        <v>0</v>
      </c>
      <c r="D9" s="5">
        <v>0</v>
      </c>
      <c r="E9" s="5">
        <v>1.44</v>
      </c>
      <c r="F9" s="5">
        <v>0</v>
      </c>
      <c r="G9" s="5">
        <v>0.7</v>
      </c>
      <c r="H9" s="5">
        <v>0</v>
      </c>
      <c r="I9" s="5">
        <v>10.57</v>
      </c>
      <c r="J9" s="5">
        <v>29.53</v>
      </c>
      <c r="K9" s="5">
        <v>32.25</v>
      </c>
      <c r="L9" s="5">
        <v>3.13</v>
      </c>
      <c r="M9" s="5">
        <v>0.45</v>
      </c>
      <c r="N9" s="5">
        <v>0</v>
      </c>
      <c r="O9" s="5">
        <v>1.96</v>
      </c>
      <c r="P9" s="6">
        <v>99.82</v>
      </c>
      <c r="Q9" s="7" t="s">
        <v>41</v>
      </c>
      <c r="R9" s="8" t="s">
        <v>28</v>
      </c>
      <c r="S9" s="9" t="s">
        <v>23</v>
      </c>
      <c r="T9" s="8" t="s">
        <v>29</v>
      </c>
      <c r="U9" s="8" t="s">
        <v>25</v>
      </c>
      <c r="V9">
        <f t="shared" si="0"/>
        <v>-13.57513</v>
      </c>
      <c r="W9">
        <f t="shared" si="1"/>
        <v>-5.2781899999999995</v>
      </c>
      <c r="X9">
        <f t="shared" si="2"/>
        <v>4.4694999999999991</v>
      </c>
      <c r="Y9">
        <f t="shared" si="3"/>
        <v>-0.18142999999999976</v>
      </c>
      <c r="Z9">
        <f t="shared" si="4"/>
        <v>1.2038400000000007</v>
      </c>
      <c r="AA9">
        <f t="shared" si="5"/>
        <v>-3.8814099999999994</v>
      </c>
    </row>
    <row r="10" spans="1:27" x14ac:dyDescent="0.2">
      <c r="A10" s="4" t="s">
        <v>42</v>
      </c>
      <c r="B10" s="5">
        <v>3.72</v>
      </c>
      <c r="C10" s="5">
        <v>0</v>
      </c>
      <c r="D10" s="5">
        <v>0.4</v>
      </c>
      <c r="E10" s="5">
        <v>3.01</v>
      </c>
      <c r="F10" s="5">
        <v>0</v>
      </c>
      <c r="G10" s="5">
        <v>1.18</v>
      </c>
      <c r="H10" s="5">
        <v>0</v>
      </c>
      <c r="I10" s="5">
        <v>3.6</v>
      </c>
      <c r="J10" s="5">
        <v>29.92</v>
      </c>
      <c r="K10" s="5">
        <v>35.450000000000003</v>
      </c>
      <c r="L10" s="5">
        <v>6.04</v>
      </c>
      <c r="M10" s="5">
        <v>0.62</v>
      </c>
      <c r="N10" s="5">
        <v>0</v>
      </c>
      <c r="O10" s="5">
        <v>15.95</v>
      </c>
      <c r="P10" s="6">
        <v>99.890000000000015</v>
      </c>
      <c r="Q10" s="7" t="s">
        <v>41</v>
      </c>
      <c r="R10" s="8" t="s">
        <v>28</v>
      </c>
      <c r="S10" s="9" t="s">
        <v>23</v>
      </c>
      <c r="T10" s="8" t="s">
        <v>29</v>
      </c>
      <c r="U10" s="8" t="s">
        <v>25</v>
      </c>
      <c r="V10">
        <f t="shared" si="0"/>
        <v>-24.121679999999998</v>
      </c>
      <c r="W10">
        <f t="shared" si="1"/>
        <v>-0.53523999999999983</v>
      </c>
      <c r="X10">
        <f t="shared" si="2"/>
        <v>11.662749999999999</v>
      </c>
      <c r="Y10">
        <f t="shared" si="3"/>
        <v>2.4742800000000003</v>
      </c>
      <c r="Z10">
        <f t="shared" si="4"/>
        <v>9.0608000000000004</v>
      </c>
      <c r="AA10">
        <f t="shared" si="5"/>
        <v>-2.8889800000000005</v>
      </c>
    </row>
    <row r="11" spans="1:27" x14ac:dyDescent="0.2">
      <c r="A11" s="4" t="s">
        <v>43</v>
      </c>
      <c r="B11" s="5">
        <v>68.08</v>
      </c>
      <c r="C11" s="5">
        <v>0</v>
      </c>
      <c r="D11" s="5">
        <v>0.26</v>
      </c>
      <c r="E11" s="5">
        <v>1.34</v>
      </c>
      <c r="F11" s="5">
        <v>1</v>
      </c>
      <c r="G11" s="5">
        <v>4.7</v>
      </c>
      <c r="H11" s="5">
        <v>0.41</v>
      </c>
      <c r="I11" s="5">
        <v>0.33</v>
      </c>
      <c r="J11" s="5">
        <v>17.14</v>
      </c>
      <c r="K11" s="5">
        <v>4.04</v>
      </c>
      <c r="L11" s="5">
        <v>1.04</v>
      </c>
      <c r="M11" s="5">
        <v>0.12</v>
      </c>
      <c r="N11" s="5">
        <v>0.23</v>
      </c>
      <c r="O11" s="10">
        <v>0</v>
      </c>
      <c r="P11" s="6">
        <v>98.690000000000026</v>
      </c>
      <c r="Q11" s="7" t="s">
        <v>44</v>
      </c>
      <c r="R11" s="8" t="s">
        <v>22</v>
      </c>
      <c r="S11" s="9" t="s">
        <v>23</v>
      </c>
      <c r="T11" s="8" t="s">
        <v>24</v>
      </c>
      <c r="U11" s="8" t="s">
        <v>25</v>
      </c>
      <c r="V11">
        <f t="shared" si="0"/>
        <v>25.930230000000002</v>
      </c>
      <c r="W11">
        <f t="shared" si="1"/>
        <v>-9.8328000000000007</v>
      </c>
      <c r="X11">
        <f t="shared" si="2"/>
        <v>-6.4513799999999986</v>
      </c>
      <c r="Y11">
        <f t="shared" si="3"/>
        <v>-0.71008999999999889</v>
      </c>
      <c r="Z11">
        <f t="shared" si="4"/>
        <v>-2.545980000000001</v>
      </c>
      <c r="AA11">
        <f t="shared" si="5"/>
        <v>-4.582000000000043E-2</v>
      </c>
    </row>
    <row r="12" spans="1:27" x14ac:dyDescent="0.2">
      <c r="A12" s="4" t="s">
        <v>45</v>
      </c>
      <c r="B12" s="5">
        <v>63.3</v>
      </c>
      <c r="C12" s="5">
        <v>0.92</v>
      </c>
      <c r="D12" s="5">
        <v>0.3</v>
      </c>
      <c r="E12" s="5">
        <v>2.98</v>
      </c>
      <c r="F12" s="5">
        <v>1.49</v>
      </c>
      <c r="G12" s="5">
        <v>14.34</v>
      </c>
      <c r="H12" s="5">
        <v>0.81</v>
      </c>
      <c r="I12" s="5">
        <v>0.74</v>
      </c>
      <c r="J12" s="5">
        <v>12.31</v>
      </c>
      <c r="K12" s="5">
        <v>2.0299999999999998</v>
      </c>
      <c r="L12" s="5">
        <v>0.41</v>
      </c>
      <c r="M12" s="5">
        <v>0.25</v>
      </c>
      <c r="N12" s="5">
        <v>0</v>
      </c>
      <c r="O12" s="10">
        <v>0</v>
      </c>
      <c r="P12" s="6">
        <v>99.88</v>
      </c>
      <c r="Q12" s="7" t="s">
        <v>46</v>
      </c>
      <c r="R12" s="8" t="s">
        <v>22</v>
      </c>
      <c r="S12" s="9" t="s">
        <v>23</v>
      </c>
      <c r="T12" s="8" t="s">
        <v>24</v>
      </c>
      <c r="U12" s="8" t="s">
        <v>25</v>
      </c>
      <c r="V12">
        <f t="shared" si="0"/>
        <v>29.845209999999998</v>
      </c>
      <c r="W12">
        <f t="shared" si="1"/>
        <v>-9.05945</v>
      </c>
      <c r="X12">
        <f t="shared" si="2"/>
        <v>-2.0712199999999998</v>
      </c>
      <c r="Y12">
        <f t="shared" si="3"/>
        <v>0.46643000000000034</v>
      </c>
      <c r="Z12">
        <f t="shared" si="4"/>
        <v>-3.9576700000000011</v>
      </c>
      <c r="AA12">
        <f t="shared" si="5"/>
        <v>1.5171999999999999</v>
      </c>
    </row>
    <row r="13" spans="1:27" x14ac:dyDescent="0.2">
      <c r="A13" s="4" t="s">
        <v>47</v>
      </c>
      <c r="B13" s="5">
        <v>35.78</v>
      </c>
      <c r="C13" s="5">
        <v>0</v>
      </c>
      <c r="D13" s="5">
        <v>0.25</v>
      </c>
      <c r="E13" s="5">
        <v>0.78</v>
      </c>
      <c r="F13" s="5">
        <v>0</v>
      </c>
      <c r="G13" s="5">
        <v>1.62</v>
      </c>
      <c r="H13" s="5">
        <v>0.47</v>
      </c>
      <c r="I13" s="5">
        <v>1.51</v>
      </c>
      <c r="J13" s="5">
        <v>46.55</v>
      </c>
      <c r="K13" s="5">
        <v>10</v>
      </c>
      <c r="L13" s="5">
        <v>0.34</v>
      </c>
      <c r="M13" s="5">
        <v>0.22</v>
      </c>
      <c r="N13" s="5">
        <v>0</v>
      </c>
      <c r="O13" s="10">
        <v>0</v>
      </c>
      <c r="P13" s="6">
        <v>97.52</v>
      </c>
      <c r="Q13" s="7" t="s">
        <v>48</v>
      </c>
      <c r="R13" s="8" t="s">
        <v>28</v>
      </c>
      <c r="S13" s="9" t="s">
        <v>23</v>
      </c>
      <c r="T13" s="8" t="s">
        <v>49</v>
      </c>
      <c r="U13" s="8" t="s">
        <v>25</v>
      </c>
      <c r="V13">
        <f t="shared" si="0"/>
        <v>-2.3719999999997368E-2</v>
      </c>
      <c r="W13">
        <f t="shared" si="1"/>
        <v>2.2206399999999986</v>
      </c>
      <c r="X13">
        <f t="shared" si="2"/>
        <v>-16.637070000000001</v>
      </c>
      <c r="Y13">
        <f t="shared" si="3"/>
        <v>3.7857500000000006</v>
      </c>
      <c r="Z13">
        <f t="shared" si="4"/>
        <v>7.0321699999999998</v>
      </c>
      <c r="AA13">
        <f t="shared" si="5"/>
        <v>-5.6829100000000006</v>
      </c>
    </row>
    <row r="14" spans="1:27" x14ac:dyDescent="0.2">
      <c r="A14" s="4" t="s">
        <v>50</v>
      </c>
      <c r="B14" s="5">
        <v>39.57</v>
      </c>
      <c r="C14" s="5">
        <v>2.2200000000000002</v>
      </c>
      <c r="D14" s="5">
        <v>0.14000000000000001</v>
      </c>
      <c r="E14" s="5">
        <v>0.37</v>
      </c>
      <c r="F14" s="5">
        <v>0</v>
      </c>
      <c r="G14" s="5">
        <v>1.6</v>
      </c>
      <c r="H14" s="5">
        <v>0.32</v>
      </c>
      <c r="I14" s="5">
        <v>0.68</v>
      </c>
      <c r="J14" s="5">
        <v>41.61</v>
      </c>
      <c r="K14" s="5">
        <v>10.83</v>
      </c>
      <c r="L14" s="5">
        <v>7.0000000000000007E-2</v>
      </c>
      <c r="M14" s="5">
        <v>0.22</v>
      </c>
      <c r="N14" s="5">
        <v>0</v>
      </c>
      <c r="O14" s="10">
        <v>0</v>
      </c>
      <c r="P14" s="6">
        <v>97.629999999999981</v>
      </c>
      <c r="Q14" s="7" t="s">
        <v>50</v>
      </c>
      <c r="R14" s="8" t="s">
        <v>28</v>
      </c>
      <c r="S14" s="9" t="s">
        <v>23</v>
      </c>
      <c r="T14" s="8" t="s">
        <v>49</v>
      </c>
      <c r="U14" s="8" t="s">
        <v>25</v>
      </c>
      <c r="V14">
        <f t="shared" si="0"/>
        <v>3.4149300000000009</v>
      </c>
      <c r="W14">
        <f t="shared" si="1"/>
        <v>-1.0790300000000002</v>
      </c>
      <c r="X14">
        <f t="shared" si="2"/>
        <v>-14.860519999999999</v>
      </c>
      <c r="Y14">
        <f t="shared" si="3"/>
        <v>2.9165700000000001</v>
      </c>
      <c r="Z14">
        <f t="shared" si="4"/>
        <v>5.7135900000000008</v>
      </c>
      <c r="AA14">
        <f t="shared" si="5"/>
        <v>-3.8725400000000008</v>
      </c>
    </row>
    <row r="15" spans="1:27" x14ac:dyDescent="0.2">
      <c r="A15" s="4" t="s">
        <v>51</v>
      </c>
      <c r="B15" s="5">
        <v>32.93</v>
      </c>
      <c r="C15" s="5">
        <v>1.38</v>
      </c>
      <c r="D15" s="5">
        <v>0</v>
      </c>
      <c r="E15" s="5">
        <v>0.68</v>
      </c>
      <c r="F15" s="5">
        <v>0</v>
      </c>
      <c r="G15" s="5">
        <v>2.57</v>
      </c>
      <c r="H15" s="5">
        <v>0.28999999999999998</v>
      </c>
      <c r="I15" s="5">
        <v>0.73</v>
      </c>
      <c r="J15" s="5">
        <v>49.31</v>
      </c>
      <c r="K15" s="5">
        <v>9.7899999999999991</v>
      </c>
      <c r="L15" s="5">
        <v>0.48</v>
      </c>
      <c r="M15" s="5">
        <v>0.41</v>
      </c>
      <c r="N15" s="5">
        <v>0</v>
      </c>
      <c r="O15" s="10">
        <v>0</v>
      </c>
      <c r="P15" s="6">
        <v>98.570000000000007</v>
      </c>
      <c r="Q15" s="7" t="s">
        <v>51</v>
      </c>
      <c r="R15" s="8" t="s">
        <v>28</v>
      </c>
      <c r="S15" s="9" t="s">
        <v>23</v>
      </c>
      <c r="T15" s="8" t="s">
        <v>49</v>
      </c>
      <c r="U15" s="8" t="s">
        <v>25</v>
      </c>
      <c r="V15">
        <f t="shared" si="0"/>
        <v>-1.2661700000000007</v>
      </c>
      <c r="W15">
        <f t="shared" si="1"/>
        <v>3.2521300000000006</v>
      </c>
      <c r="X15">
        <f t="shared" si="2"/>
        <v>-18.044850000000004</v>
      </c>
      <c r="Y15">
        <f t="shared" si="3"/>
        <v>4.6269200000000019</v>
      </c>
      <c r="Z15">
        <f t="shared" si="4"/>
        <v>7.8237800000000011</v>
      </c>
      <c r="AA15">
        <f t="shared" si="5"/>
        <v>-5.2132400000000017</v>
      </c>
    </row>
    <row r="16" spans="1:27" x14ac:dyDescent="0.2">
      <c r="A16" s="4" t="s">
        <v>52</v>
      </c>
      <c r="B16" s="5">
        <v>26.25</v>
      </c>
      <c r="C16" s="5">
        <v>0</v>
      </c>
      <c r="D16" s="5">
        <v>0</v>
      </c>
      <c r="E16" s="5">
        <v>1.1100000000000001</v>
      </c>
      <c r="F16" s="5">
        <v>0</v>
      </c>
      <c r="G16" s="5">
        <v>0.5</v>
      </c>
      <c r="H16" s="5">
        <v>0</v>
      </c>
      <c r="I16" s="5">
        <v>0.88</v>
      </c>
      <c r="J16" s="5">
        <v>61.03</v>
      </c>
      <c r="K16" s="5">
        <v>7.22</v>
      </c>
      <c r="L16" s="5">
        <v>1.1599999999999999</v>
      </c>
      <c r="M16" s="5">
        <v>0.61</v>
      </c>
      <c r="N16" s="5">
        <v>0</v>
      </c>
      <c r="O16" s="10">
        <v>0</v>
      </c>
      <c r="P16" s="6">
        <v>98.759999999999991</v>
      </c>
      <c r="Q16" s="7" t="s">
        <v>52</v>
      </c>
      <c r="R16" s="8" t="s">
        <v>28</v>
      </c>
      <c r="S16" s="9" t="s">
        <v>23</v>
      </c>
      <c r="T16" s="8" t="s">
        <v>49</v>
      </c>
      <c r="U16" s="8" t="s">
        <v>25</v>
      </c>
      <c r="V16">
        <f t="shared" si="0"/>
        <v>-7.9922200000000023</v>
      </c>
      <c r="W16">
        <f t="shared" si="1"/>
        <v>9.2783099999999994</v>
      </c>
      <c r="X16">
        <f t="shared" si="2"/>
        <v>-24.2865</v>
      </c>
      <c r="Y16">
        <f t="shared" si="3"/>
        <v>6.2233300000000007</v>
      </c>
      <c r="Z16">
        <f t="shared" si="4"/>
        <v>10.961080000000001</v>
      </c>
      <c r="AA16">
        <f t="shared" si="5"/>
        <v>-7.3219700000000003</v>
      </c>
    </row>
    <row r="17" spans="1:27" x14ac:dyDescent="0.2">
      <c r="A17" s="4" t="s">
        <v>53</v>
      </c>
      <c r="B17" s="5">
        <v>16.71</v>
      </c>
      <c r="C17" s="5">
        <v>0</v>
      </c>
      <c r="D17" s="5">
        <v>0</v>
      </c>
      <c r="E17" s="5">
        <v>1.87</v>
      </c>
      <c r="F17" s="5">
        <v>0</v>
      </c>
      <c r="G17" s="5">
        <v>0.45</v>
      </c>
      <c r="H17" s="5">
        <v>0.19</v>
      </c>
      <c r="I17" s="5">
        <v>0</v>
      </c>
      <c r="J17" s="5">
        <v>70.209999999999994</v>
      </c>
      <c r="K17" s="5">
        <v>6.69</v>
      </c>
      <c r="L17" s="5">
        <v>1.77</v>
      </c>
      <c r="M17" s="5">
        <v>0.68</v>
      </c>
      <c r="N17" s="5">
        <v>0</v>
      </c>
      <c r="O17" s="10">
        <v>0</v>
      </c>
      <c r="P17" s="6">
        <v>98.57</v>
      </c>
      <c r="Q17" s="7" t="s">
        <v>53</v>
      </c>
      <c r="R17" s="8" t="s">
        <v>28</v>
      </c>
      <c r="S17" s="9" t="s">
        <v>23</v>
      </c>
      <c r="T17" s="8">
        <v>0</v>
      </c>
      <c r="U17" s="8" t="s">
        <v>25</v>
      </c>
      <c r="V17">
        <f t="shared" si="0"/>
        <v>-14.473399999999998</v>
      </c>
      <c r="W17">
        <f t="shared" si="1"/>
        <v>14.715829999999999</v>
      </c>
      <c r="X17">
        <f t="shared" si="2"/>
        <v>-28.216579999999997</v>
      </c>
      <c r="Y17">
        <f t="shared" si="3"/>
        <v>7.8630199999999988</v>
      </c>
      <c r="Z17">
        <f t="shared" si="4"/>
        <v>13.854909999999999</v>
      </c>
      <c r="AA17">
        <f t="shared" si="5"/>
        <v>-8.7490799999999993</v>
      </c>
    </row>
    <row r="18" spans="1:27" x14ac:dyDescent="0.2">
      <c r="A18" s="4" t="s">
        <v>54</v>
      </c>
      <c r="B18" s="5">
        <v>18.46</v>
      </c>
      <c r="C18" s="5">
        <v>0</v>
      </c>
      <c r="D18" s="5">
        <v>0.44</v>
      </c>
      <c r="E18" s="5">
        <v>4.96</v>
      </c>
      <c r="F18" s="5">
        <v>2.73</v>
      </c>
      <c r="G18" s="5">
        <v>3.33</v>
      </c>
      <c r="H18" s="5">
        <v>1.79</v>
      </c>
      <c r="I18" s="5">
        <v>0.19</v>
      </c>
      <c r="J18" s="5">
        <v>44.12</v>
      </c>
      <c r="K18" s="5">
        <v>9.76</v>
      </c>
      <c r="L18" s="5">
        <v>7.46</v>
      </c>
      <c r="M18" s="5">
        <v>0.47</v>
      </c>
      <c r="N18" s="5">
        <v>0</v>
      </c>
      <c r="O18" s="10">
        <v>0</v>
      </c>
      <c r="P18" s="6">
        <v>93.71</v>
      </c>
      <c r="Q18" s="7" t="s">
        <v>54</v>
      </c>
      <c r="R18" s="8" t="s">
        <v>28</v>
      </c>
      <c r="S18" s="9" t="s">
        <v>23</v>
      </c>
      <c r="T18" s="8" t="s">
        <v>55</v>
      </c>
      <c r="U18" s="8" t="s">
        <v>25</v>
      </c>
      <c r="V18">
        <f t="shared" si="0"/>
        <v>-6.438760000000002</v>
      </c>
      <c r="W18">
        <f t="shared" si="1"/>
        <v>11.8066</v>
      </c>
      <c r="X18">
        <f t="shared" si="2"/>
        <v>-12.607949999999997</v>
      </c>
      <c r="Y18">
        <f t="shared" si="3"/>
        <v>2.92902</v>
      </c>
      <c r="Z18">
        <f t="shared" si="4"/>
        <v>5.6075399999999993</v>
      </c>
      <c r="AA18">
        <f t="shared" si="5"/>
        <v>-3.7039800000000014</v>
      </c>
    </row>
    <row r="19" spans="1:27" x14ac:dyDescent="0.2">
      <c r="A19" s="4" t="s">
        <v>56</v>
      </c>
      <c r="B19" s="5">
        <v>51.26</v>
      </c>
      <c r="C19" s="5">
        <v>5.74</v>
      </c>
      <c r="D19" s="5">
        <v>0.15</v>
      </c>
      <c r="E19" s="5">
        <v>0.79</v>
      </c>
      <c r="F19" s="5">
        <v>1.0900000000000001</v>
      </c>
      <c r="G19" s="5">
        <v>3.53</v>
      </c>
      <c r="H19" s="5">
        <v>0</v>
      </c>
      <c r="I19" s="5">
        <v>2.67</v>
      </c>
      <c r="J19" s="5">
        <v>21.88</v>
      </c>
      <c r="K19" s="5">
        <v>10.47</v>
      </c>
      <c r="L19" s="5">
        <v>0.08</v>
      </c>
      <c r="M19" s="5">
        <v>0.35</v>
      </c>
      <c r="N19" s="5">
        <v>0</v>
      </c>
      <c r="O19" s="10">
        <v>0</v>
      </c>
      <c r="P19" s="6">
        <v>98.009999999999991</v>
      </c>
      <c r="Q19" s="7" t="s">
        <v>57</v>
      </c>
      <c r="R19" s="8" t="s">
        <v>22</v>
      </c>
      <c r="S19" s="9" t="s">
        <v>23</v>
      </c>
      <c r="T19" s="8" t="s">
        <v>24</v>
      </c>
      <c r="U19" s="8" t="s">
        <v>25</v>
      </c>
      <c r="V19">
        <f t="shared" si="0"/>
        <v>15.231990000000003</v>
      </c>
      <c r="W19">
        <f t="shared" si="1"/>
        <v>-9.7873600000000014</v>
      </c>
      <c r="X19">
        <f t="shared" si="2"/>
        <v>-5.7237600000000004</v>
      </c>
      <c r="Y19">
        <f t="shared" si="3"/>
        <v>-0.87085000000000035</v>
      </c>
      <c r="Z19">
        <f t="shared" si="4"/>
        <v>-1.1033499999999992</v>
      </c>
      <c r="AA19">
        <f t="shared" si="5"/>
        <v>1.58338</v>
      </c>
    </row>
    <row r="20" spans="1:27" x14ac:dyDescent="0.2">
      <c r="A20" s="4" t="s">
        <v>58</v>
      </c>
      <c r="B20" s="5">
        <v>51.33</v>
      </c>
      <c r="C20" s="5">
        <v>5.68</v>
      </c>
      <c r="D20" s="5">
        <v>0.35</v>
      </c>
      <c r="E20" s="5">
        <v>0</v>
      </c>
      <c r="F20" s="5">
        <v>1.1599999999999999</v>
      </c>
      <c r="G20" s="5">
        <v>5.66</v>
      </c>
      <c r="H20" s="5">
        <v>0</v>
      </c>
      <c r="I20" s="5">
        <v>2.72</v>
      </c>
      <c r="J20" s="5">
        <v>20.12</v>
      </c>
      <c r="K20" s="5">
        <v>10.88</v>
      </c>
      <c r="L20" s="5">
        <v>0</v>
      </c>
      <c r="M20" s="5">
        <v>0</v>
      </c>
      <c r="N20" s="5">
        <v>0</v>
      </c>
      <c r="O20" s="10">
        <v>0</v>
      </c>
      <c r="P20" s="6">
        <v>97.899999999999991</v>
      </c>
      <c r="Q20" s="7" t="s">
        <v>57</v>
      </c>
      <c r="R20" s="8" t="s">
        <v>22</v>
      </c>
      <c r="S20" s="9" t="s">
        <v>23</v>
      </c>
      <c r="T20" s="8" t="s">
        <v>24</v>
      </c>
      <c r="U20" s="8" t="s">
        <v>25</v>
      </c>
      <c r="V20">
        <f t="shared" si="0"/>
        <v>16.640469999999997</v>
      </c>
      <c r="W20">
        <f t="shared" si="1"/>
        <v>-10.746639999999999</v>
      </c>
      <c r="X20">
        <f t="shared" si="2"/>
        <v>-4.3226900000000015</v>
      </c>
      <c r="Y20">
        <f t="shared" si="3"/>
        <v>-0.65868999999999889</v>
      </c>
      <c r="Z20">
        <f t="shared" si="4"/>
        <v>-1.2677600000000007</v>
      </c>
      <c r="AA20">
        <f t="shared" si="5"/>
        <v>1.7562899999999988</v>
      </c>
    </row>
    <row r="21" spans="1:27" x14ac:dyDescent="0.2">
      <c r="A21" s="4" t="s">
        <v>59</v>
      </c>
      <c r="B21" s="5">
        <v>12.41</v>
      </c>
      <c r="C21" s="5">
        <v>0</v>
      </c>
      <c r="D21" s="5">
        <v>0</v>
      </c>
      <c r="E21" s="5">
        <v>5.24</v>
      </c>
      <c r="F21" s="5">
        <v>0.89</v>
      </c>
      <c r="G21" s="5">
        <v>2.25</v>
      </c>
      <c r="H21" s="5">
        <v>0.76</v>
      </c>
      <c r="I21" s="5">
        <v>5.35</v>
      </c>
      <c r="J21" s="5">
        <v>59.85</v>
      </c>
      <c r="K21" s="5">
        <v>7.29</v>
      </c>
      <c r="L21" s="5">
        <v>0</v>
      </c>
      <c r="M21" s="5">
        <v>0.64</v>
      </c>
      <c r="N21" s="5">
        <v>0</v>
      </c>
      <c r="O21" s="10">
        <v>0</v>
      </c>
      <c r="P21" s="6">
        <v>94.68</v>
      </c>
      <c r="Q21" s="7" t="s">
        <v>60</v>
      </c>
      <c r="R21" s="8" t="s">
        <v>28</v>
      </c>
      <c r="S21" s="9" t="s">
        <v>23</v>
      </c>
      <c r="T21" s="8" t="s">
        <v>24</v>
      </c>
      <c r="U21" s="8" t="s">
        <v>25</v>
      </c>
      <c r="V21">
        <f t="shared" si="0"/>
        <v>-13.935350000000003</v>
      </c>
      <c r="W21">
        <f t="shared" si="1"/>
        <v>13.072060000000002</v>
      </c>
      <c r="X21">
        <f t="shared" si="2"/>
        <v>-20.376490000000004</v>
      </c>
      <c r="Y21">
        <f t="shared" si="3"/>
        <v>5.3539200000000005</v>
      </c>
      <c r="Z21">
        <f t="shared" si="4"/>
        <v>9.489060000000002</v>
      </c>
      <c r="AA21">
        <f t="shared" si="5"/>
        <v>-7.7126599999999996</v>
      </c>
    </row>
    <row r="22" spans="1:27" x14ac:dyDescent="0.2">
      <c r="A22" s="4" t="s">
        <v>61</v>
      </c>
      <c r="B22" s="5">
        <v>21.7</v>
      </c>
      <c r="C22" s="5">
        <v>0</v>
      </c>
      <c r="D22" s="5">
        <v>0</v>
      </c>
      <c r="E22" s="5">
        <v>6.4</v>
      </c>
      <c r="F22" s="5">
        <v>0.95</v>
      </c>
      <c r="G22" s="5">
        <v>3.41</v>
      </c>
      <c r="H22" s="5">
        <v>1.39</v>
      </c>
      <c r="I22" s="5">
        <v>1.51</v>
      </c>
      <c r="J22" s="5">
        <v>44.75</v>
      </c>
      <c r="K22" s="5">
        <v>3.26</v>
      </c>
      <c r="L22" s="5">
        <v>12.83</v>
      </c>
      <c r="M22" s="5">
        <v>0.47</v>
      </c>
      <c r="N22" s="5">
        <v>0</v>
      </c>
      <c r="O22" s="10">
        <v>0</v>
      </c>
      <c r="P22" s="6">
        <v>96.67</v>
      </c>
      <c r="Q22" s="7" t="s">
        <v>60</v>
      </c>
      <c r="R22" s="8" t="s">
        <v>28</v>
      </c>
      <c r="S22" s="9" t="s">
        <v>23</v>
      </c>
      <c r="T22" s="8" t="s">
        <v>24</v>
      </c>
      <c r="U22" s="8" t="s">
        <v>25</v>
      </c>
      <c r="V22">
        <f t="shared" si="0"/>
        <v>-5.051260000000001</v>
      </c>
      <c r="W22">
        <f t="shared" si="1"/>
        <v>14.746420000000002</v>
      </c>
      <c r="X22">
        <f t="shared" si="2"/>
        <v>-14.735049999999999</v>
      </c>
      <c r="Y22">
        <f t="shared" si="3"/>
        <v>2.1799599999999999</v>
      </c>
      <c r="Z22">
        <f t="shared" si="4"/>
        <v>3.097700000000001</v>
      </c>
      <c r="AA22">
        <f t="shared" si="5"/>
        <v>-3.0190099999999997</v>
      </c>
    </row>
    <row r="23" spans="1:27" x14ac:dyDescent="0.2">
      <c r="A23" s="4" t="s">
        <v>62</v>
      </c>
      <c r="B23" s="5">
        <v>60.74</v>
      </c>
      <c r="C23" s="5">
        <v>3.06</v>
      </c>
      <c r="D23" s="5">
        <v>0.2</v>
      </c>
      <c r="E23" s="5">
        <v>2.14</v>
      </c>
      <c r="F23" s="5">
        <v>0</v>
      </c>
      <c r="G23" s="5">
        <v>12.69</v>
      </c>
      <c r="H23" s="5">
        <v>0.77</v>
      </c>
      <c r="I23" s="5">
        <v>0.43</v>
      </c>
      <c r="J23" s="5">
        <v>13.61</v>
      </c>
      <c r="K23" s="5">
        <v>5.22</v>
      </c>
      <c r="L23" s="5">
        <v>0</v>
      </c>
      <c r="M23" s="5">
        <v>0.26</v>
      </c>
      <c r="N23" s="5">
        <v>0</v>
      </c>
      <c r="O23" s="10">
        <v>0</v>
      </c>
      <c r="P23" s="6">
        <v>99.12</v>
      </c>
      <c r="Q23" s="7" t="s">
        <v>63</v>
      </c>
      <c r="R23" s="8" t="s">
        <v>22</v>
      </c>
      <c r="S23" s="9" t="s">
        <v>23</v>
      </c>
      <c r="T23" s="8" t="s">
        <v>24</v>
      </c>
      <c r="U23" s="8" t="s">
        <v>25</v>
      </c>
      <c r="V23">
        <f t="shared" si="0"/>
        <v>26.889540000000004</v>
      </c>
      <c r="W23">
        <f t="shared" si="1"/>
        <v>-10.75548</v>
      </c>
      <c r="X23">
        <f t="shared" si="2"/>
        <v>-2.4012800000000003</v>
      </c>
      <c r="Y23">
        <f t="shared" si="3"/>
        <v>0.43049000000000076</v>
      </c>
      <c r="Z23">
        <f t="shared" si="4"/>
        <v>-3.1776000000000004</v>
      </c>
      <c r="AA23">
        <f t="shared" si="5"/>
        <v>1.4695999999999994</v>
      </c>
    </row>
    <row r="24" spans="1:27" x14ac:dyDescent="0.2">
      <c r="A24" s="4" t="s">
        <v>64</v>
      </c>
      <c r="B24" s="5">
        <v>53.33</v>
      </c>
      <c r="C24" s="5">
        <v>0.8</v>
      </c>
      <c r="D24" s="5">
        <v>0.32</v>
      </c>
      <c r="E24" s="5">
        <v>2.82</v>
      </c>
      <c r="F24" s="5">
        <v>1.54</v>
      </c>
      <c r="G24" s="5">
        <v>13.65</v>
      </c>
      <c r="H24" s="5">
        <v>1.03</v>
      </c>
      <c r="I24" s="5">
        <v>0</v>
      </c>
      <c r="J24" s="5">
        <v>15.71</v>
      </c>
      <c r="K24" s="5">
        <v>7.31</v>
      </c>
      <c r="L24" s="5">
        <v>1.1000000000000001</v>
      </c>
      <c r="M24" s="5">
        <v>0.25</v>
      </c>
      <c r="N24" s="5">
        <v>1.31</v>
      </c>
      <c r="O24" s="10">
        <v>0</v>
      </c>
      <c r="P24" s="6">
        <v>99.169999999999987</v>
      </c>
      <c r="Q24" s="7" t="s">
        <v>64</v>
      </c>
      <c r="R24" s="8" t="s">
        <v>22</v>
      </c>
      <c r="S24" s="9" t="s">
        <v>23</v>
      </c>
      <c r="T24" s="8">
        <v>0</v>
      </c>
      <c r="U24" s="8" t="s">
        <v>34</v>
      </c>
      <c r="V24">
        <f t="shared" si="0"/>
        <v>22.916609999999999</v>
      </c>
      <c r="W24">
        <f t="shared" si="1"/>
        <v>-6.8439799999999975</v>
      </c>
      <c r="X24">
        <f t="shared" si="2"/>
        <v>-0.93883000000000116</v>
      </c>
      <c r="Y24">
        <f t="shared" si="3"/>
        <v>2.1946000000000012</v>
      </c>
      <c r="Z24">
        <f t="shared" si="4"/>
        <v>-2.2866799999999996</v>
      </c>
      <c r="AA24">
        <f t="shared" si="5"/>
        <v>0.27285999999999933</v>
      </c>
    </row>
    <row r="25" spans="1:27" x14ac:dyDescent="0.2">
      <c r="A25" s="4" t="s">
        <v>65</v>
      </c>
      <c r="B25" s="5">
        <v>28.79</v>
      </c>
      <c r="C25" s="5">
        <v>0</v>
      </c>
      <c r="D25" s="5">
        <v>0</v>
      </c>
      <c r="E25" s="5">
        <v>4.58</v>
      </c>
      <c r="F25" s="5">
        <v>1.47</v>
      </c>
      <c r="G25" s="5">
        <v>5.38</v>
      </c>
      <c r="H25" s="5">
        <v>2.74</v>
      </c>
      <c r="I25" s="5">
        <v>0.7</v>
      </c>
      <c r="J25" s="5">
        <v>34.18</v>
      </c>
      <c r="K25" s="5">
        <v>6.1</v>
      </c>
      <c r="L25" s="5">
        <v>11.1</v>
      </c>
      <c r="M25" s="5">
        <v>0.46</v>
      </c>
      <c r="N25" s="5">
        <v>0</v>
      </c>
      <c r="O25" s="10">
        <v>0</v>
      </c>
      <c r="P25" s="6">
        <v>95.499999999999986</v>
      </c>
      <c r="Q25" s="7" t="s">
        <v>66</v>
      </c>
      <c r="R25" s="8" t="s">
        <v>22</v>
      </c>
      <c r="S25" s="9" t="s">
        <v>23</v>
      </c>
      <c r="T25" s="8" t="s">
        <v>67</v>
      </c>
      <c r="U25" s="8" t="s">
        <v>25</v>
      </c>
      <c r="V25">
        <f t="shared" si="0"/>
        <v>1.8592699999999955</v>
      </c>
      <c r="W25">
        <f t="shared" si="1"/>
        <v>9.0250900000000005</v>
      </c>
      <c r="X25">
        <f t="shared" si="2"/>
        <v>-9.2995500000000018</v>
      </c>
      <c r="Y25">
        <f t="shared" si="3"/>
        <v>1.1288100000000003</v>
      </c>
      <c r="Z25">
        <f t="shared" si="4"/>
        <v>1.1175299999999997</v>
      </c>
      <c r="AA25">
        <f t="shared" si="5"/>
        <v>-1.7567299999999992</v>
      </c>
    </row>
    <row r="26" spans="1:27" x14ac:dyDescent="0.2">
      <c r="A26" s="4" t="s">
        <v>68</v>
      </c>
      <c r="B26" s="5">
        <v>54.61</v>
      </c>
      <c r="C26" s="5">
        <v>0</v>
      </c>
      <c r="D26" s="5">
        <v>0.3</v>
      </c>
      <c r="E26" s="5">
        <v>2.08</v>
      </c>
      <c r="F26" s="5">
        <v>1.2</v>
      </c>
      <c r="G26" s="5">
        <v>6.5</v>
      </c>
      <c r="H26" s="5">
        <v>1.27</v>
      </c>
      <c r="I26" s="5">
        <v>0.45</v>
      </c>
      <c r="J26" s="5">
        <v>23.02</v>
      </c>
      <c r="K26" s="5">
        <v>4.1900000000000004</v>
      </c>
      <c r="L26" s="5">
        <v>4.32</v>
      </c>
      <c r="M26" s="5">
        <v>0.3</v>
      </c>
      <c r="N26" s="5">
        <v>0</v>
      </c>
      <c r="O26" s="10">
        <v>0</v>
      </c>
      <c r="P26" s="6">
        <v>98.24</v>
      </c>
      <c r="Q26" s="7" t="s">
        <v>66</v>
      </c>
      <c r="R26" s="8" t="s">
        <v>22</v>
      </c>
      <c r="S26" s="9" t="s">
        <v>23</v>
      </c>
      <c r="T26" s="8" t="s">
        <v>67</v>
      </c>
      <c r="U26" s="8" t="s">
        <v>25</v>
      </c>
      <c r="V26">
        <f t="shared" si="0"/>
        <v>18.522350000000003</v>
      </c>
      <c r="W26">
        <f t="shared" si="1"/>
        <v>-3.3777400000000002</v>
      </c>
      <c r="X26">
        <f t="shared" si="2"/>
        <v>-7.3873899999999999</v>
      </c>
      <c r="Y26">
        <f t="shared" si="3"/>
        <v>0.24069000000000013</v>
      </c>
      <c r="Z26">
        <f t="shared" si="4"/>
        <v>-1.0824400000000003</v>
      </c>
      <c r="AA26">
        <f t="shared" si="5"/>
        <v>-0.44581000000000015</v>
      </c>
    </row>
    <row r="27" spans="1:27" x14ac:dyDescent="0.2">
      <c r="A27" s="4" t="s">
        <v>69</v>
      </c>
      <c r="B27" s="5">
        <v>17.98</v>
      </c>
      <c r="C27" s="5">
        <v>0</v>
      </c>
      <c r="D27" s="5">
        <v>0</v>
      </c>
      <c r="E27" s="5">
        <v>3.19</v>
      </c>
      <c r="F27" s="5">
        <v>0.47</v>
      </c>
      <c r="G27" s="5">
        <v>1.87</v>
      </c>
      <c r="H27" s="5">
        <v>0.33</v>
      </c>
      <c r="I27" s="5">
        <v>1.1299999999999999</v>
      </c>
      <c r="J27" s="5">
        <v>44</v>
      </c>
      <c r="K27" s="5">
        <v>14.2</v>
      </c>
      <c r="L27" s="5">
        <v>6.34</v>
      </c>
      <c r="M27" s="5">
        <v>0.66</v>
      </c>
      <c r="N27" s="5">
        <v>0</v>
      </c>
      <c r="O27" s="10">
        <v>0</v>
      </c>
      <c r="P27" s="6">
        <v>90.17</v>
      </c>
      <c r="Q27" s="7" t="s">
        <v>70</v>
      </c>
      <c r="R27" s="8" t="s">
        <v>22</v>
      </c>
      <c r="S27" s="9" t="s">
        <v>23</v>
      </c>
      <c r="T27" s="8" t="s">
        <v>67</v>
      </c>
      <c r="U27" s="8" t="s">
        <v>25</v>
      </c>
      <c r="V27">
        <f t="shared" si="0"/>
        <v>-9.5860400000000023</v>
      </c>
      <c r="W27">
        <f t="shared" si="1"/>
        <v>7.9893199999999984</v>
      </c>
      <c r="X27">
        <f t="shared" si="2"/>
        <v>-11.915840000000001</v>
      </c>
      <c r="Y27">
        <f t="shared" si="3"/>
        <v>3.5797999999999996</v>
      </c>
      <c r="Z27">
        <f t="shared" si="4"/>
        <v>5.9485299999999999</v>
      </c>
      <c r="AA27">
        <f t="shared" si="5"/>
        <v>-4.5578100000000008</v>
      </c>
    </row>
    <row r="28" spans="1:27" x14ac:dyDescent="0.2">
      <c r="A28" s="4" t="s">
        <v>71</v>
      </c>
      <c r="B28" s="5">
        <v>45.02</v>
      </c>
      <c r="C28" s="5">
        <v>0</v>
      </c>
      <c r="D28" s="5">
        <v>0</v>
      </c>
      <c r="E28" s="5">
        <v>3.12</v>
      </c>
      <c r="F28" s="5">
        <v>0.54</v>
      </c>
      <c r="G28" s="5">
        <v>4.16</v>
      </c>
      <c r="H28" s="5">
        <v>0</v>
      </c>
      <c r="I28" s="5">
        <v>0.7</v>
      </c>
      <c r="J28" s="5">
        <v>30.61</v>
      </c>
      <c r="K28" s="5">
        <v>6.22</v>
      </c>
      <c r="L28" s="5">
        <v>6.34</v>
      </c>
      <c r="M28" s="5">
        <v>0.23</v>
      </c>
      <c r="N28" s="5">
        <v>0</v>
      </c>
      <c r="O28" s="10">
        <v>0</v>
      </c>
      <c r="P28" s="6">
        <v>96.940000000000012</v>
      </c>
      <c r="Q28" s="7" t="s">
        <v>70</v>
      </c>
      <c r="R28" s="8" t="s">
        <v>22</v>
      </c>
      <c r="S28" s="9" t="s">
        <v>23</v>
      </c>
      <c r="T28" s="8" t="s">
        <v>67</v>
      </c>
      <c r="U28" s="8" t="s">
        <v>25</v>
      </c>
      <c r="V28">
        <f t="shared" si="0"/>
        <v>9.6858400000000024</v>
      </c>
      <c r="W28">
        <f t="shared" si="1"/>
        <v>0.62306000000000039</v>
      </c>
      <c r="X28">
        <f t="shared" si="2"/>
        <v>-9.877200000000002</v>
      </c>
      <c r="Y28">
        <f t="shared" si="3"/>
        <v>1.1454500000000003</v>
      </c>
      <c r="Z28">
        <f t="shared" si="4"/>
        <v>0.57919999999999938</v>
      </c>
      <c r="AA28">
        <f t="shared" si="5"/>
        <v>-1.6833499999999999</v>
      </c>
    </row>
    <row r="29" spans="1:27" x14ac:dyDescent="0.2">
      <c r="A29" s="4" t="s">
        <v>72</v>
      </c>
      <c r="B29" s="5">
        <v>24.61</v>
      </c>
      <c r="C29" s="5">
        <v>0</v>
      </c>
      <c r="D29" s="5">
        <v>0</v>
      </c>
      <c r="E29" s="5">
        <v>3.58</v>
      </c>
      <c r="F29" s="5">
        <v>1.19</v>
      </c>
      <c r="G29" s="5">
        <v>5.25</v>
      </c>
      <c r="H29" s="5">
        <v>1.19</v>
      </c>
      <c r="I29" s="5">
        <v>1.37</v>
      </c>
      <c r="J29" s="5">
        <v>40.24</v>
      </c>
      <c r="K29" s="5">
        <v>8.94</v>
      </c>
      <c r="L29" s="5">
        <v>8.1</v>
      </c>
      <c r="M29" s="5">
        <v>0.39</v>
      </c>
      <c r="N29" s="5">
        <v>0.47</v>
      </c>
      <c r="O29" s="10">
        <v>0</v>
      </c>
      <c r="P29" s="6">
        <v>95.329999999999984</v>
      </c>
      <c r="Q29" s="7" t="s">
        <v>73</v>
      </c>
      <c r="R29" s="8" t="s">
        <v>28</v>
      </c>
      <c r="S29" s="9" t="s">
        <v>23</v>
      </c>
      <c r="T29" s="8" t="s">
        <v>24</v>
      </c>
      <c r="U29" s="8" t="s">
        <v>25</v>
      </c>
      <c r="V29">
        <f t="shared" si="0"/>
        <v>-2.4691500000000008</v>
      </c>
      <c r="W29">
        <f t="shared" si="1"/>
        <v>8.35778</v>
      </c>
      <c r="X29">
        <f t="shared" si="2"/>
        <v>-11.116080000000002</v>
      </c>
      <c r="Y29">
        <f t="shared" si="3"/>
        <v>3.196810000000001</v>
      </c>
      <c r="Z29">
        <f t="shared" si="4"/>
        <v>3.6066300000000009</v>
      </c>
      <c r="AA29">
        <f t="shared" si="5"/>
        <v>-3.2417400000000001</v>
      </c>
    </row>
    <row r="30" spans="1:27" x14ac:dyDescent="0.2">
      <c r="A30" s="4" t="s">
        <v>74</v>
      </c>
      <c r="B30" s="5">
        <v>21.35</v>
      </c>
      <c r="C30" s="5">
        <v>0</v>
      </c>
      <c r="D30" s="5">
        <v>0</v>
      </c>
      <c r="E30" s="5">
        <v>5.13</v>
      </c>
      <c r="F30" s="5">
        <v>1.45</v>
      </c>
      <c r="G30" s="5">
        <v>2.5099999999999998</v>
      </c>
      <c r="H30" s="5">
        <v>0.42</v>
      </c>
      <c r="I30" s="5">
        <v>0.75</v>
      </c>
      <c r="J30" s="5">
        <v>51.34</v>
      </c>
      <c r="K30" s="5">
        <v>0</v>
      </c>
      <c r="L30" s="5">
        <v>8.75</v>
      </c>
      <c r="M30" s="5">
        <v>0</v>
      </c>
      <c r="N30" s="5">
        <v>0</v>
      </c>
      <c r="O30" s="10">
        <v>0</v>
      </c>
      <c r="P30" s="6">
        <v>91.7</v>
      </c>
      <c r="Q30" s="7" t="s">
        <v>73</v>
      </c>
      <c r="R30" s="8" t="s">
        <v>28</v>
      </c>
      <c r="S30" s="9" t="s">
        <v>23</v>
      </c>
      <c r="T30" s="8" t="s">
        <v>24</v>
      </c>
      <c r="U30" s="8" t="s">
        <v>25</v>
      </c>
      <c r="V30">
        <f t="shared" si="0"/>
        <v>-5.2721300000000024</v>
      </c>
      <c r="W30">
        <f t="shared" si="1"/>
        <v>15.085980000000001</v>
      </c>
      <c r="X30">
        <f t="shared" si="2"/>
        <v>-20.220190000000006</v>
      </c>
      <c r="Y30">
        <f t="shared" si="3"/>
        <v>3.7690400000000004</v>
      </c>
      <c r="Z30">
        <f t="shared" si="4"/>
        <v>6.1238400000000013</v>
      </c>
      <c r="AA30">
        <f t="shared" si="5"/>
        <v>-4.3891400000000003</v>
      </c>
    </row>
    <row r="31" spans="1:27" x14ac:dyDescent="0.2">
      <c r="A31" s="4" t="s">
        <v>75</v>
      </c>
      <c r="B31" s="5">
        <v>25.74</v>
      </c>
      <c r="C31" s="5">
        <v>1.22</v>
      </c>
      <c r="D31" s="5">
        <v>0</v>
      </c>
      <c r="E31" s="5">
        <v>2.27</v>
      </c>
      <c r="F31" s="5">
        <v>0.55000000000000004</v>
      </c>
      <c r="G31" s="5">
        <v>1.1599999999999999</v>
      </c>
      <c r="H31" s="5">
        <v>0.23</v>
      </c>
      <c r="I31" s="5">
        <v>0.7</v>
      </c>
      <c r="J31" s="5">
        <v>47.42</v>
      </c>
      <c r="K31" s="5">
        <v>8.64</v>
      </c>
      <c r="L31" s="5">
        <v>5.71</v>
      </c>
      <c r="M31" s="5">
        <v>0.44</v>
      </c>
      <c r="N31" s="5">
        <v>0</v>
      </c>
      <c r="O31" s="10">
        <v>0</v>
      </c>
      <c r="P31" s="6">
        <v>94.079999999999984</v>
      </c>
      <c r="Q31" s="7" t="s">
        <v>76</v>
      </c>
      <c r="R31" s="8" t="s">
        <v>28</v>
      </c>
      <c r="S31" s="9" t="s">
        <v>23</v>
      </c>
      <c r="T31" s="8" t="s">
        <v>24</v>
      </c>
      <c r="U31" s="8" t="s">
        <v>25</v>
      </c>
      <c r="V31">
        <f t="shared" si="0"/>
        <v>-5.0105100000000045</v>
      </c>
      <c r="W31">
        <f t="shared" si="1"/>
        <v>7.630390000000002</v>
      </c>
      <c r="X31">
        <f t="shared" si="2"/>
        <v>-16.731020000000001</v>
      </c>
      <c r="Y31">
        <f t="shared" si="3"/>
        <v>3.5602200000000011</v>
      </c>
      <c r="Z31">
        <f t="shared" si="4"/>
        <v>6.3751700000000016</v>
      </c>
      <c r="AA31">
        <f t="shared" si="5"/>
        <v>-4.0726800000000019</v>
      </c>
    </row>
    <row r="32" spans="1:27" x14ac:dyDescent="0.2">
      <c r="A32" s="4" t="s">
        <v>77</v>
      </c>
      <c r="B32" s="5">
        <v>63.66</v>
      </c>
      <c r="C32" s="5">
        <v>3.04</v>
      </c>
      <c r="D32" s="5">
        <v>0.11</v>
      </c>
      <c r="E32" s="5">
        <v>0.78</v>
      </c>
      <c r="F32" s="5">
        <v>1.1399999999999999</v>
      </c>
      <c r="G32" s="5">
        <v>6.06</v>
      </c>
      <c r="H32" s="5">
        <v>0</v>
      </c>
      <c r="I32" s="5">
        <v>0.54</v>
      </c>
      <c r="J32" s="5">
        <v>13.66</v>
      </c>
      <c r="K32" s="5">
        <v>8.99</v>
      </c>
      <c r="L32" s="5">
        <v>0</v>
      </c>
      <c r="M32" s="5">
        <v>0.27</v>
      </c>
      <c r="N32" s="5">
        <v>0</v>
      </c>
      <c r="O32" s="10">
        <v>0</v>
      </c>
      <c r="P32" s="6">
        <v>98.25</v>
      </c>
      <c r="Q32" s="7" t="s">
        <v>78</v>
      </c>
      <c r="R32" s="8" t="s">
        <v>22</v>
      </c>
      <c r="S32" s="9" t="s">
        <v>23</v>
      </c>
      <c r="T32" s="8" t="s">
        <v>24</v>
      </c>
      <c r="U32" s="8" t="s">
        <v>25</v>
      </c>
      <c r="V32">
        <f t="shared" si="0"/>
        <v>24.492879999999996</v>
      </c>
      <c r="W32">
        <f t="shared" si="1"/>
        <v>-12.94073</v>
      </c>
      <c r="X32">
        <f t="shared" si="2"/>
        <v>-2.9214399999999996</v>
      </c>
      <c r="Y32">
        <f t="shared" si="3"/>
        <v>-1.0051399999999995</v>
      </c>
      <c r="Z32">
        <f t="shared" si="4"/>
        <v>-3.0545000000000009</v>
      </c>
      <c r="AA32">
        <f t="shared" si="5"/>
        <v>1.7545299999999995</v>
      </c>
    </row>
    <row r="33" spans="1:28" x14ac:dyDescent="0.2">
      <c r="A33" s="4" t="s">
        <v>79</v>
      </c>
      <c r="B33" s="5">
        <v>22.28</v>
      </c>
      <c r="C33" s="5">
        <v>0</v>
      </c>
      <c r="D33" s="5">
        <v>0.32</v>
      </c>
      <c r="E33" s="5">
        <v>3.19</v>
      </c>
      <c r="F33" s="5">
        <v>1.28</v>
      </c>
      <c r="G33" s="5">
        <v>4.1500000000000004</v>
      </c>
      <c r="H33" s="5">
        <v>0</v>
      </c>
      <c r="I33" s="5">
        <v>0.83</v>
      </c>
      <c r="J33" s="5">
        <v>55.46</v>
      </c>
      <c r="K33" s="5">
        <v>7.04</v>
      </c>
      <c r="L33" s="5">
        <v>4.24</v>
      </c>
      <c r="M33" s="5">
        <v>0.88</v>
      </c>
      <c r="N33" s="5">
        <v>0</v>
      </c>
      <c r="O33" s="10">
        <v>0</v>
      </c>
      <c r="P33" s="6">
        <v>99.67</v>
      </c>
      <c r="Q33" s="7" t="s">
        <v>80</v>
      </c>
      <c r="R33" s="8" t="s">
        <v>28</v>
      </c>
      <c r="S33" s="9" t="s">
        <v>23</v>
      </c>
      <c r="T33" s="8" t="s">
        <v>24</v>
      </c>
      <c r="U33" s="8" t="s">
        <v>25</v>
      </c>
      <c r="V33">
        <f t="shared" si="0"/>
        <v>-7.0204700000000022</v>
      </c>
      <c r="W33">
        <f t="shared" si="1"/>
        <v>11.41747</v>
      </c>
      <c r="X33">
        <f t="shared" si="2"/>
        <v>-19.735090000000003</v>
      </c>
      <c r="Y33">
        <f t="shared" si="3"/>
        <v>5.7690700000000001</v>
      </c>
      <c r="Z33">
        <f t="shared" si="4"/>
        <v>8.8908699999999996</v>
      </c>
      <c r="AA33">
        <f t="shared" si="5"/>
        <v>-5.3437400000000004</v>
      </c>
    </row>
    <row r="34" spans="1:28" x14ac:dyDescent="0.2">
      <c r="A34" s="4" t="s">
        <v>81</v>
      </c>
      <c r="B34" s="5">
        <v>17.11</v>
      </c>
      <c r="C34" s="5">
        <v>0</v>
      </c>
      <c r="D34" s="5">
        <v>0</v>
      </c>
      <c r="E34" s="5">
        <v>0</v>
      </c>
      <c r="F34" s="5">
        <v>1.1100000000000001</v>
      </c>
      <c r="G34" s="5">
        <v>3.65</v>
      </c>
      <c r="H34" s="5">
        <v>0</v>
      </c>
      <c r="I34" s="5">
        <v>1.34</v>
      </c>
      <c r="J34" s="5">
        <v>58.46</v>
      </c>
      <c r="K34" s="5">
        <v>0</v>
      </c>
      <c r="L34" s="5">
        <v>14.13</v>
      </c>
      <c r="M34" s="5">
        <v>1.1200000000000001</v>
      </c>
      <c r="N34" s="5">
        <v>0</v>
      </c>
      <c r="O34" s="10">
        <v>0</v>
      </c>
      <c r="P34" s="6">
        <v>96.92</v>
      </c>
      <c r="Q34" s="7" t="s">
        <v>80</v>
      </c>
      <c r="R34" s="8" t="s">
        <v>28</v>
      </c>
      <c r="S34" s="9" t="s">
        <v>23</v>
      </c>
      <c r="T34" s="8" t="s">
        <v>24</v>
      </c>
      <c r="U34" s="8" t="s">
        <v>25</v>
      </c>
      <c r="V34">
        <f t="shared" si="0"/>
        <v>-9.904180000000002</v>
      </c>
      <c r="W34">
        <f t="shared" si="1"/>
        <v>17.615920000000003</v>
      </c>
      <c r="X34">
        <f t="shared" si="2"/>
        <v>-23.548400000000001</v>
      </c>
      <c r="Y34">
        <f t="shared" si="3"/>
        <v>5.749550000000001</v>
      </c>
      <c r="Z34">
        <f t="shared" si="4"/>
        <v>7.8604899999999995</v>
      </c>
      <c r="AA34">
        <f t="shared" si="5"/>
        <v>-3.1135999999999999</v>
      </c>
    </row>
    <row r="35" spans="1:28" x14ac:dyDescent="0.2">
      <c r="A35" s="4" t="s">
        <v>82</v>
      </c>
      <c r="B35" s="5">
        <v>29.15</v>
      </c>
      <c r="C35" s="5">
        <v>0</v>
      </c>
      <c r="D35" s="5">
        <v>0</v>
      </c>
      <c r="E35" s="5">
        <v>1.21</v>
      </c>
      <c r="F35" s="5">
        <v>0</v>
      </c>
      <c r="G35" s="5">
        <v>1.85</v>
      </c>
      <c r="H35" s="5">
        <v>0</v>
      </c>
      <c r="I35" s="5">
        <v>0.79</v>
      </c>
      <c r="J35" s="5">
        <v>41.25</v>
      </c>
      <c r="K35" s="5">
        <v>15.45</v>
      </c>
      <c r="L35" s="5">
        <v>2.54</v>
      </c>
      <c r="M35" s="5">
        <v>0</v>
      </c>
      <c r="N35" s="5">
        <v>0</v>
      </c>
      <c r="O35" s="10">
        <v>0</v>
      </c>
      <c r="P35" s="6">
        <v>92.240000000000009</v>
      </c>
      <c r="Q35" s="7" t="s">
        <v>82</v>
      </c>
      <c r="R35" s="8" t="s">
        <v>28</v>
      </c>
      <c r="S35" s="9" t="s">
        <v>23</v>
      </c>
      <c r="T35" s="8" t="s">
        <v>37</v>
      </c>
      <c r="U35" s="8" t="s">
        <v>25</v>
      </c>
      <c r="V35">
        <f t="shared" si="0"/>
        <v>-3.4668000000000023</v>
      </c>
      <c r="W35">
        <f t="shared" si="1"/>
        <v>1.7858200000000011</v>
      </c>
      <c r="X35">
        <f t="shared" si="2"/>
        <v>-11.664060000000001</v>
      </c>
      <c r="Y35">
        <f t="shared" si="3"/>
        <v>3.38225</v>
      </c>
      <c r="Z35">
        <f t="shared" si="4"/>
        <v>5.8667700000000016</v>
      </c>
      <c r="AA35">
        <f t="shared" si="5"/>
        <v>-5.1008300000000011</v>
      </c>
    </row>
    <row r="36" spans="1:28" x14ac:dyDescent="0.2">
      <c r="A36" s="4" t="s">
        <v>83</v>
      </c>
      <c r="B36" s="5">
        <v>25.42</v>
      </c>
      <c r="C36" s="5">
        <v>0</v>
      </c>
      <c r="D36" s="5">
        <v>0</v>
      </c>
      <c r="E36" s="5">
        <v>1.31</v>
      </c>
      <c r="F36" s="5">
        <v>0</v>
      </c>
      <c r="G36" s="5">
        <v>2.1800000000000002</v>
      </c>
      <c r="H36" s="5">
        <v>0</v>
      </c>
      <c r="I36" s="5">
        <v>1.1599999999999999</v>
      </c>
      <c r="J36" s="5">
        <v>45.1</v>
      </c>
      <c r="K36" s="5">
        <v>17.3</v>
      </c>
      <c r="L36" s="5">
        <v>0</v>
      </c>
      <c r="M36" s="5">
        <v>0</v>
      </c>
      <c r="N36" s="5">
        <v>0</v>
      </c>
      <c r="O36" s="10">
        <v>0</v>
      </c>
      <c r="P36" s="6">
        <v>92.47</v>
      </c>
      <c r="Q36" s="7" t="s">
        <v>83</v>
      </c>
      <c r="R36" s="8" t="s">
        <v>28</v>
      </c>
      <c r="S36" s="9" t="s">
        <v>23</v>
      </c>
      <c r="T36" s="8" t="s">
        <v>37</v>
      </c>
      <c r="U36" s="8" t="s">
        <v>25</v>
      </c>
      <c r="V36">
        <f t="shared" si="0"/>
        <v>-6.29549</v>
      </c>
      <c r="W36">
        <f t="shared" si="1"/>
        <v>2.0738599999999989</v>
      </c>
      <c r="X36">
        <f t="shared" si="2"/>
        <v>-12.526800000000001</v>
      </c>
      <c r="Y36">
        <f t="shared" si="3"/>
        <v>4.3263500000000006</v>
      </c>
      <c r="Z36">
        <f t="shared" si="4"/>
        <v>7.5430699999999993</v>
      </c>
      <c r="AA36">
        <f t="shared" si="5"/>
        <v>-6.3118800000000013</v>
      </c>
    </row>
    <row r="37" spans="1:28" x14ac:dyDescent="0.2">
      <c r="A37" s="4" t="s">
        <v>84</v>
      </c>
      <c r="B37" s="5">
        <v>30.39</v>
      </c>
      <c r="C37" s="5">
        <v>0</v>
      </c>
      <c r="D37" s="5">
        <v>0.34</v>
      </c>
      <c r="E37" s="5">
        <v>3.49</v>
      </c>
      <c r="F37" s="5">
        <v>0.79</v>
      </c>
      <c r="G37" s="5">
        <v>3.52</v>
      </c>
      <c r="H37" s="5">
        <v>0.86</v>
      </c>
      <c r="I37" s="5">
        <v>3.13</v>
      </c>
      <c r="J37" s="5">
        <v>39.35</v>
      </c>
      <c r="K37" s="5">
        <v>7.66</v>
      </c>
      <c r="L37" s="5">
        <v>8.99</v>
      </c>
      <c r="M37" s="5">
        <v>0.24</v>
      </c>
      <c r="N37" s="5">
        <v>0</v>
      </c>
      <c r="O37" s="5">
        <v>0</v>
      </c>
      <c r="P37" s="6">
        <v>98.759999999999991</v>
      </c>
      <c r="Q37" s="7" t="s">
        <v>84</v>
      </c>
      <c r="R37" s="8" t="s">
        <v>28</v>
      </c>
      <c r="S37" s="8" t="s">
        <v>85</v>
      </c>
      <c r="T37" s="8">
        <v>0</v>
      </c>
      <c r="U37" s="8" t="s">
        <v>25</v>
      </c>
      <c r="V37">
        <f t="shared" si="0"/>
        <v>-0.71142000000000205</v>
      </c>
      <c r="W37">
        <f t="shared" si="1"/>
        <v>6.9095300000000011</v>
      </c>
      <c r="X37">
        <f t="shared" si="2"/>
        <v>-11.4491</v>
      </c>
      <c r="Y37">
        <f t="shared" si="3"/>
        <v>1.5658000000000007</v>
      </c>
      <c r="Z37">
        <f t="shared" si="4"/>
        <v>2.450979999999999</v>
      </c>
      <c r="AA37">
        <f t="shared" si="5"/>
        <v>-2.8304599999999995</v>
      </c>
    </row>
    <row r="38" spans="1:28" x14ac:dyDescent="0.2">
      <c r="A38" s="11" t="s">
        <v>86</v>
      </c>
      <c r="B38" s="13">
        <v>37.75</v>
      </c>
      <c r="C38" s="13">
        <v>0</v>
      </c>
      <c r="D38" s="13">
        <v>0</v>
      </c>
      <c r="E38" s="13">
        <v>7.63</v>
      </c>
      <c r="F38" s="13">
        <v>0</v>
      </c>
      <c r="G38" s="13">
        <v>2.33</v>
      </c>
      <c r="H38" s="13">
        <v>0</v>
      </c>
      <c r="I38" s="13">
        <v>0</v>
      </c>
      <c r="J38" s="13">
        <v>34.299999999999997</v>
      </c>
      <c r="K38" s="13">
        <v>0</v>
      </c>
      <c r="L38" s="13">
        <v>14.27</v>
      </c>
      <c r="M38" s="13">
        <v>0</v>
      </c>
      <c r="N38" s="13">
        <v>0</v>
      </c>
      <c r="O38" s="11">
        <v>0</v>
      </c>
      <c r="V38" s="15">
        <f t="shared" si="0"/>
        <v>5.2057700000000011</v>
      </c>
      <c r="W38" s="15">
        <f t="shared" si="1"/>
        <v>9.8610999999999986</v>
      </c>
      <c r="X38" s="15">
        <f t="shared" si="2"/>
        <v>-12.569289999999999</v>
      </c>
      <c r="Y38" s="15">
        <f t="shared" si="3"/>
        <v>0.11531999999999987</v>
      </c>
      <c r="Z38" s="15">
        <f t="shared" si="4"/>
        <v>-0.69136000000000042</v>
      </c>
      <c r="AA38" s="15">
        <f t="shared" si="5"/>
        <v>-1.3444699999999994</v>
      </c>
      <c r="AB38" s="16">
        <f>ABS(V38-S44)+ABS(W38-T44)+ABS(X38-U44)+ABS(Y38-V44)+ABS(Z38-W44)+ABS(AA38-X44)</f>
        <v>21.799421944444443</v>
      </c>
    </row>
    <row r="39" spans="1:28" x14ac:dyDescent="0.2">
      <c r="A39" s="11" t="s">
        <v>87</v>
      </c>
      <c r="B39" s="13">
        <v>64.290000000000006</v>
      </c>
      <c r="C39" s="13">
        <v>1.2</v>
      </c>
      <c r="D39" s="13">
        <v>0.37</v>
      </c>
      <c r="E39" s="13">
        <v>1.64</v>
      </c>
      <c r="F39" s="13">
        <v>2.34</v>
      </c>
      <c r="G39" s="13">
        <v>12.75</v>
      </c>
      <c r="H39" s="13">
        <v>0.81</v>
      </c>
      <c r="I39" s="13">
        <v>0.94</v>
      </c>
      <c r="J39" s="13">
        <v>12.23</v>
      </c>
      <c r="K39" s="13">
        <v>2.16</v>
      </c>
      <c r="L39" s="13">
        <v>0.19</v>
      </c>
      <c r="M39" s="13">
        <v>0.21</v>
      </c>
      <c r="N39" s="13">
        <v>0.49</v>
      </c>
      <c r="O39" s="11">
        <v>0</v>
      </c>
      <c r="V39" s="15">
        <f t="shared" si="0"/>
        <v>30.09601000000001</v>
      </c>
      <c r="W39" s="15">
        <f t="shared" si="1"/>
        <v>-9.8309300000000022</v>
      </c>
      <c r="X39" s="15">
        <f t="shared" si="2"/>
        <v>-2.4698700000000007</v>
      </c>
      <c r="Y39" s="15">
        <f t="shared" si="3"/>
        <v>0.39683000000000002</v>
      </c>
      <c r="Z39" s="15">
        <f t="shared" si="4"/>
        <v>-3.8439000000000001</v>
      </c>
      <c r="AA39" s="15">
        <f t="shared" si="5"/>
        <v>1.932429999999999</v>
      </c>
      <c r="AB39" s="16">
        <f t="shared" ref="AB39:AB41" si="6">ABS(V39-S45)+ABS(W39-T45)+ABS(X39-U45)+ABS(Y39-V45)+ABS(Z39-W45)+ABS(AA39-X45)</f>
        <v>48.569970000000012</v>
      </c>
    </row>
    <row r="40" spans="1:28" x14ac:dyDescent="0.2">
      <c r="A40" s="11" t="s">
        <v>88</v>
      </c>
      <c r="B40" s="12">
        <v>93.17</v>
      </c>
      <c r="C40" s="12">
        <v>0</v>
      </c>
      <c r="D40" s="12">
        <v>1.35</v>
      </c>
      <c r="E40" s="12">
        <v>0.64</v>
      </c>
      <c r="F40" s="12">
        <v>0.21</v>
      </c>
      <c r="G40" s="12">
        <v>1.52</v>
      </c>
      <c r="H40" s="12">
        <v>0.27</v>
      </c>
      <c r="I40" s="12">
        <v>1.73</v>
      </c>
      <c r="J40" s="11">
        <v>0</v>
      </c>
      <c r="K40" s="11">
        <v>0</v>
      </c>
      <c r="L40" s="13">
        <v>0.21</v>
      </c>
      <c r="M40" s="11">
        <v>0</v>
      </c>
      <c r="N40" s="11">
        <v>0</v>
      </c>
      <c r="O40" s="11">
        <v>0</v>
      </c>
      <c r="V40" s="15">
        <f t="shared" si="0"/>
        <v>41.553069999999998</v>
      </c>
      <c r="W40" s="15">
        <f t="shared" si="1"/>
        <v>-19.860650000000003</v>
      </c>
      <c r="X40" s="15">
        <f t="shared" si="2"/>
        <v>-2.0704199999999999</v>
      </c>
      <c r="Y40" s="15">
        <f t="shared" si="3"/>
        <v>-5.3285999999999989</v>
      </c>
      <c r="Z40" s="15">
        <f t="shared" si="4"/>
        <v>-7.8056799999999997</v>
      </c>
      <c r="AA40" s="15">
        <f t="shared" si="5"/>
        <v>2.6253499999999996</v>
      </c>
      <c r="AB40" s="16">
        <f t="shared" si="6"/>
        <v>79.243769999999984</v>
      </c>
    </row>
    <row r="41" spans="1:28" x14ac:dyDescent="0.2">
      <c r="A41" s="11" t="s">
        <v>89</v>
      </c>
      <c r="B41" s="13">
        <v>90.83</v>
      </c>
      <c r="C41" s="13">
        <v>0</v>
      </c>
      <c r="D41" s="13">
        <v>0.98</v>
      </c>
      <c r="E41" s="13">
        <v>1.1200000000000001</v>
      </c>
      <c r="F41" s="13">
        <v>0</v>
      </c>
      <c r="G41" s="13">
        <v>5.0599999999999996</v>
      </c>
      <c r="H41" s="13">
        <v>0.24</v>
      </c>
      <c r="I41" s="13">
        <v>1.17</v>
      </c>
      <c r="J41" s="11">
        <v>0</v>
      </c>
      <c r="K41" s="11">
        <v>0</v>
      </c>
      <c r="L41" s="11">
        <v>0.13</v>
      </c>
      <c r="M41" s="11">
        <v>0</v>
      </c>
      <c r="N41" s="11">
        <v>0</v>
      </c>
      <c r="O41" s="11">
        <v>0.11</v>
      </c>
      <c r="V41" s="15">
        <f t="shared" si="0"/>
        <v>41.888600000000004</v>
      </c>
      <c r="W41" s="15">
        <f t="shared" si="1"/>
        <v>-19.173730000000003</v>
      </c>
      <c r="X41" s="15">
        <f t="shared" si="2"/>
        <v>-1.1970499999999997</v>
      </c>
      <c r="Y41" s="15">
        <f t="shared" si="3"/>
        <v>-4.1937099999999994</v>
      </c>
      <c r="Z41" s="15">
        <f t="shared" si="4"/>
        <v>-7.8070899999999996</v>
      </c>
      <c r="AA41" s="15">
        <f t="shared" si="5"/>
        <v>2.5805599999999997</v>
      </c>
      <c r="AB41" s="16">
        <f t="shared" si="6"/>
        <v>76.840740000000011</v>
      </c>
    </row>
    <row r="44" spans="1:28" x14ac:dyDescent="0.2">
      <c r="S44">
        <f>AVERAGE(V2:V37)</f>
        <v>1.596014722222221</v>
      </c>
      <c r="T44">
        <f t="shared" ref="T44:X44" si="7">AVERAGE(W2:W37)</f>
        <v>2.0391505555555556</v>
      </c>
      <c r="U44">
        <f t="shared" si="7"/>
        <v>-10.077351388888893</v>
      </c>
      <c r="V44">
        <f t="shared" si="7"/>
        <v>2.2605000000000008</v>
      </c>
      <c r="W44">
        <f t="shared" si="7"/>
        <v>3.5814277777777779</v>
      </c>
      <c r="X44">
        <f t="shared" si="7"/>
        <v>-2.8022808333333336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WSKH</dc:creator>
  <cp:lastModifiedBy>WSKH</cp:lastModifiedBy>
  <dcterms:created xsi:type="dcterms:W3CDTF">2015-06-05T18:19:34Z</dcterms:created>
  <dcterms:modified xsi:type="dcterms:W3CDTF">2022-09-17T13:48:51Z</dcterms:modified>
</cp:coreProperties>
</file>