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2 BachelorDegree\大四上比赛或项目资料\数模国赛\OurGit\cumcm2022\05 Wskh\Python\CUMCM2022\src\data\"/>
    </mc:Choice>
  </mc:AlternateContent>
  <xr:revisionPtr revIDLastSave="0" documentId="13_ncr:1_{B23F247F-9755-4BF8-A1B7-854F48FD48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/>
  <c r="T10" i="1"/>
  <c r="T11" i="1"/>
  <c r="T8" i="1"/>
  <c r="P14" i="1"/>
  <c r="O14" i="1"/>
  <c r="R11" i="1"/>
  <c r="Q11" i="1"/>
  <c r="R8" i="1"/>
  <c r="R9" i="1"/>
  <c r="R10" i="1"/>
  <c r="Q8" i="1"/>
  <c r="Q9" i="1"/>
  <c r="Q10" i="1"/>
  <c r="R3" i="1"/>
  <c r="R4" i="1"/>
  <c r="R5" i="1"/>
  <c r="R6" i="1"/>
  <c r="R7" i="1"/>
  <c r="R2" i="1"/>
  <c r="Q3" i="1"/>
  <c r="Q4" i="1"/>
  <c r="Q5" i="1"/>
  <c r="Q6" i="1"/>
  <c r="Q7" i="1"/>
  <c r="Q2" i="1"/>
</calcChain>
</file>

<file path=xl/sharedStrings.xml><?xml version="1.0" encoding="utf-8"?>
<sst xmlns="http://schemas.openxmlformats.org/spreadsheetml/2006/main" count="75" uniqueCount="48">
  <si>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</si>
  <si>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</si>
  <si>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</si>
  <si>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</si>
  <si>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</si>
  <si>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</si>
  <si>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</si>
  <si>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</si>
  <si>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</si>
  <si>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t>百分比</t>
    <phoneticPr fontId="3" type="noConversion"/>
  </si>
  <si>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</si>
  <si>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</si>
  <si>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</si>
  <si>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</si>
  <si>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表面风化</t>
  </si>
  <si>
    <t>07</t>
    <phoneticPr fontId="3" type="noConversion"/>
  </si>
  <si>
    <t>07</t>
    <phoneticPr fontId="2" type="noConversion"/>
  </si>
  <si>
    <t>B</t>
    <phoneticPr fontId="2" type="noConversion"/>
  </si>
  <si>
    <t>高钾</t>
    <phoneticPr fontId="3" type="noConversion"/>
  </si>
  <si>
    <t>蓝绿</t>
  </si>
  <si>
    <t>风化</t>
    <phoneticPr fontId="2" type="noConversion"/>
  </si>
  <si>
    <t>09</t>
    <phoneticPr fontId="3" type="noConversion"/>
  </si>
  <si>
    <t>09</t>
  </si>
  <si>
    <t>10</t>
    <phoneticPr fontId="3" type="noConversion"/>
  </si>
  <si>
    <t>10</t>
  </si>
  <si>
    <t>12</t>
    <phoneticPr fontId="3" type="noConversion"/>
  </si>
  <si>
    <t>12</t>
  </si>
  <si>
    <t>22</t>
    <phoneticPr fontId="3" type="noConversion"/>
  </si>
  <si>
    <t>22</t>
    <phoneticPr fontId="2" type="noConversion"/>
  </si>
  <si>
    <t>27</t>
    <phoneticPr fontId="3" type="noConversion"/>
  </si>
  <si>
    <t>27</t>
    <phoneticPr fontId="2" type="noConversion"/>
  </si>
  <si>
    <t>F1</t>
    <phoneticPr fontId="2" type="noConversion"/>
  </si>
  <si>
    <t>F2</t>
    <phoneticPr fontId="2" type="noConversion"/>
  </si>
  <si>
    <t>文物编号</t>
    <phoneticPr fontId="3" type="noConversion"/>
  </si>
  <si>
    <t>表面风化</t>
    <phoneticPr fontId="3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</si>
  <si>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</si>
  <si>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</si>
  <si>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</si>
  <si>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</si>
  <si>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</si>
  <si>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</si>
  <si>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3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</si>
  <si>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3" type="noConversion"/>
  </si>
  <si>
    <t>A2</t>
  </si>
  <si>
    <t>风化</t>
    <phoneticPr fontId="3" type="noConversion"/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</si>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</sst>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0" fillId="2" borderId="0" xfId="0" applyFill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topLeftCell="B1" zoomScaleNormal="100" workbookViewId="0">
      <selection activeCell="T19" sqref="T19"/>
    </sheetView>
  </sheetViews>
  <sheetFormatPr defaultRowHeight="14.25" x14ac:dyDescent="0.2"/>
  <sheetData>
    <row r="1" spans="1:29" ht="30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Q1" s="10" t="s">
        <v>31</v>
      </c>
      <c r="R1" s="10" t="s">
        <v>32</v>
      </c>
      <c r="T1" s="11" t="s">
        <v>33</v>
      </c>
      <c r="U1" s="12" t="s">
        <v>34</v>
      </c>
      <c r="V1" s="13" t="s">
        <v>35</v>
      </c>
      <c r="W1" s="13" t="s">
        <v>36</v>
      </c>
      <c r="X1" s="13" t="s">
        <v>37</v>
      </c>
      <c r="Y1" s="13" t="s">
        <v>38</v>
      </c>
      <c r="Z1" s="13" t="s">
        <v>39</v>
      </c>
      <c r="AA1" s="13" t="s">
        <v>40</v>
      </c>
      <c r="AB1" s="13" t="s">
        <v>41</v>
      </c>
      <c r="AC1" s="13" t="s">
        <v>42</v>
      </c>
    </row>
    <row r="2" spans="1:29" x14ac:dyDescent="0.2">
      <c r="A2" s="4" t="s">
        <v>15</v>
      </c>
      <c r="B2" s="5">
        <v>92.63</v>
      </c>
      <c r="C2" s="5">
        <v>0</v>
      </c>
      <c r="D2" s="5">
        <v>1.07</v>
      </c>
      <c r="E2" s="5">
        <v>0</v>
      </c>
      <c r="F2" s="5">
        <v>1.98</v>
      </c>
      <c r="G2" s="5">
        <v>0.17</v>
      </c>
      <c r="H2" s="5">
        <v>3.24</v>
      </c>
      <c r="I2" s="5">
        <v>0.61</v>
      </c>
      <c r="J2" s="6">
        <v>99.699999999999989</v>
      </c>
      <c r="K2" s="7" t="s">
        <v>16</v>
      </c>
      <c r="L2" s="8" t="s">
        <v>17</v>
      </c>
      <c r="M2" s="9" t="s">
        <v>18</v>
      </c>
      <c r="N2" s="8" t="s">
        <v>19</v>
      </c>
      <c r="O2" s="9" t="s">
        <v>20</v>
      </c>
      <c r="Q2">
        <f>B2*-0.475+C2*-0.386+D2*0.402+E2*0.294+F2*0.396+G2*-0.182+H2*0.208+I2*0.379</f>
        <v>-41.910859999999992</v>
      </c>
      <c r="R2">
        <f>B2*-0.093+C2*-0.284+D2*0.287+E2*0.406+F2*0.342+G2*0.452+H2*-0.493+I2*-0.316</f>
        <v>-9.3435799999999993</v>
      </c>
      <c r="T2" s="14" t="s">
        <v>43</v>
      </c>
      <c r="U2" s="15" t="s">
        <v>44</v>
      </c>
      <c r="V2" s="16">
        <v>37.75</v>
      </c>
      <c r="W2" s="16">
        <v>0</v>
      </c>
      <c r="X2" s="16">
        <v>7.63</v>
      </c>
      <c r="Y2" s="16">
        <v>0</v>
      </c>
      <c r="Z2" s="16">
        <v>2.33</v>
      </c>
      <c r="AA2" s="16">
        <v>0</v>
      </c>
      <c r="AB2" s="16">
        <v>0</v>
      </c>
      <c r="AC2" s="16">
        <v>14.27</v>
      </c>
    </row>
    <row r="3" spans="1:29" x14ac:dyDescent="0.2">
      <c r="A3" s="4" t="s">
        <v>21</v>
      </c>
      <c r="B3" s="5">
        <v>95.02</v>
      </c>
      <c r="C3" s="5">
        <v>0.59</v>
      </c>
      <c r="D3" s="5">
        <v>0.62</v>
      </c>
      <c r="E3" s="5">
        <v>0</v>
      </c>
      <c r="F3" s="5">
        <v>1.32</v>
      </c>
      <c r="G3" s="5">
        <v>0.32</v>
      </c>
      <c r="H3" s="5">
        <v>1.55</v>
      </c>
      <c r="I3" s="5">
        <v>0.35</v>
      </c>
      <c r="J3" s="6">
        <v>99.769999999999982</v>
      </c>
      <c r="K3" s="7" t="s">
        <v>22</v>
      </c>
      <c r="L3" s="8" t="s">
        <v>17</v>
      </c>
      <c r="M3" s="9" t="s">
        <v>18</v>
      </c>
      <c r="N3" s="8" t="s">
        <v>19</v>
      </c>
      <c r="O3" s="9" t="s">
        <v>20</v>
      </c>
      <c r="Q3">
        <f t="shared" ref="Q3:Q11" si="0">B3*-0.475+C3*-0.386+D3*0.402+E3*0.294+F3*0.396+G3*-0.182+H3*0.208+I3*0.379</f>
        <v>-44.193469999999991</v>
      </c>
      <c r="R3">
        <f t="shared" ref="R3:R11" si="1">B3*-0.093+C3*-0.284+D3*0.287+E3*0.406+F3*0.342+G3*0.452+H3*-0.493+I3*-0.316</f>
        <v>-9.1051500000000001</v>
      </c>
      <c r="T3" s="14" t="s">
        <v>45</v>
      </c>
      <c r="U3" s="15" t="s">
        <v>44</v>
      </c>
      <c r="V3" s="16">
        <v>64.290000000000006</v>
      </c>
      <c r="W3" s="16">
        <v>0.37</v>
      </c>
      <c r="X3" s="16">
        <v>1.64</v>
      </c>
      <c r="Y3" s="16">
        <v>2.34</v>
      </c>
      <c r="Z3" s="16">
        <v>12.75</v>
      </c>
      <c r="AA3" s="16">
        <v>0.81</v>
      </c>
      <c r="AB3" s="16">
        <v>0.94</v>
      </c>
      <c r="AC3" s="16">
        <v>0.19</v>
      </c>
    </row>
    <row r="4" spans="1:29" x14ac:dyDescent="0.2">
      <c r="A4" s="4" t="s">
        <v>23</v>
      </c>
      <c r="B4" s="5">
        <v>96.77</v>
      </c>
      <c r="C4" s="5">
        <v>0.92</v>
      </c>
      <c r="D4" s="5">
        <v>0.21</v>
      </c>
      <c r="E4" s="5">
        <v>0</v>
      </c>
      <c r="F4" s="5">
        <v>0.81</v>
      </c>
      <c r="G4" s="5">
        <v>0.26</v>
      </c>
      <c r="H4" s="5">
        <v>0.84</v>
      </c>
      <c r="I4" s="5">
        <v>0</v>
      </c>
      <c r="J4" s="6">
        <v>99.81</v>
      </c>
      <c r="K4" s="7" t="s">
        <v>24</v>
      </c>
      <c r="L4" s="8" t="s">
        <v>17</v>
      </c>
      <c r="M4" s="9" t="s">
        <v>18</v>
      </c>
      <c r="N4" s="8" t="s">
        <v>19</v>
      </c>
      <c r="O4" s="9" t="s">
        <v>20</v>
      </c>
      <c r="Q4">
        <f t="shared" si="0"/>
        <v>-45.788289999999989</v>
      </c>
      <c r="R4">
        <f t="shared" si="1"/>
        <v>-9.2201999999999984</v>
      </c>
      <c r="T4" s="14" t="s">
        <v>46</v>
      </c>
      <c r="U4" s="15" t="s">
        <v>44</v>
      </c>
      <c r="V4" s="17">
        <v>93.17</v>
      </c>
      <c r="W4" s="17">
        <v>1.35</v>
      </c>
      <c r="X4" s="17">
        <v>0.64</v>
      </c>
      <c r="Y4" s="17">
        <v>0.21</v>
      </c>
      <c r="Z4" s="17">
        <v>1.52</v>
      </c>
      <c r="AA4" s="17">
        <v>0.27</v>
      </c>
      <c r="AB4" s="17">
        <v>1.73</v>
      </c>
      <c r="AC4" s="16">
        <v>0.21</v>
      </c>
    </row>
    <row r="5" spans="1:29" x14ac:dyDescent="0.2">
      <c r="A5" s="4" t="s">
        <v>25</v>
      </c>
      <c r="B5" s="5">
        <v>94.29</v>
      </c>
      <c r="C5" s="5">
        <v>1.01</v>
      </c>
      <c r="D5" s="5">
        <v>0.72</v>
      </c>
      <c r="E5" s="5">
        <v>0</v>
      </c>
      <c r="F5" s="5">
        <v>1.46</v>
      </c>
      <c r="G5" s="5">
        <v>0.28999999999999998</v>
      </c>
      <c r="H5" s="5">
        <v>1.65</v>
      </c>
      <c r="I5" s="5">
        <v>0.15</v>
      </c>
      <c r="J5" s="6">
        <v>99.570000000000022</v>
      </c>
      <c r="K5" s="7" t="s">
        <v>26</v>
      </c>
      <c r="L5" s="8" t="s">
        <v>17</v>
      </c>
      <c r="M5" s="9" t="s">
        <v>18</v>
      </c>
      <c r="N5" s="8" t="s">
        <v>19</v>
      </c>
      <c r="O5" s="9" t="s">
        <v>20</v>
      </c>
      <c r="Q5">
        <f t="shared" si="0"/>
        <v>-43.962740000000004</v>
      </c>
      <c r="R5">
        <f t="shared" si="1"/>
        <v>-9.0796199999999985</v>
      </c>
      <c r="T5" s="14" t="s">
        <v>47</v>
      </c>
      <c r="U5" s="15" t="s">
        <v>44</v>
      </c>
      <c r="V5" s="16">
        <v>90.83</v>
      </c>
      <c r="W5" s="16">
        <v>0.98</v>
      </c>
      <c r="X5" s="16">
        <v>1.1200000000000001</v>
      </c>
      <c r="Y5" s="16">
        <v>0</v>
      </c>
      <c r="Z5" s="16">
        <v>5.0599999999999996</v>
      </c>
      <c r="AA5" s="16">
        <v>0.24</v>
      </c>
      <c r="AB5" s="16">
        <v>1.17</v>
      </c>
      <c r="AC5" s="14">
        <v>0.13</v>
      </c>
    </row>
    <row r="6" spans="1:29" x14ac:dyDescent="0.2">
      <c r="A6" s="4" t="s">
        <v>27</v>
      </c>
      <c r="B6" s="5">
        <v>92.35</v>
      </c>
      <c r="C6" s="5">
        <v>0.74</v>
      </c>
      <c r="D6" s="5">
        <v>1.66</v>
      </c>
      <c r="E6" s="5">
        <v>0.64</v>
      </c>
      <c r="F6" s="5">
        <v>3.5</v>
      </c>
      <c r="G6" s="5">
        <v>0.35</v>
      </c>
      <c r="H6" s="5">
        <v>0.55000000000000004</v>
      </c>
      <c r="I6" s="5">
        <v>0.21</v>
      </c>
      <c r="J6" s="6">
        <v>99.999999999999972</v>
      </c>
      <c r="K6" s="7" t="s">
        <v>28</v>
      </c>
      <c r="L6" s="8" t="s">
        <v>17</v>
      </c>
      <c r="M6" s="9" t="s">
        <v>18</v>
      </c>
      <c r="N6" s="8" t="s">
        <v>19</v>
      </c>
      <c r="O6" s="9" t="s">
        <v>20</v>
      </c>
      <c r="Q6">
        <f t="shared" si="0"/>
        <v>-41.780119999999982</v>
      </c>
      <c r="R6">
        <f t="shared" si="1"/>
        <v>-7.044760000000001</v>
      </c>
    </row>
    <row r="7" spans="1:29" x14ac:dyDescent="0.2">
      <c r="A7" s="4" t="s">
        <v>29</v>
      </c>
      <c r="B7" s="5">
        <v>92.72</v>
      </c>
      <c r="C7" s="5">
        <v>0</v>
      </c>
      <c r="D7" s="5">
        <v>0.94</v>
      </c>
      <c r="E7" s="5">
        <v>0.54</v>
      </c>
      <c r="F7" s="5">
        <v>2.5099999999999998</v>
      </c>
      <c r="G7" s="5">
        <v>0.2</v>
      </c>
      <c r="H7" s="5">
        <v>1.54</v>
      </c>
      <c r="I7" s="5">
        <v>0.36</v>
      </c>
      <c r="J7" s="6">
        <v>98.810000000000016</v>
      </c>
      <c r="K7" s="7" t="s">
        <v>30</v>
      </c>
      <c r="L7" s="8" t="s">
        <v>17</v>
      </c>
      <c r="M7" s="9" t="s">
        <v>18</v>
      </c>
      <c r="N7" s="8" t="s">
        <v>19</v>
      </c>
      <c r="O7" s="9" t="s">
        <v>20</v>
      </c>
      <c r="Q7">
        <f t="shared" si="0"/>
        <v>-42.091039999999992</v>
      </c>
      <c r="R7">
        <f t="shared" si="1"/>
        <v>-8.0580999999999996</v>
      </c>
    </row>
    <row r="8" spans="1:29" x14ac:dyDescent="0.2">
      <c r="A8" s="14" t="s">
        <v>43</v>
      </c>
      <c r="B8" s="16">
        <v>37.75</v>
      </c>
      <c r="C8" s="16">
        <v>0</v>
      </c>
      <c r="D8" s="16">
        <v>7.63</v>
      </c>
      <c r="E8" s="16">
        <v>0</v>
      </c>
      <c r="F8" s="16">
        <v>2.33</v>
      </c>
      <c r="G8" s="16">
        <v>0</v>
      </c>
      <c r="H8" s="16">
        <v>0</v>
      </c>
      <c r="I8" s="16">
        <v>14.27</v>
      </c>
      <c r="Q8" s="18">
        <f t="shared" si="0"/>
        <v>-8.5329799999999985</v>
      </c>
      <c r="R8" s="18">
        <f t="shared" si="1"/>
        <v>-5.0334000000000003</v>
      </c>
      <c r="T8" s="19">
        <f>ABS(Q8-O14)+ABS(R8-P14)</f>
        <v>38.363274999999987</v>
      </c>
    </row>
    <row r="9" spans="1:29" x14ac:dyDescent="0.2">
      <c r="A9" s="14" t="s">
        <v>45</v>
      </c>
      <c r="B9" s="16">
        <v>64.290000000000006</v>
      </c>
      <c r="C9" s="16">
        <v>0.37</v>
      </c>
      <c r="D9" s="16">
        <v>1.64</v>
      </c>
      <c r="E9" s="16">
        <v>2.34</v>
      </c>
      <c r="F9" s="16">
        <v>12.75</v>
      </c>
      <c r="G9" s="16">
        <v>0.81</v>
      </c>
      <c r="H9" s="16">
        <v>0.94</v>
      </c>
      <c r="I9" s="16">
        <v>0.19</v>
      </c>
      <c r="Q9" s="18">
        <f t="shared" si="0"/>
        <v>-24.164220000000007</v>
      </c>
      <c r="R9" s="18">
        <f t="shared" si="1"/>
        <v>-0.46017000000000002</v>
      </c>
      <c r="T9" s="19">
        <f t="shared" ref="T9:T11" si="2">ABS(Q9-O15)+ABS(R9-P15)</f>
        <v>24.624390000000009</v>
      </c>
    </row>
    <row r="10" spans="1:29" x14ac:dyDescent="0.2">
      <c r="A10" s="14" t="s">
        <v>46</v>
      </c>
      <c r="B10" s="17">
        <v>93.17</v>
      </c>
      <c r="C10" s="17">
        <v>1.35</v>
      </c>
      <c r="D10" s="17">
        <v>0.64</v>
      </c>
      <c r="E10" s="17">
        <v>0.21</v>
      </c>
      <c r="F10" s="17">
        <v>1.52</v>
      </c>
      <c r="G10" s="17">
        <v>0.27</v>
      </c>
      <c r="H10" s="17">
        <v>1.73</v>
      </c>
      <c r="I10" s="16">
        <v>0.21</v>
      </c>
      <c r="Q10" s="18">
        <f t="shared" si="0"/>
        <v>-43.465619999999994</v>
      </c>
      <c r="R10" s="18">
        <f t="shared" si="1"/>
        <v>-9.056639999999998</v>
      </c>
      <c r="T10" s="19">
        <f t="shared" si="2"/>
        <v>52.522259999999989</v>
      </c>
    </row>
    <row r="11" spans="1:29" x14ac:dyDescent="0.2">
      <c r="A11" s="14" t="s">
        <v>47</v>
      </c>
      <c r="B11" s="16">
        <v>90.83</v>
      </c>
      <c r="C11" s="16">
        <v>0.98</v>
      </c>
      <c r="D11" s="16">
        <v>1.1200000000000001</v>
      </c>
      <c r="E11" s="16">
        <v>0</v>
      </c>
      <c r="F11" s="16">
        <v>5.0599999999999996</v>
      </c>
      <c r="G11" s="16">
        <v>0.24</v>
      </c>
      <c r="H11" s="16">
        <v>1.17</v>
      </c>
      <c r="I11" s="14">
        <v>0.13</v>
      </c>
      <c r="Q11" s="18">
        <f t="shared" si="0"/>
        <v>-40.819579999999995</v>
      </c>
      <c r="R11" s="18">
        <f t="shared" si="1"/>
        <v>-7.1829599999999987</v>
      </c>
      <c r="T11" s="19">
        <f t="shared" si="2"/>
        <v>48.002539999999996</v>
      </c>
    </row>
    <row r="14" spans="1:29" x14ac:dyDescent="0.2">
      <c r="O14">
        <f>AVERAGE(Q2:Q7)</f>
        <v>-43.28775333333332</v>
      </c>
      <c r="P14">
        <f>AVERAGE(R2:R7)</f>
        <v>-8.6419016666666675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WSKH</dc:creator>
  <cp:lastModifiedBy>WSKH</cp:lastModifiedBy>
  <dcterms:created xsi:type="dcterms:W3CDTF">2015-06-05T18:19:34Z</dcterms:created>
  <dcterms:modified xsi:type="dcterms:W3CDTF">2022-09-17T13:30:33Z</dcterms:modified>
</cp:coreProperties>
</file>