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2 BachelorDegree\大四上比赛或项目资料\数模国赛\OurGit\cumcm2022\05 Wskh\Python\CUMCM2022\src\data\"/>
    </mc:Choice>
  </mc:AlternateContent>
  <xr:revisionPtr revIDLastSave="0" documentId="13_ncr:1_{48B8527D-638D-4DDD-B203-4B6E19EE84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5" i="1" l="1"/>
  <c r="T16" i="1"/>
  <c r="T17" i="1"/>
  <c r="T14" i="1"/>
  <c r="O21" i="1"/>
  <c r="P21" i="1"/>
  <c r="Q21" i="1"/>
  <c r="N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</calcChain>
</file>

<file path=xl/sharedStrings.xml><?xml version="1.0" encoding="utf-8"?>
<sst xmlns="http://schemas.openxmlformats.org/spreadsheetml/2006/main" count="35" uniqueCount="35">
  <si>
    <t>文物采样点</t>
    <phoneticPr fontId="3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</si>
  <si>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</si>
  <si>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</si>
  <si>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</si>
  <si>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</si>
  <si>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</si>
  <si>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</si>
  <si>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</si>
  <si>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</si>
  <si>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</si>
  <si>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3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</si>
  <si>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</si>
  <si>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</si>
  <si>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</si>
  <si>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</si>
  <si>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t>01</t>
    <phoneticPr fontId="3" type="noConversion"/>
  </si>
  <si>
    <t>03部位1</t>
    <phoneticPr fontId="3" type="noConversion"/>
  </si>
  <si>
    <t>03部位2</t>
    <phoneticPr fontId="3" type="noConversion"/>
  </si>
  <si>
    <t>04</t>
    <phoneticPr fontId="3" type="noConversion"/>
  </si>
  <si>
    <t>05</t>
    <phoneticPr fontId="3" type="noConversion"/>
  </si>
  <si>
    <t>06部位1</t>
    <phoneticPr fontId="3" type="noConversion"/>
  </si>
  <si>
    <t>06部位2</t>
    <phoneticPr fontId="3" type="noConversion"/>
  </si>
  <si>
    <t>13</t>
    <phoneticPr fontId="3" type="noConversion"/>
  </si>
  <si>
    <t>14</t>
  </si>
  <si>
    <t>16</t>
  </si>
  <si>
    <t>18</t>
  </si>
  <si>
    <t>21</t>
    <phoneticPr fontId="3" type="noConversion"/>
  </si>
  <si>
    <t>A1</t>
    <phoneticPr fontId="3" type="noConversion"/>
  </si>
  <si>
    <t>A3</t>
  </si>
  <si>
    <t>A4</t>
  </si>
  <si>
    <t>A8</t>
  </si>
  <si>
    <t>F1</t>
    <phoneticPr fontId="2" type="noConversion"/>
  </si>
  <si>
    <t>F2</t>
    <phoneticPr fontId="2" type="noConversion"/>
  </si>
  <si>
    <t>F3</t>
    <phoneticPr fontId="2" type="noConversion"/>
  </si>
  <si>
    <t>F4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</si>
</sst>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 x14ac:knownFonts="1">
    <font>
      <sz val="11"/>
      <color theme="1"/>
      <name val="等线"/>
      <family val="2"/>
      <scheme val="minor"/>
    </font>
    <font>
      <b/>
      <sz val="10"/>
      <color rgb="FFC0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0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1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workbookViewId="0">
      <selection activeCell="J21" sqref="J21"/>
    </sheetView>
  </sheetViews>
  <sheetFormatPr defaultRowHeight="14.25" x14ac:dyDescent="0.2"/>
  <sheetData>
    <row r="1" spans="1:20" ht="26.2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9" t="s">
        <v>31</v>
      </c>
      <c r="Q1" s="9" t="s">
        <v>32</v>
      </c>
      <c r="R1" s="9" t="s">
        <v>33</v>
      </c>
      <c r="S1" s="9" t="s">
        <v>34</v>
      </c>
    </row>
    <row r="2" spans="1:20" x14ac:dyDescent="0.2">
      <c r="A2" s="3" t="s">
        <v>15</v>
      </c>
      <c r="B2" s="4">
        <v>69.33</v>
      </c>
      <c r="C2" s="4">
        <v>0</v>
      </c>
      <c r="D2" s="4">
        <v>9.99</v>
      </c>
      <c r="E2" s="4">
        <v>6.32</v>
      </c>
      <c r="F2" s="4">
        <v>0.87</v>
      </c>
      <c r="G2" s="4">
        <v>3.93</v>
      </c>
      <c r="H2" s="4">
        <v>1.74</v>
      </c>
      <c r="I2" s="4">
        <v>3.87</v>
      </c>
      <c r="J2" s="4">
        <v>0</v>
      </c>
      <c r="K2" s="4">
        <v>0</v>
      </c>
      <c r="L2" s="4">
        <v>1.17</v>
      </c>
      <c r="M2" s="4">
        <v>0</v>
      </c>
      <c r="N2" s="4">
        <v>0</v>
      </c>
      <c r="O2" s="4">
        <v>0.39</v>
      </c>
      <c r="P2">
        <f>B2*-0.154+C2*-0.26+D2*-0.155+E2*-0.167+F2*0.379+G2*0.311+H2*0.386+I2*0.158+J2*0.023+K2*0.308+L2*0.429+M2*0.398+N2*-0.064+O2*-0.032</f>
        <v>-9.9562000000000026</v>
      </c>
      <c r="Q2">
        <f>B2*-0.476+C2*0.315+D2*0.3+E2*0.476+F2*-0.108+G2*0.229+H2*0.215+I2*0.277+J2*0.139+K2*0.014+L2*-0.07+M2*-0.051+N2*-0.368+O2*0.092</f>
        <v>-24.789679999999997</v>
      </c>
      <c r="R2">
        <f>B2*0.101+C2*0.229+D2*-0.149+E2*-0.088+F2*-0.225+G2*0.107+H2*-0.12+I2*-0.059+J2*0.566+K2*0.392+L2*-0.055+M2*0.029+N2*-0.064+O2*-0.588</f>
        <v>4.4516200000000001</v>
      </c>
      <c r="S2">
        <f>B2*-0.185+C2*0.343+D2*0.38+E2*-0.08+F2*0.094+G2*0.288+H2*-0.071+I2*-0.468+J2*-0.101+K2*-0.313+L2*0.188+M2*0.282+N2*0.31+O2*-0.249</f>
        <v>-10.133679999999998</v>
      </c>
    </row>
    <row r="3" spans="1:20" x14ac:dyDescent="0.2">
      <c r="A3" s="3" t="s">
        <v>16</v>
      </c>
      <c r="B3" s="4">
        <v>87.05</v>
      </c>
      <c r="C3" s="4">
        <v>0</v>
      </c>
      <c r="D3" s="4">
        <v>5.19</v>
      </c>
      <c r="E3" s="4">
        <v>2.0099999999999998</v>
      </c>
      <c r="F3" s="4">
        <v>0</v>
      </c>
      <c r="G3" s="4">
        <v>4.0599999999999996</v>
      </c>
      <c r="H3" s="4">
        <v>0</v>
      </c>
      <c r="I3" s="4">
        <v>0.78</v>
      </c>
      <c r="J3" s="4">
        <v>0.25</v>
      </c>
      <c r="K3" s="4">
        <v>0</v>
      </c>
      <c r="L3" s="4">
        <v>0.66</v>
      </c>
      <c r="M3" s="4">
        <v>0</v>
      </c>
      <c r="N3" s="4">
        <v>0</v>
      </c>
      <c r="O3" s="4">
        <v>0</v>
      </c>
      <c r="P3">
        <f t="shared" ref="P3:P17" si="0">B3*-0.154+C3*-0.26+D3*-0.155+E3*-0.167+F3*0.379+G3*0.311+H3*0.386+I3*0.158+J3*0.023+K3*0.308+L3*0.429+M3*0.398+N3*-0.064+O3*-0.032</f>
        <v>-12.871029999999999</v>
      </c>
      <c r="Q3">
        <f t="shared" ref="Q3:Q17" si="1">B3*-0.476+C3*0.315+D3*0.3+E3*0.476+F3*-0.108+G3*0.229+H3*0.215+I3*0.277+J3*0.139+K3*0.014+L3*-0.07+M3*-0.051+N3*-0.368+O3*0.092</f>
        <v>-37.787689999999984</v>
      </c>
      <c r="R3">
        <f t="shared" ref="R3:R17" si="2">B3*0.101+C3*0.229+D3*-0.149+E3*-0.088+F3*-0.225+G3*0.107+H3*-0.12+I3*-0.059+J3*0.566+K3*0.392+L3*-0.055+M3*0.029+N3*-0.064+O3*-0.588</f>
        <v>8.3354599999999994</v>
      </c>
      <c r="S3">
        <f t="shared" ref="S3:S17" si="3">B3*-0.185+C3*0.343+D3*0.38+E3*-0.08+F3*0.094+G3*0.288+H3*-0.071+I3*-0.468+J3*-0.101+K3*-0.313+L3*0.188+M3*0.282+N3*0.31+O3*-0.249</f>
        <v>-13.38978</v>
      </c>
    </row>
    <row r="4" spans="1:20" x14ac:dyDescent="0.2">
      <c r="A4" s="3" t="s">
        <v>17</v>
      </c>
      <c r="B4" s="4">
        <v>61.71</v>
      </c>
      <c r="C4" s="4">
        <v>0</v>
      </c>
      <c r="D4" s="4">
        <v>12.37</v>
      </c>
      <c r="E4" s="4">
        <v>5.87</v>
      </c>
      <c r="F4" s="4">
        <v>1.1100000000000001</v>
      </c>
      <c r="G4" s="4">
        <v>5.5</v>
      </c>
      <c r="H4" s="4">
        <v>2.16</v>
      </c>
      <c r="I4" s="4">
        <v>5.09</v>
      </c>
      <c r="J4" s="4">
        <v>1.41</v>
      </c>
      <c r="K4" s="4">
        <v>2.86</v>
      </c>
      <c r="L4" s="4">
        <v>0.7</v>
      </c>
      <c r="M4" s="4">
        <v>0.1</v>
      </c>
      <c r="N4" s="4">
        <v>0</v>
      </c>
      <c r="O4" s="4">
        <v>0</v>
      </c>
      <c r="P4">
        <f t="shared" si="0"/>
        <v>-7.3784000000000018</v>
      </c>
      <c r="Q4">
        <f t="shared" si="1"/>
        <v>-19.67296</v>
      </c>
      <c r="R4">
        <f t="shared" si="2"/>
        <v>5.5358400000000012</v>
      </c>
      <c r="S4">
        <f t="shared" si="3"/>
        <v>-8.9102800000000002</v>
      </c>
    </row>
    <row r="5" spans="1:20" x14ac:dyDescent="0.2">
      <c r="A5" s="3" t="s">
        <v>18</v>
      </c>
      <c r="B5" s="4">
        <v>65.88</v>
      </c>
      <c r="C5" s="4">
        <v>0</v>
      </c>
      <c r="D5" s="4">
        <v>9.67</v>
      </c>
      <c r="E5" s="4">
        <v>7.12</v>
      </c>
      <c r="F5" s="4">
        <v>1.56</v>
      </c>
      <c r="G5" s="4">
        <v>6.44</v>
      </c>
      <c r="H5" s="4">
        <v>2.06</v>
      </c>
      <c r="I5" s="4">
        <v>2.1800000000000002</v>
      </c>
      <c r="J5" s="4">
        <v>0</v>
      </c>
      <c r="K5" s="4">
        <v>0</v>
      </c>
      <c r="L5" s="4">
        <v>0.79</v>
      </c>
      <c r="M5" s="4">
        <v>0</v>
      </c>
      <c r="N5" s="4">
        <v>0</v>
      </c>
      <c r="O5" s="4">
        <v>0.36</v>
      </c>
      <c r="P5">
        <f t="shared" si="0"/>
        <v>-8.7723399999999998</v>
      </c>
      <c r="Q5">
        <f t="shared" si="1"/>
        <v>-22.737899999999993</v>
      </c>
      <c r="R5">
        <f t="shared" si="2"/>
        <v>4.2936199999999989</v>
      </c>
      <c r="S5">
        <f t="shared" si="3"/>
        <v>-8.1890599999999978</v>
      </c>
    </row>
    <row r="6" spans="1:20" x14ac:dyDescent="0.2">
      <c r="A6" s="3" t="s">
        <v>19</v>
      </c>
      <c r="B6" s="4">
        <v>61.58</v>
      </c>
      <c r="C6" s="4">
        <v>0</v>
      </c>
      <c r="D6" s="4">
        <v>10.95</v>
      </c>
      <c r="E6" s="4">
        <v>7.35</v>
      </c>
      <c r="F6" s="4">
        <v>1.77</v>
      </c>
      <c r="G6" s="4">
        <v>7.5</v>
      </c>
      <c r="H6" s="4">
        <v>2.62</v>
      </c>
      <c r="I6" s="4">
        <v>3.27</v>
      </c>
      <c r="J6" s="4">
        <v>0</v>
      </c>
      <c r="K6" s="4">
        <v>0</v>
      </c>
      <c r="L6" s="4">
        <v>0.94</v>
      </c>
      <c r="M6" s="4">
        <v>0.06</v>
      </c>
      <c r="N6" s="4">
        <v>0</v>
      </c>
      <c r="O6" s="4">
        <v>0.47</v>
      </c>
      <c r="P6">
        <f t="shared" si="0"/>
        <v>-7.4646099999999995</v>
      </c>
      <c r="Q6">
        <f t="shared" si="1"/>
        <v>-19.558669999999996</v>
      </c>
      <c r="R6">
        <f t="shared" si="2"/>
        <v>3.5118300000000011</v>
      </c>
      <c r="S6">
        <f t="shared" si="3"/>
        <v>-7.1326899999999993</v>
      </c>
    </row>
    <row r="7" spans="1:20" x14ac:dyDescent="0.2">
      <c r="A7" s="3" t="s">
        <v>20</v>
      </c>
      <c r="B7" s="4">
        <v>67.650000000000006</v>
      </c>
      <c r="C7" s="4">
        <v>0</v>
      </c>
      <c r="D7" s="4">
        <v>7.37</v>
      </c>
      <c r="E7" s="4">
        <v>0</v>
      </c>
      <c r="F7" s="4">
        <v>1.98</v>
      </c>
      <c r="G7" s="4">
        <v>11.15</v>
      </c>
      <c r="H7" s="4">
        <v>2.39</v>
      </c>
      <c r="I7" s="4">
        <v>2.5099999999999998</v>
      </c>
      <c r="J7" s="4">
        <v>0.2</v>
      </c>
      <c r="K7" s="4">
        <v>1.38</v>
      </c>
      <c r="L7" s="4">
        <v>4.18</v>
      </c>
      <c r="M7" s="4">
        <v>0.11</v>
      </c>
      <c r="N7" s="4">
        <v>0</v>
      </c>
      <c r="O7" s="4">
        <v>0</v>
      </c>
      <c r="P7">
        <f t="shared" si="0"/>
        <v>-3.7566200000000016</v>
      </c>
      <c r="Q7">
        <f t="shared" si="1"/>
        <v>-26.692860000000003</v>
      </c>
      <c r="R7">
        <f t="shared" si="2"/>
        <v>6.4746300000000003</v>
      </c>
      <c r="S7">
        <f t="shared" si="3"/>
        <v>-7.2969800000000014</v>
      </c>
    </row>
    <row r="8" spans="1:20" x14ac:dyDescent="0.2">
      <c r="A8" s="3" t="s">
        <v>21</v>
      </c>
      <c r="B8" s="4">
        <v>59.81</v>
      </c>
      <c r="C8" s="4">
        <v>0</v>
      </c>
      <c r="D8" s="4">
        <v>7.68</v>
      </c>
      <c r="E8" s="4">
        <v>5.41</v>
      </c>
      <c r="F8" s="4">
        <v>1.73</v>
      </c>
      <c r="G8" s="4">
        <v>10.050000000000001</v>
      </c>
      <c r="H8" s="4">
        <v>6.04</v>
      </c>
      <c r="I8" s="4">
        <v>2.1800000000000002</v>
      </c>
      <c r="J8" s="4">
        <v>0.35</v>
      </c>
      <c r="K8" s="4">
        <v>0.97</v>
      </c>
      <c r="L8" s="4">
        <v>4.5</v>
      </c>
      <c r="M8" s="4">
        <v>0.12</v>
      </c>
      <c r="N8" s="4">
        <v>0</v>
      </c>
      <c r="O8" s="4">
        <v>0</v>
      </c>
      <c r="P8">
        <f t="shared" si="0"/>
        <v>-2.5624399999999996</v>
      </c>
      <c r="Q8">
        <f t="shared" si="1"/>
        <v>-19.832220000000003</v>
      </c>
      <c r="R8">
        <f t="shared" si="2"/>
        <v>4.5874100000000011</v>
      </c>
      <c r="S8">
        <f t="shared" si="3"/>
        <v>-6.4304300000000003</v>
      </c>
    </row>
    <row r="9" spans="1:20" x14ac:dyDescent="0.2">
      <c r="A9" s="3" t="s">
        <v>22</v>
      </c>
      <c r="B9" s="4">
        <v>59.01</v>
      </c>
      <c r="C9" s="4">
        <v>2.86</v>
      </c>
      <c r="D9" s="4">
        <v>12.53</v>
      </c>
      <c r="E9" s="4">
        <v>8.6999999999999993</v>
      </c>
      <c r="F9" s="4">
        <v>0</v>
      </c>
      <c r="G9" s="4">
        <v>6.16</v>
      </c>
      <c r="H9" s="4">
        <v>2.88</v>
      </c>
      <c r="I9" s="4">
        <v>4.7300000000000004</v>
      </c>
      <c r="J9" s="4">
        <v>0</v>
      </c>
      <c r="K9" s="4">
        <v>0</v>
      </c>
      <c r="L9" s="4">
        <v>1.27</v>
      </c>
      <c r="M9" s="4">
        <v>0</v>
      </c>
      <c r="N9" s="4">
        <v>0</v>
      </c>
      <c r="O9" s="5">
        <v>0</v>
      </c>
      <c r="P9">
        <f t="shared" si="0"/>
        <v>-8.9065799999999999</v>
      </c>
      <c r="Q9">
        <f t="shared" si="1"/>
        <v>-16.036509999999996</v>
      </c>
      <c r="R9">
        <f t="shared" si="2"/>
        <v>3.9469799999999995</v>
      </c>
      <c r="S9">
        <f t="shared" si="3"/>
        <v>-6.2757499999999995</v>
      </c>
    </row>
    <row r="10" spans="1:20" x14ac:dyDescent="0.2">
      <c r="A10" s="3" t="s">
        <v>23</v>
      </c>
      <c r="B10" s="4">
        <v>62.47</v>
      </c>
      <c r="C10" s="4">
        <v>3.38</v>
      </c>
      <c r="D10" s="4">
        <v>12.28</v>
      </c>
      <c r="E10" s="4">
        <v>8.23</v>
      </c>
      <c r="F10" s="4">
        <v>0.66</v>
      </c>
      <c r="G10" s="4">
        <v>9.23</v>
      </c>
      <c r="H10" s="4">
        <v>0.5</v>
      </c>
      <c r="I10" s="4">
        <v>0.47</v>
      </c>
      <c r="J10" s="4">
        <v>1.62</v>
      </c>
      <c r="K10" s="4">
        <v>0</v>
      </c>
      <c r="L10" s="4">
        <v>0.16</v>
      </c>
      <c r="M10" s="4">
        <v>0</v>
      </c>
      <c r="N10" s="4">
        <v>0</v>
      </c>
      <c r="O10" s="5">
        <v>0</v>
      </c>
      <c r="P10">
        <f t="shared" si="0"/>
        <v>-10.283159999999997</v>
      </c>
      <c r="Q10">
        <f t="shared" si="1"/>
        <v>-18.575479999999995</v>
      </c>
      <c r="R10">
        <f t="shared" si="2"/>
        <v>6.1890300000000007</v>
      </c>
      <c r="S10">
        <f t="shared" si="3"/>
        <v>-4.0583300000000015</v>
      </c>
    </row>
    <row r="11" spans="1:20" x14ac:dyDescent="0.2">
      <c r="A11" s="3" t="s">
        <v>24</v>
      </c>
      <c r="B11" s="4">
        <v>65.180000000000007</v>
      </c>
      <c r="C11" s="4">
        <v>2.1</v>
      </c>
      <c r="D11" s="4">
        <v>14.52</v>
      </c>
      <c r="E11" s="4">
        <v>8.27</v>
      </c>
      <c r="F11" s="4">
        <v>0.52</v>
      </c>
      <c r="G11" s="4">
        <v>6.18</v>
      </c>
      <c r="H11" s="4">
        <v>0.42</v>
      </c>
      <c r="I11" s="4">
        <v>1.07</v>
      </c>
      <c r="J11" s="4">
        <v>0.11</v>
      </c>
      <c r="K11" s="4">
        <v>0</v>
      </c>
      <c r="L11" s="4">
        <v>0</v>
      </c>
      <c r="M11" s="4">
        <v>0.04</v>
      </c>
      <c r="N11" s="4">
        <v>0</v>
      </c>
      <c r="O11" s="5">
        <v>0</v>
      </c>
      <c r="P11">
        <f t="shared" si="0"/>
        <v>-11.746720000000002</v>
      </c>
      <c r="Q11">
        <f t="shared" si="1"/>
        <v>-20.312660000000001</v>
      </c>
      <c r="R11">
        <f t="shared" si="2"/>
        <v>4.666990000000002</v>
      </c>
      <c r="S11">
        <f t="shared" si="3"/>
        <v>-5.1836900000000012</v>
      </c>
    </row>
    <row r="12" spans="1:20" x14ac:dyDescent="0.2">
      <c r="A12" s="3" t="s">
        <v>25</v>
      </c>
      <c r="B12" s="4">
        <v>79.459999999999994</v>
      </c>
      <c r="C12" s="4">
        <v>0</v>
      </c>
      <c r="D12" s="4">
        <v>9.42</v>
      </c>
      <c r="E12" s="4">
        <v>0</v>
      </c>
      <c r="F12" s="4">
        <v>1.53</v>
      </c>
      <c r="G12" s="4">
        <v>3.05</v>
      </c>
      <c r="H12" s="4">
        <v>0</v>
      </c>
      <c r="I12" s="4">
        <v>0</v>
      </c>
      <c r="J12" s="4">
        <v>0</v>
      </c>
      <c r="K12" s="4">
        <v>0</v>
      </c>
      <c r="L12" s="4">
        <v>1.36</v>
      </c>
      <c r="M12" s="4">
        <v>7.0000000000000007E-2</v>
      </c>
      <c r="N12" s="4">
        <v>2.36</v>
      </c>
      <c r="O12" s="5">
        <v>0</v>
      </c>
      <c r="P12">
        <f t="shared" si="0"/>
        <v>-11.708260000000001</v>
      </c>
      <c r="Q12">
        <f t="shared" si="1"/>
        <v>-35.43099999999999</v>
      </c>
      <c r="R12">
        <f t="shared" si="2"/>
        <v>6.3801700000000015</v>
      </c>
      <c r="S12">
        <f t="shared" si="3"/>
        <v>-9.0912600000000001</v>
      </c>
    </row>
    <row r="13" spans="1:20" x14ac:dyDescent="0.2">
      <c r="A13" s="3" t="s">
        <v>26</v>
      </c>
      <c r="B13" s="4">
        <v>76.680000000000007</v>
      </c>
      <c r="C13" s="4">
        <v>0</v>
      </c>
      <c r="D13" s="4">
        <v>0</v>
      </c>
      <c r="E13" s="4">
        <v>4.71</v>
      </c>
      <c r="F13" s="4">
        <v>1.22</v>
      </c>
      <c r="G13" s="4">
        <v>6.19</v>
      </c>
      <c r="H13" s="4">
        <v>2.37</v>
      </c>
      <c r="I13" s="4">
        <v>3.28</v>
      </c>
      <c r="J13" s="4">
        <v>1</v>
      </c>
      <c r="K13" s="4">
        <v>1.97</v>
      </c>
      <c r="L13" s="4">
        <v>1.1000000000000001</v>
      </c>
      <c r="M13" s="4">
        <v>0</v>
      </c>
      <c r="N13" s="4">
        <v>0</v>
      </c>
      <c r="O13" s="4">
        <v>0</v>
      </c>
      <c r="P13">
        <f t="shared" si="0"/>
        <v>-7.6730999999999998</v>
      </c>
      <c r="Q13">
        <f t="shared" si="1"/>
        <v>-31.464280000000009</v>
      </c>
      <c r="R13">
        <f t="shared" si="2"/>
        <v>8.517850000000001</v>
      </c>
      <c r="S13">
        <f t="shared" si="3"/>
        <v>-14.879320000000002</v>
      </c>
    </row>
    <row r="14" spans="1:20" x14ac:dyDescent="0.2">
      <c r="A14" s="6" t="s">
        <v>27</v>
      </c>
      <c r="B14" s="7">
        <v>78.45</v>
      </c>
      <c r="C14" s="7">
        <v>0</v>
      </c>
      <c r="D14" s="7">
        <v>0</v>
      </c>
      <c r="E14" s="7">
        <v>6.08</v>
      </c>
      <c r="F14" s="7">
        <v>1.86</v>
      </c>
      <c r="G14" s="7">
        <v>7.23</v>
      </c>
      <c r="H14" s="7">
        <v>2.15</v>
      </c>
      <c r="I14" s="7">
        <v>2.11</v>
      </c>
      <c r="J14" s="7">
        <v>0</v>
      </c>
      <c r="K14" s="7">
        <v>0</v>
      </c>
      <c r="L14" s="7">
        <v>1.06</v>
      </c>
      <c r="M14" s="7">
        <v>0.03</v>
      </c>
      <c r="N14" s="7">
        <v>0</v>
      </c>
      <c r="O14" s="7">
        <v>0.51</v>
      </c>
      <c r="P14">
        <f t="shared" si="0"/>
        <v>-8.5295500000000004</v>
      </c>
      <c r="Q14">
        <f t="shared" si="1"/>
        <v>-31.97542</v>
      </c>
      <c r="R14">
        <f t="shared" si="2"/>
        <v>7.0037200000000004</v>
      </c>
      <c r="S14">
        <f t="shared" si="3"/>
        <v>-13.80195</v>
      </c>
      <c r="T14" s="10">
        <f>ABS(P14-N21)+ABS(Q14-O21)+ABS(R14-P21)+ABS(S14-Q21)</f>
        <v>14.445279166666666</v>
      </c>
    </row>
    <row r="15" spans="1:20" x14ac:dyDescent="0.2">
      <c r="A15" s="6" t="s">
        <v>28</v>
      </c>
      <c r="B15" s="7">
        <v>31.95</v>
      </c>
      <c r="C15" s="7">
        <v>0</v>
      </c>
      <c r="D15" s="7">
        <v>1.36</v>
      </c>
      <c r="E15" s="7">
        <v>7.19</v>
      </c>
      <c r="F15" s="7">
        <v>0.81</v>
      </c>
      <c r="G15" s="7">
        <v>2.93</v>
      </c>
      <c r="H15" s="7">
        <v>7.06</v>
      </c>
      <c r="I15" s="7">
        <v>0.21</v>
      </c>
      <c r="J15" s="7">
        <v>39.58</v>
      </c>
      <c r="K15" s="7">
        <v>4.6900000000000004</v>
      </c>
      <c r="L15" s="7">
        <v>2.68</v>
      </c>
      <c r="M15" s="7">
        <v>0.52</v>
      </c>
      <c r="N15" s="7">
        <v>0</v>
      </c>
      <c r="O15" s="6">
        <v>0</v>
      </c>
      <c r="P15">
        <f t="shared" si="0"/>
        <v>1.3562699999999996</v>
      </c>
      <c r="Q15">
        <f t="shared" si="1"/>
        <v>-3.86504</v>
      </c>
      <c r="R15">
        <f t="shared" si="2"/>
        <v>25.771699999999999</v>
      </c>
      <c r="S15">
        <f t="shared" si="3"/>
        <v>-10.463780000000002</v>
      </c>
      <c r="T15" s="10">
        <f t="shared" ref="T15:T17" si="4">ABS(P15-N22)+ABS(Q15-O22)+ABS(R15-P22)+ABS(S15-Q22)</f>
        <v>41.456789999999998</v>
      </c>
    </row>
    <row r="16" spans="1:20" x14ac:dyDescent="0.2">
      <c r="A16" s="6" t="s">
        <v>29</v>
      </c>
      <c r="B16" s="7">
        <v>35.47</v>
      </c>
      <c r="C16" s="7">
        <v>0</v>
      </c>
      <c r="D16" s="7">
        <v>0.79</v>
      </c>
      <c r="E16" s="7">
        <v>2.89</v>
      </c>
      <c r="F16" s="7">
        <v>1.05</v>
      </c>
      <c r="G16" s="7">
        <v>7.07</v>
      </c>
      <c r="H16" s="7">
        <v>6.45</v>
      </c>
      <c r="I16" s="7">
        <v>0.96</v>
      </c>
      <c r="J16" s="7">
        <v>24.28</v>
      </c>
      <c r="K16" s="7">
        <v>8.31</v>
      </c>
      <c r="L16" s="7">
        <v>8.4499999999999993</v>
      </c>
      <c r="M16" s="7">
        <v>0.28000000000000003</v>
      </c>
      <c r="N16" s="7">
        <v>0</v>
      </c>
      <c r="O16" s="7">
        <v>0</v>
      </c>
      <c r="P16">
        <f t="shared" si="0"/>
        <v>6.0250500000000002</v>
      </c>
      <c r="Q16">
        <f t="shared" si="1"/>
        <v>-9.2273000000000014</v>
      </c>
      <c r="R16">
        <f t="shared" si="2"/>
        <v>19.44341</v>
      </c>
      <c r="S16">
        <f t="shared" si="3"/>
        <v>-8.6510700000000007</v>
      </c>
      <c r="T16" s="10">
        <f t="shared" si="4"/>
        <v>43.346829999999997</v>
      </c>
    </row>
    <row r="17" spans="1:20" x14ac:dyDescent="0.2">
      <c r="A17" s="6" t="s">
        <v>30</v>
      </c>
      <c r="B17" s="8">
        <v>51.12</v>
      </c>
      <c r="C17" s="8">
        <v>0</v>
      </c>
      <c r="D17" s="8">
        <v>0.23</v>
      </c>
      <c r="E17" s="8">
        <v>0.89</v>
      </c>
      <c r="F17" s="8">
        <v>0</v>
      </c>
      <c r="G17" s="8">
        <v>2.12</v>
      </c>
      <c r="H17" s="8">
        <v>0</v>
      </c>
      <c r="I17" s="8">
        <v>9.01</v>
      </c>
      <c r="J17" s="8">
        <v>21.24</v>
      </c>
      <c r="K17" s="8">
        <v>11.34</v>
      </c>
      <c r="L17" s="8">
        <v>1.46</v>
      </c>
      <c r="M17" s="8">
        <v>0.31</v>
      </c>
      <c r="N17" s="8">
        <v>0</v>
      </c>
      <c r="O17" s="8">
        <v>2.2599999999999998</v>
      </c>
      <c r="P17">
        <f t="shared" si="0"/>
        <v>-1.3152200000000001</v>
      </c>
      <c r="Q17">
        <f t="shared" si="1"/>
        <v>-17.658199999999997</v>
      </c>
      <c r="R17">
        <f t="shared" si="2"/>
        <v>19.812709999999996</v>
      </c>
      <c r="S17">
        <f t="shared" si="3"/>
        <v>-18.942619999999998</v>
      </c>
      <c r="T17" s="10">
        <f t="shared" si="4"/>
        <v>57.728749999999991</v>
      </c>
    </row>
    <row r="21" spans="1:20" x14ac:dyDescent="0.2">
      <c r="N21">
        <f>AVERAGE(P2:P13)</f>
        <v>-8.5899549999999998</v>
      </c>
      <c r="O21">
        <f t="shared" ref="O21:Q21" si="5">AVERAGE(Q2:Q13)</f>
        <v>-24.407659166666665</v>
      </c>
      <c r="P21">
        <f t="shared" si="5"/>
        <v>5.5742858333333336</v>
      </c>
      <c r="Q21">
        <f t="shared" si="5"/>
        <v>-8.4142708333333349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WSKH</dc:creator>
  <cp:lastModifiedBy>WSKH</cp:lastModifiedBy>
  <dcterms:created xsi:type="dcterms:W3CDTF">2015-06-05T18:19:34Z</dcterms:created>
  <dcterms:modified xsi:type="dcterms:W3CDTF">2022-09-17T14:28:48Z</dcterms:modified>
</cp:coreProperties>
</file>