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xy\fliedata\all1\tmga\tmga\result\"/>
    </mc:Choice>
  </mc:AlternateContent>
  <bookViews>
    <workbookView xWindow="-120" yWindow="-120" windowWidth="20730" windowHeight="11160" tabRatio="744" activeTab="8"/>
  </bookViews>
  <sheets>
    <sheet name="Appendix1" sheetId="44" r:id="rId1"/>
    <sheet name="Appendix2" sheetId="30" r:id="rId2"/>
    <sheet name="Appendix3_original" sheetId="39" r:id="rId3"/>
    <sheet name=" Compare ms" sheetId="38" r:id="rId4"/>
    <sheet name="Fig.8 Fig.9 Fig.10" sheetId="37" r:id="rId5"/>
    <sheet name="Appendix3" sheetId="42" r:id="rId6"/>
    <sheet name="Appendix4_original" sheetId="40" r:id="rId7"/>
    <sheet name="compare st" sheetId="51" r:id="rId8"/>
    <sheet name="Fig.11 Fig.12 Fig.13 " sheetId="50" r:id="rId9"/>
    <sheet name="Appendix4" sheetId="43" r:id="rId10"/>
  </sheets>
  <definedNames>
    <definedName name="_xlnm._FilterDatabase" localSheetId="5" hidden="1">Appendix3!$A$3:$C$20</definedName>
    <definedName name="_xlnm._FilterDatabase" localSheetId="2" hidden="1">Appendix3_original!$T$1:$AK$29</definedName>
    <definedName name="_xlnm._FilterDatabase" localSheetId="9" hidden="1">Appendix4!$A$3:$C$29</definedName>
    <definedName name="_xlnm._FilterDatabase" localSheetId="6" hidden="1">Appendix4_original!$A$3:$J$275</definedName>
    <definedName name="_xlnm._FilterDatabase" localSheetId="8" hidden="1">'Fig.11 Fig.12 Fig.13 '!$A$3:$C$29</definedName>
    <definedName name="_xlnm._FilterDatabase" localSheetId="4" hidden="1">'Fig.8 Fig.9 Fig.10'!#REF!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" i="38" l="1"/>
  <c r="X11" i="50" l="1"/>
  <c r="Y11" i="50"/>
  <c r="Z11" i="50"/>
  <c r="AA11" i="50"/>
  <c r="AB11" i="50"/>
  <c r="AC11" i="50"/>
  <c r="AD11" i="50"/>
  <c r="AE11" i="50"/>
  <c r="AF11" i="50"/>
  <c r="AG11" i="50"/>
  <c r="AH11" i="50"/>
  <c r="AI11" i="50"/>
  <c r="AJ11" i="50"/>
  <c r="AK11" i="50"/>
  <c r="AL11" i="50"/>
  <c r="AM11" i="50"/>
  <c r="AN11" i="50"/>
  <c r="AO11" i="50"/>
  <c r="AP11" i="50"/>
  <c r="AQ11" i="50"/>
  <c r="AR11" i="50"/>
  <c r="AS11" i="50"/>
  <c r="AT11" i="50"/>
  <c r="AU11" i="50"/>
  <c r="AV11" i="50"/>
  <c r="AW11" i="50"/>
  <c r="X12" i="50"/>
  <c r="Y12" i="50"/>
  <c r="Z12" i="50"/>
  <c r="AA12" i="50"/>
  <c r="AB12" i="50"/>
  <c r="AC12" i="50"/>
  <c r="AD12" i="50"/>
  <c r="AE12" i="50"/>
  <c r="AF12" i="50"/>
  <c r="AG12" i="50"/>
  <c r="AH12" i="50"/>
  <c r="AI12" i="50"/>
  <c r="AJ12" i="50"/>
  <c r="AK12" i="50"/>
  <c r="AL12" i="50"/>
  <c r="AM12" i="50"/>
  <c r="AN12" i="50"/>
  <c r="AO12" i="50"/>
  <c r="AP12" i="50"/>
  <c r="AQ12" i="50"/>
  <c r="AR12" i="50"/>
  <c r="AS12" i="50"/>
  <c r="AT12" i="50"/>
  <c r="AU12" i="50"/>
  <c r="AV12" i="50"/>
  <c r="AW12" i="50"/>
  <c r="X13" i="50"/>
  <c r="Y13" i="50"/>
  <c r="Z13" i="50"/>
  <c r="AA13" i="50"/>
  <c r="AB13" i="50"/>
  <c r="AC13" i="50"/>
  <c r="AD13" i="50"/>
  <c r="AE13" i="50"/>
  <c r="AF13" i="50"/>
  <c r="AG13" i="50"/>
  <c r="AH13" i="50"/>
  <c r="AI13" i="50"/>
  <c r="AJ13" i="50"/>
  <c r="AK13" i="50"/>
  <c r="AL13" i="50"/>
  <c r="AM13" i="50"/>
  <c r="AN13" i="50"/>
  <c r="AO13" i="50"/>
  <c r="AP13" i="50"/>
  <c r="AQ13" i="50"/>
  <c r="AR13" i="50"/>
  <c r="AS13" i="50"/>
  <c r="AT13" i="50"/>
  <c r="AU13" i="50"/>
  <c r="AV13" i="50"/>
  <c r="AW13" i="50"/>
  <c r="X14" i="50"/>
  <c r="Y14" i="50"/>
  <c r="Z14" i="50"/>
  <c r="AA14" i="50"/>
  <c r="AB14" i="50"/>
  <c r="AC14" i="50"/>
  <c r="AD14" i="50"/>
  <c r="AE14" i="50"/>
  <c r="AF14" i="50"/>
  <c r="AG14" i="50"/>
  <c r="AH14" i="50"/>
  <c r="AI14" i="50"/>
  <c r="AJ14" i="50"/>
  <c r="AK14" i="50"/>
  <c r="AL14" i="50"/>
  <c r="AM14" i="50"/>
  <c r="AN14" i="50"/>
  <c r="AO14" i="50"/>
  <c r="AP14" i="50"/>
  <c r="AQ14" i="50"/>
  <c r="AR14" i="50"/>
  <c r="AS14" i="50"/>
  <c r="AT14" i="50"/>
  <c r="AU14" i="50"/>
  <c r="AV14" i="50"/>
  <c r="AW14" i="50"/>
  <c r="X15" i="50"/>
  <c r="Y15" i="50"/>
  <c r="Z15" i="50"/>
  <c r="AA15" i="50"/>
  <c r="AB15" i="50"/>
  <c r="AC15" i="50"/>
  <c r="AD15" i="50"/>
  <c r="AE15" i="50"/>
  <c r="AF15" i="50"/>
  <c r="AG15" i="50"/>
  <c r="AH15" i="50"/>
  <c r="AI15" i="50"/>
  <c r="AJ15" i="50"/>
  <c r="AK15" i="50"/>
  <c r="AL15" i="50"/>
  <c r="AM15" i="50"/>
  <c r="AN15" i="50"/>
  <c r="AO15" i="50"/>
  <c r="AP15" i="50"/>
  <c r="AQ15" i="50"/>
  <c r="AR15" i="50"/>
  <c r="AS15" i="50"/>
  <c r="AT15" i="50"/>
  <c r="AU15" i="50"/>
  <c r="AV15" i="50"/>
  <c r="AW15" i="50"/>
  <c r="W12" i="50"/>
  <c r="W13" i="50"/>
  <c r="W14" i="50"/>
  <c r="W15" i="50"/>
  <c r="W11" i="50"/>
  <c r="X37" i="50"/>
  <c r="Y37" i="50"/>
  <c r="Z37" i="50"/>
  <c r="AA37" i="50"/>
  <c r="AB37" i="50"/>
  <c r="AC37" i="50"/>
  <c r="AD37" i="50"/>
  <c r="AE37" i="50"/>
  <c r="AF37" i="50"/>
  <c r="AG37" i="50"/>
  <c r="AH37" i="50"/>
  <c r="AI37" i="50"/>
  <c r="AJ37" i="50"/>
  <c r="AK37" i="50"/>
  <c r="AL37" i="50"/>
  <c r="AM37" i="50"/>
  <c r="AN37" i="50"/>
  <c r="AO37" i="50"/>
  <c r="AP37" i="50"/>
  <c r="AQ37" i="50"/>
  <c r="AR37" i="50"/>
  <c r="AS37" i="50"/>
  <c r="AT37" i="50"/>
  <c r="AU37" i="50"/>
  <c r="AV37" i="50"/>
  <c r="AW37" i="50"/>
  <c r="X38" i="50"/>
  <c r="Y38" i="50"/>
  <c r="Z38" i="50"/>
  <c r="AA38" i="50"/>
  <c r="AB38" i="50"/>
  <c r="AC38" i="50"/>
  <c r="AD38" i="50"/>
  <c r="AE38" i="50"/>
  <c r="AF38" i="50"/>
  <c r="AG38" i="50"/>
  <c r="AH38" i="50"/>
  <c r="AI38" i="50"/>
  <c r="AJ38" i="50"/>
  <c r="AK38" i="50"/>
  <c r="AL38" i="50"/>
  <c r="AM38" i="50"/>
  <c r="AN38" i="50"/>
  <c r="AO38" i="50"/>
  <c r="AP38" i="50"/>
  <c r="AQ38" i="50"/>
  <c r="AR38" i="50"/>
  <c r="AS38" i="50"/>
  <c r="AT38" i="50"/>
  <c r="AU38" i="50"/>
  <c r="AV38" i="50"/>
  <c r="AW38" i="50"/>
  <c r="X39" i="50"/>
  <c r="Y39" i="50"/>
  <c r="Z39" i="50"/>
  <c r="AA39" i="50"/>
  <c r="AB39" i="50"/>
  <c r="AC39" i="50"/>
  <c r="AD39" i="50"/>
  <c r="AE39" i="50"/>
  <c r="AF39" i="50"/>
  <c r="AG39" i="50"/>
  <c r="AH39" i="50"/>
  <c r="AI39" i="50"/>
  <c r="AJ39" i="50"/>
  <c r="AK39" i="50"/>
  <c r="AL39" i="50"/>
  <c r="AM39" i="50"/>
  <c r="AN39" i="50"/>
  <c r="AO39" i="50"/>
  <c r="AP39" i="50"/>
  <c r="AQ39" i="50"/>
  <c r="AR39" i="50"/>
  <c r="AS39" i="50"/>
  <c r="AT39" i="50"/>
  <c r="AU39" i="50"/>
  <c r="AV39" i="50"/>
  <c r="AW39" i="50"/>
  <c r="X40" i="50"/>
  <c r="Y40" i="50"/>
  <c r="Z40" i="50"/>
  <c r="AA40" i="50"/>
  <c r="AB40" i="50"/>
  <c r="AC40" i="50"/>
  <c r="AD40" i="50"/>
  <c r="AE40" i="50"/>
  <c r="AF40" i="50"/>
  <c r="AG40" i="50"/>
  <c r="AH40" i="50"/>
  <c r="AI40" i="50"/>
  <c r="AJ40" i="50"/>
  <c r="AK40" i="50"/>
  <c r="AL40" i="50"/>
  <c r="AM40" i="50"/>
  <c r="AN40" i="50"/>
  <c r="AO40" i="50"/>
  <c r="AP40" i="50"/>
  <c r="AQ40" i="50"/>
  <c r="AR40" i="50"/>
  <c r="AS40" i="50"/>
  <c r="AT40" i="50"/>
  <c r="AU40" i="50"/>
  <c r="AV40" i="50"/>
  <c r="AW40" i="50"/>
  <c r="X41" i="50"/>
  <c r="Y41" i="50"/>
  <c r="Z41" i="50"/>
  <c r="AA41" i="50"/>
  <c r="AB41" i="50"/>
  <c r="AC41" i="50"/>
  <c r="AD41" i="50"/>
  <c r="AE41" i="50"/>
  <c r="AF41" i="50"/>
  <c r="AG41" i="50"/>
  <c r="AH41" i="50"/>
  <c r="AI41" i="50"/>
  <c r="AJ41" i="50"/>
  <c r="AK41" i="50"/>
  <c r="AL41" i="50"/>
  <c r="AM41" i="50"/>
  <c r="AN41" i="50"/>
  <c r="AO41" i="50"/>
  <c r="AP41" i="50"/>
  <c r="AQ41" i="50"/>
  <c r="AR41" i="50"/>
  <c r="AS41" i="50"/>
  <c r="AT41" i="50"/>
  <c r="AU41" i="50"/>
  <c r="AV41" i="50"/>
  <c r="AW41" i="50"/>
  <c r="W38" i="50"/>
  <c r="W39" i="50"/>
  <c r="W40" i="50"/>
  <c r="W41" i="50"/>
  <c r="W37" i="50"/>
  <c r="AD46" i="37"/>
  <c r="AE46" i="37"/>
  <c r="AF46" i="37"/>
  <c r="AG46" i="37"/>
  <c r="AH46" i="37"/>
  <c r="AI46" i="37"/>
  <c r="AJ46" i="37"/>
  <c r="AK46" i="37"/>
  <c r="AL46" i="37"/>
  <c r="AM46" i="37"/>
  <c r="AN46" i="37"/>
  <c r="AO46" i="37"/>
  <c r="AP46" i="37"/>
  <c r="AQ46" i="37"/>
  <c r="AR46" i="37"/>
  <c r="AS46" i="37"/>
  <c r="AT46" i="37"/>
  <c r="AU46" i="37"/>
  <c r="AV46" i="37"/>
  <c r="AW46" i="37"/>
  <c r="AX46" i="37"/>
  <c r="AY46" i="37"/>
  <c r="AZ46" i="37"/>
  <c r="BA46" i="37"/>
  <c r="BB46" i="37"/>
  <c r="BC46" i="37"/>
  <c r="AD47" i="37"/>
  <c r="AE47" i="37"/>
  <c r="AF47" i="37"/>
  <c r="AG47" i="37"/>
  <c r="AH47" i="37"/>
  <c r="AI47" i="37"/>
  <c r="AJ47" i="37"/>
  <c r="AK47" i="37"/>
  <c r="AL47" i="37"/>
  <c r="AM47" i="37"/>
  <c r="AN47" i="37"/>
  <c r="AO47" i="37"/>
  <c r="AP47" i="37"/>
  <c r="AQ47" i="37"/>
  <c r="AR47" i="37"/>
  <c r="AS47" i="37"/>
  <c r="AT47" i="37"/>
  <c r="AU47" i="37"/>
  <c r="AV47" i="37"/>
  <c r="AW47" i="37"/>
  <c r="AX47" i="37"/>
  <c r="AY47" i="37"/>
  <c r="AZ47" i="37"/>
  <c r="BA47" i="37"/>
  <c r="BB47" i="37"/>
  <c r="BC47" i="37"/>
  <c r="AD48" i="37"/>
  <c r="AE48" i="37"/>
  <c r="AF48" i="37"/>
  <c r="AG48" i="37"/>
  <c r="AH48" i="37"/>
  <c r="AI48" i="37"/>
  <c r="AJ48" i="37"/>
  <c r="AK48" i="37"/>
  <c r="AL48" i="37"/>
  <c r="AM48" i="37"/>
  <c r="AN48" i="37"/>
  <c r="AO48" i="37"/>
  <c r="AP48" i="37"/>
  <c r="AQ48" i="37"/>
  <c r="AR48" i="37"/>
  <c r="AS48" i="37"/>
  <c r="AT48" i="37"/>
  <c r="AU48" i="37"/>
  <c r="AV48" i="37"/>
  <c r="AW48" i="37"/>
  <c r="AX48" i="37"/>
  <c r="AY48" i="37"/>
  <c r="AZ48" i="37"/>
  <c r="BA48" i="37"/>
  <c r="BB48" i="37"/>
  <c r="BC48" i="37"/>
  <c r="AD49" i="37"/>
  <c r="AE49" i="37"/>
  <c r="AF49" i="37"/>
  <c r="AG49" i="37"/>
  <c r="AH49" i="37"/>
  <c r="AI49" i="37"/>
  <c r="AJ49" i="37"/>
  <c r="AK49" i="37"/>
  <c r="AL49" i="37"/>
  <c r="AM49" i="37"/>
  <c r="AN49" i="37"/>
  <c r="AO49" i="37"/>
  <c r="AP49" i="37"/>
  <c r="AQ49" i="37"/>
  <c r="AR49" i="37"/>
  <c r="AS49" i="37"/>
  <c r="AT49" i="37"/>
  <c r="AU49" i="37"/>
  <c r="AV49" i="37"/>
  <c r="AW49" i="37"/>
  <c r="AX49" i="37"/>
  <c r="AY49" i="37"/>
  <c r="AZ49" i="37"/>
  <c r="BA49" i="37"/>
  <c r="BB49" i="37"/>
  <c r="BC49" i="37"/>
  <c r="AD50" i="37"/>
  <c r="AE50" i="37"/>
  <c r="AF50" i="37"/>
  <c r="AG50" i="37"/>
  <c r="AH50" i="37"/>
  <c r="AI50" i="37"/>
  <c r="AJ50" i="37"/>
  <c r="AK50" i="37"/>
  <c r="AL50" i="37"/>
  <c r="AM50" i="37"/>
  <c r="AN50" i="37"/>
  <c r="AO50" i="37"/>
  <c r="AP50" i="37"/>
  <c r="AQ50" i="37"/>
  <c r="AR50" i="37"/>
  <c r="AS50" i="37"/>
  <c r="AT50" i="37"/>
  <c r="AU50" i="37"/>
  <c r="AV50" i="37"/>
  <c r="AW50" i="37"/>
  <c r="AX50" i="37"/>
  <c r="AY50" i="37"/>
  <c r="AZ50" i="37"/>
  <c r="BA50" i="37"/>
  <c r="BB50" i="37"/>
  <c r="BC50" i="37"/>
  <c r="AD51" i="37"/>
  <c r="AE51" i="37"/>
  <c r="AF51" i="37"/>
  <c r="AG51" i="37"/>
  <c r="AH51" i="37"/>
  <c r="AI51" i="37"/>
  <c r="AJ51" i="37"/>
  <c r="AK51" i="37"/>
  <c r="AL51" i="37"/>
  <c r="AM51" i="37"/>
  <c r="AN51" i="37"/>
  <c r="AO51" i="37"/>
  <c r="AP51" i="37"/>
  <c r="AQ51" i="37"/>
  <c r="AR51" i="37"/>
  <c r="AS51" i="37"/>
  <c r="AT51" i="37"/>
  <c r="AU51" i="37"/>
  <c r="AV51" i="37"/>
  <c r="AW51" i="37"/>
  <c r="AX51" i="37"/>
  <c r="AY51" i="37"/>
  <c r="AZ51" i="37"/>
  <c r="BA51" i="37"/>
  <c r="BB51" i="37"/>
  <c r="BC51" i="37"/>
  <c r="AD52" i="37"/>
  <c r="AE52" i="37"/>
  <c r="AF52" i="37"/>
  <c r="AG52" i="37"/>
  <c r="AH52" i="37"/>
  <c r="AI52" i="37"/>
  <c r="AJ52" i="37"/>
  <c r="AK52" i="37"/>
  <c r="AL52" i="37"/>
  <c r="AM52" i="37"/>
  <c r="AN52" i="37"/>
  <c r="AO52" i="37"/>
  <c r="AP52" i="37"/>
  <c r="AQ52" i="37"/>
  <c r="AR52" i="37"/>
  <c r="AS52" i="37"/>
  <c r="AT52" i="37"/>
  <c r="AU52" i="37"/>
  <c r="AV52" i="37"/>
  <c r="AW52" i="37"/>
  <c r="AX52" i="37"/>
  <c r="AY52" i="37"/>
  <c r="AZ52" i="37"/>
  <c r="BA52" i="37"/>
  <c r="BB52" i="37"/>
  <c r="BC52" i="37"/>
  <c r="AC47" i="37"/>
  <c r="AC48" i="37"/>
  <c r="AC49" i="37"/>
  <c r="AC50" i="37"/>
  <c r="AC51" i="37"/>
  <c r="AC52" i="37"/>
  <c r="AD12" i="37"/>
  <c r="AE12" i="37"/>
  <c r="AF12" i="37"/>
  <c r="AG12" i="37"/>
  <c r="AH12" i="37"/>
  <c r="AI12" i="37"/>
  <c r="AJ12" i="37"/>
  <c r="AK12" i="37"/>
  <c r="AL12" i="37"/>
  <c r="AM12" i="37"/>
  <c r="AN12" i="37"/>
  <c r="AO12" i="37"/>
  <c r="AP12" i="37"/>
  <c r="AQ12" i="37"/>
  <c r="AR12" i="37"/>
  <c r="AS12" i="37"/>
  <c r="AT12" i="37"/>
  <c r="AU12" i="37"/>
  <c r="AV12" i="37"/>
  <c r="AW12" i="37"/>
  <c r="AX12" i="37"/>
  <c r="AY12" i="37"/>
  <c r="AZ12" i="37"/>
  <c r="BA12" i="37"/>
  <c r="BB12" i="37"/>
  <c r="BC12" i="37"/>
  <c r="AD13" i="37"/>
  <c r="AE13" i="37"/>
  <c r="AF13" i="37"/>
  <c r="AG13" i="37"/>
  <c r="AH13" i="37"/>
  <c r="AI13" i="37"/>
  <c r="AJ13" i="37"/>
  <c r="AK13" i="37"/>
  <c r="AL13" i="37"/>
  <c r="AM13" i="37"/>
  <c r="AN13" i="37"/>
  <c r="AO13" i="37"/>
  <c r="AP13" i="37"/>
  <c r="AQ13" i="37"/>
  <c r="AR13" i="37"/>
  <c r="AS13" i="37"/>
  <c r="AT13" i="37"/>
  <c r="AU13" i="37"/>
  <c r="AV13" i="37"/>
  <c r="AW13" i="37"/>
  <c r="AX13" i="37"/>
  <c r="AY13" i="37"/>
  <c r="AZ13" i="37"/>
  <c r="BA13" i="37"/>
  <c r="BB13" i="37"/>
  <c r="BC13" i="37"/>
  <c r="AD14" i="37"/>
  <c r="AE14" i="37"/>
  <c r="AF14" i="37"/>
  <c r="AG14" i="37"/>
  <c r="AH14" i="37"/>
  <c r="AI14" i="37"/>
  <c r="AJ14" i="37"/>
  <c r="AK14" i="37"/>
  <c r="AL14" i="37"/>
  <c r="AM14" i="37"/>
  <c r="AN14" i="37"/>
  <c r="AO14" i="37"/>
  <c r="AP14" i="37"/>
  <c r="AQ14" i="37"/>
  <c r="AR14" i="37"/>
  <c r="AS14" i="37"/>
  <c r="AT14" i="37"/>
  <c r="AU14" i="37"/>
  <c r="AV14" i="37"/>
  <c r="AW14" i="37"/>
  <c r="AX14" i="37"/>
  <c r="AY14" i="37"/>
  <c r="AZ14" i="37"/>
  <c r="BA14" i="37"/>
  <c r="BB14" i="37"/>
  <c r="BC14" i="37"/>
  <c r="AD15" i="37"/>
  <c r="AE15" i="37"/>
  <c r="AF15" i="37"/>
  <c r="AG15" i="37"/>
  <c r="AH15" i="37"/>
  <c r="AI15" i="37"/>
  <c r="AJ15" i="37"/>
  <c r="AK15" i="37"/>
  <c r="AL15" i="37"/>
  <c r="AM15" i="37"/>
  <c r="AN15" i="37"/>
  <c r="AO15" i="37"/>
  <c r="AP15" i="37"/>
  <c r="AQ15" i="37"/>
  <c r="AR15" i="37"/>
  <c r="AS15" i="37"/>
  <c r="AT15" i="37"/>
  <c r="AU15" i="37"/>
  <c r="AV15" i="37"/>
  <c r="AW15" i="37"/>
  <c r="AX15" i="37"/>
  <c r="AY15" i="37"/>
  <c r="AZ15" i="37"/>
  <c r="BA15" i="37"/>
  <c r="BB15" i="37"/>
  <c r="BC15" i="37"/>
  <c r="AD16" i="37"/>
  <c r="AE16" i="37"/>
  <c r="AF16" i="37"/>
  <c r="AG16" i="37"/>
  <c r="AH16" i="37"/>
  <c r="AI16" i="37"/>
  <c r="AJ16" i="37"/>
  <c r="AK16" i="37"/>
  <c r="AL16" i="37"/>
  <c r="AM16" i="37"/>
  <c r="AN16" i="37"/>
  <c r="AO16" i="37"/>
  <c r="AP16" i="37"/>
  <c r="AQ16" i="37"/>
  <c r="AR16" i="37"/>
  <c r="AS16" i="37"/>
  <c r="AT16" i="37"/>
  <c r="AU16" i="37"/>
  <c r="AV16" i="37"/>
  <c r="AW16" i="37"/>
  <c r="AX16" i="37"/>
  <c r="AY16" i="37"/>
  <c r="AZ16" i="37"/>
  <c r="BA16" i="37"/>
  <c r="BB16" i="37"/>
  <c r="BC16" i="37"/>
  <c r="AD17" i="37"/>
  <c r="AE17" i="37"/>
  <c r="AF17" i="37"/>
  <c r="AG17" i="37"/>
  <c r="AH17" i="37"/>
  <c r="AI17" i="37"/>
  <c r="AJ17" i="37"/>
  <c r="AK17" i="37"/>
  <c r="AL17" i="37"/>
  <c r="AM17" i="37"/>
  <c r="AN17" i="37"/>
  <c r="AO17" i="37"/>
  <c r="AP17" i="37"/>
  <c r="AQ17" i="37"/>
  <c r="AR17" i="37"/>
  <c r="AS17" i="37"/>
  <c r="AT17" i="37"/>
  <c r="AU17" i="37"/>
  <c r="AV17" i="37"/>
  <c r="AW17" i="37"/>
  <c r="AX17" i="37"/>
  <c r="AY17" i="37"/>
  <c r="AZ17" i="37"/>
  <c r="BA17" i="37"/>
  <c r="BB17" i="37"/>
  <c r="BC17" i="37"/>
  <c r="AD18" i="37"/>
  <c r="AE18" i="37"/>
  <c r="AF18" i="37"/>
  <c r="AG18" i="37"/>
  <c r="AH18" i="37"/>
  <c r="AI18" i="37"/>
  <c r="AJ18" i="37"/>
  <c r="AK18" i="37"/>
  <c r="AL18" i="37"/>
  <c r="AM18" i="37"/>
  <c r="AN18" i="37"/>
  <c r="AO18" i="37"/>
  <c r="AP18" i="37"/>
  <c r="AQ18" i="37"/>
  <c r="AR18" i="37"/>
  <c r="AS18" i="37"/>
  <c r="AT18" i="37"/>
  <c r="AU18" i="37"/>
  <c r="AV18" i="37"/>
  <c r="AW18" i="37"/>
  <c r="AX18" i="37"/>
  <c r="AY18" i="37"/>
  <c r="AZ18" i="37"/>
  <c r="BA18" i="37"/>
  <c r="BB18" i="37"/>
  <c r="BC18" i="37"/>
  <c r="AC13" i="37"/>
  <c r="AC14" i="37"/>
  <c r="AC15" i="37"/>
  <c r="AC16" i="37"/>
  <c r="AC17" i="37"/>
  <c r="AC18" i="37"/>
  <c r="AC12" i="37"/>
  <c r="AC46" i="37"/>
  <c r="W4" i="51" l="1"/>
  <c r="W5" i="51"/>
  <c r="W6" i="51"/>
  <c r="W7" i="51"/>
  <c r="W8" i="51"/>
  <c r="W9" i="51"/>
  <c r="W10" i="51"/>
  <c r="W11" i="51"/>
  <c r="W12" i="51"/>
  <c r="W13" i="51"/>
  <c r="W14" i="51"/>
  <c r="W15" i="51"/>
  <c r="W16" i="51"/>
  <c r="W17" i="51"/>
  <c r="W18" i="51"/>
  <c r="W19" i="51"/>
  <c r="W20" i="51"/>
  <c r="W21" i="51"/>
  <c r="W22" i="51"/>
  <c r="W23" i="51"/>
  <c r="W24" i="51"/>
  <c r="W25" i="51"/>
  <c r="W26" i="51"/>
  <c r="W27" i="51"/>
  <c r="W28" i="51"/>
  <c r="W29" i="51"/>
  <c r="W3" i="51"/>
  <c r="V4" i="51"/>
  <c r="V5" i="51"/>
  <c r="V6" i="51"/>
  <c r="V7" i="51"/>
  <c r="V8" i="51"/>
  <c r="V9" i="51"/>
  <c r="V10" i="51"/>
  <c r="V11" i="51"/>
  <c r="V12" i="51"/>
  <c r="V13" i="51"/>
  <c r="V14" i="51"/>
  <c r="V15" i="51"/>
  <c r="V16" i="51"/>
  <c r="V17" i="51"/>
  <c r="V18" i="51"/>
  <c r="V19" i="51"/>
  <c r="V20" i="51"/>
  <c r="V21" i="51"/>
  <c r="V22" i="51"/>
  <c r="V23" i="51"/>
  <c r="V24" i="51"/>
  <c r="V25" i="51"/>
  <c r="V26" i="51"/>
  <c r="V27" i="51"/>
  <c r="V28" i="51"/>
  <c r="V29" i="51"/>
  <c r="V3" i="51"/>
  <c r="U4" i="51"/>
  <c r="U5" i="51"/>
  <c r="U6" i="51"/>
  <c r="U7" i="51"/>
  <c r="U8" i="51"/>
  <c r="U9" i="51"/>
  <c r="U10" i="51"/>
  <c r="U11" i="51"/>
  <c r="U12" i="51"/>
  <c r="U13" i="51"/>
  <c r="U14" i="51"/>
  <c r="U15" i="51"/>
  <c r="U16" i="51"/>
  <c r="U17" i="51"/>
  <c r="U18" i="51"/>
  <c r="U19" i="51"/>
  <c r="U20" i="51"/>
  <c r="U21" i="51"/>
  <c r="U22" i="51"/>
  <c r="U23" i="51"/>
  <c r="U24" i="51"/>
  <c r="U25" i="51"/>
  <c r="U26" i="51"/>
  <c r="U27" i="51"/>
  <c r="U28" i="51"/>
  <c r="U29" i="51"/>
  <c r="U3" i="51"/>
  <c r="T4" i="51"/>
  <c r="T5" i="51"/>
  <c r="T6" i="51"/>
  <c r="T7" i="51"/>
  <c r="T8" i="51"/>
  <c r="T9" i="51"/>
  <c r="T10" i="51"/>
  <c r="T11" i="51"/>
  <c r="T12" i="51"/>
  <c r="T13" i="51"/>
  <c r="T14" i="51"/>
  <c r="T15" i="51"/>
  <c r="T16" i="51"/>
  <c r="T17" i="51"/>
  <c r="T18" i="51"/>
  <c r="T19" i="51"/>
  <c r="T20" i="51"/>
  <c r="T21" i="51"/>
  <c r="T22" i="51"/>
  <c r="T23" i="51"/>
  <c r="T24" i="51"/>
  <c r="T25" i="51"/>
  <c r="T26" i="51"/>
  <c r="T27" i="51"/>
  <c r="T28" i="51"/>
  <c r="T29" i="51"/>
  <c r="T3" i="51"/>
  <c r="T31" i="51" l="1"/>
  <c r="W31" i="51"/>
  <c r="V31" i="51"/>
  <c r="U31" i="51"/>
  <c r="W26" i="50"/>
  <c r="AW23" i="50"/>
  <c r="AW27" i="50" s="1"/>
  <c r="AV23" i="50"/>
  <c r="AU23" i="50"/>
  <c r="AU28" i="50" s="1"/>
  <c r="AT23" i="50"/>
  <c r="AT27" i="50" s="1"/>
  <c r="AS23" i="50"/>
  <c r="AS24" i="50" s="1"/>
  <c r="AR23" i="50"/>
  <c r="AQ23" i="50"/>
  <c r="AQ28" i="50" s="1"/>
  <c r="AP23" i="50"/>
  <c r="AP27" i="50" s="1"/>
  <c r="AO23" i="50"/>
  <c r="AN23" i="50"/>
  <c r="AN26" i="50" s="1"/>
  <c r="AM23" i="50"/>
  <c r="AM28" i="50" s="1"/>
  <c r="AL23" i="50"/>
  <c r="AL27" i="50" s="1"/>
  <c r="AK23" i="50"/>
  <c r="AK24" i="50" s="1"/>
  <c r="AJ23" i="50"/>
  <c r="AI23" i="50"/>
  <c r="AI28" i="50" s="1"/>
  <c r="AH23" i="50"/>
  <c r="AH27" i="50" s="1"/>
  <c r="AG23" i="50"/>
  <c r="AG27" i="50" s="1"/>
  <c r="AF23" i="50"/>
  <c r="AE23" i="50"/>
  <c r="AE28" i="50" s="1"/>
  <c r="AD23" i="50"/>
  <c r="AD27" i="50" s="1"/>
  <c r="AC23" i="50"/>
  <c r="AC24" i="50" s="1"/>
  <c r="AB23" i="50"/>
  <c r="AB26" i="50" s="1"/>
  <c r="AA23" i="50"/>
  <c r="AA28" i="50" s="1"/>
  <c r="Z23" i="50"/>
  <c r="Z27" i="50" s="1"/>
  <c r="Y23" i="50"/>
  <c r="X23" i="50"/>
  <c r="W23" i="50"/>
  <c r="W28" i="50" s="1"/>
  <c r="Z25" i="50" l="1"/>
  <c r="AL28" i="50"/>
  <c r="AH25" i="50"/>
  <c r="AL24" i="50"/>
  <c r="AP25" i="50"/>
  <c r="Z24" i="50"/>
  <c r="AP24" i="50"/>
  <c r="AA25" i="50"/>
  <c r="AI25" i="50"/>
  <c r="AQ25" i="50"/>
  <c r="AA26" i="50"/>
  <c r="Z28" i="50"/>
  <c r="AP28" i="50"/>
  <c r="AD24" i="50"/>
  <c r="AT24" i="50"/>
  <c r="AL25" i="50"/>
  <c r="AT25" i="50"/>
  <c r="AE26" i="50"/>
  <c r="AD28" i="50"/>
  <c r="AT28" i="50"/>
  <c r="AS27" i="50"/>
  <c r="AD25" i="50"/>
  <c r="AH24" i="50"/>
  <c r="W25" i="50"/>
  <c r="AE25" i="50"/>
  <c r="AM25" i="50"/>
  <c r="AU25" i="50"/>
  <c r="AH28" i="50"/>
  <c r="AC27" i="50"/>
  <c r="X25" i="50"/>
  <c r="X27" i="50"/>
  <c r="X28" i="50"/>
  <c r="X24" i="50"/>
  <c r="AB25" i="50"/>
  <c r="AB27" i="50"/>
  <c r="AB28" i="50"/>
  <c r="AB24" i="50"/>
  <c r="AF25" i="50"/>
  <c r="AF27" i="50"/>
  <c r="AF28" i="50"/>
  <c r="AF24" i="50"/>
  <c r="AJ25" i="50"/>
  <c r="AJ27" i="50"/>
  <c r="AJ28" i="50"/>
  <c r="AJ24" i="50"/>
  <c r="AN25" i="50"/>
  <c r="AN27" i="50"/>
  <c r="AN28" i="50"/>
  <c r="AN24" i="50"/>
  <c r="AR25" i="50"/>
  <c r="AR27" i="50"/>
  <c r="AR28" i="50"/>
  <c r="AR24" i="50"/>
  <c r="AV25" i="50"/>
  <c r="AV27" i="50"/>
  <c r="AV28" i="50"/>
  <c r="AV24" i="50"/>
  <c r="AR26" i="50"/>
  <c r="Y26" i="50"/>
  <c r="Y28" i="50"/>
  <c r="Y25" i="50"/>
  <c r="AC26" i="50"/>
  <c r="AC28" i="50"/>
  <c r="AC25" i="50"/>
  <c r="AG26" i="50"/>
  <c r="AG28" i="50"/>
  <c r="AG25" i="50"/>
  <c r="AK26" i="50"/>
  <c r="AK28" i="50"/>
  <c r="AK25" i="50"/>
  <c r="AO26" i="50"/>
  <c r="AO28" i="50"/>
  <c r="AO25" i="50"/>
  <c r="AS26" i="50"/>
  <c r="AS28" i="50"/>
  <c r="AS25" i="50"/>
  <c r="AW26" i="50"/>
  <c r="AW28" i="50"/>
  <c r="AW25" i="50"/>
  <c r="X26" i="50"/>
  <c r="AF26" i="50"/>
  <c r="AV26" i="50"/>
  <c r="AK27" i="50"/>
  <c r="Y24" i="50"/>
  <c r="AG24" i="50"/>
  <c r="AO24" i="50"/>
  <c r="AW24" i="50"/>
  <c r="AJ26" i="50"/>
  <c r="Y27" i="50"/>
  <c r="AO27" i="50"/>
  <c r="Z26" i="50"/>
  <c r="AD26" i="50"/>
  <c r="AH26" i="50"/>
  <c r="AL26" i="50"/>
  <c r="AP26" i="50"/>
  <c r="AT26" i="50"/>
  <c r="W27" i="50"/>
  <c r="AA27" i="50"/>
  <c r="AE27" i="50"/>
  <c r="AI27" i="50"/>
  <c r="AM27" i="50"/>
  <c r="AQ27" i="50"/>
  <c r="AU27" i="50"/>
  <c r="AI26" i="50"/>
  <c r="AM26" i="50"/>
  <c r="AQ26" i="50"/>
  <c r="AU26" i="50"/>
  <c r="W24" i="50"/>
  <c r="AA24" i="50"/>
  <c r="AE24" i="50"/>
  <c r="AI24" i="50"/>
  <c r="AM24" i="50"/>
  <c r="AQ24" i="50"/>
  <c r="AU24" i="50"/>
  <c r="AD31" i="37" l="1"/>
  <c r="AE29" i="44" l="1"/>
  <c r="AD29" i="44"/>
  <c r="AC29" i="44"/>
  <c r="AB29" i="44"/>
  <c r="AA29" i="44"/>
  <c r="Z29" i="44"/>
  <c r="Y29" i="44"/>
  <c r="X29" i="44"/>
  <c r="W29" i="44"/>
  <c r="V29" i="44"/>
  <c r="U29" i="44"/>
  <c r="AG29" i="44" s="1"/>
  <c r="T29" i="44"/>
  <c r="AE28" i="44"/>
  <c r="AD28" i="44"/>
  <c r="AC28" i="44"/>
  <c r="AB28" i="44"/>
  <c r="AA28" i="44"/>
  <c r="Z28" i="44"/>
  <c r="Y28" i="44"/>
  <c r="X28" i="44"/>
  <c r="AG28" i="44" s="1"/>
  <c r="W28" i="44"/>
  <c r="V28" i="44"/>
  <c r="U28" i="44"/>
  <c r="T28" i="44"/>
  <c r="AE27" i="44"/>
  <c r="AD27" i="44"/>
  <c r="AC27" i="44"/>
  <c r="AB27" i="44"/>
  <c r="AA27" i="44"/>
  <c r="Z27" i="44"/>
  <c r="Y27" i="44"/>
  <c r="X27" i="44"/>
  <c r="W27" i="44"/>
  <c r="V27" i="44"/>
  <c r="U27" i="44"/>
  <c r="AG27" i="44" s="1"/>
  <c r="T27" i="44"/>
  <c r="AE26" i="44"/>
  <c r="AD26" i="44"/>
  <c r="AC26" i="44"/>
  <c r="AB26" i="44"/>
  <c r="AA26" i="44"/>
  <c r="Z26" i="44"/>
  <c r="Y26" i="44"/>
  <c r="X26" i="44"/>
  <c r="AG26" i="44" s="1"/>
  <c r="W26" i="44"/>
  <c r="V26" i="44"/>
  <c r="U26" i="44"/>
  <c r="T26" i="44"/>
  <c r="AE25" i="44"/>
  <c r="AD25" i="44"/>
  <c r="AC25" i="44"/>
  <c r="AB25" i="44"/>
  <c r="AA25" i="44"/>
  <c r="Z25" i="44"/>
  <c r="Y25" i="44"/>
  <c r="X25" i="44"/>
  <c r="W25" i="44"/>
  <c r="V25" i="44"/>
  <c r="U25" i="44"/>
  <c r="AG25" i="44" s="1"/>
  <c r="T25" i="44"/>
  <c r="AG24" i="44"/>
  <c r="AE24" i="44"/>
  <c r="AD24" i="44"/>
  <c r="AC24" i="44"/>
  <c r="AB24" i="44"/>
  <c r="AA24" i="44"/>
  <c r="Z24" i="44"/>
  <c r="Y24" i="44"/>
  <c r="X24" i="44"/>
  <c r="W24" i="44"/>
  <c r="V24" i="44"/>
  <c r="U24" i="44"/>
  <c r="T24" i="44"/>
  <c r="AE23" i="44"/>
  <c r="AD23" i="44"/>
  <c r="AC23" i="44"/>
  <c r="AB23" i="44"/>
  <c r="AA23" i="44"/>
  <c r="Z23" i="44"/>
  <c r="Y23" i="44"/>
  <c r="X23" i="44"/>
  <c r="W23" i="44"/>
  <c r="V23" i="44"/>
  <c r="U23" i="44"/>
  <c r="AG23" i="44" s="1"/>
  <c r="T23" i="44"/>
  <c r="AE22" i="44"/>
  <c r="AD22" i="44"/>
  <c r="AC22" i="44"/>
  <c r="AB22" i="44"/>
  <c r="AA22" i="44"/>
  <c r="Z22" i="44"/>
  <c r="Y22" i="44"/>
  <c r="X22" i="44"/>
  <c r="AG22" i="44" s="1"/>
  <c r="W22" i="44"/>
  <c r="V22" i="44"/>
  <c r="U22" i="44"/>
  <c r="T22" i="44"/>
  <c r="AE21" i="44"/>
  <c r="AD21" i="44"/>
  <c r="AC21" i="44"/>
  <c r="AB21" i="44"/>
  <c r="AA21" i="44"/>
  <c r="Z21" i="44"/>
  <c r="Y21" i="44"/>
  <c r="X21" i="44"/>
  <c r="W21" i="44"/>
  <c r="V21" i="44"/>
  <c r="U21" i="44"/>
  <c r="AG21" i="44" s="1"/>
  <c r="T21" i="44"/>
  <c r="AE20" i="44"/>
  <c r="AD20" i="44"/>
  <c r="AC20" i="44"/>
  <c r="AB20" i="44"/>
  <c r="AA20" i="44"/>
  <c r="Z20" i="44"/>
  <c r="Y20" i="44"/>
  <c r="X20" i="44"/>
  <c r="AG20" i="44" s="1"/>
  <c r="W20" i="44"/>
  <c r="V20" i="44"/>
  <c r="U20" i="44"/>
  <c r="T20" i="44"/>
  <c r="AE19" i="44"/>
  <c r="AD19" i="44"/>
  <c r="AC19" i="44"/>
  <c r="AB19" i="44"/>
  <c r="AA19" i="44"/>
  <c r="Z19" i="44"/>
  <c r="Y19" i="44"/>
  <c r="X19" i="44"/>
  <c r="W19" i="44"/>
  <c r="V19" i="44"/>
  <c r="U19" i="44"/>
  <c r="AG19" i="44" s="1"/>
  <c r="T19" i="44"/>
  <c r="AE18" i="44"/>
  <c r="AD18" i="44"/>
  <c r="AC18" i="44"/>
  <c r="AB18" i="44"/>
  <c r="AA18" i="44"/>
  <c r="Z18" i="44"/>
  <c r="Y18" i="44"/>
  <c r="X18" i="44"/>
  <c r="AG18" i="44" s="1"/>
  <c r="W18" i="44"/>
  <c r="V18" i="44"/>
  <c r="U18" i="44"/>
  <c r="T18" i="44"/>
  <c r="AE17" i="44"/>
  <c r="AD17" i="44"/>
  <c r="AC17" i="44"/>
  <c r="AB17" i="44"/>
  <c r="AA17" i="44"/>
  <c r="Z17" i="44"/>
  <c r="Y17" i="44"/>
  <c r="X17" i="44"/>
  <c r="W17" i="44"/>
  <c r="V17" i="44"/>
  <c r="U17" i="44"/>
  <c r="AG17" i="44" s="1"/>
  <c r="T17" i="44"/>
  <c r="AE16" i="44"/>
  <c r="AD16" i="44"/>
  <c r="AC16" i="44"/>
  <c r="AB16" i="44"/>
  <c r="AA16" i="44"/>
  <c r="Z16" i="44"/>
  <c r="Y16" i="44"/>
  <c r="X16" i="44"/>
  <c r="AG16" i="44" s="1"/>
  <c r="W16" i="44"/>
  <c r="V16" i="44"/>
  <c r="U16" i="44"/>
  <c r="T16" i="44"/>
  <c r="AE15" i="44"/>
  <c r="AD15" i="44"/>
  <c r="AC15" i="44"/>
  <c r="AB15" i="44"/>
  <c r="AA15" i="44"/>
  <c r="Z15" i="44"/>
  <c r="Y15" i="44"/>
  <c r="X15" i="44"/>
  <c r="W15" i="44"/>
  <c r="V15" i="44"/>
  <c r="U15" i="44"/>
  <c r="AG15" i="44" s="1"/>
  <c r="T15" i="44"/>
  <c r="AE14" i="44"/>
  <c r="AD14" i="44"/>
  <c r="AC14" i="44"/>
  <c r="AB14" i="44"/>
  <c r="AA14" i="44"/>
  <c r="Z14" i="44"/>
  <c r="Y14" i="44"/>
  <c r="X14" i="44"/>
  <c r="AG14" i="44" s="1"/>
  <c r="W14" i="44"/>
  <c r="V14" i="44"/>
  <c r="U14" i="44"/>
  <c r="T14" i="44"/>
  <c r="AE13" i="44"/>
  <c r="AD13" i="44"/>
  <c r="AC13" i="44"/>
  <c r="AB13" i="44"/>
  <c r="AA13" i="44"/>
  <c r="Z13" i="44"/>
  <c r="Y13" i="44"/>
  <c r="X13" i="44"/>
  <c r="W13" i="44"/>
  <c r="V13" i="44"/>
  <c r="U13" i="44"/>
  <c r="AG13" i="44" s="1"/>
  <c r="T13" i="44"/>
  <c r="AE12" i="44"/>
  <c r="AD12" i="44"/>
  <c r="AC12" i="44"/>
  <c r="AB12" i="44"/>
  <c r="AA12" i="44"/>
  <c r="Z12" i="44"/>
  <c r="Y12" i="44"/>
  <c r="X12" i="44"/>
  <c r="AG12" i="44" s="1"/>
  <c r="W12" i="44"/>
  <c r="V12" i="44"/>
  <c r="U12" i="44"/>
  <c r="T12" i="44"/>
  <c r="AE11" i="44"/>
  <c r="AD11" i="44"/>
  <c r="AC11" i="44"/>
  <c r="AB11" i="44"/>
  <c r="AA11" i="44"/>
  <c r="Z11" i="44"/>
  <c r="Y11" i="44"/>
  <c r="X11" i="44"/>
  <c r="W11" i="44"/>
  <c r="V11" i="44"/>
  <c r="U11" i="44"/>
  <c r="AG11" i="44" s="1"/>
  <c r="T11" i="44"/>
  <c r="AE10" i="44"/>
  <c r="AD10" i="44"/>
  <c r="AC10" i="44"/>
  <c r="AB10" i="44"/>
  <c r="AA10" i="44"/>
  <c r="Z10" i="44"/>
  <c r="Y10" i="44"/>
  <c r="X10" i="44"/>
  <c r="AG10" i="44" s="1"/>
  <c r="W10" i="44"/>
  <c r="V10" i="44"/>
  <c r="U10" i="44"/>
  <c r="T10" i="44"/>
  <c r="AE9" i="44"/>
  <c r="AD9" i="44"/>
  <c r="AC9" i="44"/>
  <c r="AB9" i="44"/>
  <c r="AA9" i="44"/>
  <c r="Z9" i="44"/>
  <c r="Y9" i="44"/>
  <c r="X9" i="44"/>
  <c r="W9" i="44"/>
  <c r="V9" i="44"/>
  <c r="U9" i="44"/>
  <c r="AG9" i="44" s="1"/>
  <c r="T9" i="44"/>
  <c r="AE8" i="44"/>
  <c r="AD8" i="44"/>
  <c r="AC8" i="44"/>
  <c r="AB8" i="44"/>
  <c r="AA8" i="44"/>
  <c r="Z8" i="44"/>
  <c r="Y8" i="44"/>
  <c r="X8" i="44"/>
  <c r="AG8" i="44" s="1"/>
  <c r="W8" i="44"/>
  <c r="V8" i="44"/>
  <c r="U8" i="44"/>
  <c r="T8" i="44"/>
  <c r="AE7" i="44"/>
  <c r="AD7" i="44"/>
  <c r="AC7" i="44"/>
  <c r="AB7" i="44"/>
  <c r="AA7" i="44"/>
  <c r="Z7" i="44"/>
  <c r="Y7" i="44"/>
  <c r="X7" i="44"/>
  <c r="W7" i="44"/>
  <c r="V7" i="44"/>
  <c r="U7" i="44"/>
  <c r="AG7" i="44" s="1"/>
  <c r="T7" i="44"/>
  <c r="AE6" i="44"/>
  <c r="AD6" i="44"/>
  <c r="AC6" i="44"/>
  <c r="AB6" i="44"/>
  <c r="AA6" i="44"/>
  <c r="Z6" i="44"/>
  <c r="Y6" i="44"/>
  <c r="X6" i="44"/>
  <c r="AG6" i="44" s="1"/>
  <c r="W6" i="44"/>
  <c r="V6" i="44"/>
  <c r="U6" i="44"/>
  <c r="T6" i="44"/>
  <c r="AE5" i="44"/>
  <c r="AD5" i="44"/>
  <c r="AC5" i="44"/>
  <c r="AB5" i="44"/>
  <c r="AA5" i="44"/>
  <c r="Z5" i="44"/>
  <c r="Y5" i="44"/>
  <c r="X5" i="44"/>
  <c r="W5" i="44"/>
  <c r="V5" i="44"/>
  <c r="U5" i="44"/>
  <c r="AG5" i="44" s="1"/>
  <c r="T5" i="44"/>
  <c r="AE4" i="44"/>
  <c r="AD4" i="44"/>
  <c r="AC4" i="44"/>
  <c r="AB4" i="44"/>
  <c r="AA4" i="44"/>
  <c r="Z4" i="44"/>
  <c r="Y4" i="44"/>
  <c r="X4" i="44"/>
  <c r="AG4" i="44" s="1"/>
  <c r="W4" i="44"/>
  <c r="V4" i="44"/>
  <c r="U4" i="44"/>
  <c r="T4" i="44"/>
  <c r="AE3" i="44"/>
  <c r="AD3" i="44"/>
  <c r="AC3" i="44"/>
  <c r="AB3" i="44"/>
  <c r="AA3" i="44"/>
  <c r="Z3" i="44"/>
  <c r="Y3" i="44"/>
  <c r="X3" i="44"/>
  <c r="W3" i="44"/>
  <c r="V3" i="44"/>
  <c r="U3" i="44"/>
  <c r="AG3" i="44" s="1"/>
  <c r="T3" i="44"/>
  <c r="D29" i="42" l="1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5" i="42"/>
  <c r="D4" i="42"/>
  <c r="D3" i="42"/>
  <c r="AK29" i="40" l="1"/>
  <c r="AJ29" i="40"/>
  <c r="AI29" i="40"/>
  <c r="AH29" i="40"/>
  <c r="AG29" i="40"/>
  <c r="AF29" i="40"/>
  <c r="AE29" i="40"/>
  <c r="AD29" i="40"/>
  <c r="AC29" i="40"/>
  <c r="AB29" i="40"/>
  <c r="AA29" i="40"/>
  <c r="Z29" i="40"/>
  <c r="Y29" i="40"/>
  <c r="X29" i="40"/>
  <c r="W29" i="40"/>
  <c r="AK28" i="40"/>
  <c r="AJ28" i="40"/>
  <c r="AI28" i="40"/>
  <c r="AH28" i="40"/>
  <c r="AG28" i="40"/>
  <c r="AF28" i="40"/>
  <c r="AE28" i="40"/>
  <c r="AD28" i="40"/>
  <c r="AC28" i="40"/>
  <c r="AB28" i="40"/>
  <c r="AA28" i="40"/>
  <c r="Z28" i="40"/>
  <c r="Y28" i="40"/>
  <c r="X28" i="40"/>
  <c r="W28" i="40"/>
  <c r="AK27" i="40"/>
  <c r="AJ27" i="40"/>
  <c r="AI27" i="40"/>
  <c r="AH27" i="40"/>
  <c r="AG27" i="40"/>
  <c r="AF27" i="40"/>
  <c r="AE27" i="40"/>
  <c r="AD27" i="40"/>
  <c r="AC27" i="40"/>
  <c r="AB27" i="40"/>
  <c r="AA27" i="40"/>
  <c r="Z27" i="40"/>
  <c r="Y27" i="40"/>
  <c r="X27" i="40"/>
  <c r="W27" i="40"/>
  <c r="AK26" i="40"/>
  <c r="AJ26" i="40"/>
  <c r="AI26" i="40"/>
  <c r="AH26" i="40"/>
  <c r="AG26" i="40"/>
  <c r="AF26" i="40"/>
  <c r="AE26" i="40"/>
  <c r="AD26" i="40"/>
  <c r="AC26" i="40"/>
  <c r="AB26" i="40"/>
  <c r="AA26" i="40"/>
  <c r="Z26" i="40"/>
  <c r="Y26" i="40"/>
  <c r="X26" i="40"/>
  <c r="W26" i="40"/>
  <c r="AK25" i="40"/>
  <c r="AJ25" i="40"/>
  <c r="AI25" i="40"/>
  <c r="AH25" i="40"/>
  <c r="AG25" i="40"/>
  <c r="AF25" i="40"/>
  <c r="AE25" i="40"/>
  <c r="AD25" i="40"/>
  <c r="AC25" i="40"/>
  <c r="AB25" i="40"/>
  <c r="AA25" i="40"/>
  <c r="Z25" i="40"/>
  <c r="Y25" i="40"/>
  <c r="X25" i="40"/>
  <c r="W25" i="40"/>
  <c r="AK24" i="40"/>
  <c r="AJ24" i="40"/>
  <c r="AI24" i="40"/>
  <c r="AH24" i="40"/>
  <c r="AG24" i="40"/>
  <c r="AF24" i="40"/>
  <c r="AE24" i="40"/>
  <c r="AD24" i="40"/>
  <c r="AC24" i="40"/>
  <c r="AB24" i="40"/>
  <c r="AA24" i="40"/>
  <c r="Z24" i="40"/>
  <c r="Y24" i="40"/>
  <c r="X24" i="40"/>
  <c r="W24" i="40"/>
  <c r="AK23" i="40"/>
  <c r="AJ23" i="40"/>
  <c r="AI23" i="40"/>
  <c r="AH23" i="40"/>
  <c r="AG23" i="40"/>
  <c r="AF23" i="40"/>
  <c r="AE23" i="40"/>
  <c r="AD23" i="40"/>
  <c r="AC23" i="40"/>
  <c r="AB23" i="40"/>
  <c r="AA23" i="40"/>
  <c r="Z23" i="40"/>
  <c r="Y23" i="40"/>
  <c r="X23" i="40"/>
  <c r="W23" i="40"/>
  <c r="AK22" i="40"/>
  <c r="AJ22" i="40"/>
  <c r="AI22" i="40"/>
  <c r="AH22" i="40"/>
  <c r="AG22" i="40"/>
  <c r="AF22" i="40"/>
  <c r="AE22" i="40"/>
  <c r="AD22" i="40"/>
  <c r="AC22" i="40"/>
  <c r="AB22" i="40"/>
  <c r="AA22" i="40"/>
  <c r="Z22" i="40"/>
  <c r="Y22" i="40"/>
  <c r="X22" i="40"/>
  <c r="W22" i="40"/>
  <c r="AK21" i="40"/>
  <c r="AJ21" i="40"/>
  <c r="AI21" i="40"/>
  <c r="AH21" i="40"/>
  <c r="AG21" i="40"/>
  <c r="AF21" i="40"/>
  <c r="AE21" i="40"/>
  <c r="AD21" i="40"/>
  <c r="AC21" i="40"/>
  <c r="AB21" i="40"/>
  <c r="AA21" i="40"/>
  <c r="Z21" i="40"/>
  <c r="Y21" i="40"/>
  <c r="X21" i="40"/>
  <c r="W21" i="40"/>
  <c r="AK20" i="40"/>
  <c r="AJ20" i="40"/>
  <c r="AI20" i="40"/>
  <c r="AH20" i="40"/>
  <c r="AG20" i="40"/>
  <c r="AF20" i="40"/>
  <c r="AE20" i="40"/>
  <c r="AD20" i="40"/>
  <c r="AC20" i="40"/>
  <c r="AB20" i="40"/>
  <c r="AA20" i="40"/>
  <c r="Z20" i="40"/>
  <c r="Y20" i="40"/>
  <c r="X20" i="40"/>
  <c r="W20" i="40"/>
  <c r="AK19" i="40"/>
  <c r="AJ19" i="40"/>
  <c r="AI19" i="40"/>
  <c r="AH19" i="40"/>
  <c r="AG19" i="40"/>
  <c r="AF19" i="40"/>
  <c r="AE19" i="40"/>
  <c r="AD19" i="40"/>
  <c r="AC19" i="40"/>
  <c r="AB19" i="40"/>
  <c r="AA19" i="40"/>
  <c r="Z19" i="40"/>
  <c r="Y19" i="40"/>
  <c r="X19" i="40"/>
  <c r="W19" i="40"/>
  <c r="AK18" i="40"/>
  <c r="AJ18" i="40"/>
  <c r="AI18" i="40"/>
  <c r="AH18" i="40"/>
  <c r="AG18" i="40"/>
  <c r="AF18" i="40"/>
  <c r="AE18" i="40"/>
  <c r="AD18" i="40"/>
  <c r="AC18" i="40"/>
  <c r="AB18" i="40"/>
  <c r="AA18" i="40"/>
  <c r="Z18" i="40"/>
  <c r="Y18" i="40"/>
  <c r="X18" i="40"/>
  <c r="W18" i="40"/>
  <c r="AK17" i="40"/>
  <c r="AJ17" i="40"/>
  <c r="AI17" i="40"/>
  <c r="AH17" i="40"/>
  <c r="AG17" i="40"/>
  <c r="AF17" i="40"/>
  <c r="AE17" i="40"/>
  <c r="AD17" i="40"/>
  <c r="AC17" i="40"/>
  <c r="AB17" i="40"/>
  <c r="AA17" i="40"/>
  <c r="Z17" i="40"/>
  <c r="Y17" i="40"/>
  <c r="X17" i="40"/>
  <c r="W17" i="40"/>
  <c r="AK16" i="40"/>
  <c r="AJ16" i="40"/>
  <c r="AI16" i="40"/>
  <c r="AH16" i="40"/>
  <c r="AG16" i="40"/>
  <c r="AF16" i="40"/>
  <c r="AE16" i="40"/>
  <c r="AD16" i="40"/>
  <c r="AC16" i="40"/>
  <c r="AB16" i="40"/>
  <c r="AA16" i="40"/>
  <c r="Z16" i="40"/>
  <c r="Y16" i="40"/>
  <c r="X16" i="40"/>
  <c r="W16" i="40"/>
  <c r="AK15" i="40"/>
  <c r="AJ15" i="40"/>
  <c r="AI15" i="40"/>
  <c r="AH15" i="40"/>
  <c r="AG15" i="40"/>
  <c r="AF15" i="40"/>
  <c r="AE15" i="40"/>
  <c r="AD15" i="40"/>
  <c r="AC15" i="40"/>
  <c r="AB15" i="40"/>
  <c r="AA15" i="40"/>
  <c r="Z15" i="40"/>
  <c r="Y15" i="40"/>
  <c r="X15" i="40"/>
  <c r="W15" i="40"/>
  <c r="AK14" i="40"/>
  <c r="AJ14" i="40"/>
  <c r="AI14" i="40"/>
  <c r="AH14" i="40"/>
  <c r="AG14" i="40"/>
  <c r="AF14" i="40"/>
  <c r="AE14" i="40"/>
  <c r="AD14" i="40"/>
  <c r="AC14" i="40"/>
  <c r="AB14" i="40"/>
  <c r="AA14" i="40"/>
  <c r="Z14" i="40"/>
  <c r="Y14" i="40"/>
  <c r="X14" i="40"/>
  <c r="W14" i="40"/>
  <c r="AK13" i="40"/>
  <c r="AJ13" i="40"/>
  <c r="AI13" i="40"/>
  <c r="AH13" i="40"/>
  <c r="AG13" i="40"/>
  <c r="AF13" i="40"/>
  <c r="AE13" i="40"/>
  <c r="AD13" i="40"/>
  <c r="AC13" i="40"/>
  <c r="AB13" i="40"/>
  <c r="AA13" i="40"/>
  <c r="Z13" i="40"/>
  <c r="Y13" i="40"/>
  <c r="X13" i="40"/>
  <c r="W13" i="40"/>
  <c r="AK12" i="40"/>
  <c r="AJ12" i="40"/>
  <c r="AI12" i="40"/>
  <c r="AH12" i="40"/>
  <c r="AG12" i="40"/>
  <c r="AF12" i="40"/>
  <c r="AE12" i="40"/>
  <c r="AD12" i="40"/>
  <c r="AC12" i="40"/>
  <c r="AB12" i="40"/>
  <c r="AA12" i="40"/>
  <c r="Z12" i="40"/>
  <c r="Y12" i="40"/>
  <c r="X12" i="40"/>
  <c r="W12" i="40"/>
  <c r="AK11" i="40"/>
  <c r="AJ11" i="40"/>
  <c r="AI11" i="40"/>
  <c r="AH11" i="40"/>
  <c r="AG11" i="40"/>
  <c r="AF11" i="40"/>
  <c r="AE11" i="40"/>
  <c r="AD11" i="40"/>
  <c r="AC11" i="40"/>
  <c r="AB11" i="40"/>
  <c r="AA11" i="40"/>
  <c r="Z11" i="40"/>
  <c r="Y11" i="40"/>
  <c r="X11" i="40"/>
  <c r="W11" i="40"/>
  <c r="AK10" i="40"/>
  <c r="AJ10" i="40"/>
  <c r="AI10" i="40"/>
  <c r="AH10" i="40"/>
  <c r="AG10" i="40"/>
  <c r="AF10" i="40"/>
  <c r="AE10" i="40"/>
  <c r="AD10" i="40"/>
  <c r="AC10" i="40"/>
  <c r="AB10" i="40"/>
  <c r="AA10" i="40"/>
  <c r="Z10" i="40"/>
  <c r="Y10" i="40"/>
  <c r="X10" i="40"/>
  <c r="W10" i="40"/>
  <c r="AK9" i="40"/>
  <c r="AJ9" i="40"/>
  <c r="AI9" i="40"/>
  <c r="AH9" i="40"/>
  <c r="AG9" i="40"/>
  <c r="AF9" i="40"/>
  <c r="AE9" i="40"/>
  <c r="AD9" i="40"/>
  <c r="AC9" i="40"/>
  <c r="AB9" i="40"/>
  <c r="AA9" i="40"/>
  <c r="Z9" i="40"/>
  <c r="Y9" i="40"/>
  <c r="X9" i="40"/>
  <c r="W9" i="40"/>
  <c r="AK8" i="40"/>
  <c r="AJ8" i="40"/>
  <c r="AI8" i="40"/>
  <c r="AH8" i="40"/>
  <c r="AG8" i="40"/>
  <c r="AF8" i="40"/>
  <c r="AE8" i="40"/>
  <c r="AD8" i="40"/>
  <c r="AC8" i="40"/>
  <c r="AB8" i="40"/>
  <c r="AA8" i="40"/>
  <c r="Z8" i="40"/>
  <c r="Y8" i="40"/>
  <c r="X8" i="40"/>
  <c r="W8" i="40"/>
  <c r="AK7" i="40"/>
  <c r="AJ7" i="40"/>
  <c r="AI7" i="40"/>
  <c r="AH7" i="40"/>
  <c r="AG7" i="40"/>
  <c r="AF7" i="40"/>
  <c r="AE7" i="40"/>
  <c r="AD7" i="40"/>
  <c r="AC7" i="40"/>
  <c r="AB7" i="40"/>
  <c r="AA7" i="40"/>
  <c r="Z7" i="40"/>
  <c r="Y7" i="40"/>
  <c r="X7" i="40"/>
  <c r="W7" i="40"/>
  <c r="AK6" i="40"/>
  <c r="AJ6" i="40"/>
  <c r="AI6" i="40"/>
  <c r="AH6" i="40"/>
  <c r="AG6" i="40"/>
  <c r="AF6" i="40"/>
  <c r="AE6" i="40"/>
  <c r="AD6" i="40"/>
  <c r="AC6" i="40"/>
  <c r="AB6" i="40"/>
  <c r="AA6" i="40"/>
  <c r="Z6" i="40"/>
  <c r="Y6" i="40"/>
  <c r="X6" i="40"/>
  <c r="W6" i="40"/>
  <c r="AK5" i="40"/>
  <c r="AJ5" i="40"/>
  <c r="AI5" i="40"/>
  <c r="AH5" i="40"/>
  <c r="AG5" i="40"/>
  <c r="AF5" i="40"/>
  <c r="AE5" i="40"/>
  <c r="AD5" i="40"/>
  <c r="AC5" i="40"/>
  <c r="AB5" i="40"/>
  <c r="AA5" i="40"/>
  <c r="Z5" i="40"/>
  <c r="Y5" i="40"/>
  <c r="X5" i="40"/>
  <c r="W5" i="40"/>
  <c r="AK4" i="40"/>
  <c r="AJ4" i="40"/>
  <c r="AI4" i="40"/>
  <c r="AH4" i="40"/>
  <c r="AG4" i="40"/>
  <c r="AF4" i="40"/>
  <c r="AE4" i="40"/>
  <c r="AD4" i="40"/>
  <c r="AC4" i="40"/>
  <c r="AB4" i="40"/>
  <c r="AA4" i="40"/>
  <c r="Z4" i="40"/>
  <c r="Y4" i="40"/>
  <c r="X4" i="40"/>
  <c r="W4" i="40"/>
  <c r="AK3" i="40"/>
  <c r="AJ3" i="40"/>
  <c r="AI3" i="40"/>
  <c r="AH3" i="40"/>
  <c r="AG3" i="40"/>
  <c r="AF3" i="40"/>
  <c r="AE3" i="40"/>
  <c r="AD3" i="40"/>
  <c r="AC3" i="40"/>
  <c r="AB3" i="40"/>
  <c r="AA3" i="40"/>
  <c r="Z3" i="40"/>
  <c r="Y3" i="40"/>
  <c r="X3" i="40"/>
  <c r="W3" i="40"/>
  <c r="AK29" i="39"/>
  <c r="AJ29" i="39"/>
  <c r="AI29" i="39"/>
  <c r="AH29" i="39"/>
  <c r="AG29" i="39"/>
  <c r="AF29" i="39"/>
  <c r="AE29" i="39"/>
  <c r="AD29" i="39"/>
  <c r="AC29" i="39"/>
  <c r="AB29" i="39"/>
  <c r="AA29" i="39"/>
  <c r="Z29" i="39"/>
  <c r="Y29" i="39"/>
  <c r="X29" i="39"/>
  <c r="W29" i="39"/>
  <c r="AK28" i="39"/>
  <c r="AJ28" i="39"/>
  <c r="AI28" i="39"/>
  <c r="AH28" i="39"/>
  <c r="AG28" i="39"/>
  <c r="AF28" i="39"/>
  <c r="AE28" i="39"/>
  <c r="AD28" i="39"/>
  <c r="AC28" i="39"/>
  <c r="AB28" i="39"/>
  <c r="AA28" i="39"/>
  <c r="Z28" i="39"/>
  <c r="Y28" i="39"/>
  <c r="X28" i="39"/>
  <c r="W28" i="39"/>
  <c r="AK27" i="39"/>
  <c r="AJ27" i="39"/>
  <c r="AI27" i="39"/>
  <c r="AH27" i="39"/>
  <c r="AG27" i="39"/>
  <c r="AF27" i="39"/>
  <c r="AE27" i="39"/>
  <c r="AD27" i="39"/>
  <c r="AC27" i="39"/>
  <c r="AB27" i="39"/>
  <c r="AA27" i="39"/>
  <c r="Z27" i="39"/>
  <c r="Y27" i="39"/>
  <c r="X27" i="39"/>
  <c r="W27" i="39"/>
  <c r="AK26" i="39"/>
  <c r="AJ26" i="39"/>
  <c r="AI26" i="39"/>
  <c r="AH26" i="39"/>
  <c r="AG26" i="39"/>
  <c r="AF26" i="39"/>
  <c r="AE26" i="39"/>
  <c r="AD26" i="39"/>
  <c r="AC26" i="39"/>
  <c r="AB26" i="39"/>
  <c r="AA26" i="39"/>
  <c r="Z26" i="39"/>
  <c r="Y26" i="39"/>
  <c r="X26" i="39"/>
  <c r="W26" i="39"/>
  <c r="AK25" i="39"/>
  <c r="AJ25" i="39"/>
  <c r="AI25" i="39"/>
  <c r="AH25" i="39"/>
  <c r="AG25" i="39"/>
  <c r="AF25" i="39"/>
  <c r="AE25" i="39"/>
  <c r="AD25" i="39"/>
  <c r="AC25" i="39"/>
  <c r="AB25" i="39"/>
  <c r="AA25" i="39"/>
  <c r="Z25" i="39"/>
  <c r="Y25" i="39"/>
  <c r="X25" i="39"/>
  <c r="W25" i="39"/>
  <c r="AK24" i="39"/>
  <c r="AJ24" i="39"/>
  <c r="AI24" i="39"/>
  <c r="AH24" i="39"/>
  <c r="AG24" i="39"/>
  <c r="AF24" i="39"/>
  <c r="AE24" i="39"/>
  <c r="AD24" i="39"/>
  <c r="AC24" i="39"/>
  <c r="AB24" i="39"/>
  <c r="AA24" i="39"/>
  <c r="Z24" i="39"/>
  <c r="Y24" i="39"/>
  <c r="X24" i="39"/>
  <c r="W24" i="39"/>
  <c r="AK23" i="39"/>
  <c r="AJ23" i="39"/>
  <c r="AI23" i="39"/>
  <c r="AH23" i="39"/>
  <c r="AG23" i="39"/>
  <c r="AF23" i="39"/>
  <c r="AE23" i="39"/>
  <c r="AD23" i="39"/>
  <c r="AC23" i="39"/>
  <c r="AB23" i="39"/>
  <c r="AA23" i="39"/>
  <c r="Z23" i="39"/>
  <c r="Y23" i="39"/>
  <c r="X23" i="39"/>
  <c r="W23" i="39"/>
  <c r="AK22" i="39"/>
  <c r="AJ22" i="39"/>
  <c r="AI22" i="39"/>
  <c r="AH22" i="39"/>
  <c r="AG22" i="39"/>
  <c r="AF22" i="39"/>
  <c r="AE22" i="39"/>
  <c r="AD22" i="39"/>
  <c r="AC22" i="39"/>
  <c r="AB22" i="39"/>
  <c r="AA22" i="39"/>
  <c r="Z22" i="39"/>
  <c r="Y22" i="39"/>
  <c r="X22" i="39"/>
  <c r="W22" i="39"/>
  <c r="AK21" i="39"/>
  <c r="AJ21" i="39"/>
  <c r="AI21" i="39"/>
  <c r="AH21" i="39"/>
  <c r="AG21" i="39"/>
  <c r="AF21" i="39"/>
  <c r="AE21" i="39"/>
  <c r="AD21" i="39"/>
  <c r="AC21" i="39"/>
  <c r="AB21" i="39"/>
  <c r="AA21" i="39"/>
  <c r="Z21" i="39"/>
  <c r="Y21" i="39"/>
  <c r="X21" i="39"/>
  <c r="W21" i="39"/>
  <c r="AK20" i="39"/>
  <c r="AJ20" i="39"/>
  <c r="AI20" i="39"/>
  <c r="AH20" i="39"/>
  <c r="AG20" i="39"/>
  <c r="AF20" i="39"/>
  <c r="AE20" i="39"/>
  <c r="AD20" i="39"/>
  <c r="AC20" i="39"/>
  <c r="AB20" i="39"/>
  <c r="AA20" i="39"/>
  <c r="Z20" i="39"/>
  <c r="Y20" i="39"/>
  <c r="X20" i="39"/>
  <c r="W20" i="39"/>
  <c r="AK19" i="39"/>
  <c r="AJ19" i="39"/>
  <c r="AI19" i="39"/>
  <c r="AH19" i="39"/>
  <c r="AG19" i="39"/>
  <c r="AF19" i="39"/>
  <c r="AE19" i="39"/>
  <c r="AD19" i="39"/>
  <c r="AC19" i="39"/>
  <c r="AB19" i="39"/>
  <c r="AA19" i="39"/>
  <c r="Z19" i="39"/>
  <c r="Y19" i="39"/>
  <c r="X19" i="39"/>
  <c r="W19" i="39"/>
  <c r="AK18" i="39"/>
  <c r="AJ18" i="39"/>
  <c r="AI18" i="39"/>
  <c r="AH18" i="39"/>
  <c r="AG18" i="39"/>
  <c r="AF18" i="39"/>
  <c r="AE18" i="39"/>
  <c r="AD18" i="39"/>
  <c r="AC18" i="39"/>
  <c r="AB18" i="39"/>
  <c r="AA18" i="39"/>
  <c r="Z18" i="39"/>
  <c r="Y18" i="39"/>
  <c r="X18" i="39"/>
  <c r="W18" i="39"/>
  <c r="AK17" i="39"/>
  <c r="AJ17" i="39"/>
  <c r="AI17" i="39"/>
  <c r="AH17" i="39"/>
  <c r="AG17" i="39"/>
  <c r="AF17" i="39"/>
  <c r="AE17" i="39"/>
  <c r="AD17" i="39"/>
  <c r="AC17" i="39"/>
  <c r="AB17" i="39"/>
  <c r="AA17" i="39"/>
  <c r="Z17" i="39"/>
  <c r="Y17" i="39"/>
  <c r="X17" i="39"/>
  <c r="W17" i="39"/>
  <c r="AK16" i="39"/>
  <c r="AJ16" i="39"/>
  <c r="AI16" i="39"/>
  <c r="AH16" i="39"/>
  <c r="AG16" i="39"/>
  <c r="AF16" i="39"/>
  <c r="AE16" i="39"/>
  <c r="AD16" i="39"/>
  <c r="AC16" i="39"/>
  <c r="AB16" i="39"/>
  <c r="AA16" i="39"/>
  <c r="Z16" i="39"/>
  <c r="Y16" i="39"/>
  <c r="X16" i="39"/>
  <c r="W16" i="39"/>
  <c r="AK15" i="39"/>
  <c r="AJ15" i="39"/>
  <c r="AI15" i="39"/>
  <c r="AH15" i="39"/>
  <c r="AG15" i="39"/>
  <c r="AF15" i="39"/>
  <c r="AE15" i="39"/>
  <c r="AD15" i="39"/>
  <c r="AC15" i="39"/>
  <c r="AB15" i="39"/>
  <c r="AA15" i="39"/>
  <c r="Z15" i="39"/>
  <c r="Y15" i="39"/>
  <c r="X15" i="39"/>
  <c r="W15" i="39"/>
  <c r="AK14" i="39"/>
  <c r="AJ14" i="39"/>
  <c r="AI14" i="39"/>
  <c r="AH14" i="39"/>
  <c r="AG14" i="39"/>
  <c r="AF14" i="39"/>
  <c r="AE14" i="39"/>
  <c r="AD14" i="39"/>
  <c r="AC14" i="39"/>
  <c r="AB14" i="39"/>
  <c r="AA14" i="39"/>
  <c r="Z14" i="39"/>
  <c r="Y14" i="39"/>
  <c r="X14" i="39"/>
  <c r="W14" i="39"/>
  <c r="AK13" i="39"/>
  <c r="AJ13" i="39"/>
  <c r="AI13" i="39"/>
  <c r="AH13" i="39"/>
  <c r="AG13" i="39"/>
  <c r="AF13" i="39"/>
  <c r="AE13" i="39"/>
  <c r="AD13" i="39"/>
  <c r="AC13" i="39"/>
  <c r="AB13" i="39"/>
  <c r="AA13" i="39"/>
  <c r="Z13" i="39"/>
  <c r="Y13" i="39"/>
  <c r="X13" i="39"/>
  <c r="W13" i="39"/>
  <c r="AK12" i="39"/>
  <c r="AJ12" i="39"/>
  <c r="AI12" i="39"/>
  <c r="AH12" i="39"/>
  <c r="AG12" i="39"/>
  <c r="AF12" i="39"/>
  <c r="AE12" i="39"/>
  <c r="AD12" i="39"/>
  <c r="AC12" i="39"/>
  <c r="AB12" i="39"/>
  <c r="AA12" i="39"/>
  <c r="Z12" i="39"/>
  <c r="Y12" i="39"/>
  <c r="X12" i="39"/>
  <c r="W12" i="39"/>
  <c r="AK11" i="39"/>
  <c r="AJ11" i="39"/>
  <c r="AI11" i="39"/>
  <c r="AH11" i="39"/>
  <c r="AG11" i="39"/>
  <c r="AF11" i="39"/>
  <c r="AE11" i="39"/>
  <c r="AD11" i="39"/>
  <c r="AC11" i="39"/>
  <c r="AB11" i="39"/>
  <c r="AA11" i="39"/>
  <c r="Z11" i="39"/>
  <c r="Y11" i="39"/>
  <c r="X11" i="39"/>
  <c r="W11" i="39"/>
  <c r="AK10" i="39"/>
  <c r="AJ10" i="39"/>
  <c r="AI10" i="39"/>
  <c r="AH10" i="39"/>
  <c r="AG10" i="39"/>
  <c r="AF10" i="39"/>
  <c r="AE10" i="39"/>
  <c r="AD10" i="39"/>
  <c r="AC10" i="39"/>
  <c r="AB10" i="39"/>
  <c r="AA10" i="39"/>
  <c r="Z10" i="39"/>
  <c r="Y10" i="39"/>
  <c r="X10" i="39"/>
  <c r="W10" i="39"/>
  <c r="AK9" i="39"/>
  <c r="AJ9" i="39"/>
  <c r="AI9" i="39"/>
  <c r="AH9" i="39"/>
  <c r="AG9" i="39"/>
  <c r="AF9" i="39"/>
  <c r="AE9" i="39"/>
  <c r="AD9" i="39"/>
  <c r="AC9" i="39"/>
  <c r="AB9" i="39"/>
  <c r="AA9" i="39"/>
  <c r="Z9" i="39"/>
  <c r="Y9" i="39"/>
  <c r="X9" i="39"/>
  <c r="W9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Y8" i="39"/>
  <c r="X8" i="39"/>
  <c r="W8" i="39"/>
  <c r="AK7" i="39"/>
  <c r="AJ7" i="39"/>
  <c r="AI7" i="39"/>
  <c r="AH7" i="39"/>
  <c r="AG7" i="39"/>
  <c r="AF7" i="39"/>
  <c r="AE7" i="39"/>
  <c r="AD7" i="39"/>
  <c r="AC7" i="39"/>
  <c r="AB7" i="39"/>
  <c r="AA7" i="39"/>
  <c r="Z7" i="39"/>
  <c r="Y7" i="39"/>
  <c r="X7" i="39"/>
  <c r="W7" i="39"/>
  <c r="AK6" i="39"/>
  <c r="AJ6" i="39"/>
  <c r="AI6" i="39"/>
  <c r="AH6" i="39"/>
  <c r="AG6" i="39"/>
  <c r="AF6" i="39"/>
  <c r="AE6" i="39"/>
  <c r="AD6" i="39"/>
  <c r="AC6" i="39"/>
  <c r="AB6" i="39"/>
  <c r="AA6" i="39"/>
  <c r="Z6" i="39"/>
  <c r="Y6" i="39"/>
  <c r="X6" i="39"/>
  <c r="W6" i="39"/>
  <c r="AK5" i="39"/>
  <c r="AJ5" i="39"/>
  <c r="AI5" i="39"/>
  <c r="AH5" i="39"/>
  <c r="AG5" i="39"/>
  <c r="AF5" i="39"/>
  <c r="AE5" i="39"/>
  <c r="AD5" i="39"/>
  <c r="AC5" i="39"/>
  <c r="AB5" i="39"/>
  <c r="AA5" i="39"/>
  <c r="Z5" i="39"/>
  <c r="Y5" i="39"/>
  <c r="X5" i="39"/>
  <c r="W5" i="39"/>
  <c r="AK4" i="39"/>
  <c r="AJ4" i="39"/>
  <c r="AI4" i="39"/>
  <c r="AH4" i="39"/>
  <c r="AG4" i="39"/>
  <c r="AF4" i="39"/>
  <c r="AE4" i="39"/>
  <c r="AD4" i="39"/>
  <c r="AC4" i="39"/>
  <c r="AB4" i="39"/>
  <c r="AA4" i="39"/>
  <c r="Z4" i="39"/>
  <c r="Y4" i="39"/>
  <c r="X4" i="39"/>
  <c r="W4" i="39"/>
  <c r="AK3" i="39"/>
  <c r="AJ3" i="39"/>
  <c r="AI3" i="39"/>
  <c r="AH3" i="39"/>
  <c r="AG3" i="39"/>
  <c r="AF3" i="39"/>
  <c r="AE3" i="39"/>
  <c r="AD3" i="39"/>
  <c r="AC3" i="39"/>
  <c r="AB3" i="39"/>
  <c r="AA3" i="39"/>
  <c r="Z3" i="39"/>
  <c r="Y3" i="39"/>
  <c r="X3" i="39"/>
  <c r="W3" i="39"/>
  <c r="X4" i="38" l="1"/>
  <c r="X5" i="38"/>
  <c r="X6" i="38"/>
  <c r="X7" i="38"/>
  <c r="X8" i="38"/>
  <c r="X9" i="38"/>
  <c r="X10" i="38"/>
  <c r="X11" i="38"/>
  <c r="X12" i="38"/>
  <c r="X13" i="38"/>
  <c r="X14" i="38"/>
  <c r="X15" i="38"/>
  <c r="X16" i="38"/>
  <c r="X17" i="38"/>
  <c r="X18" i="38"/>
  <c r="X19" i="38"/>
  <c r="X20" i="38"/>
  <c r="X21" i="38"/>
  <c r="X22" i="38"/>
  <c r="X23" i="38"/>
  <c r="X24" i="38"/>
  <c r="X25" i="38"/>
  <c r="X26" i="38"/>
  <c r="X27" i="38"/>
  <c r="X28" i="38"/>
  <c r="X29" i="38"/>
  <c r="AC29" i="38"/>
  <c r="AB29" i="38"/>
  <c r="AA29" i="38"/>
  <c r="Z29" i="38"/>
  <c r="Y29" i="38"/>
  <c r="AC28" i="38"/>
  <c r="AB28" i="38"/>
  <c r="AA28" i="38"/>
  <c r="Z28" i="38"/>
  <c r="Y28" i="38"/>
  <c r="AC27" i="38"/>
  <c r="AB27" i="38"/>
  <c r="AA27" i="38"/>
  <c r="Z27" i="38"/>
  <c r="Y27" i="38"/>
  <c r="AC26" i="38"/>
  <c r="AB26" i="38"/>
  <c r="AA26" i="38"/>
  <c r="Z26" i="38"/>
  <c r="Y26" i="38"/>
  <c r="AC25" i="38"/>
  <c r="AB25" i="38"/>
  <c r="AA25" i="38"/>
  <c r="Z25" i="38"/>
  <c r="Y25" i="38"/>
  <c r="AC24" i="38"/>
  <c r="AB24" i="38"/>
  <c r="AA24" i="38"/>
  <c r="Z24" i="38"/>
  <c r="Y24" i="38"/>
  <c r="AC23" i="38"/>
  <c r="AB23" i="38"/>
  <c r="AA23" i="38"/>
  <c r="Z23" i="38"/>
  <c r="Y23" i="38"/>
  <c r="AC22" i="38"/>
  <c r="AB22" i="38"/>
  <c r="AA22" i="38"/>
  <c r="Z22" i="38"/>
  <c r="Y22" i="38"/>
  <c r="AC21" i="38"/>
  <c r="AB21" i="38"/>
  <c r="AA21" i="38"/>
  <c r="Z21" i="38"/>
  <c r="Y21" i="38"/>
  <c r="AC20" i="38"/>
  <c r="AB20" i="38"/>
  <c r="AA20" i="38"/>
  <c r="Z20" i="38"/>
  <c r="Y20" i="38"/>
  <c r="AC19" i="38"/>
  <c r="AB19" i="38"/>
  <c r="AA19" i="38"/>
  <c r="Z19" i="38"/>
  <c r="Y19" i="38"/>
  <c r="AC18" i="38"/>
  <c r="AB18" i="38"/>
  <c r="AA18" i="38"/>
  <c r="Z18" i="38"/>
  <c r="Y18" i="38"/>
  <c r="AC17" i="38"/>
  <c r="AB17" i="38"/>
  <c r="AA17" i="38"/>
  <c r="Z17" i="38"/>
  <c r="Y17" i="38"/>
  <c r="AC16" i="38"/>
  <c r="AB16" i="38"/>
  <c r="AA16" i="38"/>
  <c r="Z16" i="38"/>
  <c r="Y16" i="38"/>
  <c r="AC15" i="38"/>
  <c r="AB15" i="38"/>
  <c r="AA15" i="38"/>
  <c r="Z15" i="38"/>
  <c r="Y15" i="38"/>
  <c r="AC14" i="38"/>
  <c r="AB14" i="38"/>
  <c r="AA14" i="38"/>
  <c r="Z14" i="38"/>
  <c r="Y14" i="38"/>
  <c r="AC13" i="38"/>
  <c r="AB13" i="38"/>
  <c r="AA13" i="38"/>
  <c r="Z13" i="38"/>
  <c r="Y13" i="38"/>
  <c r="AC12" i="38"/>
  <c r="AB12" i="38"/>
  <c r="AA12" i="38"/>
  <c r="Z12" i="38"/>
  <c r="Y12" i="38"/>
  <c r="AC11" i="38"/>
  <c r="AB11" i="38"/>
  <c r="AA11" i="38"/>
  <c r="Z11" i="38"/>
  <c r="Y11" i="38"/>
  <c r="AC10" i="38"/>
  <c r="AB10" i="38"/>
  <c r="AA10" i="38"/>
  <c r="Z10" i="38"/>
  <c r="Y10" i="38"/>
  <c r="AC9" i="38"/>
  <c r="AB9" i="38"/>
  <c r="AA9" i="38"/>
  <c r="Z9" i="38"/>
  <c r="Y9" i="38"/>
  <c r="AC8" i="38"/>
  <c r="AB8" i="38"/>
  <c r="AA8" i="38"/>
  <c r="Z8" i="38"/>
  <c r="Y8" i="38"/>
  <c r="AC7" i="38"/>
  <c r="AB7" i="38"/>
  <c r="AA7" i="38"/>
  <c r="Z7" i="38"/>
  <c r="Y7" i="38"/>
  <c r="AC6" i="38"/>
  <c r="AB6" i="38"/>
  <c r="AA6" i="38"/>
  <c r="Z6" i="38"/>
  <c r="Y6" i="38"/>
  <c r="AC5" i="38"/>
  <c r="AB5" i="38"/>
  <c r="AA5" i="38"/>
  <c r="Z5" i="38"/>
  <c r="Y5" i="38"/>
  <c r="AC4" i="38"/>
  <c r="AB4" i="38"/>
  <c r="AA4" i="38"/>
  <c r="Z4" i="38"/>
  <c r="Y4" i="38"/>
  <c r="AC3" i="38"/>
  <c r="AB3" i="38"/>
  <c r="AA3" i="38"/>
  <c r="Z3" i="38"/>
  <c r="Y3" i="38"/>
  <c r="X30" i="38" l="1"/>
  <c r="AB30" i="38"/>
  <c r="AA30" i="38"/>
  <c r="Y30" i="38"/>
  <c r="AC30" i="38"/>
  <c r="Z30" i="38"/>
  <c r="AE31" i="37"/>
  <c r="AI31" i="37"/>
  <c r="AM31" i="37"/>
  <c r="AQ31" i="37"/>
  <c r="AU31" i="37"/>
  <c r="AY31" i="37"/>
  <c r="BC31" i="37"/>
  <c r="AF32" i="37"/>
  <c r="AJ32" i="37"/>
  <c r="AN32" i="37"/>
  <c r="AR32" i="37"/>
  <c r="AV32" i="37"/>
  <c r="AZ32" i="37"/>
  <c r="AC33" i="37"/>
  <c r="AG33" i="37"/>
  <c r="AK33" i="37"/>
  <c r="AO33" i="37"/>
  <c r="AS33" i="37"/>
  <c r="AW33" i="37"/>
  <c r="BA33" i="37"/>
  <c r="AE35" i="37"/>
  <c r="AG35" i="37"/>
  <c r="AI35" i="37"/>
  <c r="AK35" i="37"/>
  <c r="AM35" i="37"/>
  <c r="AO35" i="37"/>
  <c r="AQ35" i="37"/>
  <c r="AS35" i="37"/>
  <c r="AU35" i="37"/>
  <c r="AW35" i="37"/>
  <c r="AY35" i="37"/>
  <c r="BA35" i="37"/>
  <c r="BC35" i="37"/>
  <c r="AE29" i="37"/>
  <c r="AG29" i="37"/>
  <c r="AI29" i="37"/>
  <c r="AK29" i="37"/>
  <c r="AM29" i="37"/>
  <c r="AO29" i="37"/>
  <c r="AQ29" i="37"/>
  <c r="AS29" i="37"/>
  <c r="AU29" i="37"/>
  <c r="AW29" i="37"/>
  <c r="AY29" i="37"/>
  <c r="BA29" i="37"/>
  <c r="BC29" i="37"/>
  <c r="AD28" i="37"/>
  <c r="AD33" i="37" s="1"/>
  <c r="AE28" i="37"/>
  <c r="AE30" i="37" s="1"/>
  <c r="AF28" i="37"/>
  <c r="AF31" i="37" s="1"/>
  <c r="AG28" i="37"/>
  <c r="AG32" i="37" s="1"/>
  <c r="AH28" i="37"/>
  <c r="AH33" i="37" s="1"/>
  <c r="AI28" i="37"/>
  <c r="AI30" i="37" s="1"/>
  <c r="AJ28" i="37"/>
  <c r="AJ31" i="37" s="1"/>
  <c r="AK28" i="37"/>
  <c r="AK32" i="37" s="1"/>
  <c r="AL28" i="37"/>
  <c r="AL33" i="37" s="1"/>
  <c r="AM28" i="37"/>
  <c r="AM30" i="37" s="1"/>
  <c r="AN28" i="37"/>
  <c r="AN31" i="37" s="1"/>
  <c r="AO28" i="37"/>
  <c r="AO32" i="37" s="1"/>
  <c r="AP28" i="37"/>
  <c r="AP33" i="37" s="1"/>
  <c r="AQ28" i="37"/>
  <c r="AQ30" i="37" s="1"/>
  <c r="AR28" i="37"/>
  <c r="AR31" i="37" s="1"/>
  <c r="AS28" i="37"/>
  <c r="AS32" i="37" s="1"/>
  <c r="AT28" i="37"/>
  <c r="AT33" i="37" s="1"/>
  <c r="AU28" i="37"/>
  <c r="AU30" i="37" s="1"/>
  <c r="AV28" i="37"/>
  <c r="AV31" i="37" s="1"/>
  <c r="AW28" i="37"/>
  <c r="AW32" i="37" s="1"/>
  <c r="AX28" i="37"/>
  <c r="AX33" i="37" s="1"/>
  <c r="AY28" i="37"/>
  <c r="AY30" i="37" s="1"/>
  <c r="AZ28" i="37"/>
  <c r="AZ31" i="37" s="1"/>
  <c r="BA28" i="37"/>
  <c r="BA32" i="37" s="1"/>
  <c r="BB28" i="37"/>
  <c r="BB33" i="37" s="1"/>
  <c r="BC28" i="37"/>
  <c r="BC30" i="37" s="1"/>
  <c r="AC28" i="37"/>
  <c r="AC32" i="37" s="1"/>
  <c r="BB34" i="37" l="1"/>
  <c r="AP34" i="37"/>
  <c r="AD34" i="37"/>
  <c r="BB30" i="37"/>
  <c r="AX30" i="37"/>
  <c r="AP30" i="37"/>
  <c r="AL30" i="37"/>
  <c r="AH30" i="37"/>
  <c r="AD30" i="37"/>
  <c r="AC29" i="37"/>
  <c r="AZ29" i="37"/>
  <c r="AV29" i="37"/>
  <c r="AR29" i="37"/>
  <c r="AN29" i="37"/>
  <c r="AJ29" i="37"/>
  <c r="AF29" i="37"/>
  <c r="BB35" i="37"/>
  <c r="AX35" i="37"/>
  <c r="AT35" i="37"/>
  <c r="AP35" i="37"/>
  <c r="AL35" i="37"/>
  <c r="AH35" i="37"/>
  <c r="AD35" i="37"/>
  <c r="BA34" i="37"/>
  <c r="AW34" i="37"/>
  <c r="AS34" i="37"/>
  <c r="AO34" i="37"/>
  <c r="AK34" i="37"/>
  <c r="AG34" i="37"/>
  <c r="AC34" i="37"/>
  <c r="AZ33" i="37"/>
  <c r="AV33" i="37"/>
  <c r="AR33" i="37"/>
  <c r="AN33" i="37"/>
  <c r="AJ33" i="37"/>
  <c r="AF33" i="37"/>
  <c r="BC32" i="37"/>
  <c r="AY32" i="37"/>
  <c r="AU32" i="37"/>
  <c r="AQ32" i="37"/>
  <c r="AM32" i="37"/>
  <c r="AI32" i="37"/>
  <c r="AE32" i="37"/>
  <c r="BB31" i="37"/>
  <c r="AX31" i="37"/>
  <c r="AT31" i="37"/>
  <c r="AP31" i="37"/>
  <c r="AL31" i="37"/>
  <c r="AH31" i="37"/>
  <c r="BA30" i="37"/>
  <c r="AW30" i="37"/>
  <c r="AS30" i="37"/>
  <c r="AO30" i="37"/>
  <c r="AK30" i="37"/>
  <c r="AG30" i="37"/>
  <c r="AC30" i="37"/>
  <c r="AL34" i="37"/>
  <c r="AC35" i="37"/>
  <c r="AZ34" i="37"/>
  <c r="AV34" i="37"/>
  <c r="AR34" i="37"/>
  <c r="AN34" i="37"/>
  <c r="AJ34" i="37"/>
  <c r="AF34" i="37"/>
  <c r="BC33" i="37"/>
  <c r="AY33" i="37"/>
  <c r="AU33" i="37"/>
  <c r="AQ33" i="37"/>
  <c r="AM33" i="37"/>
  <c r="AI33" i="37"/>
  <c r="AE33" i="37"/>
  <c r="BB32" i="37"/>
  <c r="AX32" i="37"/>
  <c r="AT32" i="37"/>
  <c r="AP32" i="37"/>
  <c r="AL32" i="37"/>
  <c r="AH32" i="37"/>
  <c r="AD32" i="37"/>
  <c r="BA31" i="37"/>
  <c r="AW31" i="37"/>
  <c r="AS31" i="37"/>
  <c r="AO31" i="37"/>
  <c r="AK31" i="37"/>
  <c r="AG31" i="37"/>
  <c r="AC31" i="37"/>
  <c r="AZ30" i="37"/>
  <c r="AV30" i="37"/>
  <c r="AR30" i="37"/>
  <c r="AN30" i="37"/>
  <c r="AJ30" i="37"/>
  <c r="AF30" i="37"/>
  <c r="AX34" i="37"/>
  <c r="AT34" i="37"/>
  <c r="AH34" i="37"/>
  <c r="AT30" i="37"/>
  <c r="BB29" i="37"/>
  <c r="AX29" i="37"/>
  <c r="AT29" i="37"/>
  <c r="AP29" i="37"/>
  <c r="AL29" i="37"/>
  <c r="AH29" i="37"/>
  <c r="AD29" i="37"/>
  <c r="AZ35" i="37"/>
  <c r="AV35" i="37"/>
  <c r="AR35" i="37"/>
  <c r="AN35" i="37"/>
  <c r="AJ35" i="37"/>
  <c r="AF35" i="37"/>
  <c r="BC34" i="37"/>
  <c r="AY34" i="37"/>
  <c r="AU34" i="37"/>
  <c r="AQ34" i="37"/>
  <c r="AM34" i="37"/>
  <c r="AI34" i="37"/>
  <c r="AE34" i="37"/>
  <c r="Z29" i="30" l="1"/>
  <c r="Y29" i="30"/>
  <c r="K29" i="30"/>
  <c r="J29" i="30"/>
  <c r="Z28" i="30"/>
  <c r="Y28" i="30"/>
  <c r="K28" i="30"/>
  <c r="J28" i="30"/>
  <c r="Z27" i="30"/>
  <c r="Y27" i="30"/>
  <c r="K27" i="30"/>
  <c r="J27" i="30"/>
  <c r="Z26" i="30"/>
  <c r="Y26" i="30"/>
  <c r="K26" i="30"/>
  <c r="J26" i="30"/>
  <c r="Z25" i="30"/>
  <c r="Y25" i="30"/>
  <c r="K25" i="30"/>
  <c r="J25" i="30"/>
  <c r="Z24" i="30"/>
  <c r="Y24" i="30"/>
  <c r="K24" i="30"/>
  <c r="J24" i="30"/>
  <c r="Z23" i="30"/>
  <c r="Y23" i="30"/>
  <c r="K23" i="30"/>
  <c r="J23" i="30"/>
  <c r="Z22" i="30"/>
  <c r="Y22" i="30"/>
  <c r="K22" i="30"/>
  <c r="J22" i="30"/>
  <c r="Z21" i="30"/>
  <c r="Y21" i="30"/>
  <c r="K21" i="30"/>
  <c r="J21" i="30"/>
  <c r="Z20" i="30"/>
  <c r="Y20" i="30"/>
  <c r="K20" i="30"/>
  <c r="J20" i="30"/>
  <c r="Z19" i="30"/>
  <c r="Y19" i="30"/>
  <c r="K19" i="30"/>
  <c r="J19" i="30"/>
  <c r="Z18" i="30"/>
  <c r="Y18" i="30"/>
  <c r="K18" i="30"/>
  <c r="J18" i="30"/>
  <c r="Z17" i="30"/>
  <c r="Y17" i="30"/>
  <c r="K17" i="30"/>
  <c r="J17" i="30"/>
  <c r="Z16" i="30"/>
  <c r="Y16" i="30"/>
  <c r="K16" i="30"/>
  <c r="J16" i="30"/>
  <c r="Z15" i="30"/>
  <c r="Y15" i="30"/>
  <c r="K15" i="30"/>
  <c r="J15" i="30"/>
  <c r="Z14" i="30"/>
  <c r="Y14" i="30"/>
  <c r="K14" i="30"/>
  <c r="J14" i="30"/>
  <c r="Z13" i="30"/>
  <c r="Y13" i="30"/>
  <c r="K13" i="30"/>
  <c r="J13" i="30"/>
  <c r="Z12" i="30"/>
  <c r="Y12" i="30"/>
  <c r="K12" i="30"/>
  <c r="J12" i="30"/>
  <c r="Z11" i="30"/>
  <c r="Y11" i="30"/>
  <c r="K11" i="30"/>
  <c r="J11" i="30"/>
  <c r="Z10" i="30"/>
  <c r="Y10" i="30"/>
  <c r="K10" i="30"/>
  <c r="J10" i="30"/>
  <c r="Z9" i="30"/>
  <c r="Y9" i="30"/>
  <c r="K9" i="30"/>
  <c r="J9" i="30"/>
  <c r="Z8" i="30"/>
  <c r="Y8" i="30"/>
  <c r="K8" i="30"/>
  <c r="J8" i="30"/>
  <c r="Z7" i="30"/>
  <c r="Y7" i="30"/>
  <c r="K7" i="30"/>
  <c r="J7" i="30"/>
  <c r="Z6" i="30"/>
  <c r="Y6" i="30"/>
  <c r="K6" i="30"/>
  <c r="J6" i="30"/>
  <c r="Z5" i="30"/>
  <c r="Y5" i="30"/>
  <c r="K5" i="30"/>
  <c r="J5" i="30"/>
  <c r="Z4" i="30"/>
  <c r="Y4" i="30"/>
  <c r="K4" i="30"/>
  <c r="J4" i="30"/>
  <c r="Z3" i="30"/>
  <c r="Y3" i="30"/>
  <c r="K3" i="30"/>
  <c r="J3" i="30"/>
</calcChain>
</file>

<file path=xl/sharedStrings.xml><?xml version="1.0" encoding="utf-8"?>
<sst xmlns="http://schemas.openxmlformats.org/spreadsheetml/2006/main" count="2590" uniqueCount="400">
  <si>
    <t>Ligo</t>
  </si>
  <si>
    <t>Montage</t>
  </si>
  <si>
    <t>Epigenomics</t>
  </si>
  <si>
    <t>CGA</t>
    <phoneticPr fontId="1" type="noConversion"/>
  </si>
  <si>
    <t>HGA</t>
    <phoneticPr fontId="1" type="noConversion"/>
  </si>
  <si>
    <t>LWSGA</t>
    <phoneticPr fontId="1" type="noConversion"/>
  </si>
  <si>
    <t>NGA</t>
    <phoneticPr fontId="1" type="noConversion"/>
  </si>
  <si>
    <t>Epigenomics</t>
    <phoneticPr fontId="1" type="noConversion"/>
  </si>
  <si>
    <t>TMGA</t>
    <phoneticPr fontId="1" type="noConversion"/>
  </si>
  <si>
    <t>HEFT</t>
    <phoneticPr fontId="1" type="noConversion"/>
  </si>
  <si>
    <t>st</t>
    <phoneticPr fontId="1" type="noConversion"/>
  </si>
  <si>
    <t>ms</t>
    <phoneticPr fontId="1" type="noConversion"/>
  </si>
  <si>
    <t>aver. st</t>
    <phoneticPr fontId="1" type="noConversion"/>
  </si>
  <si>
    <t>aver. ms</t>
  </si>
  <si>
    <t>aver. ms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</si>
  <si>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</si>
  <si>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</si>
  <si>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</si>
  <si>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HGA</t>
  </si>
  <si>
    <t>NGA</t>
  </si>
  <si>
    <t>LWSGA</t>
  </si>
  <si>
    <t>TMGA</t>
  </si>
  <si>
    <t>HEFT</t>
  </si>
  <si>
    <t>HEFT</t>
    <phoneticPr fontId="1" type="noConversion"/>
  </si>
  <si>
    <t>max</t>
  </si>
  <si>
    <t>min</t>
  </si>
  <si>
    <t>aver.</t>
  </si>
  <si>
    <t>CGA</t>
  </si>
  <si>
    <t>CGA</t>
    <phoneticPr fontId="1" type="noConversion"/>
  </si>
  <si>
    <t>CGA</t>
    <phoneticPr fontId="1" type="noConversion"/>
  </si>
  <si>
    <t>CGA</t>
    <phoneticPr fontId="1" type="noConversion"/>
  </si>
  <si>
    <t>M,S,0.4</t>
    <phoneticPr fontId="1" type="noConversion"/>
  </si>
  <si>
    <t>M,S,0.7</t>
    <phoneticPr fontId="1" type="noConversion"/>
  </si>
  <si>
    <t>M,S,1.0</t>
    <phoneticPr fontId="1" type="noConversion"/>
  </si>
  <si>
    <t>M,M,0.4</t>
    <phoneticPr fontId="1" type="noConversion"/>
  </si>
  <si>
    <t>M,M,0.7</t>
    <phoneticPr fontId="1" type="noConversion"/>
  </si>
  <si>
    <t>M,M,1.0</t>
    <phoneticPr fontId="1" type="noConversion"/>
  </si>
  <si>
    <t>M,L,0.4</t>
    <phoneticPr fontId="1" type="noConversion"/>
  </si>
  <si>
    <t>M,L,0.7</t>
    <phoneticPr fontId="1" type="noConversion"/>
  </si>
  <si>
    <t>M,L,1.0</t>
    <phoneticPr fontId="1" type="noConversion"/>
  </si>
  <si>
    <t>E,S,0.4</t>
    <phoneticPr fontId="1" type="noConversion"/>
  </si>
  <si>
    <t>E,S,0.7</t>
    <phoneticPr fontId="1" type="noConversion"/>
  </si>
  <si>
    <t>E,S,1.0</t>
    <phoneticPr fontId="1" type="noConversion"/>
  </si>
  <si>
    <t>E,M,0.4</t>
    <phoneticPr fontId="1" type="noConversion"/>
  </si>
  <si>
    <t>E,M,0.7</t>
    <phoneticPr fontId="1" type="noConversion"/>
  </si>
  <si>
    <t>E,M,1.0</t>
    <phoneticPr fontId="1" type="noConversion"/>
  </si>
  <si>
    <t>E,L,0.4</t>
    <phoneticPr fontId="1" type="noConversion"/>
  </si>
  <si>
    <t>E,L,0.7</t>
    <phoneticPr fontId="1" type="noConversion"/>
  </si>
  <si>
    <t>E,L,1.0</t>
    <phoneticPr fontId="1" type="noConversion"/>
  </si>
  <si>
    <t>L,S,0.4</t>
    <phoneticPr fontId="1" type="noConversion"/>
  </si>
  <si>
    <t>L,S,0.7</t>
    <phoneticPr fontId="1" type="noConversion"/>
  </si>
  <si>
    <t>L,S,1.0</t>
    <phoneticPr fontId="1" type="noConversion"/>
  </si>
  <si>
    <t>L,M,0.4</t>
    <phoneticPr fontId="1" type="noConversion"/>
  </si>
  <si>
    <t>L,M,0.7</t>
    <phoneticPr fontId="1" type="noConversion"/>
  </si>
  <si>
    <t>L,M,1.0</t>
    <phoneticPr fontId="1" type="noConversion"/>
  </si>
  <si>
    <t>L,L,0.4</t>
    <phoneticPr fontId="1" type="noConversion"/>
  </si>
  <si>
    <t>L,L,0.7</t>
    <phoneticPr fontId="1" type="noConversion"/>
  </si>
  <si>
    <t>L,L,1.0</t>
    <phoneticPr fontId="1" type="noConversion"/>
  </si>
  <si>
    <t>IHEFT-3</t>
  </si>
  <si>
    <t>M,S,0.4</t>
    <phoneticPr fontId="1" type="noConversion"/>
  </si>
  <si>
    <t>HEFT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</si>
  <si>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</si>
  <si>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</si>
  <si>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</si>
  <si>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</si>
  <si>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</si>
  <si>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ms</t>
    <phoneticPr fontId="1" type="noConversion"/>
  </si>
  <si>
    <t>st</t>
    <phoneticPr fontId="1" type="noConversion"/>
  </si>
  <si>
    <t>ng</t>
    <phoneticPr fontId="1" type="noConversion"/>
  </si>
  <si>
    <t>ms</t>
    <phoneticPr fontId="1" type="noConversion"/>
  </si>
  <si>
    <t>Epigenomics</t>
    <phoneticPr fontId="1" type="noConversion"/>
  </si>
  <si>
    <t>IHEFT3</t>
    <phoneticPr fontId="1" type="noConversion"/>
  </si>
  <si>
    <t>IHEFT3</t>
    <phoneticPr fontId="1" type="noConversion"/>
  </si>
  <si>
    <t>IHEFT3</t>
    <phoneticPr fontId="1" type="noConversion"/>
  </si>
  <si>
    <t>IHEFT3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</si>
  <si>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</si>
  <si>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</si>
  <si>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</si>
  <si>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GGA</t>
    <phoneticPr fontId="1" type="noConversion"/>
  </si>
  <si>
    <t>TMGA</t>
    <phoneticPr fontId="1" type="noConversion"/>
  </si>
  <si>
    <t>ms</t>
    <phoneticPr fontId="1" type="noConversion"/>
  </si>
  <si>
    <t>st</t>
    <phoneticPr fontId="1" type="noConversion"/>
  </si>
  <si>
    <t>ng</t>
    <phoneticPr fontId="1" type="noConversion"/>
  </si>
  <si>
    <t>aver. st</t>
  </si>
  <si>
    <t>aver. ng</t>
  </si>
  <si>
    <t>NGA</t>
    <phoneticPr fontId="1" type="noConversion"/>
  </si>
  <si>
    <t>CGA</t>
    <phoneticPr fontId="1" type="noConversion"/>
  </si>
  <si>
    <t>TMGA</t>
    <phoneticPr fontId="1" type="noConversion"/>
  </si>
  <si>
    <t>GGA</t>
  </si>
  <si>
    <t>st</t>
    <phoneticPr fontId="1" type="noConversion"/>
  </si>
  <si>
    <t>ng</t>
    <phoneticPr fontId="1" type="noConversion"/>
  </si>
  <si>
    <t>The ms is greater than the standard ms, indicating that the search time exceeds the upper limit (2* standard st)</t>
  </si>
  <si>
    <t>HGA</t>
    <phoneticPr fontId="1" type="noConversion"/>
  </si>
  <si>
    <t>NGA</t>
    <phoneticPr fontId="1" type="noConversion"/>
  </si>
  <si>
    <t>LWSGA</t>
    <phoneticPr fontId="1" type="noConversion"/>
  </si>
  <si>
    <t>GGA</t>
    <phoneticPr fontId="1" type="noConversion"/>
  </si>
  <si>
    <t>TMGA</t>
    <phoneticPr fontId="1" type="noConversion"/>
  </si>
  <si>
    <t>TMGA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</si>
  <si>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</si>
  <si>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</si>
  <si>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</si>
  <si>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Epigenomics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</si>
  <si>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</si>
  <si>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</si>
  <si>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</si>
  <si>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</si>
  <si>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</si>
  <si>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GGA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</si>
  <si>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</si>
  <si>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</si>
  <si>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</si>
  <si>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Epigenomics</t>
    <phoneticPr fontId="1" type="noConversion"/>
  </si>
  <si>
    <t>IHEFT3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</si>
  <si>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</si>
  <si>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</si>
  <si>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</si>
  <si>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</si>
  <si>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max aver. st</t>
    <phoneticPr fontId="1" type="noConversion"/>
  </si>
  <si>
    <t>ms</t>
    <phoneticPr fontId="1" type="noConversion"/>
  </si>
  <si>
    <t>st</t>
    <phoneticPr fontId="1" type="noConversion"/>
  </si>
  <si>
    <t>ng</t>
    <phoneticPr fontId="1" type="noConversion"/>
  </si>
  <si>
    <t>aver. ms</t>
    <phoneticPr fontId="1" type="noConversion"/>
  </si>
  <si>
    <t>aver. st</t>
    <phoneticPr fontId="1" type="noConversion"/>
  </si>
  <si>
    <t>aver. ng</t>
    <phoneticPr fontId="1" type="noConversion"/>
  </si>
  <si>
    <t>CGA</t>
    <phoneticPr fontId="1" type="noConversion"/>
  </si>
  <si>
    <r>
      <t>standard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ms</t>
    </r>
    <r>
      <rPr>
        <sz val="11"/>
        <color theme="1"/>
        <rFont val="宋体"/>
        <family val="3"/>
        <charset val="134"/>
      </rPr>
      <t>）</t>
    </r>
    <phoneticPr fontId="1" type="noConversion"/>
  </si>
  <si>
    <t>Max-Min</t>
    <phoneticPr fontId="1" type="noConversion"/>
  </si>
  <si>
    <t>Max;Min;Aver</t>
    <phoneticPr fontId="1" type="noConversion"/>
  </si>
  <si>
    <r>
      <t>standard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ms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</si>
  <si>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standard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ms</t>
    </r>
    <r>
      <rPr>
        <sz val="11"/>
        <color theme="1"/>
        <rFont val="宋体"/>
        <family val="3"/>
        <charset val="134"/>
      </rPr>
      <t>）</t>
    </r>
    <phoneticPr fontId="1" type="noConversion"/>
  </si>
  <si>
    <t>st</t>
    <phoneticPr fontId="1" type="noConversion"/>
  </si>
  <si>
    <t>NGA</t>
    <phoneticPr fontId="1" type="noConversion"/>
  </si>
  <si>
    <t>aver</t>
    <phoneticPr fontId="1" type="noConversion"/>
  </si>
  <si>
    <t>max</t>
    <phoneticPr fontId="1" type="noConversion"/>
  </si>
  <si>
    <t>min</t>
    <phoneticPr fontId="1" type="noConversion"/>
  </si>
  <si>
    <t>min</t>
    <phoneticPr fontId="1" type="noConversion"/>
  </si>
  <si>
    <t>max</t>
    <phoneticPr fontId="1" type="noConversion"/>
  </si>
  <si>
    <t>aver</t>
    <phoneticPr fontId="1" type="noConversion"/>
  </si>
  <si>
    <t>42.43; 40.90; 41.25</t>
  </si>
  <si>
    <t>42.42; 42.42; 42.42</t>
  </si>
  <si>
    <t>41.32; 40.90; 41.07</t>
  </si>
  <si>
    <t>41.32; 40.90; 41.02</t>
  </si>
  <si>
    <t>42.00; 40.90; 41.11</t>
  </si>
  <si>
    <t>29.99; 28.71; 29.75</t>
  </si>
  <si>
    <t>28.65; 28.65; 28.65</t>
  </si>
  <si>
    <t>32.29; 29.88; 30.60</t>
  </si>
  <si>
    <t>30.87; 28.65; 29.34</t>
  </si>
  <si>
    <t>28.66; 28.65; 28.65</t>
  </si>
  <si>
    <t>28.71; 28.70; 28.71</t>
  </si>
  <si>
    <t>28.55; 28.50; 28.52</t>
  </si>
  <si>
    <t>30.81; 28.92; 30.18</t>
  </si>
  <si>
    <t>29.05; 28.75; 28.93</t>
  </si>
  <si>
    <t>28.59; 28.50; 28.53</t>
  </si>
  <si>
    <t>152.06; 148.43; 150.18</t>
  </si>
  <si>
    <t>148.21; 148.11; 148.17</t>
  </si>
  <si>
    <t>154.32; 149.32; 151.09</t>
  </si>
  <si>
    <t>149.35; 148.26; 148.77</t>
  </si>
  <si>
    <t>148.18; 148.08; 148.13</t>
  </si>
  <si>
    <t>108.87; 108.25; 108.33</t>
  </si>
  <si>
    <t>143.15; 142.85; 143.02</t>
  </si>
  <si>
    <t>110.20; 108.44; 109.14</t>
  </si>
  <si>
    <t>108.51; 107.91; 108.20</t>
  </si>
  <si>
    <t>107.71; 107.53; 107.60</t>
  </si>
  <si>
    <t>104.53; 104.35; 104.45</t>
  </si>
  <si>
    <t>103.59; 103.12; 103.33</t>
  </si>
  <si>
    <t>109.01; 104.18; 106.48</t>
  </si>
  <si>
    <t>104.40; 103.60; 104.21</t>
  </si>
  <si>
    <t>103.77; 103.70; 103.73</t>
  </si>
  <si>
    <t>1073.73; 1071.25; 1072.68</t>
  </si>
  <si>
    <t>1072.40; 1070.99; 1071.77</t>
  </si>
  <si>
    <t>1128.58; 1075.49; 1105.61</t>
  </si>
  <si>
    <t>1088.33; 1071.11; 1076.27</t>
  </si>
  <si>
    <t>1069.69; 1069.45; 1069.58</t>
  </si>
  <si>
    <t>1038.03; 1036.13; 1036.56</t>
  </si>
  <si>
    <t>1035.72; 1035.41; 1035.55</t>
  </si>
  <si>
    <t>1062.09; 1037.27; 1042.28</t>
  </si>
  <si>
    <t>1036.62; 1036.08; 1036.41</t>
  </si>
  <si>
    <t>1034.66; 1034.38; 1034.55</t>
  </si>
  <si>
    <t>1036.47; 1035.39; 1035.57</t>
  </si>
  <si>
    <t>1034.97; 1034.70; 1034.84</t>
  </si>
  <si>
    <t>1038.64; 1036.25; 1037.53</t>
  </si>
  <si>
    <t>1036.52; 1035.65; 1036.28</t>
  </si>
  <si>
    <t>1034.33; 1034.09; 1034.18</t>
  </si>
  <si>
    <t>3177.64; 3177.64; 3177.64</t>
  </si>
  <si>
    <t>3179.97; 3179.97; 3179.97</t>
  </si>
  <si>
    <t>3179.97; 3177.64; 3177.87</t>
  </si>
  <si>
    <t>2321.04; 2321.04; 2321.04</t>
  </si>
  <si>
    <t>2338.72; 2321.04; 2323.89</t>
  </si>
  <si>
    <t>2520.48; 2320.91; 2480.40</t>
  </si>
  <si>
    <t>2320.91; 2320.91; 2320.91</t>
  </si>
  <si>
    <t>2551.63; 2320.91; 2442.46</t>
  </si>
  <si>
    <t>2655.56; 2320.91; 2527.32</t>
  </si>
  <si>
    <t>52646.49; 47104.73; 48757.07</t>
  </si>
  <si>
    <t>42988.22; 42986.94; 42987.64</t>
  </si>
  <si>
    <t>44408.31; 42986.91; 43511.81</t>
  </si>
  <si>
    <t>44408.31; 43249.65; 43671.29</t>
  </si>
  <si>
    <t>42986.74; 42986.40; 42986.59</t>
  </si>
  <si>
    <t>39637.59; 36617.91; 38975.93</t>
  </si>
  <si>
    <t>35663.09; 35382.97; 35540.19</t>
  </si>
  <si>
    <t>37292.11; 36065.77; 36596.91</t>
  </si>
  <si>
    <t>38046.79; 36627.68; 37573.91</t>
  </si>
  <si>
    <t>35914.07; 35466.90; 35681.32</t>
  </si>
  <si>
    <t>35669.69; 35667.27; 35668.48</t>
  </si>
  <si>
    <t>35273.34; 35205.20; 35230.80</t>
  </si>
  <si>
    <t>36063.53; 35638.08; 35776.88</t>
  </si>
  <si>
    <t>36621.51; 36108.50; 36324.87</t>
  </si>
  <si>
    <t>35386.68; 35241.86; 35291.90</t>
  </si>
  <si>
    <t>333729.46; 330492.48; 332184.65</t>
  </si>
  <si>
    <t>325238.25; 324597.02; 324911.80</t>
  </si>
  <si>
    <t>326085.26; 324857.59; 325287.45</t>
  </si>
  <si>
    <t>327043.78; 324967.06; 326086.84</t>
  </si>
  <si>
    <t>324322.73; 324063.38; 324232.05</t>
  </si>
  <si>
    <t>330244.69; 325458.56; 328018.01</t>
  </si>
  <si>
    <t>323367.90; 323137.33; 323261.71</t>
  </si>
  <si>
    <t>325251.23; 323304.99; 324112.65</t>
  </si>
  <si>
    <t>325833.63; 323700.54; 324779.11</t>
  </si>
  <si>
    <t>323271.97; 322886.11; 323004.66</t>
  </si>
  <si>
    <t>325704.84; 325041.26; 325638.49</t>
  </si>
  <si>
    <t>323064.29; 322841.5; 322952.9</t>
  </si>
  <si>
    <t>324317.76; 323118.12; 323650.44</t>
  </si>
  <si>
    <t>325877.19; 324281.51; 325047.21</t>
  </si>
  <si>
    <t>322979.14; 322811.34; 322872.68</t>
  </si>
  <si>
    <t>1025.24; 995.50; 1010.29</t>
  </si>
  <si>
    <t>995.50; 995.50; 995.50</t>
  </si>
  <si>
    <t>1014.14; 995.50; 1004.82</t>
  </si>
  <si>
    <t>694.58; 692.69; 694.39</t>
  </si>
  <si>
    <t>675.39; 675.37; 675.38</t>
  </si>
  <si>
    <t>732.01; 675.37; 702.71</t>
  </si>
  <si>
    <t>747.95; 692.52; 717.84</t>
  </si>
  <si>
    <t>675.38; 675.37; 675.37</t>
  </si>
  <si>
    <t>692.01; 664.28; 677.95</t>
  </si>
  <si>
    <t>658.11; 657.98; 658.01</t>
  </si>
  <si>
    <t>692.62; 655.43; 669.50</t>
  </si>
  <si>
    <t>699.60; 657.46; 676.78</t>
  </si>
  <si>
    <t>655.43; 655.43; 655.43</t>
  </si>
  <si>
    <t>2186.16; 2024.36; 2081.31</t>
  </si>
  <si>
    <t>1855.39; 1814.53; 1831.36</t>
  </si>
  <si>
    <t>2195.13; 1938.84; 2086.29</t>
  </si>
  <si>
    <t>2008.77; 1820.15; 1880.44</t>
  </si>
  <si>
    <t>1838.80; 1795.83; 1812.79</t>
  </si>
  <si>
    <t>1863.73; 1863.73; 1863.73</t>
  </si>
  <si>
    <t>1786.29; 1767.77; 1781.59</t>
  </si>
  <si>
    <t>1904.06; 1792.84; 1835.95</t>
  </si>
  <si>
    <t>1841.06; 1799.50; 1820.85</t>
  </si>
  <si>
    <t>1778.17; 1759.27; 1765.35</t>
  </si>
  <si>
    <t>1774.48; 1774.48; 1774.48</t>
  </si>
  <si>
    <t>1759.11; 1755.85; 1756.82</t>
  </si>
  <si>
    <t>1838.92; 1770.41; 1807.43</t>
  </si>
  <si>
    <t>1832.88; 1767.56; 1802.55</t>
  </si>
  <si>
    <t>1758.32; 1753.60; 1755.80</t>
  </si>
  <si>
    <t>19343.55; 19207.31; 19284.66</t>
  </si>
  <si>
    <t>19066.34; 19029.75; 19049.69</t>
  </si>
  <si>
    <t>19700.52; 19139.13; 19404.08</t>
  </si>
  <si>
    <t>19229.49; 19061.13; 19165.92</t>
  </si>
  <si>
    <t>18987.56; 18979.43; 18982.60</t>
  </si>
  <si>
    <t>19053.96; 19053.96; 19053.96</t>
  </si>
  <si>
    <t>18995.43; 18984.34; 18989.16</t>
  </si>
  <si>
    <t>19665.57; 19003.83; 19155.52</t>
  </si>
  <si>
    <t>19207.57; 19023.74; 19101.45</t>
  </si>
  <si>
    <t>18978.77; 18975.82; 18976.90</t>
  </si>
  <si>
    <t>19039.35; 19039.35; 19039.35</t>
  </si>
  <si>
    <t>18976.95; 18975.92; 18976.34</t>
  </si>
  <si>
    <t>19211.91; 19017.13; 19079.18</t>
  </si>
  <si>
    <t>19095.71; 18989.78; 19018.85</t>
  </si>
  <si>
    <t>18975.93; 18975.27; 18975.38</t>
  </si>
  <si>
    <t>0.67133; 0.07638; 0.25214</t>
  </si>
  <si>
    <t>0.00059; 0.00046; 0.00051</t>
  </si>
  <si>
    <t>0.79835; 0.05708; 0.23618</t>
  </si>
  <si>
    <t>0.13576; 0.02668; 0.04622</t>
  </si>
  <si>
    <t>0.00045; 0.00037; 0.00038</t>
  </si>
  <si>
    <t>2.92501; 0.52252; 2.20680</t>
  </si>
  <si>
    <t>0.50989; 0.00117; 0.06352</t>
  </si>
  <si>
    <t>2.87243; 0.65118; 2.23779</t>
  </si>
  <si>
    <t>2.95706; 0.20599; 1.00160</t>
  </si>
  <si>
    <t>0.00479; 0.00049; 0.00156</t>
  </si>
  <si>
    <t>0.05693; 0.00430; 0.01486</t>
  </si>
  <si>
    <t>0.00041; 0.00039; 0.00040</t>
  </si>
  <si>
    <t>3.83471; 0.69069; 3.17067</t>
  </si>
  <si>
    <t>3.97401; 1.32253; 2.55573</t>
  </si>
  <si>
    <t>0.00041; 0.00039; 0.00039</t>
  </si>
  <si>
    <t>17.44081; 0.78274; 14.07215</t>
  </si>
  <si>
    <t>2.00084; 0.76326; 1.43497</t>
  </si>
  <si>
    <t>17.57846; 4.09256; 12.80114</t>
  </si>
  <si>
    <t>3.41597; 2.01071; 2.43277</t>
  </si>
  <si>
    <t>0.53827; 0.00941; 0.13541</t>
  </si>
  <si>
    <t>0.68027; 0.19002; 0.36459</t>
  </si>
  <si>
    <t>36.06686; 4.29228; 23.44819</t>
  </si>
  <si>
    <t>0.66390; 0.26715; 0.51569</t>
  </si>
  <si>
    <t>0.72182; 0.39833; 0.52806</t>
  </si>
  <si>
    <t>10.8074; 3.55332; 6.77197</t>
  </si>
  <si>
    <t>74.79581; 74.74159; 74.77061</t>
  </si>
  <si>
    <t>3.23871; 1.59084; 2.56072</t>
  </si>
  <si>
    <t>74.95489; 53.14993; 72.61176</t>
  </si>
  <si>
    <t>48.70449; 12.33606; 26.15323</t>
  </si>
  <si>
    <t>0.66334; 0.03064; 0.37764</t>
  </si>
  <si>
    <t>1135.30015; 45.89131; 255.79551</t>
  </si>
  <si>
    <t>200.54658; 4.77506; 103.44907</t>
  </si>
  <si>
    <t>1134.72455; 886.41244; 1097.56158</t>
  </si>
  <si>
    <t>1137.02932; 386.79501; 664.96154</t>
  </si>
  <si>
    <t>0.14269; 0.02297; 0.04625</t>
  </si>
  <si>
    <t>806.89589; 35.52183; 262.81673</t>
  </si>
  <si>
    <t>287.30910; 37.49169; 149.77815</t>
  </si>
  <si>
    <t>1889.17369; 464.48486; 1631.12805</t>
  </si>
  <si>
    <t>45.86131; 39.40545; 41.09888</t>
  </si>
  <si>
    <t>0.03279; 0.02463; 0.02777</t>
  </si>
  <si>
    <t>1682.43423; 55.80162; 662.54899</t>
  </si>
  <si>
    <t>369.18644; 109.98755; 214.76661</t>
  </si>
  <si>
    <t>4463.74523; 3071.19416; 4324.46637</t>
  </si>
  <si>
    <t>4467.17445; 514.76381; 1874.23180</t>
  </si>
  <si>
    <t>0.09934; 0.02676; 0.05264</t>
  </si>
  <si>
    <t>0.33964; 0.16286; 0.26042</t>
  </si>
  <si>
    <t>0.61116; 0.00842; 0.15359</t>
  </si>
  <si>
    <t>0.75458; 0.12302; 0.40076</t>
  </si>
  <si>
    <t>0.64241; 0.09387; 0.28907</t>
  </si>
  <si>
    <t>1.44220; 0.14879; 0.32807</t>
  </si>
  <si>
    <t>0.07981; 0.00402; 0.01268</t>
  </si>
  <si>
    <t>0.00033; 0.00033; 0.00033</t>
  </si>
  <si>
    <t>2.65077; 0.12960; 1.40463</t>
  </si>
  <si>
    <t>0.56811; 0.16788; 0.29973</t>
  </si>
  <si>
    <t>0.00027; 0.00025; 0.00025</t>
  </si>
  <si>
    <t>4.15260; 0.79150; 3.62317</t>
  </si>
  <si>
    <t>1.23060; 0.22557; 0.81919</t>
  </si>
  <si>
    <t>4.17056; 2.59012; 3.82996</t>
  </si>
  <si>
    <t>4.20401; 1.01595; 3.82645</t>
  </si>
  <si>
    <t>0.51147; 0.19071; 0.31785</t>
  </si>
  <si>
    <t>13.91225; 1.69181; 12.23421</t>
  </si>
  <si>
    <t>0.01793; 0.00100; 0.01101</t>
  </si>
  <si>
    <t>4.46726; 0.50098; 1.15762</t>
  </si>
  <si>
    <t>1.28069; 0.62211; 0.88033</t>
  </si>
  <si>
    <t>0.02103; 0.00208; 0.01128</t>
  </si>
  <si>
    <t>39.38677; 39.31785; 39.35276</t>
  </si>
  <si>
    <t>0.33913; 0.00565; 0.18358</t>
  </si>
  <si>
    <t>18.71328; 1.17731; 7.58951</t>
  </si>
  <si>
    <t>39.60875; 1.30029; 35.28125</t>
  </si>
  <si>
    <t>0.95026; 0.00312; 0.13762</t>
  </si>
  <si>
    <t>0.15134; 0.01671; 0.03070</t>
  </si>
  <si>
    <t>0.00113; 0.00110; 0.00110</t>
  </si>
  <si>
    <t>106.06819; 10.49583; 38.30850</t>
  </si>
  <si>
    <t>110.14722; 55.51584; 97.69777</t>
  </si>
  <si>
    <t>0.00107; 0.00105; 0.00105</t>
  </si>
  <si>
    <t>1271.91103; 177.55421; 1134.69102</t>
  </si>
  <si>
    <t>0.19950; 0.02755; 0.08017</t>
  </si>
  <si>
    <t>263.13178; 64.55807; 144.06196</t>
  </si>
  <si>
    <t>1279.92004; 223.66385; 680.18862</t>
  </si>
  <si>
    <t>0.03485; 0.01591; 0.02204</t>
  </si>
  <si>
    <t>2570.41553; 2568.94833; 2569.73422</t>
  </si>
  <si>
    <t>1.20595; 0.02858; 0.42738</t>
  </si>
  <si>
    <t>323.72644; 49.51926; 141.11460</t>
  </si>
  <si>
    <t>1400.05300; 236.56577; 733.33434</t>
  </si>
  <si>
    <t>0.06551; 0.01599; 0.03403</t>
  </si>
  <si>
    <t>3447.71553; 3445.95979; 3447.12191</t>
  </si>
  <si>
    <t>0.26511; 0.03109; 0.13896</t>
  </si>
  <si>
    <t>467.82333; 18.20345; 213.49131</t>
  </si>
  <si>
    <t>3447.06633; 731.74792; 1721.17103</t>
  </si>
  <si>
    <t>0.04855; 0.01618; 0.02804</t>
  </si>
  <si>
    <t>3.22188; 0.26266; 2.02011</t>
  </si>
  <si>
    <t>0.79093; 0.13599; 0.34489</t>
  </si>
  <si>
    <t>2.95981; 0.13474; 0.85725</t>
  </si>
  <si>
    <t>3.20694; 0.85640; 2.26637</t>
  </si>
  <si>
    <t>0.91059; 0.00497; 0.24558</t>
  </si>
  <si>
    <t>3.86961; 0.54553; 3.52614</t>
  </si>
  <si>
    <t>0.19514; 0.01141; 0.10112</t>
  </si>
  <si>
    <t>3.88375; 3.31654; 3.79982</t>
  </si>
  <si>
    <t>4.07189; 1.06446; 3.34509</t>
  </si>
  <si>
    <t>0.18768; 0.00840; 0.08476</t>
  </si>
  <si>
    <t>5.91055; 0.60791; 4.82595</t>
  </si>
  <si>
    <t>0.54413; 0.25562; 0.40066</t>
  </si>
  <si>
    <t>5.85711; 0.89399; 4.23105</t>
  </si>
  <si>
    <t>5.87724; 5.85209; 5.85743</t>
  </si>
  <si>
    <t>0.18991; 0.03225; 0.14039</t>
  </si>
  <si>
    <t>14.35027; 1.75086; 11.81309</t>
  </si>
  <si>
    <t>0.62057; 0.00702; 0.18167</t>
  </si>
  <si>
    <t>14.35819; 2.93262; 10.21781</t>
  </si>
  <si>
    <t>3.13654; 1.52161; 2.29386</t>
  </si>
  <si>
    <t>0.12347; 0.00153; 0.01760</t>
  </si>
  <si>
    <t>0.15461; 0.01547; 0.02985</t>
  </si>
  <si>
    <t>0.00170; 0.00151; 0.00154</t>
  </si>
  <si>
    <t>22.85069; 0.74029; 10.05732</t>
  </si>
  <si>
    <t>3.80496; 2.38769; 2.88672</t>
  </si>
  <si>
    <t>0.00123; 0.00119; 0.00120</t>
  </si>
  <si>
    <t>0.01589; 0.01550; 0.01561</t>
  </si>
  <si>
    <t>0.00168; 0.00165; 0.00166</t>
  </si>
  <si>
    <t>42.90038; 42.87425; 42.87878</t>
  </si>
  <si>
    <t>42.89864; 19.91879; 33.31341</t>
  </si>
  <si>
    <t>0.00132; 0.00130; 0.00131</t>
  </si>
  <si>
    <t>700.05165; 65.90037; 593.02384</t>
  </si>
  <si>
    <t>0.12457; 0.01911; 0.05774</t>
  </si>
  <si>
    <t>698.23561; 207.84554; 523.11953</t>
  </si>
  <si>
    <t>701.33740; 222.36565; 446.72768</t>
  </si>
  <si>
    <t>0.02604; 0.01675; 0.02033</t>
  </si>
  <si>
    <t>0.50021; 0.38432; 0.40173</t>
  </si>
  <si>
    <t>0.01713; 0.01661; 0.01678</t>
  </si>
  <si>
    <t>1348.82216; 197.50053; 1158.79597</t>
  </si>
  <si>
    <t>1351.35971; 418.57718; 835.73617</t>
  </si>
  <si>
    <t>0.01528; 0.01482; 0.01505</t>
  </si>
  <si>
    <t>0.40234; 0.38710; 0.39309</t>
  </si>
  <si>
    <t>0.01689; 0.01654; 0.01668</t>
  </si>
  <si>
    <t>2267.10623; 531.77713; 1764.14313</t>
  </si>
  <si>
    <t>1587.53746; 520.12479; 1030.29704</t>
  </si>
  <si>
    <t>0.01683; 0.01505; 0.01585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</si>
</sst>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.000_ "/>
    <numFmt numFmtId="177" formatCode="0.00_ "/>
    <numFmt numFmtId="178" formatCode="0.00_);[Red]\(0.00\)"/>
    <numFmt numFmtId="179" formatCode="0.00000_);[Red]\(0.00000\)"/>
    <numFmt numFmtId="180" formatCode="0.000000_);[Red]\(0.000000\)"/>
    <numFmt numFmtId="181" formatCode="0.00000_ "/>
    <numFmt numFmtId="182" formatCode="0_ "/>
    <numFmt numFmtId="183" formatCode="0.0_);[Red]\(0.0\)"/>
    <numFmt numFmtId="184" formatCode="0.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177" fontId="0" fillId="0" borderId="0" xfId="0" applyNumberFormat="1"/>
    <xf numFmtId="179" fontId="0" fillId="0" borderId="0" xfId="0" applyNumberFormat="1"/>
    <xf numFmtId="0" fontId="0" fillId="2" borderId="2" xfId="0" applyFill="1" applyBorder="1"/>
    <xf numFmtId="0" fontId="0" fillId="0" borderId="1" xfId="0" applyBorder="1"/>
    <xf numFmtId="0" fontId="2" fillId="0" borderId="0" xfId="0" applyFont="1"/>
    <xf numFmtId="179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179" fontId="2" fillId="0" borderId="1" xfId="0" applyNumberFormat="1" applyFont="1" applyBorder="1"/>
    <xf numFmtId="179" fontId="0" fillId="0" borderId="1" xfId="0" applyNumberFormat="1" applyBorder="1"/>
    <xf numFmtId="0" fontId="0" fillId="2" borderId="1" xfId="0" applyFill="1" applyBorder="1"/>
    <xf numFmtId="177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76" fontId="2" fillId="0" borderId="0" xfId="0" applyNumberFormat="1" applyFont="1"/>
    <xf numFmtId="176" fontId="0" fillId="0" borderId="0" xfId="0" applyNumberFormat="1"/>
    <xf numFmtId="177" fontId="3" fillId="0" borderId="4" xfId="0" applyNumberFormat="1" applyFont="1" applyBorder="1" applyAlignment="1">
      <alignment horizontal="center"/>
    </xf>
    <xf numFmtId="179" fontId="3" fillId="0" borderId="4" xfId="0" applyNumberFormat="1" applyFont="1" applyBorder="1" applyAlignment="1">
      <alignment horizontal="center"/>
    </xf>
    <xf numFmtId="0" fontId="2" fillId="0" borderId="4" xfId="0" applyFont="1" applyBorder="1"/>
    <xf numFmtId="177" fontId="2" fillId="0" borderId="4" xfId="0" applyNumberFormat="1" applyFont="1" applyBorder="1"/>
    <xf numFmtId="179" fontId="2" fillId="0" borderId="4" xfId="0" applyNumberFormat="1" applyFont="1" applyBorder="1"/>
    <xf numFmtId="0" fontId="3" fillId="0" borderId="4" xfId="0" applyFont="1" applyBorder="1" applyAlignment="1">
      <alignment horizontal="center"/>
    </xf>
    <xf numFmtId="176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176" fontId="2" fillId="0" borderId="4" xfId="0" applyNumberFormat="1" applyFont="1" applyBorder="1"/>
    <xf numFmtId="177" fontId="3" fillId="0" borderId="1" xfId="0" applyNumberFormat="1" applyFont="1" applyBorder="1" applyAlignment="1">
      <alignment horizontal="center"/>
    </xf>
    <xf numFmtId="179" fontId="3" fillId="0" borderId="0" xfId="0" applyNumberFormat="1" applyFont="1" applyBorder="1" applyAlignment="1">
      <alignment horizontal="center"/>
    </xf>
    <xf numFmtId="180" fontId="2" fillId="0" borderId="0" xfId="0" applyNumberFormat="1" applyFont="1"/>
    <xf numFmtId="180" fontId="3" fillId="0" borderId="0" xfId="0" applyNumberFormat="1" applyFont="1" applyBorder="1" applyAlignment="1">
      <alignment horizontal="center"/>
    </xf>
    <xf numFmtId="180" fontId="0" fillId="0" borderId="0" xfId="0" applyNumberFormat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7" fontId="3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3" borderId="1" xfId="0" applyFont="1" applyFill="1" applyBorder="1"/>
    <xf numFmtId="0" fontId="2" fillId="0" borderId="0" xfId="0" applyFont="1" applyAlignment="1">
      <alignment horizontal="center"/>
    </xf>
    <xf numFmtId="181" fontId="2" fillId="0" borderId="1" xfId="0" applyNumberFormat="1" applyFont="1" applyBorder="1" applyAlignment="1">
      <alignment horizontal="center"/>
    </xf>
    <xf numFmtId="180" fontId="2" fillId="0" borderId="1" xfId="0" applyNumberFormat="1" applyFont="1" applyBorder="1" applyAlignment="1">
      <alignment horizontal="center"/>
    </xf>
    <xf numFmtId="181" fontId="2" fillId="0" borderId="1" xfId="0" applyNumberFormat="1" applyFont="1" applyBorder="1"/>
    <xf numFmtId="180" fontId="2" fillId="0" borderId="1" xfId="0" applyNumberFormat="1" applyFont="1" applyBorder="1"/>
    <xf numFmtId="181" fontId="0" fillId="0" borderId="1" xfId="0" applyNumberFormat="1" applyBorder="1"/>
    <xf numFmtId="180" fontId="0" fillId="0" borderId="1" xfId="0" applyNumberFormat="1" applyBorder="1"/>
    <xf numFmtId="181" fontId="0" fillId="0" borderId="0" xfId="0" applyNumberFormat="1"/>
    <xf numFmtId="10" fontId="2" fillId="0" borderId="1" xfId="0" applyNumberFormat="1" applyFont="1" applyBorder="1" applyAlignment="1">
      <alignment horizontal="center"/>
    </xf>
    <xf numFmtId="177" fontId="2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9" xfId="0" applyFont="1" applyBorder="1"/>
    <xf numFmtId="0" fontId="2" fillId="2" borderId="3" xfId="0" applyFont="1" applyFill="1" applyBorder="1"/>
    <xf numFmtId="0" fontId="3" fillId="0" borderId="1" xfId="0" applyFont="1" applyBorder="1"/>
    <xf numFmtId="177" fontId="2" fillId="2" borderId="1" xfId="0" applyNumberFormat="1" applyFont="1" applyFill="1" applyBorder="1" applyAlignment="1">
      <alignment horizontal="center"/>
    </xf>
    <xf numFmtId="0" fontId="2" fillId="2" borderId="10" xfId="0" applyFont="1" applyFill="1" applyBorder="1"/>
    <xf numFmtId="0" fontId="2" fillId="0" borderId="3" xfId="0" applyFont="1" applyBorder="1"/>
    <xf numFmtId="177" fontId="2" fillId="3" borderId="1" xfId="0" applyNumberFormat="1" applyFont="1" applyFill="1" applyBorder="1" applyAlignment="1">
      <alignment horizontal="center"/>
    </xf>
    <xf numFmtId="179" fontId="2" fillId="0" borderId="8" xfId="0" applyNumberFormat="1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182" fontId="3" fillId="0" borderId="4" xfId="0" applyNumberFormat="1" applyFont="1" applyBorder="1" applyAlignment="1">
      <alignment horizontal="center"/>
    </xf>
    <xf numFmtId="182" fontId="2" fillId="0" borderId="4" xfId="0" applyNumberFormat="1" applyFont="1" applyBorder="1"/>
    <xf numFmtId="176" fontId="2" fillId="2" borderId="4" xfId="0" applyNumberFormat="1" applyFont="1" applyFill="1" applyBorder="1"/>
    <xf numFmtId="182" fontId="2" fillId="0" borderId="0" xfId="0" applyNumberFormat="1" applyFont="1"/>
    <xf numFmtId="182" fontId="0" fillId="0" borderId="0" xfId="0" applyNumberFormat="1"/>
    <xf numFmtId="0" fontId="0" fillId="2" borderId="0" xfId="0" applyFill="1"/>
    <xf numFmtId="0" fontId="2" fillId="0" borderId="1" xfId="0" applyFont="1" applyBorder="1" applyAlignment="1">
      <alignment horizontal="center"/>
    </xf>
    <xf numFmtId="183" fontId="2" fillId="0" borderId="1" xfId="0" applyNumberFormat="1" applyFont="1" applyBorder="1"/>
    <xf numFmtId="183" fontId="3" fillId="0" borderId="0" xfId="0" applyNumberFormat="1" applyFont="1" applyAlignment="1">
      <alignment horizontal="center"/>
    </xf>
    <xf numFmtId="183" fontId="2" fillId="0" borderId="0" xfId="0" applyNumberFormat="1" applyFont="1"/>
    <xf numFmtId="183" fontId="0" fillId="0" borderId="0" xfId="0" applyNumberFormat="1"/>
    <xf numFmtId="184" fontId="2" fillId="0" borderId="1" xfId="0" applyNumberFormat="1" applyFont="1" applyBorder="1" applyAlignment="1">
      <alignment horizontal="center"/>
    </xf>
    <xf numFmtId="184" fontId="2" fillId="0" borderId="1" xfId="0" applyNumberFormat="1" applyFont="1" applyBorder="1"/>
    <xf numFmtId="184" fontId="0" fillId="0" borderId="1" xfId="0" applyNumberFormat="1" applyBorder="1"/>
    <xf numFmtId="184" fontId="0" fillId="0" borderId="0" xfId="0" applyNumberFormat="1"/>
    <xf numFmtId="181" fontId="2" fillId="0" borderId="0" xfId="0" applyNumberFormat="1" applyFont="1"/>
    <xf numFmtId="0" fontId="2" fillId="2" borderId="9" xfId="0" applyFont="1" applyFill="1" applyBorder="1"/>
    <xf numFmtId="179" fontId="2" fillId="2" borderId="4" xfId="0" applyNumberFormat="1" applyFont="1" applyFill="1" applyBorder="1"/>
    <xf numFmtId="0" fontId="2" fillId="3" borderId="1" xfId="0" applyFont="1" applyFill="1" applyBorder="1" applyAlignment="1">
      <alignment horizontal="center"/>
    </xf>
    <xf numFmtId="10" fontId="0" fillId="3" borderId="0" xfId="0" applyNumberFormat="1" applyFill="1"/>
    <xf numFmtId="178" fontId="2" fillId="0" borderId="11" xfId="0" applyNumberFormat="1" applyFont="1" applyBorder="1" applyAlignment="1">
      <alignment horizontal="center"/>
    </xf>
    <xf numFmtId="178" fontId="2" fillId="0" borderId="11" xfId="0" applyNumberFormat="1" applyFont="1" applyBorder="1"/>
    <xf numFmtId="0" fontId="2" fillId="0" borderId="10" xfId="0" applyFont="1" applyBorder="1"/>
    <xf numFmtId="178" fontId="2" fillId="0" borderId="3" xfId="0" applyNumberFormat="1" applyFont="1" applyBorder="1"/>
    <xf numFmtId="1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/>
    </xf>
    <xf numFmtId="176" fontId="2" fillId="0" borderId="4" xfId="0" applyNumberFormat="1" applyFont="1" applyBorder="1" applyAlignment="1">
      <alignment horizontal="center"/>
    </xf>
    <xf numFmtId="177" fontId="2" fillId="0" borderId="4" xfId="0" applyNumberFormat="1" applyFont="1" applyBorder="1" applyAlignment="1">
      <alignment horizontal="center" vertical="center"/>
    </xf>
    <xf numFmtId="0" fontId="3" fillId="2" borderId="10" xfId="0" applyFont="1" applyFill="1" applyBorder="1"/>
    <xf numFmtId="180" fontId="2" fillId="0" borderId="9" xfId="0" applyNumberFormat="1" applyFont="1" applyBorder="1"/>
    <xf numFmtId="180" fontId="3" fillId="0" borderId="9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177" fontId="2" fillId="0" borderId="8" xfId="0" applyNumberFormat="1" applyFont="1" applyBorder="1"/>
    <xf numFmtId="177" fontId="2" fillId="0" borderId="1" xfId="0" applyNumberFormat="1" applyFont="1" applyBorder="1"/>
    <xf numFmtId="177" fontId="0" fillId="0" borderId="1" xfId="0" applyNumberFormat="1" applyBorder="1"/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wrapText="1"/>
    </xf>
    <xf numFmtId="0" fontId="0" fillId="0" borderId="6" xfId="0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/>
    <xf numFmtId="177" fontId="2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177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79" fontId="2" fillId="0" borderId="4" xfId="0" applyNumberFormat="1" applyFont="1" applyBorder="1" applyAlignment="1">
      <alignment horizontal="center"/>
    </xf>
    <xf numFmtId="177" fontId="2" fillId="0" borderId="4" xfId="0" applyNumberFormat="1" applyFont="1" applyBorder="1" applyAlignment="1">
      <alignment horizontal="center" vertical="center" wrapText="1"/>
    </xf>
    <xf numFmtId="0" fontId="2" fillId="4" borderId="1" xfId="0" applyFont="1" applyFill="1" applyBorder="1"/>
  </cellXfs>
  <cellStyles count="1">
    <cellStyle name="常规" xfId="0" builtinId="0"/>
  </cellStyles>
  <dxfs count="13"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68563491763737"/>
          <c:y val="3.6852722365677902E-2"/>
          <c:w val="0.87651567159813049"/>
          <c:h val="0.73419191810642603"/>
        </c:manualLayout>
      </c:layout>
      <c:lineChart>
        <c:grouping val="standard"/>
        <c:varyColors val="0"/>
        <c:ser>
          <c:idx val="0"/>
          <c:order val="0"/>
          <c:tx>
            <c:strRef>
              <c:f>'Fig.8 Fig.9 Fig.10'!$AB$29</c:f>
              <c:strCache>
                <c:ptCount val="1"/>
                <c:pt idx="0">
                  <c:v>HEFT</c:v>
                </c:pt>
              </c:strCache>
            </c:strRef>
          </c:tx>
          <c:spPr>
            <a:ln w="31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'Fig.8 Fig.9 Fig.10'!$AC$36:$BC$36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'Fig.8 Fig.9 Fig.10'!$AC$29:$BC$29</c:f>
              <c:numCache>
                <c:formatCode>General</c:formatCode>
                <c:ptCount val="27"/>
                <c:pt idx="0">
                  <c:v>0.8880848037920287</c:v>
                </c:pt>
                <c:pt idx="1">
                  <c:v>1</c:v>
                </c:pt>
                <c:pt idx="2">
                  <c:v>0.93202696097047044</c:v>
                </c:pt>
                <c:pt idx="3">
                  <c:v>0.99059094374315459</c:v>
                </c:pt>
                <c:pt idx="4">
                  <c:v>1</c:v>
                </c:pt>
                <c:pt idx="5">
                  <c:v>0.9595542530129143</c:v>
                </c:pt>
                <c:pt idx="6">
                  <c:v>1</c:v>
                </c:pt>
                <c:pt idx="7">
                  <c:v>0.99590434564352392</c:v>
                </c:pt>
                <c:pt idx="8">
                  <c:v>0.99199781579309676</c:v>
                </c:pt>
                <c:pt idx="9">
                  <c:v>1</c:v>
                </c:pt>
                <c:pt idx="10">
                  <c:v>0.99243714716005216</c:v>
                </c:pt>
                <c:pt idx="11">
                  <c:v>0.95655970316762229</c:v>
                </c:pt>
                <c:pt idx="12">
                  <c:v>1</c:v>
                </c:pt>
                <c:pt idx="13">
                  <c:v>1</c:v>
                </c:pt>
                <c:pt idx="14">
                  <c:v>0.97400947293183826</c:v>
                </c:pt>
                <c:pt idx="15">
                  <c:v>1</c:v>
                </c:pt>
                <c:pt idx="16">
                  <c:v>1</c:v>
                </c:pt>
                <c:pt idx="17">
                  <c:v>0.99947113082648475</c:v>
                </c:pt>
                <c:pt idx="18">
                  <c:v>1</c:v>
                </c:pt>
                <c:pt idx="19">
                  <c:v>0.92865055007350139</c:v>
                </c:pt>
                <c:pt idx="20">
                  <c:v>0.99918164130946363</c:v>
                </c:pt>
                <c:pt idx="21">
                  <c:v>0.99291655070113694</c:v>
                </c:pt>
                <c:pt idx="22">
                  <c:v>0.97881824564729369</c:v>
                </c:pt>
                <c:pt idx="23">
                  <c:v>0.96495895718741809</c:v>
                </c:pt>
                <c:pt idx="24">
                  <c:v>0.98188040163406864</c:v>
                </c:pt>
                <c:pt idx="25">
                  <c:v>0.96889942410901664</c:v>
                </c:pt>
                <c:pt idx="26">
                  <c:v>0.9910179436659754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C-4371-8CC7-3298234B6BB9}"/>
            </c:ext>
          </c:extLst>
        </c:ser>
        <c:ser>
          <c:idx val="1"/>
          <c:order val="1"/>
          <c:tx>
            <c:strRef>
              <c:f>'Fig.8 Fig.9 Fig.10'!$AB$30</c:f>
              <c:strCache>
                <c:ptCount val="1"/>
                <c:pt idx="0">
                  <c:v>IHEFT-3</c:v>
                </c:pt>
              </c:strCache>
            </c:strRef>
          </c:tx>
          <c:spPr>
            <a:ln w="31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'Fig.8 Fig.9 Fig.10'!$AC$36:$BC$36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'Fig.8 Fig.9 Fig.10'!$AC$30:$BC$30</c:f>
              <c:numCache>
                <c:formatCode>General</c:formatCode>
                <c:ptCount val="27"/>
                <c:pt idx="0">
                  <c:v>1</c:v>
                </c:pt>
                <c:pt idx="1">
                  <c:v>0.62312207424702504</c:v>
                </c:pt>
                <c:pt idx="2">
                  <c:v>0.93358949241422495</c:v>
                </c:pt>
                <c:pt idx="3">
                  <c:v>1</c:v>
                </c:pt>
                <c:pt idx="4">
                  <c:v>0.76876193146454574</c:v>
                </c:pt>
                <c:pt idx="5">
                  <c:v>0.96868757494675772</c:v>
                </c:pt>
                <c:pt idx="6">
                  <c:v>0.96815750282538393</c:v>
                </c:pt>
                <c:pt idx="7">
                  <c:v>0.99698171730596885</c:v>
                </c:pt>
                <c:pt idx="8">
                  <c:v>1</c:v>
                </c:pt>
                <c:pt idx="9">
                  <c:v>0.69364694656022574</c:v>
                </c:pt>
                <c:pt idx="10">
                  <c:v>0.99343626493511461</c:v>
                </c:pt>
                <c:pt idx="11">
                  <c:v>0.95655970316762229</c:v>
                </c:pt>
                <c:pt idx="12">
                  <c:v>1</c:v>
                </c:pt>
                <c:pt idx="13">
                  <c:v>0.98214793165524672</c:v>
                </c:pt>
                <c:pt idx="14">
                  <c:v>0.97400947293183826</c:v>
                </c:pt>
                <c:pt idx="15">
                  <c:v>0.95367714918340496</c:v>
                </c:pt>
                <c:pt idx="16">
                  <c:v>0.99634288718939812</c:v>
                </c:pt>
                <c:pt idx="17">
                  <c:v>0.99904373402060409</c:v>
                </c:pt>
                <c:pt idx="18">
                  <c:v>0.88111624213438455</c:v>
                </c:pt>
                <c:pt idx="19">
                  <c:v>0.98604965201341555</c:v>
                </c:pt>
                <c:pt idx="20">
                  <c:v>0.97479773417044757</c:v>
                </c:pt>
                <c:pt idx="21">
                  <c:v>1</c:v>
                </c:pt>
                <c:pt idx="22">
                  <c:v>0.99612161133294586</c:v>
                </c:pt>
                <c:pt idx="23">
                  <c:v>0.97441379632460845</c:v>
                </c:pt>
                <c:pt idx="24">
                  <c:v>0.98807008139886654</c:v>
                </c:pt>
                <c:pt idx="25">
                  <c:v>0.97388898952187875</c:v>
                </c:pt>
                <c:pt idx="26">
                  <c:v>0.99046214830314605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C-4371-8CC7-3298234B6BB9}"/>
            </c:ext>
          </c:extLst>
        </c:ser>
        <c:ser>
          <c:idx val="2"/>
          <c:order val="2"/>
          <c:tx>
            <c:strRef>
              <c:f>'Fig.8 Fig.9 Fig.10'!$AB$31</c:f>
              <c:strCache>
                <c:ptCount val="1"/>
                <c:pt idx="0">
                  <c:v>HGA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'Fig.8 Fig.9 Fig.10'!$AC$36:$BC$36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'Fig.8 Fig.9 Fig.10'!$AC$31:$BC$31</c:f>
              <c:numCache>
                <c:formatCode>General</c:formatCode>
                <c:ptCount val="27"/>
                <c:pt idx="0">
                  <c:v>0.88421862352228187</c:v>
                </c:pt>
                <c:pt idx="1">
                  <c:v>0.60630022671078887</c:v>
                </c:pt>
                <c:pt idx="2">
                  <c:v>0.93202696097047033</c:v>
                </c:pt>
                <c:pt idx="3">
                  <c:v>0.95881131505586459</c:v>
                </c:pt>
                <c:pt idx="4">
                  <c:v>0.75404064618200772</c:v>
                </c:pt>
                <c:pt idx="5">
                  <c:v>0.95891917785700342</c:v>
                </c:pt>
                <c:pt idx="6">
                  <c:v>0.90475043984805137</c:v>
                </c:pt>
                <c:pt idx="7">
                  <c:v>0.97733850342175921</c:v>
                </c:pt>
                <c:pt idx="8">
                  <c:v>0.9918820597174457</c:v>
                </c:pt>
                <c:pt idx="9">
                  <c:v>0.6915431753319855</c:v>
                </c:pt>
                <c:pt idx="10">
                  <c:v>0.99243714716005216</c:v>
                </c:pt>
                <c:pt idx="11">
                  <c:v>0.9491343297147562</c:v>
                </c:pt>
                <c:pt idx="12">
                  <c:v>0.99033920771112161</c:v>
                </c:pt>
                <c:pt idx="13">
                  <c:v>0.99999999999999978</c:v>
                </c:pt>
                <c:pt idx="14">
                  <c:v>0.97400947293183826</c:v>
                </c:pt>
                <c:pt idx="15">
                  <c:v>0.93201742207013571</c:v>
                </c:pt>
                <c:pt idx="16">
                  <c:v>0.99999999999999978</c:v>
                </c:pt>
                <c:pt idx="17">
                  <c:v>0.99947113082648475</c:v>
                </c:pt>
                <c:pt idx="18">
                  <c:v>0.88265154297807991</c:v>
                </c:pt>
                <c:pt idx="19">
                  <c:v>0.92865055007350139</c:v>
                </c:pt>
                <c:pt idx="20">
                  <c:v>0.98916367992855536</c:v>
                </c:pt>
                <c:pt idx="21">
                  <c:v>0.9649467177243829</c:v>
                </c:pt>
                <c:pt idx="22">
                  <c:v>0.97881824564729369</c:v>
                </c:pt>
                <c:pt idx="23">
                  <c:v>0.96495895718741809</c:v>
                </c:pt>
                <c:pt idx="24">
                  <c:v>0.98188040163406842</c:v>
                </c:pt>
                <c:pt idx="25">
                  <c:v>0.96889942410901642</c:v>
                </c:pt>
                <c:pt idx="26">
                  <c:v>0.9910179436659754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C-4371-8CC7-3298234B6BB9}"/>
            </c:ext>
          </c:extLst>
        </c:ser>
        <c:ser>
          <c:idx val="3"/>
          <c:order val="3"/>
          <c:tx>
            <c:strRef>
              <c:f>'Fig.8 Fig.9 Fig.10'!$AB$32</c:f>
              <c:strCache>
                <c:ptCount val="1"/>
                <c:pt idx="0">
                  <c:v>NGA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'Fig.8 Fig.9 Fig.10'!$AC$36:$BC$36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'Fig.8 Fig.9 Fig.10'!$AC$32:$BC$32</c:f>
              <c:numCache>
                <c:formatCode>General</c:formatCode>
                <c:ptCount val="27"/>
                <c:pt idx="0">
                  <c:v>0.8841581851481658</c:v>
                </c:pt>
                <c:pt idx="1">
                  <c:v>0.5793500903466654</c:v>
                </c:pt>
                <c:pt idx="2">
                  <c:v>0.92655582885249699</c:v>
                </c:pt>
                <c:pt idx="3">
                  <c:v>0.93455618212394709</c:v>
                </c:pt>
                <c:pt idx="4">
                  <c:v>0.99150409768448744</c:v>
                </c:pt>
                <c:pt idx="5">
                  <c:v>0.95028608195597641</c:v>
                </c:pt>
                <c:pt idx="6">
                  <c:v>0.90363081896585673</c:v>
                </c:pt>
                <c:pt idx="7">
                  <c:v>0.97516778222703848</c:v>
                </c:pt>
                <c:pt idx="8">
                  <c:v>0.99044784615083548</c:v>
                </c:pt>
                <c:pt idx="9">
                  <c:v>0.6915431753319855</c:v>
                </c:pt>
                <c:pt idx="10">
                  <c:v>0.99243714716005216</c:v>
                </c:pt>
                <c:pt idx="11">
                  <c:v>0.87398155581443493</c:v>
                </c:pt>
                <c:pt idx="12">
                  <c:v>0.80865639005604151</c:v>
                </c:pt>
                <c:pt idx="13">
                  <c:v>0.89972901816952744</c:v>
                </c:pt>
                <c:pt idx="14">
                  <c:v>0.96318639895055502</c:v>
                </c:pt>
                <c:pt idx="15">
                  <c:v>0.90830373133301279</c:v>
                </c:pt>
                <c:pt idx="16">
                  <c:v>0.97917666542118953</c:v>
                </c:pt>
                <c:pt idx="17">
                  <c:v>0.99136821210981174</c:v>
                </c:pt>
                <c:pt idx="18">
                  <c:v>0.85704598296320833</c:v>
                </c:pt>
                <c:pt idx="19">
                  <c:v>0.90298839955584997</c:v>
                </c:pt>
                <c:pt idx="20">
                  <c:v>0.94070581621723859</c:v>
                </c:pt>
                <c:pt idx="21">
                  <c:v>0.81894807194723229</c:v>
                </c:pt>
                <c:pt idx="22">
                  <c:v>0.93814735571336849</c:v>
                </c:pt>
                <c:pt idx="23">
                  <c:v>0.95660024656134812</c:v>
                </c:pt>
                <c:pt idx="24">
                  <c:v>0.96780915782933641</c:v>
                </c:pt>
                <c:pt idx="25">
                  <c:v>0.96592296693974578</c:v>
                </c:pt>
                <c:pt idx="26">
                  <c:v>0.98777011183363328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C-4371-8CC7-3298234B6BB9}"/>
            </c:ext>
          </c:extLst>
        </c:ser>
        <c:ser>
          <c:idx val="4"/>
          <c:order val="4"/>
          <c:tx>
            <c:strRef>
              <c:f>'Fig.8 Fig.9 Fig.10'!$AB$33</c:f>
              <c:strCache>
                <c:ptCount val="1"/>
                <c:pt idx="0">
                  <c:v>LWSGA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'Fig.8 Fig.9 Fig.10'!$AC$36:$BC$36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'Fig.8 Fig.9 Fig.10'!$AC$33:$BC$33</c:f>
              <c:numCache>
                <c:formatCode>General</c:formatCode>
                <c:ptCount val="27"/>
                <c:pt idx="0">
                  <c:v>0.86112657962985051</c:v>
                </c:pt>
                <c:pt idx="1">
                  <c:v>0.65278190292702154</c:v>
                </c:pt>
                <c:pt idx="2">
                  <c:v>1</c:v>
                </c:pt>
                <c:pt idx="3">
                  <c:v>0.97307714862408234</c:v>
                </c:pt>
                <c:pt idx="4">
                  <c:v>0.76327780404395029</c:v>
                </c:pt>
                <c:pt idx="5">
                  <c:v>1</c:v>
                </c:pt>
                <c:pt idx="6">
                  <c:v>0.95096670933409799</c:v>
                </c:pt>
                <c:pt idx="7">
                  <c:v>1</c:v>
                </c:pt>
                <c:pt idx="8">
                  <c:v>0.99395173547746229</c:v>
                </c:pt>
                <c:pt idx="9">
                  <c:v>0.69205169810143596</c:v>
                </c:pt>
                <c:pt idx="10">
                  <c:v>1</c:v>
                </c:pt>
                <c:pt idx="11">
                  <c:v>0.96086614487500288</c:v>
                </c:pt>
                <c:pt idx="12">
                  <c:v>0.83536995174060302</c:v>
                </c:pt>
                <c:pt idx="13">
                  <c:v>0.94082704999262656</c:v>
                </c:pt>
                <c:pt idx="14">
                  <c:v>0.98476376001155419</c:v>
                </c:pt>
                <c:pt idx="15">
                  <c:v>0.91066920300826526</c:v>
                </c:pt>
                <c:pt idx="16">
                  <c:v>0.98487949667289731</c:v>
                </c:pt>
                <c:pt idx="17">
                  <c:v>0.9952146704981345</c:v>
                </c:pt>
                <c:pt idx="18">
                  <c:v>0.85704598296320833</c:v>
                </c:pt>
                <c:pt idx="19">
                  <c:v>0.97869014520442998</c:v>
                </c:pt>
                <c:pt idx="20">
                  <c:v>0.99003359698904836</c:v>
                </c:pt>
                <c:pt idx="21">
                  <c:v>0.96890477729134084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5C-4371-8CC7-3298234B6BB9}"/>
            </c:ext>
          </c:extLst>
        </c:ser>
        <c:ser>
          <c:idx val="5"/>
          <c:order val="5"/>
          <c:tx>
            <c:strRef>
              <c:f>'Fig.8 Fig.9 Fig.10'!$AB$34</c:f>
              <c:strCache>
                <c:ptCount val="1"/>
                <c:pt idx="0">
                  <c:v>CGA</c:v>
                </c:pt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'Fig.8 Fig.9 Fig.10'!$AC$36:$BC$36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'Fig.8 Fig.9 Fig.10'!$AC$34:$BC$34</c:f>
              <c:numCache>
                <c:formatCode>General</c:formatCode>
                <c:ptCount val="27"/>
                <c:pt idx="0">
                  <c:v>0.86111866011875937</c:v>
                </c:pt>
                <c:pt idx="1">
                  <c:v>0.62420619379617526</c:v>
                </c:pt>
                <c:pt idx="2">
                  <c:v>0.94288223758138057</c:v>
                </c:pt>
                <c:pt idx="3">
                  <c:v>0.94172762624323181</c:v>
                </c:pt>
                <c:pt idx="4">
                  <c:v>0.75154744541119067</c:v>
                </c:pt>
                <c:pt idx="5">
                  <c:v>0.95770865470845423</c:v>
                </c:pt>
                <c:pt idx="6">
                  <c:v>0.91705077368168186</c:v>
                </c:pt>
                <c:pt idx="7">
                  <c:v>0.97601659596953572</c:v>
                </c:pt>
                <c:pt idx="8">
                  <c:v>0.99193105699814443</c:v>
                </c:pt>
                <c:pt idx="9">
                  <c:v>0.69205169810143596</c:v>
                </c:pt>
                <c:pt idx="10">
                  <c:v>0.99243714716005216</c:v>
                </c:pt>
                <c:pt idx="11">
                  <c:v>1</c:v>
                </c:pt>
                <c:pt idx="12">
                  <c:v>0.83536995174060302</c:v>
                </c:pt>
                <c:pt idx="13">
                  <c:v>0.9598663300987218</c:v>
                </c:pt>
                <c:pt idx="14">
                  <c:v>1</c:v>
                </c:pt>
                <c:pt idx="15">
                  <c:v>0.91334610051684417</c:v>
                </c:pt>
                <c:pt idx="16">
                  <c:v>0.98664305369922578</c:v>
                </c:pt>
                <c:pt idx="17">
                  <c:v>1</c:v>
                </c:pt>
                <c:pt idx="18">
                  <c:v>0.87308720061631406</c:v>
                </c:pt>
                <c:pt idx="19">
                  <c:v>1</c:v>
                </c:pt>
                <c:pt idx="20">
                  <c:v>1</c:v>
                </c:pt>
                <c:pt idx="21">
                  <c:v>0.88664738080187266</c:v>
                </c:pt>
                <c:pt idx="22">
                  <c:v>0.96691377109821719</c:v>
                </c:pt>
                <c:pt idx="23">
                  <c:v>0.99671557875521755</c:v>
                </c:pt>
                <c:pt idx="24">
                  <c:v>0.97609033923977628</c:v>
                </c:pt>
                <c:pt idx="25">
                  <c:v>0.97671034570435378</c:v>
                </c:pt>
                <c:pt idx="26">
                  <c:v>0.99395179889337315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5C-4371-8CC7-3298234B6BB9}"/>
            </c:ext>
          </c:extLst>
        </c:ser>
        <c:ser>
          <c:idx val="6"/>
          <c:order val="6"/>
          <c:tx>
            <c:strRef>
              <c:f>'Fig.8 Fig.9 Fig.10'!$AB$35</c:f>
              <c:strCache>
                <c:ptCount val="1"/>
                <c:pt idx="0">
                  <c:v>TMGA</c:v>
                </c:pt>
              </c:strCache>
            </c:strRef>
          </c:tx>
          <c:spPr>
            <a:ln w="3175" cap="sq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'Fig.8 Fig.9 Fig.10'!$AC$36:$BC$36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'Fig.8 Fig.9 Fig.10'!$AC$35:$BC$35</c:f>
              <c:numCache>
                <c:formatCode>General</c:formatCode>
                <c:ptCount val="27"/>
                <c:pt idx="0">
                  <c:v>0.87537794824641202</c:v>
                </c:pt>
                <c:pt idx="1">
                  <c:v>0.57938810125215601</c:v>
                </c:pt>
                <c:pt idx="2">
                  <c:v>0.92787914432740071</c:v>
                </c:pt>
                <c:pt idx="3">
                  <c:v>0.93435597870466192</c:v>
                </c:pt>
                <c:pt idx="4">
                  <c:v>0.74606373357023248</c:v>
                </c:pt>
                <c:pt idx="5">
                  <c:v>0.95187913629044918</c:v>
                </c:pt>
                <c:pt idx="6">
                  <c:v>0.90134587323102178</c:v>
                </c:pt>
                <c:pt idx="7">
                  <c:v>0.97417059178998111</c:v>
                </c:pt>
                <c:pt idx="8">
                  <c:v>0.98983244221921529</c:v>
                </c:pt>
                <c:pt idx="9">
                  <c:v>0.6915431753319855</c:v>
                </c:pt>
                <c:pt idx="10">
                  <c:v>0.99243714716005216</c:v>
                </c:pt>
                <c:pt idx="11">
                  <c:v>0.87398155581443493</c:v>
                </c:pt>
                <c:pt idx="12">
                  <c:v>0.80862864046100558</c:v>
                </c:pt>
                <c:pt idx="13">
                  <c:v>0.90606099410978669</c:v>
                </c:pt>
                <c:pt idx="14">
                  <c:v>0.96628132865610239</c:v>
                </c:pt>
                <c:pt idx="15">
                  <c:v>0.90574694133062095</c:v>
                </c:pt>
                <c:pt idx="16">
                  <c:v>0.97888617627230334</c:v>
                </c:pt>
                <c:pt idx="17">
                  <c:v>0.99110692748270868</c:v>
                </c:pt>
                <c:pt idx="18">
                  <c:v>0.85704598296320833</c:v>
                </c:pt>
                <c:pt idx="19">
                  <c:v>0.9029835462610577</c:v>
                </c:pt>
                <c:pt idx="20">
                  <c:v>0.93687427317814242</c:v>
                </c:pt>
                <c:pt idx="21">
                  <c:v>0.8116249400788057</c:v>
                </c:pt>
                <c:pt idx="22">
                  <c:v>0.93388061821705159</c:v>
                </c:pt>
                <c:pt idx="23">
                  <c:v>0.95617117893793158</c:v>
                </c:pt>
                <c:pt idx="24">
                  <c:v>0.96381022734425281</c:v>
                </c:pt>
                <c:pt idx="25">
                  <c:v>0.9650757661595547</c:v>
                </c:pt>
                <c:pt idx="26">
                  <c:v>0.98771729563542721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5C-4371-8CC7-3298234B6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884224"/>
        <c:axId val="1992874656"/>
      </c:lineChart>
      <c:catAx>
        <c:axId val="199288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35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case</a:t>
                </a:r>
                <a:endParaRPr lang="zh-CN" altLang="en-US" sz="135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898678085963647"/>
              <c:y val="0.88153690335853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7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92874656"/>
        <c:crosses val="autoZero"/>
        <c:auto val="1"/>
        <c:lblAlgn val="ctr"/>
        <c:lblOffset val="100"/>
        <c:noMultiLvlLbl val="0"/>
      </c:catAx>
      <c:valAx>
        <c:axId val="1992874656"/>
        <c:scaling>
          <c:orientation val="minMax"/>
          <c:max val="1"/>
          <c:min val="0.55000000000000004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35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makespan</a:t>
                </a:r>
                <a:endParaRPr lang="zh-CN" altLang="en-US" sz="135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513136622802635E-3"/>
              <c:y val="0.16197131637042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928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894701495110984E-2"/>
          <c:y val="0.94269492035278069"/>
          <c:w val="0.95364702166703874"/>
          <c:h val="5.598598116924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7028604124566"/>
          <c:y val="4.1039348500342548E-2"/>
          <c:w val="0.87657671909664847"/>
          <c:h val="0.73195561884091453"/>
        </c:manualLayout>
      </c:layout>
      <c:lineChart>
        <c:grouping val="standard"/>
        <c:varyColors val="0"/>
        <c:ser>
          <c:idx val="0"/>
          <c:order val="0"/>
          <c:tx>
            <c:strRef>
              <c:f>'Fig.8 Fig.9 Fig.10'!$AB$46</c:f>
              <c:strCache>
                <c:ptCount val="1"/>
                <c:pt idx="0">
                  <c:v>HEFT</c:v>
                </c:pt>
              </c:strCache>
            </c:strRef>
          </c:tx>
          <c:spPr>
            <a:ln w="31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'Fig.8 Fig.9 Fig.10'!$AC$53:$BC$53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'Fig.8 Fig.9 Fig.10'!$AC$46:$BC$46</c:f>
              <c:numCache>
                <c:formatCode>General</c:formatCode>
                <c:ptCount val="27"/>
                <c:pt idx="0">
                  <c:v>0.8880848037920287</c:v>
                </c:pt>
                <c:pt idx="1">
                  <c:v>0.99999999999999989</c:v>
                </c:pt>
                <c:pt idx="2">
                  <c:v>0.93202696097047044</c:v>
                </c:pt>
                <c:pt idx="3">
                  <c:v>0.99059094374315459</c:v>
                </c:pt>
                <c:pt idx="4">
                  <c:v>1</c:v>
                </c:pt>
                <c:pt idx="5">
                  <c:v>0.9595542530129143</c:v>
                </c:pt>
                <c:pt idx="6">
                  <c:v>1</c:v>
                </c:pt>
                <c:pt idx="7">
                  <c:v>0.99590434564352392</c:v>
                </c:pt>
                <c:pt idx="8">
                  <c:v>0.99199781579309676</c:v>
                </c:pt>
                <c:pt idx="9">
                  <c:v>1</c:v>
                </c:pt>
                <c:pt idx="10">
                  <c:v>0.99243714716005216</c:v>
                </c:pt>
                <c:pt idx="11">
                  <c:v>0.95655970316762229</c:v>
                </c:pt>
                <c:pt idx="12">
                  <c:v>1</c:v>
                </c:pt>
                <c:pt idx="13">
                  <c:v>1</c:v>
                </c:pt>
                <c:pt idx="14">
                  <c:v>0.97400947293183826</c:v>
                </c:pt>
                <c:pt idx="15">
                  <c:v>1</c:v>
                </c:pt>
                <c:pt idx="16">
                  <c:v>1</c:v>
                </c:pt>
                <c:pt idx="17">
                  <c:v>0.99947113082648475</c:v>
                </c:pt>
                <c:pt idx="18">
                  <c:v>1</c:v>
                </c:pt>
                <c:pt idx="19">
                  <c:v>0.92865055007350139</c:v>
                </c:pt>
                <c:pt idx="20">
                  <c:v>0.99918164130946363</c:v>
                </c:pt>
                <c:pt idx="21">
                  <c:v>0.99291655070113694</c:v>
                </c:pt>
                <c:pt idx="22">
                  <c:v>0.97881824564729369</c:v>
                </c:pt>
                <c:pt idx="23">
                  <c:v>0.96495895718741809</c:v>
                </c:pt>
                <c:pt idx="24">
                  <c:v>0.98188040163406864</c:v>
                </c:pt>
                <c:pt idx="25">
                  <c:v>0.96889942410901664</c:v>
                </c:pt>
                <c:pt idx="26">
                  <c:v>0.9910179436659754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6-421F-AC41-FAF6E9D7D446}"/>
            </c:ext>
          </c:extLst>
        </c:ser>
        <c:ser>
          <c:idx val="1"/>
          <c:order val="1"/>
          <c:tx>
            <c:strRef>
              <c:f>'Fig.8 Fig.9 Fig.10'!$AB$47</c:f>
              <c:strCache>
                <c:ptCount val="1"/>
                <c:pt idx="0">
                  <c:v>IHEFT-3</c:v>
                </c:pt>
              </c:strCache>
            </c:strRef>
          </c:tx>
          <c:spPr>
            <a:ln w="31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'Fig.8 Fig.9 Fig.10'!$AC$53:$BC$53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'Fig.8 Fig.9 Fig.10'!$AC$47:$BC$47</c:f>
              <c:numCache>
                <c:formatCode>General</c:formatCode>
                <c:ptCount val="27"/>
                <c:pt idx="0">
                  <c:v>1</c:v>
                </c:pt>
                <c:pt idx="1">
                  <c:v>0.62312207424702504</c:v>
                </c:pt>
                <c:pt idx="2">
                  <c:v>0.93358949241422495</c:v>
                </c:pt>
                <c:pt idx="3">
                  <c:v>1</c:v>
                </c:pt>
                <c:pt idx="4">
                  <c:v>0.76876193146454574</c:v>
                </c:pt>
                <c:pt idx="5">
                  <c:v>0.96868757494675772</c:v>
                </c:pt>
                <c:pt idx="6">
                  <c:v>0.96815750282538393</c:v>
                </c:pt>
                <c:pt idx="7">
                  <c:v>0.99698171730596885</c:v>
                </c:pt>
                <c:pt idx="8">
                  <c:v>1</c:v>
                </c:pt>
                <c:pt idx="9">
                  <c:v>0.69364694656022574</c:v>
                </c:pt>
                <c:pt idx="10">
                  <c:v>0.99343626493511461</c:v>
                </c:pt>
                <c:pt idx="11">
                  <c:v>0.95655970316762229</c:v>
                </c:pt>
                <c:pt idx="12">
                  <c:v>1</c:v>
                </c:pt>
                <c:pt idx="13">
                  <c:v>0.98214793165524672</c:v>
                </c:pt>
                <c:pt idx="14">
                  <c:v>0.97400947293183826</c:v>
                </c:pt>
                <c:pt idx="15">
                  <c:v>0.95367714918340496</c:v>
                </c:pt>
                <c:pt idx="16">
                  <c:v>0.99634288718939812</c:v>
                </c:pt>
                <c:pt idx="17">
                  <c:v>0.99904373402060409</c:v>
                </c:pt>
                <c:pt idx="18">
                  <c:v>0.88111624213438455</c:v>
                </c:pt>
                <c:pt idx="19">
                  <c:v>0.98604965201341555</c:v>
                </c:pt>
                <c:pt idx="20">
                  <c:v>0.97479773417044757</c:v>
                </c:pt>
                <c:pt idx="21">
                  <c:v>1</c:v>
                </c:pt>
                <c:pt idx="22">
                  <c:v>0.99612161133294586</c:v>
                </c:pt>
                <c:pt idx="23">
                  <c:v>0.97441379632460845</c:v>
                </c:pt>
                <c:pt idx="24">
                  <c:v>0.98807008139886654</c:v>
                </c:pt>
                <c:pt idx="25">
                  <c:v>0.97388898952187875</c:v>
                </c:pt>
                <c:pt idx="26">
                  <c:v>0.99046214830314605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6-421F-AC41-FAF6E9D7D446}"/>
            </c:ext>
          </c:extLst>
        </c:ser>
        <c:ser>
          <c:idx val="2"/>
          <c:order val="2"/>
          <c:tx>
            <c:strRef>
              <c:f>'Fig.8 Fig.9 Fig.10'!$AB$48</c:f>
              <c:strCache>
                <c:ptCount val="1"/>
                <c:pt idx="0">
                  <c:v>HGA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'Fig.8 Fig.9 Fig.10'!$AC$53:$BC$53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'Fig.8 Fig.9 Fig.10'!$AC$48:$BC$48</c:f>
              <c:numCache>
                <c:formatCode>General</c:formatCode>
                <c:ptCount val="27"/>
                <c:pt idx="0">
                  <c:v>0.85233842321700559</c:v>
                </c:pt>
                <c:pt idx="1">
                  <c:v>0.5805245868891894</c:v>
                </c:pt>
                <c:pt idx="2">
                  <c:v>0.9317017311186544</c:v>
                </c:pt>
                <c:pt idx="3">
                  <c:v>0.93591365589099362</c:v>
                </c:pt>
                <c:pt idx="4">
                  <c:v>0.74974583842014375</c:v>
                </c:pt>
                <c:pt idx="5">
                  <c:v>0.95725264451055825</c:v>
                </c:pt>
                <c:pt idx="6">
                  <c:v>0.90266287897820341</c:v>
                </c:pt>
                <c:pt idx="7">
                  <c:v>0.97555655195196367</c:v>
                </c:pt>
                <c:pt idx="8">
                  <c:v>0.99084864773486403</c:v>
                </c:pt>
                <c:pt idx="9">
                  <c:v>0.6915431753319855</c:v>
                </c:pt>
                <c:pt idx="10">
                  <c:v>0.99243714716005216</c:v>
                </c:pt>
                <c:pt idx="11">
                  <c:v>0.87398155581443493</c:v>
                </c:pt>
                <c:pt idx="12">
                  <c:v>0.88609263867079235</c:v>
                </c:pt>
                <c:pt idx="13">
                  <c:v>0.9238177203753648</c:v>
                </c:pt>
                <c:pt idx="14">
                  <c:v>0.97394322306403935</c:v>
                </c:pt>
                <c:pt idx="15">
                  <c:v>0.92297739004404711</c:v>
                </c:pt>
                <c:pt idx="16">
                  <c:v>0.98550732238501015</c:v>
                </c:pt>
                <c:pt idx="17">
                  <c:v>0.99743484626618828</c:v>
                </c:pt>
                <c:pt idx="18">
                  <c:v>0.85704598296320833</c:v>
                </c:pt>
                <c:pt idx="19">
                  <c:v>0.92612249154517279</c:v>
                </c:pt>
                <c:pt idx="20">
                  <c:v>0.94952519915688993</c:v>
                </c:pt>
                <c:pt idx="21">
                  <c:v>0.89352900538906166</c:v>
                </c:pt>
                <c:pt idx="22">
                  <c:v>0.97881824564729369</c:v>
                </c:pt>
                <c:pt idx="23">
                  <c:v>0.96495895718741809</c:v>
                </c:pt>
                <c:pt idx="24">
                  <c:v>0.97496458824437116</c:v>
                </c:pt>
                <c:pt idx="25">
                  <c:v>0.96889942410901642</c:v>
                </c:pt>
                <c:pt idx="26">
                  <c:v>0.9910179436659754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6-421F-AC41-FAF6E9D7D446}"/>
            </c:ext>
          </c:extLst>
        </c:ser>
        <c:ser>
          <c:idx val="3"/>
          <c:order val="3"/>
          <c:tx>
            <c:strRef>
              <c:f>'Fig.8 Fig.9 Fig.10'!$AB$49</c:f>
              <c:strCache>
                <c:ptCount val="1"/>
                <c:pt idx="0">
                  <c:v>NGA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'Fig.8 Fig.9 Fig.10'!$AC$53:$BC$53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'Fig.8 Fig.9 Fig.10'!$AC$49:$BC$49</c:f>
              <c:numCache>
                <c:formatCode>General</c:formatCode>
                <c:ptCount val="27"/>
                <c:pt idx="0">
                  <c:v>0.8841581851481658</c:v>
                </c:pt>
                <c:pt idx="1">
                  <c:v>0.5793500903466654</c:v>
                </c:pt>
                <c:pt idx="2">
                  <c:v>0.92518804582300362</c:v>
                </c:pt>
                <c:pt idx="3">
                  <c:v>0.93389882129054591</c:v>
                </c:pt>
                <c:pt idx="4">
                  <c:v>0.98939579292109991</c:v>
                </c:pt>
                <c:pt idx="5">
                  <c:v>0.94598971550687849</c:v>
                </c:pt>
                <c:pt idx="6">
                  <c:v>0.90244557446238061</c:v>
                </c:pt>
                <c:pt idx="7">
                  <c:v>0.97488028413906336</c:v>
                </c:pt>
                <c:pt idx="8">
                  <c:v>0.99018847636591789</c:v>
                </c:pt>
                <c:pt idx="9">
                  <c:v>0.6915431753319855</c:v>
                </c:pt>
                <c:pt idx="10">
                  <c:v>0.99243714716005216</c:v>
                </c:pt>
                <c:pt idx="11">
                  <c:v>0.87398155581443493</c:v>
                </c:pt>
                <c:pt idx="12">
                  <c:v>0.80863238575434249</c:v>
                </c:pt>
                <c:pt idx="13">
                  <c:v>0.89266198689715182</c:v>
                </c:pt>
                <c:pt idx="14">
                  <c:v>0.96132571664915301</c:v>
                </c:pt>
                <c:pt idx="15">
                  <c:v>0.90651294840196395</c:v>
                </c:pt>
                <c:pt idx="16">
                  <c:v>0.97847849017601085</c:v>
                </c:pt>
                <c:pt idx="17">
                  <c:v>0.99068456005615146</c:v>
                </c:pt>
                <c:pt idx="18">
                  <c:v>0.85704598296320833</c:v>
                </c:pt>
                <c:pt idx="19">
                  <c:v>0.90296671348380331</c:v>
                </c:pt>
                <c:pt idx="20">
                  <c:v>0.94051523464068365</c:v>
                </c:pt>
                <c:pt idx="21">
                  <c:v>0.80091049097210132</c:v>
                </c:pt>
                <c:pt idx="22">
                  <c:v>0.92842071013929928</c:v>
                </c:pt>
                <c:pt idx="23">
                  <c:v>0.95482610506760124</c:v>
                </c:pt>
                <c:pt idx="24">
                  <c:v>0.96595142970845427</c:v>
                </c:pt>
                <c:pt idx="25">
                  <c:v>0.96535887001801646</c:v>
                </c:pt>
                <c:pt idx="26">
                  <c:v>0.98771651903379387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6-421F-AC41-FAF6E9D7D446}"/>
            </c:ext>
          </c:extLst>
        </c:ser>
        <c:ser>
          <c:idx val="4"/>
          <c:order val="4"/>
          <c:tx>
            <c:strRef>
              <c:f>'Fig.8 Fig.9 Fig.10'!$AB$50</c:f>
              <c:strCache>
                <c:ptCount val="1"/>
                <c:pt idx="0">
                  <c:v>LWSGA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'Fig.8 Fig.9 Fig.10'!$AC$53:$BC$53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'Fig.8 Fig.9 Fig.10'!$AC$50:$BC$50</c:f>
              <c:numCache>
                <c:formatCode>General</c:formatCode>
                <c:ptCount val="27"/>
                <c:pt idx="0">
                  <c:v>0.85233842321700559</c:v>
                </c:pt>
                <c:pt idx="1">
                  <c:v>0.60415200399357116</c:v>
                </c:pt>
                <c:pt idx="2">
                  <c:v>0.93868086512438909</c:v>
                </c:pt>
                <c:pt idx="3">
                  <c:v>0.94154968166079933</c:v>
                </c:pt>
                <c:pt idx="4">
                  <c:v>0.75107597031265316</c:v>
                </c:pt>
                <c:pt idx="5">
                  <c:v>0.95564784821162541</c:v>
                </c:pt>
                <c:pt idx="6">
                  <c:v>0.90623603796998897</c:v>
                </c:pt>
                <c:pt idx="7">
                  <c:v>0.97662716338427369</c:v>
                </c:pt>
                <c:pt idx="8">
                  <c:v>0.99166459600521939</c:v>
                </c:pt>
                <c:pt idx="9">
                  <c:v>0.69205169810143596</c:v>
                </c:pt>
                <c:pt idx="10">
                  <c:v>0.99243714716005216</c:v>
                </c:pt>
                <c:pt idx="11">
                  <c:v>0.87398155581443493</c:v>
                </c:pt>
                <c:pt idx="12">
                  <c:v>0.80863173150370327</c:v>
                </c:pt>
                <c:pt idx="13">
                  <c:v>0.90988822451904494</c:v>
                </c:pt>
                <c:pt idx="14">
                  <c:v>0.97314615400928639</c:v>
                </c:pt>
                <c:pt idx="15">
                  <c:v>0.90724065573134849</c:v>
                </c:pt>
                <c:pt idx="16">
                  <c:v>0.9789861750024238</c:v>
                </c:pt>
                <c:pt idx="17">
                  <c:v>0.99153340596718054</c:v>
                </c:pt>
                <c:pt idx="18">
                  <c:v>0.85704598296320833</c:v>
                </c:pt>
                <c:pt idx="19">
                  <c:v>0.90296125854089637</c:v>
                </c:pt>
                <c:pt idx="20">
                  <c:v>0.93687427317814242</c:v>
                </c:pt>
                <c:pt idx="21">
                  <c:v>0.85577917723800356</c:v>
                </c:pt>
                <c:pt idx="22">
                  <c:v>0.94158635202806695</c:v>
                </c:pt>
                <c:pt idx="23">
                  <c:v>0.96274677540063125</c:v>
                </c:pt>
                <c:pt idx="24">
                  <c:v>0.97150379786929486</c:v>
                </c:pt>
                <c:pt idx="25">
                  <c:v>0.96635017846259774</c:v>
                </c:pt>
                <c:pt idx="26">
                  <c:v>0.98986135949408438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56-421F-AC41-FAF6E9D7D446}"/>
            </c:ext>
          </c:extLst>
        </c:ser>
        <c:ser>
          <c:idx val="5"/>
          <c:order val="5"/>
          <c:tx>
            <c:strRef>
              <c:f>'Fig.8 Fig.9 Fig.10'!$AB$51</c:f>
              <c:strCache>
                <c:ptCount val="1"/>
                <c:pt idx="0">
                  <c:v>CGA</c:v>
                </c:pt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'Fig.8 Fig.9 Fig.10'!$AC$53:$BC$53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'Fig.8 Fig.9 Fig.10'!$AC$51:$BC$51</c:f>
              <c:numCache>
                <c:formatCode>General</c:formatCode>
                <c:ptCount val="27"/>
                <c:pt idx="0">
                  <c:v>0.85233842321700559</c:v>
                </c:pt>
                <c:pt idx="1">
                  <c:v>0.5793500903466654</c:v>
                </c:pt>
                <c:pt idx="2">
                  <c:v>0.93326491172378967</c:v>
                </c:pt>
                <c:pt idx="3">
                  <c:v>0.93489132580064038</c:v>
                </c:pt>
                <c:pt idx="4">
                  <c:v>0.74743126763010059</c:v>
                </c:pt>
                <c:pt idx="5">
                  <c:v>0.9503871729312493</c:v>
                </c:pt>
                <c:pt idx="6">
                  <c:v>0.9025463692438096</c:v>
                </c:pt>
                <c:pt idx="7">
                  <c:v>0.97550216881929153</c:v>
                </c:pt>
                <c:pt idx="8">
                  <c:v>0.99109004547033797</c:v>
                </c:pt>
                <c:pt idx="9">
                  <c:v>0.6915431753319855</c:v>
                </c:pt>
                <c:pt idx="10">
                  <c:v>0.99243714716005216</c:v>
                </c:pt>
                <c:pt idx="11">
                  <c:v>0.87398155581443493</c:v>
                </c:pt>
                <c:pt idx="12">
                  <c:v>0.81357429655002322</c:v>
                </c:pt>
                <c:pt idx="13">
                  <c:v>0.92406432620158452</c:v>
                </c:pt>
                <c:pt idx="14">
                  <c:v>0.98599167971324431</c:v>
                </c:pt>
                <c:pt idx="15">
                  <c:v>0.90754637924981707</c:v>
                </c:pt>
                <c:pt idx="16">
                  <c:v>0.98018391433793406</c:v>
                </c:pt>
                <c:pt idx="17">
                  <c:v>0.99510344577562471</c:v>
                </c:pt>
                <c:pt idx="18">
                  <c:v>0.85704598296320833</c:v>
                </c:pt>
                <c:pt idx="19">
                  <c:v>0.9258996544534327</c:v>
                </c:pt>
                <c:pt idx="20">
                  <c:v>0.93976763112932282</c:v>
                </c:pt>
                <c:pt idx="21">
                  <c:v>0.80339444226607137</c:v>
                </c:pt>
                <c:pt idx="22">
                  <c:v>0.94508332966748509</c:v>
                </c:pt>
                <c:pt idx="23">
                  <c:v>0.96119789141828804</c:v>
                </c:pt>
                <c:pt idx="24">
                  <c:v>0.9675446617652731</c:v>
                </c:pt>
                <c:pt idx="25">
                  <c:v>0.96736258621457416</c:v>
                </c:pt>
                <c:pt idx="26">
                  <c:v>0.98843802567394201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56-421F-AC41-FAF6E9D7D446}"/>
            </c:ext>
          </c:extLst>
        </c:ser>
        <c:ser>
          <c:idx val="6"/>
          <c:order val="6"/>
          <c:tx>
            <c:strRef>
              <c:f>'Fig.8 Fig.9 Fig.10'!$AB$52</c:f>
              <c:strCache>
                <c:ptCount val="1"/>
                <c:pt idx="0">
                  <c:v>TMGA</c:v>
                </c:pt>
              </c:strCache>
            </c:strRef>
          </c:tx>
          <c:spPr>
            <a:ln w="3175" cap="rnd">
              <a:solidFill>
                <a:srgbClr val="FF0000">
                  <a:alpha val="99000"/>
                </a:srgb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'Fig.8 Fig.9 Fig.10'!$AC$53:$BC$53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'Fig.8 Fig.9 Fig.10'!$AC$52:$BC$52</c:f>
              <c:numCache>
                <c:formatCode>General</c:formatCode>
                <c:ptCount val="27"/>
                <c:pt idx="0">
                  <c:v>0.85233842321700559</c:v>
                </c:pt>
                <c:pt idx="1">
                  <c:v>0.5793500903466654</c:v>
                </c:pt>
                <c:pt idx="2">
                  <c:v>0.92518804582300362</c:v>
                </c:pt>
                <c:pt idx="3">
                  <c:v>0.93372018308996807</c:v>
                </c:pt>
                <c:pt idx="4">
                  <c:v>0.74476511646688626</c:v>
                </c:pt>
                <c:pt idx="5">
                  <c:v>0.95126763679755522</c:v>
                </c:pt>
                <c:pt idx="6">
                  <c:v>0.90114505888300178</c:v>
                </c:pt>
                <c:pt idx="7">
                  <c:v>0.97390402405240917</c:v>
                </c:pt>
                <c:pt idx="8">
                  <c:v>0.98959779117961877</c:v>
                </c:pt>
                <c:pt idx="9">
                  <c:v>0.6915431753319855</c:v>
                </c:pt>
                <c:pt idx="10">
                  <c:v>0.99243714716005216</c:v>
                </c:pt>
                <c:pt idx="11">
                  <c:v>0.87398155581443493</c:v>
                </c:pt>
                <c:pt idx="12">
                  <c:v>0.80862224468132449</c:v>
                </c:pt>
                <c:pt idx="13">
                  <c:v>0.89477949619630015</c:v>
                </c:pt>
                <c:pt idx="14">
                  <c:v>0.96232691602524512</c:v>
                </c:pt>
                <c:pt idx="15">
                  <c:v>0.90502263127769045</c:v>
                </c:pt>
                <c:pt idx="16">
                  <c:v>0.97771779646984458</c:v>
                </c:pt>
                <c:pt idx="17">
                  <c:v>0.9905920084110823</c:v>
                </c:pt>
                <c:pt idx="18">
                  <c:v>0.85704598296320833</c:v>
                </c:pt>
                <c:pt idx="19">
                  <c:v>0.90296125854089637</c:v>
                </c:pt>
                <c:pt idx="20">
                  <c:v>0.93687427317814242</c:v>
                </c:pt>
                <c:pt idx="21">
                  <c:v>0.792658921291165</c:v>
                </c:pt>
                <c:pt idx="22">
                  <c:v>0.92395755040163208</c:v>
                </c:pt>
                <c:pt idx="23">
                  <c:v>0.95360194471792503</c:v>
                </c:pt>
                <c:pt idx="24">
                  <c:v>0.96339745346823324</c:v>
                </c:pt>
                <c:pt idx="25">
                  <c:v>0.96492596224660587</c:v>
                </c:pt>
                <c:pt idx="26">
                  <c:v>0.98768268585272179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56-421F-AC41-FAF6E9D7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921344"/>
        <c:axId val="1992926336"/>
      </c:lineChart>
      <c:catAx>
        <c:axId val="199292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35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case</a:t>
                </a:r>
                <a:endParaRPr lang="zh-CN" altLang="en-US" sz="135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213277606898724"/>
              <c:y val="0.88173452744976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92926336"/>
        <c:crosses val="autoZero"/>
        <c:auto val="1"/>
        <c:lblAlgn val="ctr"/>
        <c:lblOffset val="100"/>
        <c:noMultiLvlLbl val="0"/>
      </c:catAx>
      <c:valAx>
        <c:axId val="1992926336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35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makespan</a:t>
                </a:r>
                <a:endParaRPr lang="zh-CN" altLang="en-US" sz="135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037409591954596E-3"/>
              <c:y val="0.16311760368985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929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561167081461167E-2"/>
          <c:y val="0.93626168230033879"/>
          <c:w val="0.95957872194477223"/>
          <c:h val="6.3738241673959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1820475771759"/>
          <c:y val="4.4578757165534201E-2"/>
          <c:w val="0.87833402592820597"/>
          <c:h val="0.71866736275661336"/>
        </c:manualLayout>
      </c:layout>
      <c:lineChart>
        <c:grouping val="standard"/>
        <c:varyColors val="0"/>
        <c:ser>
          <c:idx val="0"/>
          <c:order val="0"/>
          <c:tx>
            <c:strRef>
              <c:f>'Fig.8 Fig.9 Fig.10'!$AB$12</c:f>
              <c:strCache>
                <c:ptCount val="1"/>
                <c:pt idx="0">
                  <c:v>HEFT</c:v>
                </c:pt>
              </c:strCache>
            </c:strRef>
          </c:tx>
          <c:spPr>
            <a:ln w="31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'Fig.8 Fig.9 Fig.10'!$AC$19:$BC$19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'Fig.8 Fig.9 Fig.10'!$AC$12:$BC$12</c:f>
              <c:numCache>
                <c:formatCode>General</c:formatCode>
                <c:ptCount val="27"/>
                <c:pt idx="0">
                  <c:v>0.8880848037920287</c:v>
                </c:pt>
                <c:pt idx="1">
                  <c:v>1</c:v>
                </c:pt>
                <c:pt idx="2">
                  <c:v>0.93202696097047044</c:v>
                </c:pt>
                <c:pt idx="3">
                  <c:v>0.99059094374315459</c:v>
                </c:pt>
                <c:pt idx="4">
                  <c:v>1</c:v>
                </c:pt>
                <c:pt idx="5">
                  <c:v>0.9595542530129143</c:v>
                </c:pt>
                <c:pt idx="6">
                  <c:v>1</c:v>
                </c:pt>
                <c:pt idx="7">
                  <c:v>0.99590434564352392</c:v>
                </c:pt>
                <c:pt idx="8">
                  <c:v>0.99199781579309676</c:v>
                </c:pt>
                <c:pt idx="9">
                  <c:v>1</c:v>
                </c:pt>
                <c:pt idx="10">
                  <c:v>0.99243714716005216</c:v>
                </c:pt>
                <c:pt idx="11">
                  <c:v>0.95655970316762229</c:v>
                </c:pt>
                <c:pt idx="12">
                  <c:v>1</c:v>
                </c:pt>
                <c:pt idx="13">
                  <c:v>1</c:v>
                </c:pt>
                <c:pt idx="14">
                  <c:v>0.97400947293183826</c:v>
                </c:pt>
                <c:pt idx="15">
                  <c:v>1</c:v>
                </c:pt>
                <c:pt idx="16">
                  <c:v>1</c:v>
                </c:pt>
                <c:pt idx="17">
                  <c:v>0.99947113082648475</c:v>
                </c:pt>
                <c:pt idx="18">
                  <c:v>1</c:v>
                </c:pt>
                <c:pt idx="19">
                  <c:v>0.92865055007350139</c:v>
                </c:pt>
                <c:pt idx="20">
                  <c:v>0.99918164130946363</c:v>
                </c:pt>
                <c:pt idx="21">
                  <c:v>0.99291655070113694</c:v>
                </c:pt>
                <c:pt idx="22">
                  <c:v>0.97881824564729369</c:v>
                </c:pt>
                <c:pt idx="23">
                  <c:v>0.96495895718741809</c:v>
                </c:pt>
                <c:pt idx="24">
                  <c:v>0.98188040163406864</c:v>
                </c:pt>
                <c:pt idx="25">
                  <c:v>0.96889942410901664</c:v>
                </c:pt>
                <c:pt idx="26">
                  <c:v>0.9910179436659754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4-44BD-991B-64F69B483BAB}"/>
            </c:ext>
          </c:extLst>
        </c:ser>
        <c:ser>
          <c:idx val="1"/>
          <c:order val="1"/>
          <c:tx>
            <c:strRef>
              <c:f>'Fig.8 Fig.9 Fig.10'!$AB$13</c:f>
              <c:strCache>
                <c:ptCount val="1"/>
                <c:pt idx="0">
                  <c:v>IHEFT-3</c:v>
                </c:pt>
              </c:strCache>
            </c:strRef>
          </c:tx>
          <c:spPr>
            <a:ln w="31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'Fig.8 Fig.9 Fig.10'!$AC$19:$BC$19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'Fig.8 Fig.9 Fig.10'!$AC$13:$BC$13</c:f>
              <c:numCache>
                <c:formatCode>General</c:formatCode>
                <c:ptCount val="27"/>
                <c:pt idx="0">
                  <c:v>1</c:v>
                </c:pt>
                <c:pt idx="1">
                  <c:v>0.62312207424702504</c:v>
                </c:pt>
                <c:pt idx="2">
                  <c:v>0.93358949241422495</c:v>
                </c:pt>
                <c:pt idx="3">
                  <c:v>1</c:v>
                </c:pt>
                <c:pt idx="4">
                  <c:v>0.76876193146454574</c:v>
                </c:pt>
                <c:pt idx="5">
                  <c:v>0.96868757494675772</c:v>
                </c:pt>
                <c:pt idx="6">
                  <c:v>0.96815750282538393</c:v>
                </c:pt>
                <c:pt idx="7">
                  <c:v>0.99698171730596885</c:v>
                </c:pt>
                <c:pt idx="8">
                  <c:v>1</c:v>
                </c:pt>
                <c:pt idx="9">
                  <c:v>0.69364694656022574</c:v>
                </c:pt>
                <c:pt idx="10">
                  <c:v>0.99343626493511461</c:v>
                </c:pt>
                <c:pt idx="11">
                  <c:v>0.95655970316762229</c:v>
                </c:pt>
                <c:pt idx="12">
                  <c:v>1</c:v>
                </c:pt>
                <c:pt idx="13">
                  <c:v>0.98214793165524672</c:v>
                </c:pt>
                <c:pt idx="14">
                  <c:v>0.97400947293183826</c:v>
                </c:pt>
                <c:pt idx="15">
                  <c:v>0.95367714918340496</c:v>
                </c:pt>
                <c:pt idx="16">
                  <c:v>0.99634288718939812</c:v>
                </c:pt>
                <c:pt idx="17">
                  <c:v>0.99904373402060409</c:v>
                </c:pt>
                <c:pt idx="18">
                  <c:v>0.88111624213438455</c:v>
                </c:pt>
                <c:pt idx="19">
                  <c:v>0.98604965201341555</c:v>
                </c:pt>
                <c:pt idx="20">
                  <c:v>0.97479773417044757</c:v>
                </c:pt>
                <c:pt idx="21">
                  <c:v>1</c:v>
                </c:pt>
                <c:pt idx="22">
                  <c:v>0.99612161133294586</c:v>
                </c:pt>
                <c:pt idx="23">
                  <c:v>0.97441379632460845</c:v>
                </c:pt>
                <c:pt idx="24">
                  <c:v>0.98807008139886654</c:v>
                </c:pt>
                <c:pt idx="25">
                  <c:v>0.97388898952187875</c:v>
                </c:pt>
                <c:pt idx="26">
                  <c:v>0.99046214830314605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4-44BD-991B-64F69B483BAB}"/>
            </c:ext>
          </c:extLst>
        </c:ser>
        <c:ser>
          <c:idx val="2"/>
          <c:order val="2"/>
          <c:tx>
            <c:strRef>
              <c:f>'Fig.8 Fig.9 Fig.10'!$AB$14</c:f>
              <c:strCache>
                <c:ptCount val="1"/>
                <c:pt idx="0">
                  <c:v>HGA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'Fig.8 Fig.9 Fig.10'!$AC$19:$BC$19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'Fig.8 Fig.9 Fig.10'!$AC$14:$BC$14</c:f>
              <c:numCache>
                <c:formatCode>General</c:formatCode>
                <c:ptCount val="27"/>
                <c:pt idx="0">
                  <c:v>0.85972901517128253</c:v>
                </c:pt>
                <c:pt idx="1">
                  <c:v>0.60158944218793997</c:v>
                </c:pt>
                <c:pt idx="2">
                  <c:v>0.93199443798528891</c:v>
                </c:pt>
                <c:pt idx="3">
                  <c:v>0.94698150624855348</c:v>
                </c:pt>
                <c:pt idx="4">
                  <c:v>0.75034609472195868</c:v>
                </c:pt>
                <c:pt idx="5">
                  <c:v>0.95815632627690195</c:v>
                </c:pt>
                <c:pt idx="6">
                  <c:v>0.90386628457450791</c:v>
                </c:pt>
                <c:pt idx="7">
                  <c:v>0.97596086079083644</c:v>
                </c:pt>
                <c:pt idx="8">
                  <c:v>0.99101532844518492</c:v>
                </c:pt>
                <c:pt idx="9">
                  <c:v>0.69154317533198539</c:v>
                </c:pt>
                <c:pt idx="10">
                  <c:v>0.99243714716005216</c:v>
                </c:pt>
                <c:pt idx="11">
                  <c:v>0.93404138274330262</c:v>
                </c:pt>
                <c:pt idx="12">
                  <c:v>0.91717484801265747</c:v>
                </c:pt>
                <c:pt idx="13">
                  <c:v>0.98330720755894718</c:v>
                </c:pt>
                <c:pt idx="14">
                  <c:v>0.97397634799793886</c:v>
                </c:pt>
                <c:pt idx="15">
                  <c:v>0.92770317271079705</c:v>
                </c:pt>
                <c:pt idx="16">
                  <c:v>0.99325747994317404</c:v>
                </c:pt>
                <c:pt idx="17">
                  <c:v>0.99926750237045514</c:v>
                </c:pt>
                <c:pt idx="18">
                  <c:v>0.86977890033828498</c:v>
                </c:pt>
                <c:pt idx="19">
                  <c:v>0.92839774422066856</c:v>
                </c:pt>
                <c:pt idx="20">
                  <c:v>0.96905550683771635</c:v>
                </c:pt>
                <c:pt idx="21">
                  <c:v>0.91866746387243847</c:v>
                </c:pt>
                <c:pt idx="22">
                  <c:v>0.97881824564729369</c:v>
                </c:pt>
                <c:pt idx="23">
                  <c:v>0.96495895718741809</c:v>
                </c:pt>
                <c:pt idx="24">
                  <c:v>0.97889097922288371</c:v>
                </c:pt>
                <c:pt idx="25">
                  <c:v>0.96889942410901664</c:v>
                </c:pt>
                <c:pt idx="26">
                  <c:v>0.9910179436659754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4-44BD-991B-64F69B483BAB}"/>
            </c:ext>
          </c:extLst>
        </c:ser>
        <c:ser>
          <c:idx val="3"/>
          <c:order val="3"/>
          <c:tx>
            <c:strRef>
              <c:f>'Fig.8 Fig.9 Fig.10'!$AB$15</c:f>
              <c:strCache>
                <c:ptCount val="1"/>
                <c:pt idx="0">
                  <c:v>NGA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'Fig.8 Fig.9 Fig.10'!$AC$19:$BC$19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'Fig.8 Fig.9 Fig.10'!$AC$15:$BC$15</c:f>
              <c:numCache>
                <c:formatCode>General</c:formatCode>
                <c:ptCount val="27"/>
                <c:pt idx="0">
                  <c:v>0.8841581851481658</c:v>
                </c:pt>
                <c:pt idx="1">
                  <c:v>0.57935009034666551</c:v>
                </c:pt>
                <c:pt idx="2">
                  <c:v>0.92573515903480097</c:v>
                </c:pt>
                <c:pt idx="3">
                  <c:v>0.93430851630664735</c:v>
                </c:pt>
                <c:pt idx="4">
                  <c:v>0.99057227116903823</c:v>
                </c:pt>
                <c:pt idx="5">
                  <c:v>0.94787419072179324</c:v>
                </c:pt>
                <c:pt idx="6">
                  <c:v>0.90309789584026356</c:v>
                </c:pt>
                <c:pt idx="7">
                  <c:v>0.97500606490562869</c:v>
                </c:pt>
                <c:pt idx="8">
                  <c:v>0.99031854213567594</c:v>
                </c:pt>
                <c:pt idx="9">
                  <c:v>0.69154317533198539</c:v>
                </c:pt>
                <c:pt idx="10">
                  <c:v>0.99243714716005216</c:v>
                </c:pt>
                <c:pt idx="11">
                  <c:v>0.87398155581443493</c:v>
                </c:pt>
                <c:pt idx="12">
                  <c:v>0.80864543782886</c:v>
                </c:pt>
                <c:pt idx="13">
                  <c:v>0.89662847598375395</c:v>
                </c:pt>
                <c:pt idx="14">
                  <c:v>0.96202490046406353</c:v>
                </c:pt>
                <c:pt idx="15">
                  <c:v>0.90739203829138615</c:v>
                </c:pt>
                <c:pt idx="16">
                  <c:v>0.97885513708168126</c:v>
                </c:pt>
                <c:pt idx="17">
                  <c:v>0.99102639199625198</c:v>
                </c:pt>
                <c:pt idx="18">
                  <c:v>0.85704598296320833</c:v>
                </c:pt>
                <c:pt idx="19">
                  <c:v>0.90297538791262211</c:v>
                </c:pt>
                <c:pt idx="20">
                  <c:v>0.94056381414612733</c:v>
                </c:pt>
                <c:pt idx="21">
                  <c:v>0.80834072875427432</c:v>
                </c:pt>
                <c:pt idx="22">
                  <c:v>0.93567655718826193</c:v>
                </c:pt>
                <c:pt idx="23">
                  <c:v>0.95535490581717697</c:v>
                </c:pt>
                <c:pt idx="24">
                  <c:v>0.96696395272815128</c:v>
                </c:pt>
                <c:pt idx="25">
                  <c:v>0.96560414304663655</c:v>
                </c:pt>
                <c:pt idx="26">
                  <c:v>0.98773829620322506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B4-44BD-991B-64F69B483BAB}"/>
            </c:ext>
          </c:extLst>
        </c:ser>
        <c:ser>
          <c:idx val="4"/>
          <c:order val="4"/>
          <c:tx>
            <c:strRef>
              <c:f>'Fig.8 Fig.9 Fig.10'!$AB$16</c:f>
              <c:strCache>
                <c:ptCount val="1"/>
                <c:pt idx="0">
                  <c:v>LWSGA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'Fig.8 Fig.9 Fig.10'!$AC$19:$BC$19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'Fig.8 Fig.9 Fig.10'!$AC$16:$BC$16</c:f>
              <c:numCache>
                <c:formatCode>General</c:formatCode>
                <c:ptCount val="27"/>
                <c:pt idx="0">
                  <c:v>0.8558513099288162</c:v>
                </c:pt>
                <c:pt idx="1">
                  <c:v>0.61876121245892346</c:v>
                </c:pt>
                <c:pt idx="2">
                  <c:v>0.9794444347070238</c:v>
                </c:pt>
                <c:pt idx="3">
                  <c:v>0.95270337041668163</c:v>
                </c:pt>
                <c:pt idx="4">
                  <c:v>0.75594279573997658</c:v>
                </c:pt>
                <c:pt idx="5">
                  <c:v>0.97675193779107228</c:v>
                </c:pt>
                <c:pt idx="6">
                  <c:v>0.93161742450054186</c:v>
                </c:pt>
                <c:pt idx="7">
                  <c:v>0.98134369497721097</c:v>
                </c:pt>
                <c:pt idx="8">
                  <c:v>0.99289574646663359</c:v>
                </c:pt>
                <c:pt idx="9">
                  <c:v>0.69205169810143596</c:v>
                </c:pt>
                <c:pt idx="10">
                  <c:v>0.99365878377881445</c:v>
                </c:pt>
                <c:pt idx="11">
                  <c:v>0.91975388459701002</c:v>
                </c:pt>
                <c:pt idx="12">
                  <c:v>0.81850565628439731</c:v>
                </c:pt>
                <c:pt idx="13">
                  <c:v>0.92328803039280016</c:v>
                </c:pt>
                <c:pt idx="14">
                  <c:v>0.97693636009906826</c:v>
                </c:pt>
                <c:pt idx="15">
                  <c:v>0.90844113717817399</c:v>
                </c:pt>
                <c:pt idx="16">
                  <c:v>0.98143181505473354</c:v>
                </c:pt>
                <c:pt idx="17">
                  <c:v>0.99316690747565062</c:v>
                </c:pt>
                <c:pt idx="18">
                  <c:v>0.85704598296320833</c:v>
                </c:pt>
                <c:pt idx="19">
                  <c:v>0.93951939278998264</c:v>
                </c:pt>
                <c:pt idx="20">
                  <c:v>0.95697627127152618</c:v>
                </c:pt>
                <c:pt idx="21">
                  <c:v>0.92086567727904156</c:v>
                </c:pt>
                <c:pt idx="22">
                  <c:v>0.9642301958167987</c:v>
                </c:pt>
                <c:pt idx="23">
                  <c:v>0.9828755267929109</c:v>
                </c:pt>
                <c:pt idx="24">
                  <c:v>0.98495263881359485</c:v>
                </c:pt>
                <c:pt idx="25">
                  <c:v>0.97406345765207314</c:v>
                </c:pt>
                <c:pt idx="26">
                  <c:v>0.99309156970444801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B4-44BD-991B-64F69B483BAB}"/>
            </c:ext>
          </c:extLst>
        </c:ser>
        <c:ser>
          <c:idx val="5"/>
          <c:order val="5"/>
          <c:tx>
            <c:strRef>
              <c:f>'Fig.8 Fig.9 Fig.10'!$AB$17</c:f>
              <c:strCache>
                <c:ptCount val="1"/>
                <c:pt idx="0">
                  <c:v>CGA</c:v>
                </c:pt>
              </c:strCache>
            </c:strRef>
          </c:tx>
          <c:spPr>
            <a:ln w="3175" cap="rnd">
              <a:solidFill>
                <a:schemeClr val="accent6">
                  <a:alpha val="91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'Fig.8 Fig.9 Fig.10'!$AC$19:$BC$19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'Fig.8 Fig.9 Fig.10'!$AC$17:$BC$17</c:f>
              <c:numCache>
                <c:formatCode>General</c:formatCode>
                <c:ptCount val="27"/>
                <c:pt idx="0">
                  <c:v>0.85497249428753186</c:v>
                </c:pt>
                <c:pt idx="1">
                  <c:v>0.5933079172470237</c:v>
                </c:pt>
                <c:pt idx="2">
                  <c:v>0.93903027623764224</c:v>
                </c:pt>
                <c:pt idx="3">
                  <c:v>0.93807765622645278</c:v>
                </c:pt>
                <c:pt idx="4">
                  <c:v>0.74944617087000098</c:v>
                </c:pt>
                <c:pt idx="5">
                  <c:v>0.95597228419370106</c:v>
                </c:pt>
                <c:pt idx="6">
                  <c:v>0.90689279998069394</c:v>
                </c:pt>
                <c:pt idx="7">
                  <c:v>0.9758173782016023</c:v>
                </c:pt>
                <c:pt idx="8">
                  <c:v>0.99169696387680317</c:v>
                </c:pt>
                <c:pt idx="9">
                  <c:v>0.69159402760893052</c:v>
                </c:pt>
                <c:pt idx="10">
                  <c:v>0.99243714716005216</c:v>
                </c:pt>
                <c:pt idx="11">
                  <c:v>0.95171126022326602</c:v>
                </c:pt>
                <c:pt idx="12">
                  <c:v>0.82150572067146388</c:v>
                </c:pt>
                <c:pt idx="13">
                  <c:v>0.94793642930151023</c:v>
                </c:pt>
                <c:pt idx="14">
                  <c:v>0.99190000674532608</c:v>
                </c:pt>
                <c:pt idx="15">
                  <c:v>0.91067361156701254</c:v>
                </c:pt>
                <c:pt idx="16">
                  <c:v>0.98344989363917057</c:v>
                </c:pt>
                <c:pt idx="17">
                  <c:v>0.99745309808063698</c:v>
                </c:pt>
                <c:pt idx="18">
                  <c:v>0.8650665917897612</c:v>
                </c:pt>
                <c:pt idx="19">
                  <c:v>0.95975247795461005</c:v>
                </c:pt>
                <c:pt idx="20">
                  <c:v>0.96739002568956167</c:v>
                </c:pt>
                <c:pt idx="21">
                  <c:v>0.83000217847099922</c:v>
                </c:pt>
                <c:pt idx="22">
                  <c:v>0.9562969861433458</c:v>
                </c:pt>
                <c:pt idx="23">
                  <c:v>0.98022230784142961</c:v>
                </c:pt>
                <c:pt idx="24">
                  <c:v>0.97286354431253586</c:v>
                </c:pt>
                <c:pt idx="25">
                  <c:v>0.97131423178061727</c:v>
                </c:pt>
                <c:pt idx="26">
                  <c:v>0.98995084435419189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B4-44BD-991B-64F69B483BAB}"/>
            </c:ext>
          </c:extLst>
        </c:ser>
        <c:ser>
          <c:idx val="6"/>
          <c:order val="6"/>
          <c:tx>
            <c:strRef>
              <c:f>'Fig.8 Fig.9 Fig.10'!$AB$18</c:f>
              <c:strCache>
                <c:ptCount val="1"/>
                <c:pt idx="0">
                  <c:v>TMGA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'Fig.8 Fig.9 Fig.10'!$AC$19:$BC$19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'Fig.8 Fig.9 Fig.10'!$AC$18:$BC$18</c:f>
              <c:numCache>
                <c:formatCode>General</c:formatCode>
                <c:ptCount val="27"/>
                <c:pt idx="0">
                  <c:v>0.8567537798992807</c:v>
                </c:pt>
                <c:pt idx="1">
                  <c:v>0.57935389143721439</c:v>
                </c:pt>
                <c:pt idx="2">
                  <c:v>0.92603672695428429</c:v>
                </c:pt>
                <c:pt idx="3">
                  <c:v>0.93406457711047519</c:v>
                </c:pt>
                <c:pt idx="4">
                  <c:v>0.74529092167667554</c:v>
                </c:pt>
                <c:pt idx="5">
                  <c:v>0.95153083109624448</c:v>
                </c:pt>
                <c:pt idx="6">
                  <c:v>0.90125797145202269</c:v>
                </c:pt>
                <c:pt idx="7">
                  <c:v>0.97406247236002719</c:v>
                </c:pt>
                <c:pt idx="8">
                  <c:v>0.98968496806013717</c:v>
                </c:pt>
                <c:pt idx="9">
                  <c:v>0.69154317533198539</c:v>
                </c:pt>
                <c:pt idx="10">
                  <c:v>0.99243714716005216</c:v>
                </c:pt>
                <c:pt idx="11">
                  <c:v>0.87398155581443493</c:v>
                </c:pt>
                <c:pt idx="12">
                  <c:v>0.80862584736758536</c:v>
                </c:pt>
                <c:pt idx="13">
                  <c:v>0.90018900633171284</c:v>
                </c:pt>
                <c:pt idx="14">
                  <c:v>0.96369327358517154</c:v>
                </c:pt>
                <c:pt idx="15">
                  <c:v>0.90549369866635554</c:v>
                </c:pt>
                <c:pt idx="16">
                  <c:v>0.97807677410448335</c:v>
                </c:pt>
                <c:pt idx="17">
                  <c:v>0.99078024151524924</c:v>
                </c:pt>
                <c:pt idx="18">
                  <c:v>0.85704598296320833</c:v>
                </c:pt>
                <c:pt idx="19">
                  <c:v>0.90296794485694487</c:v>
                </c:pt>
                <c:pt idx="20">
                  <c:v>0.93687427317814242</c:v>
                </c:pt>
                <c:pt idx="21">
                  <c:v>0.80014308522385547</c:v>
                </c:pt>
                <c:pt idx="22">
                  <c:v>0.92715228515534809</c:v>
                </c:pt>
                <c:pt idx="23">
                  <c:v>0.95480003810284941</c:v>
                </c:pt>
                <c:pt idx="24">
                  <c:v>0.96355856231206072</c:v>
                </c:pt>
                <c:pt idx="25">
                  <c:v>0.96498056960139356</c:v>
                </c:pt>
                <c:pt idx="26">
                  <c:v>0.98768847585512631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B4-44BD-991B-64F69B483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256976"/>
        <c:axId val="2042267376"/>
      </c:lineChart>
      <c:catAx>
        <c:axId val="204225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35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case</a:t>
                </a:r>
                <a:endParaRPr lang="zh-CN" altLang="en-US" sz="135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814655809280703"/>
              <c:y val="0.8784577087350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42267376"/>
        <c:crosses val="autoZero"/>
        <c:auto val="1"/>
        <c:lblAlgn val="ctr"/>
        <c:lblOffset val="100"/>
        <c:noMultiLvlLbl val="0"/>
      </c:catAx>
      <c:valAx>
        <c:axId val="2042267376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135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</a:t>
                </a:r>
                <a:r>
                  <a:rPr lang="en-US" altLang="zh-CN" sz="1350" i="1" baseline="0">
                    <a:latin typeface="Times New Roman" panose="02020603050405020304" pitchFamily="18" charset="0"/>
                  </a:rPr>
                  <a:t> makespan</a:t>
                </a:r>
                <a:endParaRPr lang="zh-CN" altLang="en-US" sz="1350" i="1" baseline="0"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457389967757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0422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427567861607559E-2"/>
          <c:y val="0.93600548207875822"/>
          <c:w val="0.95706610352458876"/>
          <c:h val="6.0432176526077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75823433164318"/>
          <c:y val="4.7949314804570306E-2"/>
          <c:w val="0.87896554999214027"/>
          <c:h val="0.70019550782192064"/>
        </c:manualLayout>
      </c:layout>
      <c:lineChart>
        <c:grouping val="standard"/>
        <c:varyColors val="0"/>
        <c:ser>
          <c:idx val="0"/>
          <c:order val="0"/>
          <c:tx>
            <c:strRef>
              <c:f>'Fig.11 Fig.12 Fig.13 '!$V$11</c:f>
              <c:strCache>
                <c:ptCount val="1"/>
                <c:pt idx="0">
                  <c:v>HGA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'Fig.11 Fig.12 Fig.13 '!$W$16:$AW$16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'Fig.11 Fig.12 Fig.13 '!$W$11:$AW$11</c:f>
              <c:numCache>
                <c:formatCode>General</c:formatCode>
                <c:ptCount val="27"/>
                <c:pt idx="0">
                  <c:v>0.3158314022671761</c:v>
                </c:pt>
                <c:pt idx="1">
                  <c:v>0.74628279439713774</c:v>
                </c:pt>
                <c:pt idx="2">
                  <c:v>3.7382895362618623E-3</c:v>
                </c:pt>
                <c:pt idx="3">
                  <c:v>0.80053366449620733</c:v>
                </c:pt>
                <c:pt idx="4">
                  <c:v>1.0108670397145747E-2</c:v>
                </c:pt>
                <c:pt idx="5">
                  <c:v>0.99754140123479595</c:v>
                </c:pt>
                <c:pt idx="6">
                  <c:v>0.22496825851421315</c:v>
                </c:pt>
                <c:pt idx="7">
                  <c:v>0.13911729418590407</c:v>
                </c:pt>
                <c:pt idx="8">
                  <c:v>0.14831500301045999</c:v>
                </c:pt>
                <c:pt idx="9">
                  <c:v>0.18056788240188598</c:v>
                </c:pt>
                <c:pt idx="10">
                  <c:v>4.7846474797888913E-3</c:v>
                </c:pt>
                <c:pt idx="11">
                  <c:v>0.86183619924786081</c:v>
                </c:pt>
                <c:pt idx="12">
                  <c:v>0.87938428363492605</c:v>
                </c:pt>
                <c:pt idx="13">
                  <c:v>0.9935369078802031</c:v>
                </c:pt>
                <c:pt idx="14">
                  <c:v>2.786906469359826E-4</c:v>
                </c:pt>
                <c:pt idx="15">
                  <c:v>0.88653273918580111</c:v>
                </c:pt>
                <c:pt idx="16">
                  <c:v>0.99973494091050707</c:v>
                </c:pt>
                <c:pt idx="17">
                  <c:v>0.99982782135160664</c:v>
                </c:pt>
                <c:pt idx="18">
                  <c:v>0.62699697071275162</c:v>
                </c:pt>
                <c:pt idx="19">
                  <c:v>0.86597108468057826</c:v>
                </c:pt>
                <c:pt idx="20">
                  <c:v>0.81649761866492976</c:v>
                </c:pt>
                <c:pt idx="21">
                  <c:v>0.82274235122950734</c:v>
                </c:pt>
                <c:pt idx="22">
                  <c:v>1.3060874748202353E-3</c:v>
                </c:pt>
                <c:pt idx="23">
                  <c:v>3.6381962117818071E-4</c:v>
                </c:pt>
                <c:pt idx="24">
                  <c:v>0.84556140596523155</c:v>
                </c:pt>
                <c:pt idx="25">
                  <c:v>2.9727688122357894E-4</c:v>
                </c:pt>
                <c:pt idx="26">
                  <c:v>1.7338667010764644E-4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D-4544-8BA9-6F010F3B82ED}"/>
            </c:ext>
          </c:extLst>
        </c:ser>
        <c:ser>
          <c:idx val="1"/>
          <c:order val="1"/>
          <c:tx>
            <c:strRef>
              <c:f>'Fig.11 Fig.12 Fig.13 '!$V$12</c:f>
              <c:strCache>
                <c:ptCount val="1"/>
                <c:pt idx="0">
                  <c:v>NGA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'Fig.11 Fig.12 Fig.13 '!$W$16:$AW$16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'Fig.11 Fig.12 Fig.13 '!$W$12:$AW$12</c:f>
              <c:numCache>
                <c:formatCode>General</c:formatCode>
                <c:ptCount val="27"/>
                <c:pt idx="0">
                  <c:v>6.4132272812676152E-4</c:v>
                </c:pt>
                <c:pt idx="1">
                  <c:v>2.1479780592886175E-2</c:v>
                </c:pt>
                <c:pt idx="2">
                  <c:v>9.9395824368836533E-5</c:v>
                </c:pt>
                <c:pt idx="3">
                  <c:v>8.1632350046591126E-2</c:v>
                </c:pt>
                <c:pt idx="4">
                  <c:v>0.65013125622801649</c:v>
                </c:pt>
                <c:pt idx="5">
                  <c:v>3.4163414821901543E-2</c:v>
                </c:pt>
                <c:pt idx="6">
                  <c:v>9.0981884266625568E-2</c:v>
                </c:pt>
                <c:pt idx="7">
                  <c:v>7.9282360744712677E-2</c:v>
                </c:pt>
                <c:pt idx="8">
                  <c:v>4.8076612051718717E-2</c:v>
                </c:pt>
                <c:pt idx="9">
                  <c:v>0.10649355151851339</c:v>
                </c:pt>
                <c:pt idx="10">
                  <c:v>1.2449212870222615E-4</c:v>
                </c:pt>
                <c:pt idx="11">
                  <c:v>0.19485990756444441</c:v>
                </c:pt>
                <c:pt idx="12">
                  <c:v>7.9131700479793E-4</c:v>
                </c:pt>
                <c:pt idx="13">
                  <c:v>4.6347587338656229E-3</c:v>
                </c:pt>
                <c:pt idx="14">
                  <c:v>1.0022949285510792E-5</c:v>
                </c:pt>
                <c:pt idx="15">
                  <c:v>6.2636725337935956E-5</c:v>
                </c:pt>
                <c:pt idx="16">
                  <c:v>1.662703928652345E-4</c:v>
                </c:pt>
                <c:pt idx="17">
                  <c:v>4.0303499169492094E-5</c:v>
                </c:pt>
                <c:pt idx="18">
                  <c:v>0.10704743814170607</c:v>
                </c:pt>
                <c:pt idx="19">
                  <c:v>2.483244881369585E-2</c:v>
                </c:pt>
                <c:pt idx="20">
                  <c:v>6.7786415815787038E-2</c:v>
                </c:pt>
                <c:pt idx="21">
                  <c:v>1.2652778658034195E-2</c:v>
                </c:pt>
                <c:pt idx="22">
                  <c:v>6.7350263821355072E-5</c:v>
                </c:pt>
                <c:pt idx="23">
                  <c:v>3.86942959479613E-5</c:v>
                </c:pt>
                <c:pt idx="24">
                  <c:v>8.2332697500518305E-5</c:v>
                </c:pt>
                <c:pt idx="25">
                  <c:v>1.242008317681752E-5</c:v>
                </c:pt>
                <c:pt idx="26">
                  <c:v>7.359161109975865E-6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D-4544-8BA9-6F010F3B82ED}"/>
            </c:ext>
          </c:extLst>
        </c:ser>
        <c:ser>
          <c:idx val="2"/>
          <c:order val="2"/>
          <c:tx>
            <c:strRef>
              <c:f>'Fig.11 Fig.12 Fig.13 '!$V$13</c:f>
              <c:strCache>
                <c:ptCount val="1"/>
                <c:pt idx="0">
                  <c:v>LWSGA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'Fig.11 Fig.12 Fig.13 '!$W$16:$AW$16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'Fig.11 Fig.12 Fig.13 '!$W$13:$AW$13</c:f>
              <c:numCache>
                <c:formatCode>General</c:formatCode>
                <c:ptCount val="27"/>
                <c:pt idx="0">
                  <c:v>0.29583265485062943</c:v>
                </c:pt>
                <c:pt idx="1">
                  <c:v>0.75676009279487066</c:v>
                </c:pt>
                <c:pt idx="2">
                  <c:v>0.79785128874864442</c:v>
                </c:pt>
                <c:pt idx="3">
                  <c:v>0.72822863891376155</c:v>
                </c:pt>
                <c:pt idx="4">
                  <c:v>1.429822280065412E-2</c:v>
                </c:pt>
                <c:pt idx="5">
                  <c:v>0.96873943781386362</c:v>
                </c:pt>
                <c:pt idx="6">
                  <c:v>0.96528872008331312</c:v>
                </c:pt>
                <c:pt idx="7">
                  <c:v>0.86340819726321705</c:v>
                </c:pt>
                <c:pt idx="8">
                  <c:v>0.96805406177947673</c:v>
                </c:pt>
                <c:pt idx="9">
                  <c:v>0.27787962834558316</c:v>
                </c:pt>
                <c:pt idx="10">
                  <c:v>0.52989395534127826</c:v>
                </c:pt>
                <c:pt idx="11">
                  <c:v>0.9110256635926175</c:v>
                </c:pt>
                <c:pt idx="12">
                  <c:v>8.3208539237003346E-2</c:v>
                </c:pt>
                <c:pt idx="13">
                  <c:v>0.19161197967620791</c:v>
                </c:pt>
                <c:pt idx="14">
                  <c:v>0.34779358934342597</c:v>
                </c:pt>
                <c:pt idx="15">
                  <c:v>0.11255543510358663</c:v>
                </c:pt>
                <c:pt idx="16">
                  <c:v>5.4899529415775035E-2</c:v>
                </c:pt>
                <c:pt idx="17">
                  <c:v>6.1922540923786712E-2</c:v>
                </c:pt>
                <c:pt idx="18">
                  <c:v>0.2660716724396936</c:v>
                </c:pt>
                <c:pt idx="19">
                  <c:v>0.93318385319839192</c:v>
                </c:pt>
                <c:pt idx="20">
                  <c:v>0.71584641023255013</c:v>
                </c:pt>
                <c:pt idx="21">
                  <c:v>0.71163600704545626</c:v>
                </c:pt>
                <c:pt idx="22">
                  <c:v>0.44013204852895038</c:v>
                </c:pt>
                <c:pt idx="23">
                  <c:v>0.99949657788579027</c:v>
                </c:pt>
                <c:pt idx="24">
                  <c:v>0.74588854095047541</c:v>
                </c:pt>
                <c:pt idx="25">
                  <c:v>0.85750371379652879</c:v>
                </c:pt>
                <c:pt idx="26">
                  <c:v>0.77814753656250168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D-4544-8BA9-6F010F3B82ED}"/>
            </c:ext>
          </c:extLst>
        </c:ser>
        <c:ser>
          <c:idx val="3"/>
          <c:order val="3"/>
          <c:tx>
            <c:strRef>
              <c:f>'Fig.11 Fig.12 Fig.13 '!$V$14</c:f>
              <c:strCache>
                <c:ptCount val="1"/>
                <c:pt idx="0">
                  <c:v>CGA</c:v>
                </c:pt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'Fig.11 Fig.12 Fig.13 '!$W$16:$AW$16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'Fig.11 Fig.12 Fig.13 '!$W$14:$AW$14</c:f>
              <c:numCache>
                <c:formatCode>General</c:formatCode>
                <c:ptCount val="27"/>
                <c:pt idx="0">
                  <c:v>5.7899417548694175E-2</c:v>
                </c:pt>
                <c:pt idx="1">
                  <c:v>0.33871412822195018</c:v>
                </c:pt>
                <c:pt idx="2">
                  <c:v>0.64311212100623816</c:v>
                </c:pt>
                <c:pt idx="3">
                  <c:v>0.13839494472212013</c:v>
                </c:pt>
                <c:pt idx="4">
                  <c:v>1.4641113753734036E-2</c:v>
                </c:pt>
                <c:pt idx="5">
                  <c:v>0.34891958349882174</c:v>
                </c:pt>
                <c:pt idx="6">
                  <c:v>0.58482356286115811</c:v>
                </c:pt>
                <c:pt idx="7">
                  <c:v>2.1754952558120797E-2</c:v>
                </c:pt>
                <c:pt idx="8">
                  <c:v>0.4195564384104139</c:v>
                </c:pt>
                <c:pt idx="9">
                  <c:v>0.20043613923172932</c:v>
                </c:pt>
                <c:pt idx="10">
                  <c:v>0.11307355975810801</c:v>
                </c:pt>
                <c:pt idx="11">
                  <c:v>0.91019050858585016</c:v>
                </c:pt>
                <c:pt idx="12">
                  <c:v>6.3277543172384043E-2</c:v>
                </c:pt>
                <c:pt idx="13">
                  <c:v>0.89074381292012506</c:v>
                </c:pt>
                <c:pt idx="14">
                  <c:v>0.88697441478777217</c:v>
                </c:pt>
                <c:pt idx="15">
                  <c:v>0.53143055405242345</c:v>
                </c:pt>
                <c:pt idx="16">
                  <c:v>0.28529797242549337</c:v>
                </c:pt>
                <c:pt idx="17">
                  <c:v>0.49922072138010753</c:v>
                </c:pt>
                <c:pt idx="18">
                  <c:v>0.70343029535550683</c:v>
                </c:pt>
                <c:pt idx="19">
                  <c:v>0.82150672046641737</c:v>
                </c:pt>
                <c:pt idx="20">
                  <c:v>0.99101200395902234</c:v>
                </c:pt>
                <c:pt idx="21">
                  <c:v>0.15975983045216702</c:v>
                </c:pt>
                <c:pt idx="22">
                  <c:v>0.12632953315632919</c:v>
                </c:pt>
                <c:pt idx="23">
                  <c:v>0.77652936873752643</c:v>
                </c:pt>
                <c:pt idx="24">
                  <c:v>0.63696543489624236</c:v>
                </c:pt>
                <c:pt idx="25">
                  <c:v>0.61844094197539767</c:v>
                </c:pt>
                <c:pt idx="26">
                  <c:v>0.45445468164056874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D-4544-8BA9-6F010F3B82ED}"/>
            </c:ext>
          </c:extLst>
        </c:ser>
        <c:ser>
          <c:idx val="4"/>
          <c:order val="4"/>
          <c:tx>
            <c:strRef>
              <c:f>'Fig.11 Fig.12 Fig.13 '!$V$15</c:f>
              <c:strCache>
                <c:ptCount val="1"/>
                <c:pt idx="0">
                  <c:v>TMGA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'Fig.11 Fig.12 Fig.13 '!$W$16:$AW$16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'Fig.11 Fig.12 Fig.13 '!$W$15:$AW$15</c:f>
              <c:numCache>
                <c:formatCode>General</c:formatCode>
                <c:ptCount val="27"/>
                <c:pt idx="0">
                  <c:v>4.7472912882820832E-4</c:v>
                </c:pt>
                <c:pt idx="1">
                  <c:v>5.2687466605344502E-4</c:v>
                </c:pt>
                <c:pt idx="2">
                  <c:v>9.9144189370434425E-5</c:v>
                </c:pt>
                <c:pt idx="3">
                  <c:v>7.7032914146062869E-3</c:v>
                </c:pt>
                <c:pt idx="4">
                  <c:v>0.18776145192567359</c:v>
                </c:pt>
                <c:pt idx="5">
                  <c:v>5.0382036448856108E-3</c:v>
                </c:pt>
                <c:pt idx="6">
                  <c:v>4.0679689772643674E-5</c:v>
                </c:pt>
                <c:pt idx="7">
                  <c:v>1.4697431023401556E-5</c:v>
                </c:pt>
                <c:pt idx="8">
                  <c:v>1.1783063453006632E-5</c:v>
                </c:pt>
                <c:pt idx="9">
                  <c:v>0.22747538482873392</c:v>
                </c:pt>
                <c:pt idx="10">
                  <c:v>9.5066716463518166E-5</c:v>
                </c:pt>
                <c:pt idx="11">
                  <c:v>7.5607336804622241E-2</c:v>
                </c:pt>
                <c:pt idx="12">
                  <c:v>8.1093999892181343E-4</c:v>
                </c:pt>
                <c:pt idx="13">
                  <c:v>3.4745857922807467E-3</c:v>
                </c:pt>
                <c:pt idx="14">
                  <c:v>9.5599326065605635E-6</c:v>
                </c:pt>
                <c:pt idx="15">
                  <c:v>1.7215919206952959E-5</c:v>
                </c:pt>
                <c:pt idx="16">
                  <c:v>1.3237159363101109E-5</c:v>
                </c:pt>
                <c:pt idx="17">
                  <c:v>8.1314713340053308E-6</c:v>
                </c:pt>
                <c:pt idx="18">
                  <c:v>7.6223819633257611E-2</c:v>
                </c:pt>
                <c:pt idx="19">
                  <c:v>2.0814904135426058E-2</c:v>
                </c:pt>
                <c:pt idx="20">
                  <c:v>2.375193509910245E-2</c:v>
                </c:pt>
                <c:pt idx="21">
                  <c:v>1.2255026573683731E-3</c:v>
                </c:pt>
                <c:pt idx="22">
                  <c:v>5.2427300882380349E-5</c:v>
                </c:pt>
                <c:pt idx="23">
                  <c:v>3.048924042164661E-5</c:v>
                </c:pt>
                <c:pt idx="24">
                  <c:v>2.8983196960549944E-5</c:v>
                </c:pt>
                <c:pt idx="25">
                  <c:v>1.1139151099894784E-5</c:v>
                </c:pt>
                <c:pt idx="26">
                  <c:v>6.9895269089353628E-6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D-4544-8BA9-6F010F3B8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252400"/>
        <c:axId val="2042268208"/>
      </c:lineChart>
      <c:catAx>
        <c:axId val="204225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35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case</a:t>
                </a:r>
                <a:endParaRPr lang="zh-CN" sz="1350" b="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724244514693853"/>
              <c:y val="0.87037592407721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042268208"/>
        <c:crosses val="autoZero"/>
        <c:auto val="1"/>
        <c:lblAlgn val="ctr"/>
        <c:lblOffset val="100"/>
        <c:noMultiLvlLbl val="0"/>
      </c:catAx>
      <c:valAx>
        <c:axId val="20422682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35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shceduling time</a:t>
                </a:r>
              </a:p>
            </c:rich>
          </c:tx>
          <c:layout>
            <c:manualLayout>
              <c:xMode val="edge"/>
              <c:yMode val="edge"/>
              <c:x val="0"/>
              <c:y val="9.42736787947971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04225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74081520108291"/>
          <c:y val="0.93525061190330439"/>
          <c:w val="0.6632300339382543"/>
          <c:h val="6.4686831380970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72816171723368"/>
          <c:y val="6.0488088526764031E-2"/>
          <c:w val="0.87744715005339036"/>
          <c:h val="0.68475571882547515"/>
        </c:manualLayout>
      </c:layout>
      <c:lineChart>
        <c:grouping val="standard"/>
        <c:varyColors val="0"/>
        <c:ser>
          <c:idx val="0"/>
          <c:order val="0"/>
          <c:tx>
            <c:strRef>
              <c:f>'Fig.11 Fig.12 Fig.13 '!$V$24</c:f>
              <c:strCache>
                <c:ptCount val="1"/>
                <c:pt idx="0">
                  <c:v>HGA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'Fig.11 Fig.12 Fig.13 '!$W$29:$AW$29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'Fig.11 Fig.12 Fig.13 '!$W$24:$AW$24</c:f>
              <c:numCache>
                <c:formatCode>General</c:formatCode>
                <c:ptCount val="27"/>
                <c:pt idx="0">
                  <c:v>0.84089684975261469</c:v>
                </c:pt>
                <c:pt idx="1">
                  <c:v>0.9891615320622511</c:v>
                </c:pt>
                <c:pt idx="2">
                  <c:v>1.4325580459032565E-2</c:v>
                </c:pt>
                <c:pt idx="3">
                  <c:v>0.99216939367839951</c:v>
                </c:pt>
                <c:pt idx="4">
                  <c:v>1.8861359153527643E-2</c:v>
                </c:pt>
                <c:pt idx="5">
                  <c:v>0.99787765681465213</c:v>
                </c:pt>
                <c:pt idx="6">
                  <c:v>0.99847922127461053</c:v>
                </c:pt>
                <c:pt idx="7">
                  <c:v>0.42711577779806997</c:v>
                </c:pt>
                <c:pt idx="8">
                  <c:v>0.37662156444326905</c:v>
                </c:pt>
                <c:pt idx="9">
                  <c:v>0.23550131743170158</c:v>
                </c:pt>
                <c:pt idx="10">
                  <c:v>3.0108232702195967E-2</c:v>
                </c:pt>
                <c:pt idx="11">
                  <c:v>0.98777119940247515</c:v>
                </c:pt>
                <c:pt idx="12">
                  <c:v>1</c:v>
                </c:pt>
                <c:pt idx="13">
                  <c:v>0.99439568277211465</c:v>
                </c:pt>
                <c:pt idx="14">
                  <c:v>1.3739792978887709E-3</c:v>
                </c:pt>
                <c:pt idx="15">
                  <c:v>0.99374257004367239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0.95032282306250915</c:v>
                </c:pt>
                <c:pt idx="20">
                  <c:v>1</c:v>
                </c:pt>
                <c:pt idx="21">
                  <c:v>0.99944839844019329</c:v>
                </c:pt>
                <c:pt idx="22">
                  <c:v>6.766097653943929E-3</c:v>
                </c:pt>
                <c:pt idx="23">
                  <c:v>3.7039298952596696E-4</c:v>
                </c:pt>
                <c:pt idx="24">
                  <c:v>0.99816671690401793</c:v>
                </c:pt>
                <c:pt idx="25">
                  <c:v>3.7015311045495065E-4</c:v>
                </c:pt>
                <c:pt idx="26">
                  <c:v>1.7746852559264502E-4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7-46F4-B811-4FDA015D2BE3}"/>
            </c:ext>
          </c:extLst>
        </c:ser>
        <c:ser>
          <c:idx val="1"/>
          <c:order val="1"/>
          <c:tx>
            <c:strRef>
              <c:f>'Fig.11 Fig.12 Fig.13 '!$V$25</c:f>
              <c:strCache>
                <c:ptCount val="1"/>
                <c:pt idx="0">
                  <c:v>NGA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'Fig.11 Fig.12 Fig.13 '!$W$29:$AW$29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'Fig.11 Fig.12 Fig.13 '!$W$25:$AW$25</c:f>
              <c:numCache>
                <c:formatCode>General</c:formatCode>
                <c:ptCount val="27"/>
                <c:pt idx="0">
                  <c:v>7.3902423748982275E-4</c:v>
                </c:pt>
                <c:pt idx="1">
                  <c:v>0.17243140145955779</c:v>
                </c:pt>
                <c:pt idx="2">
                  <c:v>1.0317034934486829E-4</c:v>
                </c:pt>
                <c:pt idx="3">
                  <c:v>0.11382339522347237</c:v>
                </c:pt>
                <c:pt idx="4">
                  <c:v>1</c:v>
                </c:pt>
                <c:pt idx="5">
                  <c:v>4.3208788646077662E-2</c:v>
                </c:pt>
                <c:pt idx="6">
                  <c:v>0.17637766807983454</c:v>
                </c:pt>
                <c:pt idx="7">
                  <c:v>0.15208188718740837</c:v>
                </c:pt>
                <c:pt idx="8">
                  <c:v>8.2644285360290767E-2</c:v>
                </c:pt>
                <c:pt idx="9">
                  <c:v>0.42376924143669398</c:v>
                </c:pt>
                <c:pt idx="10">
                  <c:v>1.2449212870222615E-4</c:v>
                </c:pt>
                <c:pt idx="11">
                  <c:v>0.29272052159723688</c:v>
                </c:pt>
                <c:pt idx="12">
                  <c:v>1.2887922514330896E-3</c:v>
                </c:pt>
                <c:pt idx="13">
                  <c:v>8.5619970334837626E-3</c:v>
                </c:pt>
                <c:pt idx="14">
                  <c:v>1.0258997004191298E-5</c:v>
                </c:pt>
                <c:pt idx="15">
                  <c:v>1.5586911194858706E-4</c:v>
                </c:pt>
                <c:pt idx="16">
                  <c:v>4.6916538821254318E-4</c:v>
                </c:pt>
                <c:pt idx="17">
                  <c:v>7.6894395054687124E-5</c:v>
                </c:pt>
                <c:pt idx="18">
                  <c:v>0.24548710690652661</c:v>
                </c:pt>
                <c:pt idx="19">
                  <c:v>4.792369145531928E-2</c:v>
                </c:pt>
                <c:pt idx="20">
                  <c:v>9.2060806523927563E-2</c:v>
                </c:pt>
                <c:pt idx="21">
                  <c:v>4.3220628783990175E-2</c:v>
                </c:pt>
                <c:pt idx="22">
                  <c:v>7.439600292157479E-5</c:v>
                </c:pt>
                <c:pt idx="23">
                  <c:v>3.9160492284683732E-5</c:v>
                </c:pt>
                <c:pt idx="24">
                  <c:v>1.7761779137972678E-4</c:v>
                </c:pt>
                <c:pt idx="25">
                  <c:v>1.2676121593117497E-5</c:v>
                </c:pt>
                <c:pt idx="26">
                  <c:v>7.4500258419738895E-6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7-46F4-B811-4FDA015D2BE3}"/>
            </c:ext>
          </c:extLst>
        </c:ser>
        <c:ser>
          <c:idx val="2"/>
          <c:order val="2"/>
          <c:tx>
            <c:strRef>
              <c:f>'Fig.11 Fig.12 Fig.13 '!$V$26</c:f>
              <c:strCache>
                <c:ptCount val="1"/>
                <c:pt idx="0">
                  <c:v>LWSGA</c:v>
                </c:pt>
              </c:strCache>
            </c:strRef>
          </c:tx>
          <c:spPr>
            <a:ln w="31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'Fig.11 Fig.12 Fig.13 '!$W$29:$AW$29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'Fig.11 Fig.12 Fig.13 '!$W$26:$AW$26</c:f>
              <c:numCache>
                <c:formatCode>General</c:formatCode>
                <c:ptCount val="27"/>
                <c:pt idx="0">
                  <c:v>1</c:v>
                </c:pt>
                <c:pt idx="1">
                  <c:v>0.97138035751726381</c:v>
                </c:pt>
                <c:pt idx="2">
                  <c:v>0.96494724472258497</c:v>
                </c:pt>
                <c:pt idx="3">
                  <c:v>1</c:v>
                </c:pt>
                <c:pt idx="4">
                  <c:v>1.8407479885967342E-2</c:v>
                </c:pt>
                <c:pt idx="5">
                  <c:v>1</c:v>
                </c:pt>
                <c:pt idx="6">
                  <c:v>0.99797298982580307</c:v>
                </c:pt>
                <c:pt idx="7">
                  <c:v>1</c:v>
                </c:pt>
                <c:pt idx="8">
                  <c:v>0.99923235144756883</c:v>
                </c:pt>
                <c:pt idx="9">
                  <c:v>0.52321453335182366</c:v>
                </c:pt>
                <c:pt idx="10">
                  <c:v>1</c:v>
                </c:pt>
                <c:pt idx="11">
                  <c:v>0.9920433110292316</c:v>
                </c:pt>
                <c:pt idx="12">
                  <c:v>0.32110262538410389</c:v>
                </c:pt>
                <c:pt idx="13">
                  <c:v>0.47245318269321807</c:v>
                </c:pt>
                <c:pt idx="14">
                  <c:v>0.96296747207964029</c:v>
                </c:pt>
                <c:pt idx="15">
                  <c:v>0.20558454573459137</c:v>
                </c:pt>
                <c:pt idx="16">
                  <c:v>0.12594323222128992</c:v>
                </c:pt>
                <c:pt idx="17">
                  <c:v>0.13569081495537424</c:v>
                </c:pt>
                <c:pt idx="18">
                  <c:v>0.91865929209033237</c:v>
                </c:pt>
                <c:pt idx="19">
                  <c:v>0.95379541195857453</c:v>
                </c:pt>
                <c:pt idx="20">
                  <c:v>0.99095854023737218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0.99557732127218646</c:v>
                </c:pt>
                <c:pt idx="25">
                  <c:v>0.99812222461479183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7-46F4-B811-4FDA015D2BE3}"/>
            </c:ext>
          </c:extLst>
        </c:ser>
        <c:ser>
          <c:idx val="3"/>
          <c:order val="3"/>
          <c:tx>
            <c:strRef>
              <c:f>'Fig.11 Fig.12 Fig.13 '!$V$27</c:f>
              <c:strCache>
                <c:ptCount val="1"/>
                <c:pt idx="0">
                  <c:v>CGA</c:v>
                </c:pt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'Fig.11 Fig.12 Fig.13 '!$W$29:$AW$29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'Fig.11 Fig.12 Fig.13 '!$W$27:$AW$27</c:f>
              <c:numCache>
                <c:formatCode>General</c:formatCode>
                <c:ptCount val="27"/>
                <c:pt idx="0">
                  <c:v>0.17005072962986159</c:v>
                </c:pt>
                <c:pt idx="1">
                  <c:v>1</c:v>
                </c:pt>
                <c:pt idx="2">
                  <c:v>1</c:v>
                </c:pt>
                <c:pt idx="3">
                  <c:v>0.19432703433634119</c:v>
                </c:pt>
                <c:pt idx="4">
                  <c:v>2.0013386249870382E-2</c:v>
                </c:pt>
                <c:pt idx="5">
                  <c:v>0.64978402343062602</c:v>
                </c:pt>
                <c:pt idx="6">
                  <c:v>1</c:v>
                </c:pt>
                <c:pt idx="7">
                  <c:v>2.4275856816532312E-2</c:v>
                </c:pt>
                <c:pt idx="8">
                  <c:v>1</c:v>
                </c:pt>
                <c:pt idx="9">
                  <c:v>0.44543752600194153</c:v>
                </c:pt>
                <c:pt idx="10">
                  <c:v>0.21431885829400513</c:v>
                </c:pt>
                <c:pt idx="11">
                  <c:v>1</c:v>
                </c:pt>
                <c:pt idx="12">
                  <c:v>9.2054843752807786E-2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0.54467963784828211</c:v>
                </c:pt>
                <c:pt idx="17">
                  <c:v>0.99981170140217457</c:v>
                </c:pt>
                <c:pt idx="18">
                  <c:v>0.99536295578978728</c:v>
                </c:pt>
                <c:pt idx="19">
                  <c:v>1</c:v>
                </c:pt>
                <c:pt idx="20">
                  <c:v>0.99436431465768838</c:v>
                </c:pt>
                <c:pt idx="21">
                  <c:v>0.21844953994897687</c:v>
                </c:pt>
                <c:pt idx="22">
                  <c:v>0.16651400898616189</c:v>
                </c:pt>
                <c:pt idx="23">
                  <c:v>0.99995944091870514</c:v>
                </c:pt>
                <c:pt idx="24">
                  <c:v>1</c:v>
                </c:pt>
                <c:pt idx="25">
                  <c:v>1</c:v>
                </c:pt>
                <c:pt idx="26">
                  <c:v>0.70024837786273475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7-46F4-B811-4FDA015D2BE3}"/>
            </c:ext>
          </c:extLst>
        </c:ser>
        <c:ser>
          <c:idx val="4"/>
          <c:order val="4"/>
          <c:tx>
            <c:strRef>
              <c:f>'Fig.11 Fig.12 Fig.13 '!$V$28</c:f>
              <c:strCache>
                <c:ptCount val="1"/>
                <c:pt idx="0">
                  <c:v>TMGA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'Fig.11 Fig.12 Fig.13 '!$W$29:$AW$29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'Fig.11 Fig.12 Fig.13 '!$W$28:$AW$28</c:f>
              <c:numCache>
                <c:formatCode>General</c:formatCode>
                <c:ptCount val="27"/>
                <c:pt idx="0">
                  <c:v>5.6366255401766143E-4</c:v>
                </c:pt>
                <c:pt idx="1">
                  <c:v>1.6198521504467275E-3</c:v>
                </c:pt>
                <c:pt idx="2">
                  <c:v>1.0317034934486829E-4</c:v>
                </c:pt>
                <c:pt idx="3">
                  <c:v>3.0620998654034542E-2</c:v>
                </c:pt>
                <c:pt idx="4">
                  <c:v>0.29964904069830312</c:v>
                </c:pt>
                <c:pt idx="5">
                  <c:v>8.8498562268585802E-3</c:v>
                </c:pt>
                <c:pt idx="6">
                  <c:v>1.2549368559818669E-4</c:v>
                </c:pt>
                <c:pt idx="7">
                  <c:v>1.7356794758241631E-5</c:v>
                </c:pt>
                <c:pt idx="8">
                  <c:v>2.2237770454655065E-5</c:v>
                </c:pt>
                <c:pt idx="9">
                  <c:v>1</c:v>
                </c:pt>
                <c:pt idx="10">
                  <c:v>1.018571962109123E-4</c:v>
                </c:pt>
                <c:pt idx="11">
                  <c:v>0.12166241279159658</c:v>
                </c:pt>
                <c:pt idx="12">
                  <c:v>1.5116174594332332E-3</c:v>
                </c:pt>
                <c:pt idx="13">
                  <c:v>2.3991163568655917E-2</c:v>
                </c:pt>
                <c:pt idx="14">
                  <c:v>9.7142714995439743E-6</c:v>
                </c:pt>
                <c:pt idx="15">
                  <c:v>2.7228263415580243E-5</c:v>
                </c:pt>
                <c:pt idx="16">
                  <c:v>2.5486151649573947E-5</c:v>
                </c:pt>
                <c:pt idx="17">
                  <c:v>1.4081788238486138E-5</c:v>
                </c:pt>
                <c:pt idx="18">
                  <c:v>0.28262691347908675</c:v>
                </c:pt>
                <c:pt idx="19">
                  <c:v>4.6091618388512466E-2</c:v>
                </c:pt>
                <c:pt idx="20">
                  <c:v>3.2130681577856549E-2</c:v>
                </c:pt>
                <c:pt idx="21">
                  <c:v>8.5992733067329508E-3</c:v>
                </c:pt>
                <c:pt idx="22">
                  <c:v>5.3827696231492352E-5</c:v>
                </c:pt>
                <c:pt idx="23">
                  <c:v>3.0768958223680071E-5</c:v>
                </c:pt>
                <c:pt idx="24">
                  <c:v>3.7129062274448791E-5</c:v>
                </c:pt>
                <c:pt idx="25">
                  <c:v>1.1307130060877723E-5</c:v>
                </c:pt>
                <c:pt idx="26">
                  <c:v>7.4235603860521362E-6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27-46F4-B811-4FDA015D2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885472"/>
        <c:axId val="1992873408"/>
      </c:lineChart>
      <c:catAx>
        <c:axId val="199288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35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case</a:t>
                </a:r>
                <a:endParaRPr lang="zh-CN" altLang="en-US" sz="135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004145053568808"/>
              <c:y val="0.86980137733905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92873408"/>
        <c:crosses val="autoZero"/>
        <c:auto val="1"/>
        <c:lblAlgn val="ctr"/>
        <c:lblOffset val="100"/>
        <c:noMultiLvlLbl val="0"/>
      </c:catAx>
      <c:valAx>
        <c:axId val="19928734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35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shceduling time</a:t>
                </a:r>
              </a:p>
            </c:rich>
          </c:tx>
          <c:layout>
            <c:manualLayout>
              <c:xMode val="edge"/>
              <c:yMode val="edge"/>
              <c:x val="1.8655324635864512E-3"/>
              <c:y val="9.98988212139585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928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39618878143048"/>
          <c:y val="0.93644257420125276"/>
          <c:w val="0.65229201119029068"/>
          <c:h val="6.3557425798747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9737017407513"/>
          <c:y val="4.7359208943670739E-2"/>
          <c:w val="0.88053717722473168"/>
          <c:h val="0.70510899103861446"/>
        </c:manualLayout>
      </c:layout>
      <c:lineChart>
        <c:grouping val="standard"/>
        <c:varyColors val="0"/>
        <c:ser>
          <c:idx val="0"/>
          <c:order val="0"/>
          <c:tx>
            <c:strRef>
              <c:f>'Fig.11 Fig.12 Fig.13 '!$V$37</c:f>
              <c:strCache>
                <c:ptCount val="1"/>
                <c:pt idx="0">
                  <c:v>HGA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'Fig.11 Fig.12 Fig.13 '!$W$42:$AW$42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'Fig.11 Fig.12 Fig.13 '!$W$37:$AW$37</c:f>
              <c:numCache>
                <c:formatCode>General</c:formatCode>
                <c:ptCount val="27"/>
                <c:pt idx="0">
                  <c:v>9.5672324168597736E-2</c:v>
                </c:pt>
                <c:pt idx="1">
                  <c:v>0.1767025356266021</c:v>
                </c:pt>
                <c:pt idx="2">
                  <c:v>1.0820304931291064E-3</c:v>
                </c:pt>
                <c:pt idx="3">
                  <c:v>4.4528360277293913E-2</c:v>
                </c:pt>
                <c:pt idx="4">
                  <c:v>5.2685484680396353E-3</c:v>
                </c:pt>
                <c:pt idx="5">
                  <c:v>0.99715428839932918</c:v>
                </c:pt>
                <c:pt idx="6">
                  <c:v>4.0360709431837685E-2</c:v>
                </c:pt>
                <c:pt idx="7">
                  <c:v>1.8802839669019529E-2</c:v>
                </c:pt>
                <c:pt idx="8">
                  <c:v>1.24914799331376E-2</c:v>
                </c:pt>
                <c:pt idx="9">
                  <c:v>0.11292469837747886</c:v>
                </c:pt>
                <c:pt idx="10">
                  <c:v>1.5165404769180277E-3</c:v>
                </c:pt>
                <c:pt idx="11">
                  <c:v>0.18827262542191858</c:v>
                </c:pt>
                <c:pt idx="12">
                  <c:v>0.12160577907958814</c:v>
                </c:pt>
                <c:pt idx="13">
                  <c:v>0.99265566320573106</c:v>
                </c:pt>
                <c:pt idx="14">
                  <c:v>1.5170605304428019E-4</c:v>
                </c:pt>
                <c:pt idx="15">
                  <c:v>0.13872289240818514</c:v>
                </c:pt>
                <c:pt idx="16">
                  <c:v>0.99942919734849245</c:v>
                </c:pt>
                <c:pt idx="17">
                  <c:v>0.99949075264918974</c:v>
                </c:pt>
                <c:pt idx="18">
                  <c:v>8.1523830806858114E-2</c:v>
                </c:pt>
                <c:pt idx="19">
                  <c:v>0.13397464076878304</c:v>
                </c:pt>
                <c:pt idx="20">
                  <c:v>0.10285168046966864</c:v>
                </c:pt>
                <c:pt idx="21">
                  <c:v>0.12194155391452544</c:v>
                </c:pt>
                <c:pt idx="22">
                  <c:v>6.7700362658633059E-4</c:v>
                </c:pt>
                <c:pt idx="23">
                  <c:v>3.6130216095987963E-4</c:v>
                </c:pt>
                <c:pt idx="24">
                  <c:v>9.3963861046052866E-2</c:v>
                </c:pt>
                <c:pt idx="25">
                  <c:v>2.8439504090291398E-4</c:v>
                </c:pt>
                <c:pt idx="26">
                  <c:v>1.7074629978851942E-4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6-4F4A-9929-F36F2815C1F2}"/>
            </c:ext>
          </c:extLst>
        </c:ser>
        <c:ser>
          <c:idx val="1"/>
          <c:order val="1"/>
          <c:tx>
            <c:strRef>
              <c:f>'Fig.11 Fig.12 Fig.13 '!$V$38</c:f>
              <c:strCache>
                <c:ptCount val="1"/>
                <c:pt idx="0">
                  <c:v>NGA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'Fig.11 Fig.12 Fig.13 '!$W$42:$AW$42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'Fig.11 Fig.12 Fig.13 '!$W$38:$AW$38</c:f>
              <c:numCache>
                <c:formatCode>General</c:formatCode>
                <c:ptCount val="27"/>
                <c:pt idx="0">
                  <c:v>5.7618838855138729E-4</c:v>
                </c:pt>
                <c:pt idx="1">
                  <c:v>3.9566326012999403E-4</c:v>
                </c:pt>
                <c:pt idx="2">
                  <c:v>9.8137649376825925E-5</c:v>
                </c:pt>
                <c:pt idx="3">
                  <c:v>4.3420185841080511E-2</c:v>
                </c:pt>
                <c:pt idx="4">
                  <c:v>0.11900897388904939</c:v>
                </c:pt>
                <c:pt idx="5">
                  <c:v>2.1223965507787417E-2</c:v>
                </c:pt>
                <c:pt idx="6">
                  <c:v>4.1995926718934561E-3</c:v>
                </c:pt>
                <c:pt idx="7">
                  <c:v>1.9845549511119859E-2</c:v>
                </c:pt>
                <c:pt idx="8">
                  <c:v>2.4621279341351891E-2</c:v>
                </c:pt>
                <c:pt idx="9">
                  <c:v>5.8383025932602977E-3</c:v>
                </c:pt>
                <c:pt idx="10">
                  <c:v>1.2449212870222615E-4</c:v>
                </c:pt>
                <c:pt idx="11">
                  <c:v>5.3655914234266799E-2</c:v>
                </c:pt>
                <c:pt idx="12">
                  <c:v>7.1879099354885085E-5</c:v>
                </c:pt>
                <c:pt idx="13">
                  <c:v>1.4264524884021837E-4</c:v>
                </c:pt>
                <c:pt idx="14">
                  <c:v>9.9866342518676371E-6</c:v>
                </c:pt>
                <c:pt idx="15">
                  <c:v>2.1524782126233451E-5</c:v>
                </c:pt>
                <c:pt idx="16">
                  <c:v>1.1118824822848778E-5</c:v>
                </c:pt>
                <c:pt idx="17">
                  <c:v>9.0175653209996702E-6</c:v>
                </c:pt>
                <c:pt idx="18">
                  <c:v>4.2208275913441839E-2</c:v>
                </c:pt>
                <c:pt idx="19">
                  <c:v>2.802138564646884E-3</c:v>
                </c:pt>
                <c:pt idx="20">
                  <c:v>4.3248090279246434E-2</c:v>
                </c:pt>
                <c:pt idx="21">
                  <c:v>4.8891956437406103E-4</c:v>
                </c:pt>
                <c:pt idx="22">
                  <c:v>6.6081155536222322E-5</c:v>
                </c:pt>
                <c:pt idx="23">
                  <c:v>3.8461197779600087E-5</c:v>
                </c:pt>
                <c:pt idx="24">
                  <c:v>2.7247940862700319E-5</c:v>
                </c:pt>
                <c:pt idx="25">
                  <c:v>1.2291323973244697E-5</c:v>
                </c:pt>
                <c:pt idx="26">
                  <c:v>7.2956440157636546E-6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6-4F4A-9929-F36F2815C1F2}"/>
            </c:ext>
          </c:extLst>
        </c:ser>
        <c:ser>
          <c:idx val="2"/>
          <c:order val="2"/>
          <c:tx>
            <c:strRef>
              <c:f>'Fig.11 Fig.12 Fig.13 '!$V$39</c:f>
              <c:strCache>
                <c:ptCount val="1"/>
                <c:pt idx="0">
                  <c:v>LWSGA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'Fig.11 Fig.12 Fig.13 '!$W$42:$AW$42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'Fig.11 Fig.12 Fig.13 '!$W$39:$AW$39</c:f>
              <c:numCache>
                <c:formatCode>General</c:formatCode>
                <c:ptCount val="27"/>
                <c:pt idx="0">
                  <c:v>7.1497463518506915E-2</c:v>
                </c:pt>
                <c:pt idx="1">
                  <c:v>0.22021196729183717</c:v>
                </c:pt>
                <c:pt idx="2">
                  <c:v>0.17380177704635874</c:v>
                </c:pt>
                <c:pt idx="3">
                  <c:v>0.23281675414114775</c:v>
                </c:pt>
                <c:pt idx="4">
                  <c:v>7.4070767457993297E-3</c:v>
                </c:pt>
                <c:pt idx="5">
                  <c:v>0.70909222867247212</c:v>
                </c:pt>
                <c:pt idx="6">
                  <c:v>0.77958626431902378</c:v>
                </c:pt>
                <c:pt idx="7">
                  <c:v>0.2458666783571393</c:v>
                </c:pt>
                <c:pt idx="8">
                  <c:v>0.68750262484152591</c:v>
                </c:pt>
                <c:pt idx="9">
                  <c:v>8.5300235750936079E-2</c:v>
                </c:pt>
                <c:pt idx="10">
                  <c:v>4.8891454181237901E-2</c:v>
                </c:pt>
                <c:pt idx="11">
                  <c:v>0.6161070025998987</c:v>
                </c:pt>
                <c:pt idx="12">
                  <c:v>3.6009991194810326E-2</c:v>
                </c:pt>
                <c:pt idx="13">
                  <c:v>2.9723482816296904E-2</c:v>
                </c:pt>
                <c:pt idx="14">
                  <c:v>9.5289104890708992E-2</c:v>
                </c:pt>
                <c:pt idx="15">
                  <c:v>5.0439143057717892E-2</c:v>
                </c:pt>
                <c:pt idx="16">
                  <c:v>1.9265079681494143E-2</c:v>
                </c:pt>
                <c:pt idx="17">
                  <c:v>5.2798584574638621E-3</c:v>
                </c:pt>
                <c:pt idx="18">
                  <c:v>4.1820303673631543E-2</c:v>
                </c:pt>
                <c:pt idx="19">
                  <c:v>0.81449646233076045</c:v>
                </c:pt>
                <c:pt idx="20">
                  <c:v>0.15125326746241891</c:v>
                </c:pt>
                <c:pt idx="21">
                  <c:v>0.20424719271718789</c:v>
                </c:pt>
                <c:pt idx="22">
                  <c:v>3.2396833531066239E-2</c:v>
                </c:pt>
                <c:pt idx="23">
                  <c:v>0.99939091448607231</c:v>
                </c:pt>
                <c:pt idx="24">
                  <c:v>0.29635599071146068</c:v>
                </c:pt>
                <c:pt idx="25">
                  <c:v>0.14614948820695564</c:v>
                </c:pt>
                <c:pt idx="26">
                  <c:v>0.23456206990353518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6-4F4A-9929-F36F2815C1F2}"/>
            </c:ext>
          </c:extLst>
        </c:ser>
        <c:ser>
          <c:idx val="3"/>
          <c:order val="3"/>
          <c:tx>
            <c:strRef>
              <c:f>'Fig.11 Fig.12 Fig.13 '!$V$40</c:f>
              <c:strCache>
                <c:ptCount val="1"/>
                <c:pt idx="0">
                  <c:v>CGA</c:v>
                </c:pt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'Fig.11 Fig.12 Fig.13 '!$W$42:$AW$42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'Fig.11 Fig.12 Fig.13 '!$W$40:$AW$40</c:f>
              <c:numCache>
                <c:formatCode>General</c:formatCode>
                <c:ptCount val="27"/>
                <c:pt idx="0">
                  <c:v>3.3418926535980456E-2</c:v>
                </c:pt>
                <c:pt idx="1">
                  <c:v>6.9660405943741427E-2</c:v>
                </c:pt>
                <c:pt idx="2">
                  <c:v>0.33279483443675284</c:v>
                </c:pt>
                <c:pt idx="3">
                  <c:v>0.11438487785619446</c:v>
                </c:pt>
                <c:pt idx="4">
                  <c:v>1.1044210668741334E-2</c:v>
                </c:pt>
                <c:pt idx="5">
                  <c:v>0.16457978925724523</c:v>
                </c:pt>
                <c:pt idx="6">
                  <c:v>0.34018033061803538</c:v>
                </c:pt>
                <c:pt idx="7">
                  <c:v>2.0858563830623747E-2</c:v>
                </c:pt>
                <c:pt idx="8">
                  <c:v>0.11523252914378573</c:v>
                </c:pt>
                <c:pt idx="9">
                  <c:v>6.5088059908473161E-2</c:v>
                </c:pt>
                <c:pt idx="10">
                  <c:v>6.3332541110696139E-2</c:v>
                </c:pt>
                <c:pt idx="11">
                  <c:v>0.24166212734983977</c:v>
                </c:pt>
                <c:pt idx="12">
                  <c:v>4.4716706499667559E-2</c:v>
                </c:pt>
                <c:pt idx="13">
                  <c:v>3.282835232114116E-2</c:v>
                </c:pt>
                <c:pt idx="14">
                  <c:v>0.50401489933200305</c:v>
                </c:pt>
                <c:pt idx="15">
                  <c:v>0.17474829912031067</c:v>
                </c:pt>
                <c:pt idx="16">
                  <c:v>9.2034057232761882E-2</c:v>
                </c:pt>
                <c:pt idx="17">
                  <c:v>0.21224138523980834</c:v>
                </c:pt>
                <c:pt idx="18">
                  <c:v>0.26580754093883074</c:v>
                </c:pt>
                <c:pt idx="19">
                  <c:v>0.26141668856476968</c:v>
                </c:pt>
                <c:pt idx="20">
                  <c:v>0.9901092114947001</c:v>
                </c:pt>
                <c:pt idx="21">
                  <c:v>0.10597505674461752</c:v>
                </c:pt>
                <c:pt idx="22">
                  <c:v>0.10449093659753819</c:v>
                </c:pt>
                <c:pt idx="23">
                  <c:v>0.46430334649716393</c:v>
                </c:pt>
                <c:pt idx="24">
                  <c:v>0.31705944956022591</c:v>
                </c:pt>
                <c:pt idx="25">
                  <c:v>0.30974519730205663</c:v>
                </c:pt>
                <c:pt idx="26">
                  <c:v>0.22942232839261351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6-4F4A-9929-F36F2815C1F2}"/>
            </c:ext>
          </c:extLst>
        </c:ser>
        <c:ser>
          <c:idx val="4"/>
          <c:order val="4"/>
          <c:tx>
            <c:strRef>
              <c:f>'Fig.11 Fig.12 Fig.13 '!$V$41</c:f>
              <c:strCache>
                <c:ptCount val="1"/>
                <c:pt idx="0">
                  <c:v>TMGA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'Fig.11 Fig.12 Fig.13 '!$W$42:$AW$42</c:f>
              <c:strCache>
                <c:ptCount val="27"/>
                <c:pt idx="0">
                  <c:v>M,S,0.4</c:v>
                </c:pt>
                <c:pt idx="1">
                  <c:v>M,S,0.7</c:v>
                </c:pt>
                <c:pt idx="2">
                  <c:v>M,S,1.0</c:v>
                </c:pt>
                <c:pt idx="3">
                  <c:v>M,M,0.4</c:v>
                </c:pt>
                <c:pt idx="4">
                  <c:v>M,M,0.7</c:v>
                </c:pt>
                <c:pt idx="5">
                  <c:v>M,M,1.0</c:v>
                </c:pt>
                <c:pt idx="6">
                  <c:v>M,L,0.4</c:v>
                </c:pt>
                <c:pt idx="7">
                  <c:v>M,L,0.7</c:v>
                </c:pt>
                <c:pt idx="8">
                  <c:v>M,L,1.0</c:v>
                </c:pt>
                <c:pt idx="9">
                  <c:v>E,S,0.4</c:v>
                </c:pt>
                <c:pt idx="10">
                  <c:v>E,S,0.7</c:v>
                </c:pt>
                <c:pt idx="11">
                  <c:v>E,S,1.0</c:v>
                </c:pt>
                <c:pt idx="12">
                  <c:v>E,M,0.4</c:v>
                </c:pt>
                <c:pt idx="13">
                  <c:v>E,M,0.7</c:v>
                </c:pt>
                <c:pt idx="14">
                  <c:v>E,M,1.0</c:v>
                </c:pt>
                <c:pt idx="15">
                  <c:v>E,L,0.4</c:v>
                </c:pt>
                <c:pt idx="16">
                  <c:v>E,L,0.7</c:v>
                </c:pt>
                <c:pt idx="17">
                  <c:v>E,L,1.0</c:v>
                </c:pt>
                <c:pt idx="18">
                  <c:v>L,S,0.4</c:v>
                </c:pt>
                <c:pt idx="19">
                  <c:v>L,S,0.7</c:v>
                </c:pt>
                <c:pt idx="20">
                  <c:v>L,S,1.0</c:v>
                </c:pt>
                <c:pt idx="21">
                  <c:v>L,M,0.4</c:v>
                </c:pt>
                <c:pt idx="22">
                  <c:v>L,M,0.7</c:v>
                </c:pt>
                <c:pt idx="23">
                  <c:v>L,M,1.0</c:v>
                </c:pt>
                <c:pt idx="24">
                  <c:v>L,L,0.4</c:v>
                </c:pt>
                <c:pt idx="25">
                  <c:v>L,L,0.7</c:v>
                </c:pt>
                <c:pt idx="26">
                  <c:v>L,L,1.0</c:v>
                </c:pt>
              </c:strCache>
            </c:strRef>
          </c:cat>
          <c:val>
            <c:numRef>
              <c:f>'Fig.11 Fig.12 Fig.13 '!$W$41:$AW$41</c:f>
              <c:numCache>
                <c:formatCode>General</c:formatCode>
                <c:ptCount val="27"/>
                <c:pt idx="0">
                  <c:v>4.6345587774785496E-4</c:v>
                </c:pt>
                <c:pt idx="1">
                  <c:v>1.6570512603734792E-4</c:v>
                </c:pt>
                <c:pt idx="2">
                  <c:v>9.8137649376825925E-5</c:v>
                </c:pt>
                <c:pt idx="3">
                  <c:v>5.353142425445688E-4</c:v>
                </c:pt>
                <c:pt idx="4">
                  <c:v>9.8520359133010188E-2</c:v>
                </c:pt>
                <c:pt idx="5">
                  <c:v>4.0877920039639838E-4</c:v>
                </c:pt>
                <c:pt idx="6">
                  <c:v>2.0201765773287184E-5</c:v>
                </c:pt>
                <c:pt idx="7">
                  <c:v>1.3037446016940877E-5</c:v>
                </c:pt>
                <c:pt idx="8">
                  <c:v>5.9903637745779098E-6</c:v>
                </c:pt>
                <c:pt idx="9">
                  <c:v>0.10316876993482181</c:v>
                </c:pt>
                <c:pt idx="10">
                  <c:v>9.4312218713807686E-5</c:v>
                </c:pt>
                <c:pt idx="11">
                  <c:v>4.5363831199259748E-2</c:v>
                </c:pt>
                <c:pt idx="12">
                  <c:v>1.4950852665816095E-4</c:v>
                </c:pt>
                <c:pt idx="13">
                  <c:v>7.8770473695837404E-5</c:v>
                </c:pt>
                <c:pt idx="14">
                  <c:v>9.5326963313281979E-6</c:v>
                </c:pt>
                <c:pt idx="15">
                  <c:v>1.2430464015548972E-5</c:v>
                </c:pt>
                <c:pt idx="16">
                  <c:v>6.2207840768842533E-6</c:v>
                </c:pt>
                <c:pt idx="17">
                  <c:v>4.69296258905676E-6</c:v>
                </c:pt>
                <c:pt idx="18">
                  <c:v>1.5425776254857412E-3</c:v>
                </c:pt>
                <c:pt idx="19">
                  <c:v>2.0629240966725526E-3</c:v>
                </c:pt>
                <c:pt idx="20">
                  <c:v>5.4563450101936372E-3</c:v>
                </c:pt>
                <c:pt idx="21">
                  <c:v>1.0655939223537227E-4</c:v>
                </c:pt>
                <c:pt idx="22">
                  <c:v>5.2077202045102359E-5</c:v>
                </c:pt>
                <c:pt idx="23">
                  <c:v>3.0302761886957646E-5</c:v>
                </c:pt>
                <c:pt idx="24">
                  <c:v>2.3882941363172705E-5</c:v>
                </c:pt>
                <c:pt idx="25">
                  <c:v>1.0966732166374859E-5</c:v>
                </c:pt>
                <c:pt idx="26">
                  <c:v>6.6384185270400848E-6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6-4F4A-9929-F36F2815C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278608"/>
        <c:axId val="2042279024"/>
      </c:lineChart>
      <c:catAx>
        <c:axId val="204227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35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case</a:t>
                </a:r>
                <a:endParaRPr lang="zh-CN" altLang="en-US" sz="135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7072786621605661"/>
              <c:y val="0.8735135534960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42279024"/>
        <c:crosses val="autoZero"/>
        <c:auto val="1"/>
        <c:lblAlgn val="ctr"/>
        <c:lblOffset val="100"/>
        <c:noMultiLvlLbl val="0"/>
      </c:catAx>
      <c:valAx>
        <c:axId val="2042279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5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35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shceduling time</a:t>
                </a:r>
              </a:p>
            </c:rich>
          </c:tx>
          <c:layout>
            <c:manualLayout>
              <c:xMode val="edge"/>
              <c:yMode val="edge"/>
              <c:x val="0"/>
              <c:y val="8.85920445078298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5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2042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2816685455783"/>
          <c:y val="0.9405667778621134"/>
          <c:w val="0.62745464621470926"/>
          <c:h val="5.9433222137886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896468</xdr:colOff>
      <xdr:row>55</xdr:row>
      <xdr:rowOff>4001</xdr:rowOff>
    </xdr:from>
    <xdr:to>
      <xdr:col>41</xdr:col>
      <xdr:colOff>145676</xdr:colOff>
      <xdr:row>73</xdr:row>
      <xdr:rowOff>44824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3201</xdr:colOff>
      <xdr:row>55</xdr:row>
      <xdr:rowOff>1601</xdr:rowOff>
    </xdr:from>
    <xdr:to>
      <xdr:col>48</xdr:col>
      <xdr:colOff>168088</xdr:colOff>
      <xdr:row>73</xdr:row>
      <xdr:rowOff>33618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683004</xdr:colOff>
      <xdr:row>55</xdr:row>
      <xdr:rowOff>4001</xdr:rowOff>
    </xdr:from>
    <xdr:to>
      <xdr:col>34</xdr:col>
      <xdr:colOff>143996</xdr:colOff>
      <xdr:row>73</xdr:row>
      <xdr:rowOff>44824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5601</xdr:colOff>
      <xdr:row>45</xdr:row>
      <xdr:rowOff>189481</xdr:rowOff>
    </xdr:from>
    <xdr:to>
      <xdr:col>28</xdr:col>
      <xdr:colOff>68036</xdr:colOff>
      <xdr:row>63</xdr:row>
      <xdr:rowOff>60831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1473</xdr:colOff>
      <xdr:row>46</xdr:row>
      <xdr:rowOff>4003</xdr:rowOff>
    </xdr:from>
    <xdr:to>
      <xdr:col>38</xdr:col>
      <xdr:colOff>67236</xdr:colOff>
      <xdr:row>63</xdr:row>
      <xdr:rowOff>58432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13024</xdr:colOff>
      <xdr:row>46</xdr:row>
      <xdr:rowOff>4003</xdr:rowOff>
    </xdr:from>
    <xdr:to>
      <xdr:col>48</xdr:col>
      <xdr:colOff>56029</xdr:colOff>
      <xdr:row>63</xdr:row>
      <xdr:rowOff>72039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baidu.com/link?url=6M5MX4pkXsiwgormXICkSu1r4Cqr1Z8r-6P7XomkVvwG6BWdehktofRdOWCP_HScT-4X1WhKI8Paw40liUKUjfzQT7iEJe2_44f9EAKQP0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91"/>
  <sheetViews>
    <sheetView topLeftCell="O1" zoomScaleNormal="100" workbookViewId="0">
      <selection activeCell="AG1" sqref="AG1:AG29"/>
    </sheetView>
  </sheetViews>
  <sheetFormatPr defaultRowHeight="14.25" x14ac:dyDescent="0.2"/>
  <cols>
    <col min="1" max="1" width="10.875" bestFit="1" customWidth="1"/>
    <col min="2" max="2" width="5.5" bestFit="1" customWidth="1"/>
    <col min="3" max="3" width="4.5" bestFit="1" customWidth="1"/>
    <col min="5" max="5" width="10.25" bestFit="1" customWidth="1"/>
    <col min="6" max="6" width="5.5" bestFit="1" customWidth="1"/>
    <col min="8" max="8" width="10.25" bestFit="1" customWidth="1"/>
    <col min="9" max="9" width="4.5" bestFit="1" customWidth="1"/>
    <col min="12" max="12" width="6.5" bestFit="1" customWidth="1"/>
    <col min="15" max="15" width="4.5" bestFit="1" customWidth="1"/>
    <col min="16" max="16" width="4.5" customWidth="1"/>
    <col min="17" max="17" width="10.875" bestFit="1" customWidth="1"/>
    <col min="18" max="19" width="4.5" customWidth="1"/>
    <col min="20" max="20" width="12.75" style="1" customWidth="1"/>
    <col min="21" max="21" width="9" style="16"/>
    <col min="22" max="22" width="8.5" style="77" bestFit="1" customWidth="1"/>
    <col min="23" max="23" width="9.5" style="1" bestFit="1" customWidth="1"/>
    <col min="24" max="24" width="9" style="16"/>
    <col min="25" max="25" width="9" style="77"/>
    <col min="26" max="26" width="9.5" style="1" bestFit="1" customWidth="1"/>
    <col min="27" max="27" width="9" style="16"/>
    <col min="28" max="28" width="9" style="77"/>
    <col min="29" max="29" width="10.375" style="1" bestFit="1" customWidth="1"/>
    <col min="30" max="30" width="9" style="16"/>
    <col min="31" max="31" width="9" style="77"/>
    <col min="32" max="32" width="3.625" customWidth="1"/>
  </cols>
  <sheetData>
    <row r="1" spans="1:33" s="5" customFormat="1" ht="15" x14ac:dyDescent="0.25">
      <c r="D1" s="116" t="s">
        <v>113</v>
      </c>
      <c r="E1" s="116"/>
      <c r="F1" s="116"/>
      <c r="G1" s="116" t="s">
        <v>114</v>
      </c>
      <c r="H1" s="116"/>
      <c r="I1" s="116"/>
      <c r="J1" s="116" t="s">
        <v>115</v>
      </c>
      <c r="K1" s="116"/>
      <c r="L1" s="116"/>
      <c r="M1" s="116" t="s">
        <v>116</v>
      </c>
      <c r="N1" s="116"/>
      <c r="O1" s="116"/>
      <c r="P1" s="71"/>
      <c r="Q1" s="70"/>
      <c r="R1" s="70"/>
      <c r="S1" s="70"/>
      <c r="T1" s="113" t="s">
        <v>113</v>
      </c>
      <c r="U1" s="113"/>
      <c r="V1" s="113"/>
      <c r="W1" s="113" t="s">
        <v>114</v>
      </c>
      <c r="X1" s="113"/>
      <c r="Y1" s="113"/>
      <c r="Z1" s="113" t="s">
        <v>115</v>
      </c>
      <c r="AA1" s="113"/>
      <c r="AB1" s="113"/>
      <c r="AC1" s="113" t="s">
        <v>116</v>
      </c>
      <c r="AD1" s="113"/>
      <c r="AE1" s="113"/>
      <c r="AF1" s="19"/>
      <c r="AG1" s="114" t="s">
        <v>117</v>
      </c>
    </row>
    <row r="2" spans="1:33" s="14" customFormat="1" ht="15" x14ac:dyDescent="0.25">
      <c r="D2" s="13" t="s">
        <v>118</v>
      </c>
      <c r="E2" s="13" t="s">
        <v>119</v>
      </c>
      <c r="F2" s="13" t="s">
        <v>120</v>
      </c>
      <c r="G2" s="13" t="s">
        <v>118</v>
      </c>
      <c r="H2" s="13" t="s">
        <v>119</v>
      </c>
      <c r="I2" s="13" t="s">
        <v>120</v>
      </c>
      <c r="J2" s="13" t="s">
        <v>118</v>
      </c>
      <c r="K2" s="13" t="s">
        <v>119</v>
      </c>
      <c r="L2" s="13" t="s">
        <v>120</v>
      </c>
      <c r="M2" s="13" t="s">
        <v>118</v>
      </c>
      <c r="N2" s="13" t="s">
        <v>119</v>
      </c>
      <c r="O2" s="13" t="s">
        <v>120</v>
      </c>
      <c r="P2" s="13"/>
      <c r="Q2" s="22"/>
      <c r="R2" s="22"/>
      <c r="S2" s="22"/>
      <c r="T2" s="17" t="s">
        <v>121</v>
      </c>
      <c r="U2" s="23" t="s">
        <v>122</v>
      </c>
      <c r="V2" s="73" t="s">
        <v>123</v>
      </c>
      <c r="W2" s="17" t="s">
        <v>121</v>
      </c>
      <c r="X2" s="23" t="s">
        <v>122</v>
      </c>
      <c r="Y2" s="73" t="s">
        <v>123</v>
      </c>
      <c r="Z2" s="17" t="s">
        <v>121</v>
      </c>
      <c r="AA2" s="23" t="s">
        <v>122</v>
      </c>
      <c r="AB2" s="73" t="s">
        <v>123</v>
      </c>
      <c r="AC2" s="17" t="s">
        <v>121</v>
      </c>
      <c r="AD2" s="23" t="s">
        <v>122</v>
      </c>
      <c r="AE2" s="73" t="s">
        <v>123</v>
      </c>
      <c r="AF2" s="24"/>
      <c r="AG2" s="115"/>
    </row>
    <row r="3" spans="1:33" s="5" customFormat="1" ht="15" x14ac:dyDescent="0.25">
      <c r="A3" s="5" t="s">
        <v>1</v>
      </c>
      <c r="B3" s="5">
        <v>25</v>
      </c>
      <c r="C3" s="5">
        <v>0.4</v>
      </c>
      <c r="D3" s="5">
        <v>40.897550000000003</v>
      </c>
      <c r="E3" s="5">
        <v>1.24712</v>
      </c>
      <c r="F3" s="5">
        <v>29</v>
      </c>
      <c r="G3" s="5">
        <v>42.424349999999997</v>
      </c>
      <c r="H3" s="5">
        <v>0.26517000000000002</v>
      </c>
      <c r="I3" s="5">
        <v>26</v>
      </c>
      <c r="J3" s="5">
        <v>40.897550000000003</v>
      </c>
      <c r="K3" s="5">
        <v>0.41758000000000001</v>
      </c>
      <c r="L3" s="5">
        <v>44</v>
      </c>
      <c r="M3" s="5">
        <v>42.424349999999997</v>
      </c>
      <c r="N3" s="5">
        <v>0.24514</v>
      </c>
      <c r="O3" s="5">
        <v>53</v>
      </c>
      <c r="Q3" s="72" t="s">
        <v>1</v>
      </c>
      <c r="R3" s="72">
        <v>25</v>
      </c>
      <c r="S3" s="19">
        <v>0.4</v>
      </c>
      <c r="T3" s="20">
        <f t="shared" ref="T3:AE3" si="0">AVERAGE(D3:D12)</f>
        <v>41.023940000000003</v>
      </c>
      <c r="U3" s="25">
        <f>AVERAGE(E3:E12)</f>
        <v>1.127686</v>
      </c>
      <c r="V3" s="74">
        <f t="shared" si="0"/>
        <v>31.6</v>
      </c>
      <c r="W3" s="20">
        <f t="shared" si="0"/>
        <v>42.424349999999997</v>
      </c>
      <c r="X3" s="25">
        <f t="shared" si="0"/>
        <v>0.37052399999999996</v>
      </c>
      <c r="Y3" s="74">
        <f t="shared" si="0"/>
        <v>26</v>
      </c>
      <c r="Z3" s="20">
        <f t="shared" si="0"/>
        <v>41.287170000000003</v>
      </c>
      <c r="AA3" s="25">
        <f t="shared" si="0"/>
        <v>0.50247299999999995</v>
      </c>
      <c r="AB3" s="74">
        <f t="shared" si="0"/>
        <v>54.5</v>
      </c>
      <c r="AC3" s="20">
        <f t="shared" si="0"/>
        <v>41.618820000000007</v>
      </c>
      <c r="AD3" s="25">
        <f t="shared" si="0"/>
        <v>0.37073199999999995</v>
      </c>
      <c r="AE3" s="74">
        <f t="shared" si="0"/>
        <v>68.099999999999994</v>
      </c>
      <c r="AF3" s="19"/>
      <c r="AG3" s="75">
        <f>MAX(U3,X3,AA3,AD3)</f>
        <v>1.127686</v>
      </c>
    </row>
    <row r="4" spans="1:33" s="5" customFormat="1" ht="15" x14ac:dyDescent="0.25">
      <c r="A4" s="5" t="s">
        <v>1</v>
      </c>
      <c r="B4" s="5">
        <v>25</v>
      </c>
      <c r="C4" s="5">
        <v>0.4</v>
      </c>
      <c r="D4" s="5">
        <v>41.318849999999998</v>
      </c>
      <c r="E4" s="5">
        <v>0.71811999999999998</v>
      </c>
      <c r="F4" s="5">
        <v>29</v>
      </c>
      <c r="G4" s="5">
        <v>42.424349999999997</v>
      </c>
      <c r="H4" s="5">
        <v>0.38752999999999999</v>
      </c>
      <c r="I4" s="5">
        <v>26</v>
      </c>
      <c r="J4" s="5">
        <v>41.318849999999998</v>
      </c>
      <c r="K4" s="5">
        <v>0.47869</v>
      </c>
      <c r="L4" s="5">
        <v>50</v>
      </c>
      <c r="M4" s="5">
        <v>42.003050000000002</v>
      </c>
      <c r="N4" s="5">
        <v>0.31134000000000001</v>
      </c>
      <c r="O4" s="5">
        <v>68</v>
      </c>
      <c r="Q4" s="72" t="s">
        <v>1</v>
      </c>
      <c r="R4" s="72">
        <v>25</v>
      </c>
      <c r="S4" s="19">
        <v>0.7</v>
      </c>
      <c r="T4" s="20">
        <f>AVERAGEA(D13:D22)</f>
        <v>29.776727000000001</v>
      </c>
      <c r="U4" s="25">
        <f>AVERAGEA(E13:E22)</f>
        <v>1.4301559999999998</v>
      </c>
      <c r="V4" s="74">
        <f t="shared" ref="V4:AE4" si="1">AVERAGEA(F13:F22)</f>
        <v>53.2</v>
      </c>
      <c r="W4" s="20">
        <f t="shared" si="1"/>
        <v>28.654360000000004</v>
      </c>
      <c r="X4" s="25">
        <f t="shared" si="1"/>
        <v>0.83328199999999986</v>
      </c>
      <c r="Y4" s="74">
        <f t="shared" si="1"/>
        <v>65.400000000000006</v>
      </c>
      <c r="Z4" s="20">
        <f t="shared" si="1"/>
        <v>30.880500000000001</v>
      </c>
      <c r="AA4" s="25">
        <f t="shared" si="1"/>
        <v>1.2071270000000003</v>
      </c>
      <c r="AB4" s="74">
        <f t="shared" si="1"/>
        <v>130</v>
      </c>
      <c r="AC4" s="20">
        <f t="shared" si="1"/>
        <v>29.334422</v>
      </c>
      <c r="AD4" s="25">
        <f t="shared" si="1"/>
        <v>0.88371500000000014</v>
      </c>
      <c r="AE4" s="74">
        <f t="shared" si="1"/>
        <v>155.5</v>
      </c>
      <c r="AF4" s="19"/>
      <c r="AG4" s="75">
        <f t="shared" ref="AG4:AG29" si="2">MAX(U4,X4,AA4,AD4)</f>
        <v>1.4301559999999998</v>
      </c>
    </row>
    <row r="5" spans="1:33" s="5" customFormat="1" ht="15" x14ac:dyDescent="0.25">
      <c r="A5" s="5" t="s">
        <v>1</v>
      </c>
      <c r="B5" s="5">
        <v>25</v>
      </c>
      <c r="C5" s="5">
        <v>0.4</v>
      </c>
      <c r="D5" s="5">
        <v>40.897550000000003</v>
      </c>
      <c r="E5" s="5">
        <v>1.11788</v>
      </c>
      <c r="F5" s="5">
        <v>34</v>
      </c>
      <c r="G5" s="5">
        <v>42.424349999999997</v>
      </c>
      <c r="H5" s="5">
        <v>0.36123</v>
      </c>
      <c r="I5" s="5">
        <v>26</v>
      </c>
      <c r="J5" s="5">
        <v>40.897550000000003</v>
      </c>
      <c r="K5" s="5">
        <v>0.43651000000000001</v>
      </c>
      <c r="L5" s="5">
        <v>52</v>
      </c>
      <c r="M5" s="5">
        <v>41.318849999999998</v>
      </c>
      <c r="N5" s="5">
        <v>0.55810999999999999</v>
      </c>
      <c r="O5" s="5">
        <v>74</v>
      </c>
      <c r="Q5" s="72" t="s">
        <v>1</v>
      </c>
      <c r="R5" s="72">
        <v>25</v>
      </c>
      <c r="S5" s="19">
        <v>1</v>
      </c>
      <c r="T5" s="20">
        <f>AVERAGE(D23:D32)</f>
        <v>28.709023000000002</v>
      </c>
      <c r="U5" s="25">
        <f>AVERAGE(E23:E32)</f>
        <v>1.8573920000000002</v>
      </c>
      <c r="V5" s="74">
        <f t="shared" ref="V5:AE5" si="3">AVERAGE(F23:F32)</f>
        <v>61.4</v>
      </c>
      <c r="W5" s="20">
        <f t="shared" si="3"/>
        <v>28.529749000000002</v>
      </c>
      <c r="X5" s="25">
        <f t="shared" si="3"/>
        <v>1.4314129999999998</v>
      </c>
      <c r="Y5" s="74">
        <f t="shared" si="3"/>
        <v>95.2</v>
      </c>
      <c r="Z5" s="20">
        <f t="shared" si="3"/>
        <v>29.603049999999996</v>
      </c>
      <c r="AA5" s="25">
        <f t="shared" si="3"/>
        <v>1.9147419999999999</v>
      </c>
      <c r="AB5" s="74">
        <f t="shared" si="3"/>
        <v>209.3</v>
      </c>
      <c r="AC5" s="20">
        <f t="shared" si="3"/>
        <v>28.996084000000003</v>
      </c>
      <c r="AD5" s="25">
        <f t="shared" si="3"/>
        <v>0.86690900000000004</v>
      </c>
      <c r="AE5" s="74">
        <f t="shared" si="3"/>
        <v>167.5</v>
      </c>
      <c r="AF5" s="19"/>
      <c r="AG5" s="75">
        <f t="shared" si="2"/>
        <v>1.9147419999999999</v>
      </c>
    </row>
    <row r="6" spans="1:33" s="5" customFormat="1" ht="15" x14ac:dyDescent="0.25">
      <c r="A6" s="5" t="s">
        <v>1</v>
      </c>
      <c r="B6" s="5">
        <v>25</v>
      </c>
      <c r="C6" s="5">
        <v>0.4</v>
      </c>
      <c r="D6" s="5">
        <v>40.897550000000003</v>
      </c>
      <c r="E6" s="5">
        <v>1.1313899999999999</v>
      </c>
      <c r="F6" s="5">
        <v>34</v>
      </c>
      <c r="G6" s="5">
        <v>42.424349999999997</v>
      </c>
      <c r="H6" s="5">
        <v>0.35599999999999998</v>
      </c>
      <c r="I6" s="5">
        <v>26</v>
      </c>
      <c r="J6" s="5">
        <v>40.897550000000003</v>
      </c>
      <c r="K6" s="5">
        <v>0.47891</v>
      </c>
      <c r="L6" s="5">
        <v>57</v>
      </c>
      <c r="M6" s="5">
        <v>42.424349999999997</v>
      </c>
      <c r="N6" s="5">
        <v>0.24934999999999999</v>
      </c>
      <c r="O6" s="5">
        <v>54</v>
      </c>
      <c r="Q6" s="72" t="s">
        <v>1</v>
      </c>
      <c r="R6" s="72">
        <v>100</v>
      </c>
      <c r="S6" s="19">
        <v>0.4</v>
      </c>
      <c r="T6" s="20">
        <f>AVERAGE(D33:D42)</f>
        <v>149.86813699999999</v>
      </c>
      <c r="U6" s="25">
        <f>AVERAGE(E33:E42)</f>
        <v>6.239376</v>
      </c>
      <c r="V6" s="74">
        <f t="shared" ref="V6:AE6" si="4">AVERAGE(F33:F42)</f>
        <v>99.5</v>
      </c>
      <c r="W6" s="20">
        <f t="shared" si="4"/>
        <v>148.10847600000005</v>
      </c>
      <c r="X6" s="25">
        <f t="shared" si="4"/>
        <v>8.6567589999999992</v>
      </c>
      <c r="Y6" s="74">
        <f t="shared" si="4"/>
        <v>77.099999999999994</v>
      </c>
      <c r="Z6" s="20">
        <f t="shared" si="4"/>
        <v>152.64416800000001</v>
      </c>
      <c r="AA6" s="25">
        <f t="shared" si="4"/>
        <v>5.0171900000000003</v>
      </c>
      <c r="AB6" s="74">
        <f t="shared" si="4"/>
        <v>292.60000000000002</v>
      </c>
      <c r="AC6" s="20">
        <f t="shared" si="4"/>
        <v>151.37871199999998</v>
      </c>
      <c r="AD6" s="25">
        <f t="shared" si="4"/>
        <v>3.6186369999999997</v>
      </c>
      <c r="AE6" s="74">
        <f t="shared" si="4"/>
        <v>81.8</v>
      </c>
      <c r="AF6" s="19"/>
      <c r="AG6" s="25">
        <f t="shared" si="2"/>
        <v>8.6567589999999992</v>
      </c>
    </row>
    <row r="7" spans="1:33" s="5" customFormat="1" ht="15" x14ac:dyDescent="0.25">
      <c r="A7" s="5" t="s">
        <v>1</v>
      </c>
      <c r="B7" s="5">
        <v>25</v>
      </c>
      <c r="C7" s="5">
        <v>0.4</v>
      </c>
      <c r="D7" s="5">
        <v>41.318849999999998</v>
      </c>
      <c r="E7" s="5">
        <v>1.9403699999999999</v>
      </c>
      <c r="F7" s="5">
        <v>32</v>
      </c>
      <c r="G7" s="5">
        <v>42.424349999999997</v>
      </c>
      <c r="H7" s="5">
        <v>0.26518999999999998</v>
      </c>
      <c r="I7" s="5">
        <v>26</v>
      </c>
      <c r="J7" s="5">
        <v>41.318849999999998</v>
      </c>
      <c r="K7" s="5">
        <v>0.37945000000000001</v>
      </c>
      <c r="L7" s="5">
        <v>45</v>
      </c>
      <c r="M7" s="5">
        <v>42.003050000000002</v>
      </c>
      <c r="N7" s="5">
        <v>0.43274000000000001</v>
      </c>
      <c r="O7" s="5">
        <v>95</v>
      </c>
      <c r="Q7" s="72" t="s">
        <v>1</v>
      </c>
      <c r="R7" s="72">
        <v>100</v>
      </c>
      <c r="S7" s="19">
        <v>0.7</v>
      </c>
      <c r="T7" s="20">
        <f>AVERAGE(D43:D52)</f>
        <v>108.44783500000001</v>
      </c>
      <c r="U7" s="25">
        <f>AVERAGE(E43:E52)</f>
        <v>8.7477859999999996</v>
      </c>
      <c r="V7" s="74">
        <f t="shared" ref="V7:AE7" si="5">AVERAGE(F43:F52)</f>
        <v>124</v>
      </c>
      <c r="W7" s="20">
        <f t="shared" si="5"/>
        <v>142.88283699999999</v>
      </c>
      <c r="X7" s="25">
        <f t="shared" si="5"/>
        <v>17.987786</v>
      </c>
      <c r="Y7" s="74">
        <f t="shared" si="5"/>
        <v>126</v>
      </c>
      <c r="Z7" s="20">
        <f t="shared" si="5"/>
        <v>110.46713199999999</v>
      </c>
      <c r="AA7" s="25">
        <f t="shared" si="5"/>
        <v>5.9256340000000005</v>
      </c>
      <c r="AB7" s="74">
        <f t="shared" si="5"/>
        <v>321.10000000000002</v>
      </c>
      <c r="AC7" s="20">
        <f t="shared" si="5"/>
        <v>108.291832</v>
      </c>
      <c r="AD7" s="25">
        <f t="shared" si="5"/>
        <v>9.966521000000002</v>
      </c>
      <c r="AE7" s="74">
        <f t="shared" si="5"/>
        <v>214.8</v>
      </c>
      <c r="AF7" s="19"/>
      <c r="AG7" s="25">
        <f t="shared" si="2"/>
        <v>17.987786</v>
      </c>
    </row>
    <row r="8" spans="1:33" s="5" customFormat="1" ht="15" x14ac:dyDescent="0.25">
      <c r="A8" s="5" t="s">
        <v>1</v>
      </c>
      <c r="B8" s="5">
        <v>25</v>
      </c>
      <c r="C8" s="5">
        <v>0.4</v>
      </c>
      <c r="D8" s="5">
        <v>40.897550000000003</v>
      </c>
      <c r="E8" s="5">
        <v>0.93283000000000005</v>
      </c>
      <c r="F8" s="5">
        <v>31</v>
      </c>
      <c r="G8" s="5">
        <v>42.424349999999997</v>
      </c>
      <c r="H8" s="5">
        <v>0.32408999999999999</v>
      </c>
      <c r="I8" s="5">
        <v>26</v>
      </c>
      <c r="J8" s="5">
        <v>40.897550000000003</v>
      </c>
      <c r="K8" s="5">
        <v>0.43683</v>
      </c>
      <c r="L8" s="5">
        <v>47</v>
      </c>
      <c r="M8" s="5">
        <v>40.897550000000003</v>
      </c>
      <c r="N8" s="5">
        <v>0.34615000000000001</v>
      </c>
      <c r="O8" s="5">
        <v>75</v>
      </c>
      <c r="Q8" s="72" t="s">
        <v>1</v>
      </c>
      <c r="R8" s="72">
        <v>100</v>
      </c>
      <c r="S8" s="19">
        <v>1</v>
      </c>
      <c r="T8" s="20">
        <f>AVERAGE(D53:D62)</f>
        <v>104.51675900000001</v>
      </c>
      <c r="U8" s="25">
        <f>AVERAGE(E53:E62)</f>
        <v>14.796653999999998</v>
      </c>
      <c r="V8" s="74">
        <f t="shared" ref="V8:AE8" si="6">AVERAGE(F53:F62)</f>
        <v>217.5</v>
      </c>
      <c r="W8" s="20">
        <f t="shared" si="6"/>
        <v>103.364914</v>
      </c>
      <c r="X8" s="25">
        <f t="shared" si="6"/>
        <v>37.370207000000008</v>
      </c>
      <c r="Y8" s="74">
        <f t="shared" si="6"/>
        <v>232.6</v>
      </c>
      <c r="Z8" s="20">
        <f t="shared" si="6"/>
        <v>106.595343</v>
      </c>
      <c r="AA8" s="25">
        <f t="shared" si="6"/>
        <v>8.6621130000000015</v>
      </c>
      <c r="AB8" s="74">
        <f t="shared" si="6"/>
        <v>475.6</v>
      </c>
      <c r="AC8" s="20">
        <f t="shared" si="6"/>
        <v>104.54785799999999</v>
      </c>
      <c r="AD8" s="25">
        <f t="shared" si="6"/>
        <v>6.4737980000000004</v>
      </c>
      <c r="AE8" s="74">
        <f t="shared" si="6"/>
        <v>141.80000000000001</v>
      </c>
      <c r="AF8" s="19"/>
      <c r="AG8" s="25">
        <f t="shared" si="2"/>
        <v>37.370207000000008</v>
      </c>
    </row>
    <row r="9" spans="1:33" s="5" customFormat="1" ht="15" x14ac:dyDescent="0.25">
      <c r="A9" s="5" t="s">
        <v>1</v>
      </c>
      <c r="B9" s="5">
        <v>25</v>
      </c>
      <c r="C9" s="5">
        <v>0.4</v>
      </c>
      <c r="D9" s="5">
        <v>40.897550000000003</v>
      </c>
      <c r="E9" s="5">
        <v>0.91605999999999999</v>
      </c>
      <c r="F9" s="5">
        <v>32</v>
      </c>
      <c r="G9" s="5">
        <v>42.424349999999997</v>
      </c>
      <c r="H9" s="5">
        <v>0.44833000000000001</v>
      </c>
      <c r="I9" s="5">
        <v>26</v>
      </c>
      <c r="J9" s="5">
        <v>40.897550000000003</v>
      </c>
      <c r="K9" s="5">
        <v>0.60609999999999997</v>
      </c>
      <c r="L9" s="5">
        <v>57</v>
      </c>
      <c r="M9" s="5">
        <v>42.424349999999997</v>
      </c>
      <c r="N9" s="5">
        <v>0.25026999999999999</v>
      </c>
      <c r="O9" s="5">
        <v>54</v>
      </c>
      <c r="Q9" s="72" t="s">
        <v>1</v>
      </c>
      <c r="R9" s="72">
        <v>1000</v>
      </c>
      <c r="S9" s="19">
        <v>0.4</v>
      </c>
      <c r="T9" s="20">
        <f>AVERAGE(D63:D72)</f>
        <v>1073.5783669999998</v>
      </c>
      <c r="U9" s="25">
        <f>AVERAGE(E63:E72)</f>
        <v>567.31697399999996</v>
      </c>
      <c r="V9" s="74">
        <f t="shared" ref="V9:AE9" si="7">AVERAGE(F63:F72)</f>
        <v>333.2</v>
      </c>
      <c r="W9" s="20">
        <f t="shared" si="7"/>
        <v>1072.5057570000001</v>
      </c>
      <c r="X9" s="25">
        <f t="shared" si="7"/>
        <v>490.32139699999999</v>
      </c>
      <c r="Y9" s="74">
        <f t="shared" si="7"/>
        <v>15.5</v>
      </c>
      <c r="Z9" s="20">
        <f t="shared" si="7"/>
        <v>1169.5236289999998</v>
      </c>
      <c r="AA9" s="25">
        <f t="shared" si="7"/>
        <v>239.14936799999995</v>
      </c>
      <c r="AB9" s="74">
        <f t="shared" si="7"/>
        <v>2101.6</v>
      </c>
      <c r="AC9" s="20">
        <f t="shared" si="7"/>
        <v>1088.3259</v>
      </c>
      <c r="AD9" s="25">
        <f t="shared" si="7"/>
        <v>105.519243</v>
      </c>
      <c r="AE9" s="74">
        <f t="shared" si="7"/>
        <v>8.1</v>
      </c>
      <c r="AF9" s="19"/>
      <c r="AG9" s="25">
        <f t="shared" si="2"/>
        <v>567.31697399999996</v>
      </c>
    </row>
    <row r="10" spans="1:33" s="5" customFormat="1" ht="15" x14ac:dyDescent="0.25">
      <c r="A10" s="5" t="s">
        <v>1</v>
      </c>
      <c r="B10" s="5">
        <v>25</v>
      </c>
      <c r="C10" s="5">
        <v>0.4</v>
      </c>
      <c r="D10" s="5">
        <v>40.897550000000003</v>
      </c>
      <c r="E10" s="5">
        <v>0.87921000000000005</v>
      </c>
      <c r="F10" s="5">
        <v>32</v>
      </c>
      <c r="G10" s="5">
        <v>42.424349999999997</v>
      </c>
      <c r="H10" s="5">
        <v>0.70221</v>
      </c>
      <c r="I10" s="5">
        <v>26</v>
      </c>
      <c r="J10" s="5">
        <v>42.003050000000002</v>
      </c>
      <c r="K10" s="5">
        <v>0.73604999999999998</v>
      </c>
      <c r="L10" s="5">
        <v>83</v>
      </c>
      <c r="M10" s="5">
        <v>40.897550000000003</v>
      </c>
      <c r="N10" s="5">
        <v>0.31964999999999999</v>
      </c>
      <c r="O10" s="5">
        <v>70</v>
      </c>
      <c r="Q10" s="72" t="s">
        <v>1</v>
      </c>
      <c r="R10" s="72">
        <v>1000</v>
      </c>
      <c r="S10" s="19">
        <v>0.7</v>
      </c>
      <c r="T10" s="20">
        <f>AVERAGE(D73:D82)</f>
        <v>1037.0131239999998</v>
      </c>
      <c r="U10" s="25">
        <f>AVERAGE(E73:E82)</f>
        <v>745.86031500000001</v>
      </c>
      <c r="V10" s="74">
        <f t="shared" ref="V10:AE10" si="8">AVERAGE(F73:F82)</f>
        <v>441.9</v>
      </c>
      <c r="W10" s="20">
        <f t="shared" si="8"/>
        <v>1035.814014</v>
      </c>
      <c r="X10" s="25">
        <f t="shared" si="8"/>
        <v>944.53695300000004</v>
      </c>
      <c r="Y10" s="74">
        <f t="shared" si="8"/>
        <v>28.9</v>
      </c>
      <c r="Z10" s="20">
        <f t="shared" si="8"/>
        <v>1075.424743</v>
      </c>
      <c r="AA10" s="25">
        <f t="shared" si="8"/>
        <v>350.25739299999998</v>
      </c>
      <c r="AB10" s="74">
        <f t="shared" si="8"/>
        <v>3133.3</v>
      </c>
      <c r="AC10" s="20">
        <f t="shared" si="8"/>
        <v>1036.6180840000002</v>
      </c>
      <c r="AD10" s="25">
        <f t="shared" si="8"/>
        <v>147.08837699999998</v>
      </c>
      <c r="AE10" s="74">
        <f t="shared" si="8"/>
        <v>14.1</v>
      </c>
      <c r="AF10" s="19"/>
      <c r="AG10" s="25">
        <f t="shared" si="2"/>
        <v>944.53695300000004</v>
      </c>
    </row>
    <row r="11" spans="1:33" s="5" customFormat="1" ht="15" x14ac:dyDescent="0.25">
      <c r="A11" s="5" t="s">
        <v>1</v>
      </c>
      <c r="B11" s="5">
        <v>25</v>
      </c>
      <c r="C11" s="5">
        <v>0.4</v>
      </c>
      <c r="D11" s="5">
        <v>41.318849999999998</v>
      </c>
      <c r="E11" s="5">
        <v>1.4514899999999999</v>
      </c>
      <c r="F11" s="5">
        <v>30</v>
      </c>
      <c r="G11" s="5">
        <v>42.424349999999997</v>
      </c>
      <c r="H11" s="5">
        <v>0.26572000000000001</v>
      </c>
      <c r="I11" s="5">
        <v>26</v>
      </c>
      <c r="J11" s="5">
        <v>42.424349999999997</v>
      </c>
      <c r="K11" s="5">
        <v>0.46461999999999998</v>
      </c>
      <c r="L11" s="5">
        <v>56</v>
      </c>
      <c r="M11" s="5">
        <v>40.897550000000003</v>
      </c>
      <c r="N11" s="5">
        <v>0.70347999999999999</v>
      </c>
      <c r="O11" s="5">
        <v>74</v>
      </c>
      <c r="Q11" s="72" t="s">
        <v>1</v>
      </c>
      <c r="R11" s="72">
        <v>1000</v>
      </c>
      <c r="S11" s="19">
        <v>1</v>
      </c>
      <c r="T11" s="20">
        <f>AVERAGE(D83:D92)</f>
        <v>1035.5879790000001</v>
      </c>
      <c r="U11" s="25">
        <f>AVERAGE(E83:E92)</f>
        <v>1323.603474</v>
      </c>
      <c r="V11" s="74">
        <f t="shared" ref="V11:AE11" si="9">AVERAGE(F83:F92)</f>
        <v>784.2</v>
      </c>
      <c r="W11" s="20">
        <f t="shared" si="9"/>
        <v>1034.8201860000001</v>
      </c>
      <c r="X11" s="25">
        <f t="shared" si="9"/>
        <v>2231.8230109999995</v>
      </c>
      <c r="Y11" s="74">
        <f t="shared" si="9"/>
        <v>69.3</v>
      </c>
      <c r="Z11" s="20">
        <f t="shared" si="9"/>
        <v>1053.608565</v>
      </c>
      <c r="AA11" s="25">
        <f t="shared" si="9"/>
        <v>482.25521100000003</v>
      </c>
      <c r="AB11" s="74">
        <f t="shared" si="9"/>
        <v>4352.8</v>
      </c>
      <c r="AC11" s="20">
        <f t="shared" si="9"/>
        <v>1036.5231220000001</v>
      </c>
      <c r="AD11" s="25">
        <f t="shared" si="9"/>
        <v>179.06535100000002</v>
      </c>
      <c r="AE11" s="74">
        <f t="shared" si="9"/>
        <v>19.100000000000001</v>
      </c>
      <c r="AF11" s="19"/>
      <c r="AG11" s="25">
        <f t="shared" si="2"/>
        <v>2231.8230109999995</v>
      </c>
    </row>
    <row r="12" spans="1:33" s="5" customFormat="1" ht="15" x14ac:dyDescent="0.25">
      <c r="A12" s="5" t="s">
        <v>1</v>
      </c>
      <c r="B12" s="5">
        <v>25</v>
      </c>
      <c r="C12" s="5">
        <v>0.4</v>
      </c>
      <c r="D12" s="5">
        <v>40.897550000000003</v>
      </c>
      <c r="E12" s="5">
        <v>0.94238999999999995</v>
      </c>
      <c r="F12" s="5">
        <v>33</v>
      </c>
      <c r="G12" s="5">
        <v>42.424349999999997</v>
      </c>
      <c r="H12" s="5">
        <v>0.32977000000000001</v>
      </c>
      <c r="I12" s="5">
        <v>26</v>
      </c>
      <c r="J12" s="5">
        <v>41.318849999999998</v>
      </c>
      <c r="K12" s="5">
        <v>0.58999000000000001</v>
      </c>
      <c r="L12" s="5">
        <v>54</v>
      </c>
      <c r="M12" s="5">
        <v>40.897550000000003</v>
      </c>
      <c r="N12" s="5">
        <v>0.29109000000000002</v>
      </c>
      <c r="O12" s="5">
        <v>64</v>
      </c>
      <c r="Q12" s="72" t="s">
        <v>2</v>
      </c>
      <c r="R12" s="72">
        <v>24</v>
      </c>
      <c r="S12" s="19">
        <v>0.4</v>
      </c>
      <c r="T12" s="20">
        <f>AVERAGE(D93:D102)</f>
        <v>3177.6379999999995</v>
      </c>
      <c r="U12" s="25">
        <f>AVERAGE(E93:E102)</f>
        <v>1.0874169999999999</v>
      </c>
      <c r="V12" s="74">
        <f t="shared" ref="V12:AE12" si="10">AVERAGE(F93:F102)</f>
        <v>31.3</v>
      </c>
      <c r="W12" s="20">
        <f t="shared" si="10"/>
        <v>3177.6379999999995</v>
      </c>
      <c r="X12" s="25">
        <f t="shared" si="10"/>
        <v>0.44676700000000003</v>
      </c>
      <c r="Y12" s="74">
        <f t="shared" si="10"/>
        <v>37.5</v>
      </c>
      <c r="Z12" s="20">
        <f t="shared" si="10"/>
        <v>3179.9746599999999</v>
      </c>
      <c r="AA12" s="25">
        <f t="shared" si="10"/>
        <v>0.54092499999999999</v>
      </c>
      <c r="AB12" s="74">
        <f t="shared" si="10"/>
        <v>53</v>
      </c>
      <c r="AC12" s="20">
        <f t="shared" si="10"/>
        <v>3178.5726639999993</v>
      </c>
      <c r="AD12" s="25">
        <f t="shared" si="10"/>
        <v>0.46298900000000004</v>
      </c>
      <c r="AE12" s="74">
        <f t="shared" si="10"/>
        <v>95.8</v>
      </c>
      <c r="AF12" s="19"/>
      <c r="AG12" s="25">
        <f t="shared" si="2"/>
        <v>1.0874169999999999</v>
      </c>
    </row>
    <row r="13" spans="1:33" s="5" customFormat="1" ht="15" x14ac:dyDescent="0.25">
      <c r="A13" s="5" t="s">
        <v>1</v>
      </c>
      <c r="B13" s="5">
        <v>25</v>
      </c>
      <c r="C13" s="5">
        <v>0.7</v>
      </c>
      <c r="D13" s="5">
        <v>30.843910000000001</v>
      </c>
      <c r="E13" s="5">
        <v>1.6179300000000001</v>
      </c>
      <c r="F13" s="5">
        <v>46</v>
      </c>
      <c r="G13" s="5">
        <v>28.65436</v>
      </c>
      <c r="H13" s="5">
        <v>1.0607599999999999</v>
      </c>
      <c r="I13" s="5">
        <v>98</v>
      </c>
      <c r="J13" s="5">
        <v>29.747</v>
      </c>
      <c r="K13" s="5">
        <v>0.85241999999999996</v>
      </c>
      <c r="L13" s="5">
        <v>99</v>
      </c>
      <c r="M13" s="5">
        <v>28.920290000000001</v>
      </c>
      <c r="N13" s="5">
        <v>0.58408000000000004</v>
      </c>
      <c r="O13" s="5">
        <v>121</v>
      </c>
      <c r="Q13" s="72" t="s">
        <v>2</v>
      </c>
      <c r="R13" s="72">
        <v>24</v>
      </c>
      <c r="S13" s="19">
        <v>0.7</v>
      </c>
      <c r="T13" s="20">
        <f>AVERAGE(D103:D112)</f>
        <v>2321.03586</v>
      </c>
      <c r="U13" s="25">
        <f>AVERAGE(E103:E112)</f>
        <v>1.3219359999999998</v>
      </c>
      <c r="V13" s="74">
        <f t="shared" ref="V13:AE13" si="11">AVERAGE(F103:F112)</f>
        <v>40</v>
      </c>
      <c r="W13" s="20">
        <f t="shared" si="11"/>
        <v>2321.03586</v>
      </c>
      <c r="X13" s="25">
        <f t="shared" si="11"/>
        <v>0.46180600000000005</v>
      </c>
      <c r="Y13" s="74">
        <f t="shared" si="11"/>
        <v>42</v>
      </c>
      <c r="Z13" s="20">
        <f t="shared" si="11"/>
        <v>2324.8756619999999</v>
      </c>
      <c r="AA13" s="25">
        <f t="shared" si="11"/>
        <v>0.98629900000000015</v>
      </c>
      <c r="AB13" s="74">
        <f t="shared" si="11"/>
        <v>97.5</v>
      </c>
      <c r="AC13" s="20">
        <f t="shared" si="11"/>
        <v>2321.03586</v>
      </c>
      <c r="AD13" s="25">
        <f t="shared" si="11"/>
        <v>0.55425199999999997</v>
      </c>
      <c r="AE13" s="74">
        <f t="shared" si="11"/>
        <v>117.7</v>
      </c>
      <c r="AF13" s="19"/>
      <c r="AG13" s="25">
        <f t="shared" si="2"/>
        <v>1.3219359999999998</v>
      </c>
    </row>
    <row r="14" spans="1:33" s="5" customFormat="1" ht="15" x14ac:dyDescent="0.25">
      <c r="A14" s="5" t="s">
        <v>1</v>
      </c>
      <c r="B14" s="5">
        <v>25</v>
      </c>
      <c r="C14" s="5">
        <v>0.7</v>
      </c>
      <c r="D14" s="5">
        <v>29.981259999999999</v>
      </c>
      <c r="E14" s="5">
        <v>1.1090800000000001</v>
      </c>
      <c r="F14" s="5">
        <v>49</v>
      </c>
      <c r="G14" s="5">
        <v>28.65436</v>
      </c>
      <c r="H14" s="5">
        <v>0.99341000000000002</v>
      </c>
      <c r="I14" s="5">
        <v>84</v>
      </c>
      <c r="J14" s="5">
        <v>31.112850000000002</v>
      </c>
      <c r="K14" s="5">
        <v>1.3653</v>
      </c>
      <c r="L14" s="5">
        <v>126</v>
      </c>
      <c r="M14" s="5">
        <v>29.98095</v>
      </c>
      <c r="N14" s="5">
        <v>0.49575999999999998</v>
      </c>
      <c r="O14" s="5">
        <v>91</v>
      </c>
      <c r="Q14" s="72" t="s">
        <v>2</v>
      </c>
      <c r="R14" s="72">
        <v>24</v>
      </c>
      <c r="S14" s="19">
        <v>1</v>
      </c>
      <c r="T14" s="20">
        <f>AVERAGE(D113:D122)</f>
        <v>2463.6747869999995</v>
      </c>
      <c r="U14" s="25">
        <f>AVERAGE(E113:E122)</f>
        <v>2.0640809999999998</v>
      </c>
      <c r="V14" s="74">
        <f t="shared" ref="V14:AE14" si="12">AVERAGE(F113:F122)</f>
        <v>71.400000000000006</v>
      </c>
      <c r="W14" s="20">
        <f t="shared" si="12"/>
        <v>2322.5902999999998</v>
      </c>
      <c r="X14" s="25">
        <f t="shared" si="12"/>
        <v>1.1068359999999999</v>
      </c>
      <c r="Y14" s="74">
        <f t="shared" si="12"/>
        <v>93.5</v>
      </c>
      <c r="Z14" s="20">
        <f t="shared" si="12"/>
        <v>2434.6626370000004</v>
      </c>
      <c r="AA14" s="25">
        <f t="shared" si="12"/>
        <v>1.7558960000000003</v>
      </c>
      <c r="AB14" s="74">
        <f t="shared" si="12"/>
        <v>167.7</v>
      </c>
      <c r="AC14" s="20">
        <f t="shared" si="12"/>
        <v>2502.407064</v>
      </c>
      <c r="AD14" s="25">
        <f t="shared" si="12"/>
        <v>1.164442</v>
      </c>
      <c r="AE14" s="74">
        <f t="shared" si="12"/>
        <v>235.8</v>
      </c>
      <c r="AF14" s="19"/>
      <c r="AG14" s="25">
        <f t="shared" si="2"/>
        <v>2.0640809999999998</v>
      </c>
    </row>
    <row r="15" spans="1:33" s="5" customFormat="1" ht="15" x14ac:dyDescent="0.25">
      <c r="A15" s="5" t="s">
        <v>1</v>
      </c>
      <c r="B15" s="5">
        <v>25</v>
      </c>
      <c r="C15" s="5">
        <v>0.7</v>
      </c>
      <c r="D15" s="5">
        <v>29.271419999999999</v>
      </c>
      <c r="E15" s="5">
        <v>1.2640100000000001</v>
      </c>
      <c r="F15" s="5">
        <v>55</v>
      </c>
      <c r="G15" s="5">
        <v>28.65436</v>
      </c>
      <c r="H15" s="5">
        <v>1.1116299999999999</v>
      </c>
      <c r="I15" s="5">
        <v>69</v>
      </c>
      <c r="J15" s="5">
        <v>32.180019999999999</v>
      </c>
      <c r="K15" s="5">
        <v>0.85350000000000004</v>
      </c>
      <c r="L15" s="5">
        <v>82</v>
      </c>
      <c r="M15" s="5">
        <v>28.920290000000001</v>
      </c>
      <c r="N15" s="5">
        <v>0.86248000000000002</v>
      </c>
      <c r="O15" s="5">
        <v>194</v>
      </c>
      <c r="Q15" s="72" t="s">
        <v>2</v>
      </c>
      <c r="R15" s="72">
        <v>100</v>
      </c>
      <c r="S15" s="19">
        <v>0.4</v>
      </c>
      <c r="T15" s="20">
        <f>AVERAGE(D123:D132)</f>
        <v>48023.416783000001</v>
      </c>
      <c r="U15" s="25">
        <f>AVERAGE(E123:E132)</f>
        <v>6.9204620000000006</v>
      </c>
      <c r="V15" s="74">
        <f t="shared" ref="V15:AE15" si="13">AVERAGE(F123:F132)</f>
        <v>84.9</v>
      </c>
      <c r="W15" s="20">
        <f t="shared" si="13"/>
        <v>42988.139357</v>
      </c>
      <c r="X15" s="25">
        <f t="shared" si="13"/>
        <v>5.4125519999999998</v>
      </c>
      <c r="Y15" s="74">
        <f t="shared" si="13"/>
        <v>34.5</v>
      </c>
      <c r="Z15" s="20">
        <f t="shared" si="13"/>
        <v>43935.803043</v>
      </c>
      <c r="AA15" s="25">
        <f t="shared" si="13"/>
        <v>4.6033460000000002</v>
      </c>
      <c r="AB15" s="74">
        <f t="shared" si="13"/>
        <v>211.2</v>
      </c>
      <c r="AC15" s="20">
        <f t="shared" si="13"/>
        <v>43453.073061000003</v>
      </c>
      <c r="AD15" s="25">
        <f t="shared" si="13"/>
        <v>6.8108059999999995</v>
      </c>
      <c r="AE15" s="74">
        <f t="shared" si="13"/>
        <v>122.6</v>
      </c>
      <c r="AF15" s="19"/>
      <c r="AG15" s="25">
        <f t="shared" si="2"/>
        <v>6.9204620000000006</v>
      </c>
    </row>
    <row r="16" spans="1:33" s="5" customFormat="1" ht="15" x14ac:dyDescent="0.25">
      <c r="A16" s="5" t="s">
        <v>1</v>
      </c>
      <c r="B16" s="5">
        <v>25</v>
      </c>
      <c r="C16" s="5">
        <v>0.7</v>
      </c>
      <c r="D16" s="5">
        <v>29.922090000000001</v>
      </c>
      <c r="E16" s="5">
        <v>1.3857900000000001</v>
      </c>
      <c r="F16" s="5">
        <v>56</v>
      </c>
      <c r="G16" s="5">
        <v>28.65436</v>
      </c>
      <c r="H16" s="5">
        <v>1.06976</v>
      </c>
      <c r="I16" s="5">
        <v>61</v>
      </c>
      <c r="J16" s="5">
        <v>32.436779999999999</v>
      </c>
      <c r="K16" s="5">
        <v>1.33962</v>
      </c>
      <c r="L16" s="5">
        <v>140</v>
      </c>
      <c r="M16" s="5">
        <v>29.921769999999999</v>
      </c>
      <c r="N16" s="5">
        <v>1.3996</v>
      </c>
      <c r="O16" s="5">
        <v>281</v>
      </c>
      <c r="Q16" s="72" t="s">
        <v>2</v>
      </c>
      <c r="R16" s="72">
        <v>100</v>
      </c>
      <c r="S16" s="19">
        <v>0.7</v>
      </c>
      <c r="T16" s="20">
        <f>AVERAGE(D133:D142)</f>
        <v>38867.79110300001</v>
      </c>
      <c r="U16" s="25">
        <f>AVERAGE(E133:E142)</f>
        <v>12.124041999999999</v>
      </c>
      <c r="V16" s="74">
        <f t="shared" ref="V16:AE16" si="14">AVERAGE(F133:F142)</f>
        <v>153.80000000000001</v>
      </c>
      <c r="W16" s="20">
        <f t="shared" si="14"/>
        <v>35550.511685999998</v>
      </c>
      <c r="X16" s="25">
        <f t="shared" si="14"/>
        <v>19.655752</v>
      </c>
      <c r="Y16" s="74">
        <f t="shared" si="14"/>
        <v>111</v>
      </c>
      <c r="Z16" s="20">
        <f t="shared" si="14"/>
        <v>36824.284482000003</v>
      </c>
      <c r="AA16" s="25">
        <f t="shared" si="14"/>
        <v>10.318956</v>
      </c>
      <c r="AB16" s="74">
        <f t="shared" si="14"/>
        <v>482.3</v>
      </c>
      <c r="AC16" s="20">
        <f t="shared" si="14"/>
        <v>37375.451915999991</v>
      </c>
      <c r="AD16" s="25">
        <f t="shared" si="14"/>
        <v>11.536047999999999</v>
      </c>
      <c r="AE16" s="74">
        <f t="shared" si="14"/>
        <v>214.3</v>
      </c>
      <c r="AF16" s="19"/>
      <c r="AG16" s="25">
        <f t="shared" si="2"/>
        <v>19.655752</v>
      </c>
    </row>
    <row r="17" spans="1:33" s="5" customFormat="1" ht="15" x14ac:dyDescent="0.25">
      <c r="A17" s="5" t="s">
        <v>1</v>
      </c>
      <c r="B17" s="5">
        <v>25</v>
      </c>
      <c r="C17" s="5">
        <v>0.7</v>
      </c>
      <c r="D17" s="5">
        <v>29.864000000000001</v>
      </c>
      <c r="E17" s="5">
        <v>1.6620299999999999</v>
      </c>
      <c r="F17" s="5">
        <v>59</v>
      </c>
      <c r="G17" s="5">
        <v>28.65436</v>
      </c>
      <c r="H17" s="5">
        <v>0.71748999999999996</v>
      </c>
      <c r="I17" s="5">
        <v>60</v>
      </c>
      <c r="J17" s="5">
        <v>30.894780000000001</v>
      </c>
      <c r="K17" s="5">
        <v>1.3883399999999999</v>
      </c>
      <c r="L17" s="5">
        <v>151</v>
      </c>
      <c r="M17" s="5">
        <v>29.932780000000001</v>
      </c>
      <c r="N17" s="5">
        <v>1.34182</v>
      </c>
      <c r="O17" s="5">
        <v>114</v>
      </c>
      <c r="Q17" s="72" t="s">
        <v>2</v>
      </c>
      <c r="R17" s="72">
        <v>100</v>
      </c>
      <c r="S17" s="19">
        <v>1</v>
      </c>
      <c r="T17" s="20">
        <f>AVERAGE(D143:D152)</f>
        <v>35669.694770000002</v>
      </c>
      <c r="U17" s="25">
        <f>AVERAGE(E143:E152)</f>
        <v>9.3662539999999996</v>
      </c>
      <c r="V17" s="74">
        <f t="shared" ref="V17:AE17" si="15">AVERAGE(F143:F152)</f>
        <v>120</v>
      </c>
      <c r="W17" s="20">
        <f t="shared" si="15"/>
        <v>35241.954863999999</v>
      </c>
      <c r="X17" s="25">
        <f t="shared" si="15"/>
        <v>55.04266100000001</v>
      </c>
      <c r="Y17" s="74">
        <f t="shared" si="15"/>
        <v>288.10000000000002</v>
      </c>
      <c r="Z17" s="20">
        <f t="shared" si="15"/>
        <v>36529.837282</v>
      </c>
      <c r="AA17" s="25">
        <f t="shared" si="15"/>
        <v>19.864232000000001</v>
      </c>
      <c r="AB17" s="74">
        <f t="shared" si="15"/>
        <v>927.9</v>
      </c>
      <c r="AC17" s="20">
        <f t="shared" si="15"/>
        <v>36554.681512999996</v>
      </c>
      <c r="AD17" s="25">
        <f t="shared" si="15"/>
        <v>10.479238</v>
      </c>
      <c r="AE17" s="74">
        <f t="shared" si="15"/>
        <v>195.7</v>
      </c>
      <c r="AF17" s="19"/>
      <c r="AG17" s="25">
        <f t="shared" si="2"/>
        <v>55.04266100000001</v>
      </c>
    </row>
    <row r="18" spans="1:33" s="5" customFormat="1" ht="15" x14ac:dyDescent="0.25">
      <c r="A18" s="5" t="s">
        <v>1</v>
      </c>
      <c r="B18" s="5">
        <v>25</v>
      </c>
      <c r="C18" s="5">
        <v>0.7</v>
      </c>
      <c r="D18" s="5">
        <v>29.921769999999999</v>
      </c>
      <c r="E18" s="5">
        <v>1.3452</v>
      </c>
      <c r="F18" s="5">
        <v>52</v>
      </c>
      <c r="G18" s="5">
        <v>28.65436</v>
      </c>
      <c r="H18" s="5">
        <v>0.59746999999999995</v>
      </c>
      <c r="I18" s="5">
        <v>57</v>
      </c>
      <c r="J18" s="5">
        <v>30.95936</v>
      </c>
      <c r="K18" s="5">
        <v>0.98011000000000004</v>
      </c>
      <c r="L18" s="5">
        <v>121</v>
      </c>
      <c r="M18" s="5">
        <v>28.920290000000001</v>
      </c>
      <c r="N18" s="5">
        <v>0.96553</v>
      </c>
      <c r="O18" s="5">
        <v>119</v>
      </c>
      <c r="Q18" s="72" t="s">
        <v>2</v>
      </c>
      <c r="R18" s="72">
        <v>997</v>
      </c>
      <c r="S18" s="19">
        <v>0.4</v>
      </c>
      <c r="T18" s="20">
        <f>AVERAGE(D153:D162)</f>
        <v>332435.22746300005</v>
      </c>
      <c r="U18" s="25">
        <f>AVERAGE(E153:E162)</f>
        <v>635.33108699999991</v>
      </c>
      <c r="V18" s="74">
        <f t="shared" ref="V18:AE18" si="16">AVERAGE(F153:F162)</f>
        <v>336.4</v>
      </c>
      <c r="W18" s="20">
        <f t="shared" si="16"/>
        <v>325067.00425599993</v>
      </c>
      <c r="X18" s="25">
        <f t="shared" si="16"/>
        <v>512.34992499999998</v>
      </c>
      <c r="Y18" s="74">
        <f t="shared" si="16"/>
        <v>9.9</v>
      </c>
      <c r="Z18" s="20">
        <f t="shared" si="16"/>
        <v>325322.83160699997</v>
      </c>
      <c r="AA18" s="25">
        <f t="shared" si="16"/>
        <v>620.06578599999989</v>
      </c>
      <c r="AB18" s="74">
        <f t="shared" si="16"/>
        <v>2902.8</v>
      </c>
      <c r="AC18" s="20">
        <f t="shared" si="16"/>
        <v>333998.88805599994</v>
      </c>
      <c r="AD18" s="25">
        <f t="shared" si="16"/>
        <v>258.18994000000004</v>
      </c>
      <c r="AE18" s="74">
        <f t="shared" si="16"/>
        <v>23.7</v>
      </c>
      <c r="AF18" s="19"/>
      <c r="AG18" s="25">
        <f t="shared" si="2"/>
        <v>635.33108699999991</v>
      </c>
    </row>
    <row r="19" spans="1:33" s="5" customFormat="1" ht="15" x14ac:dyDescent="0.25">
      <c r="A19" s="5" t="s">
        <v>1</v>
      </c>
      <c r="B19" s="5">
        <v>25</v>
      </c>
      <c r="C19" s="5">
        <v>0.7</v>
      </c>
      <c r="D19" s="5">
        <v>29.981259999999999</v>
      </c>
      <c r="E19" s="5">
        <v>1.2480599999999999</v>
      </c>
      <c r="F19" s="5">
        <v>50</v>
      </c>
      <c r="G19" s="5">
        <v>28.65436</v>
      </c>
      <c r="H19" s="5">
        <v>0.77237</v>
      </c>
      <c r="I19" s="5">
        <v>64</v>
      </c>
      <c r="J19" s="5">
        <v>30.692530000000001</v>
      </c>
      <c r="K19" s="5">
        <v>1.35284</v>
      </c>
      <c r="L19" s="5">
        <v>166</v>
      </c>
      <c r="M19" s="5">
        <v>29.986979999999999</v>
      </c>
      <c r="N19" s="5">
        <v>0.85282999999999998</v>
      </c>
      <c r="O19" s="5">
        <v>194</v>
      </c>
      <c r="Q19" s="72" t="s">
        <v>2</v>
      </c>
      <c r="R19" s="72">
        <v>997</v>
      </c>
      <c r="S19" s="19">
        <v>0.7</v>
      </c>
      <c r="T19" s="20">
        <f>AVERAGE(D163:D172)</f>
        <v>329059.6006050001</v>
      </c>
      <c r="U19" s="25">
        <f>AVERAGE(E163:E172)</f>
        <v>1236.538597</v>
      </c>
      <c r="V19" s="74">
        <f t="shared" ref="V19:AE19" si="17">AVERAGE(F163:F172)</f>
        <v>665.3</v>
      </c>
      <c r="W19" s="20">
        <f t="shared" si="17"/>
        <v>323254.10716399999</v>
      </c>
      <c r="X19" s="25">
        <f t="shared" si="17"/>
        <v>1284.4264390000001</v>
      </c>
      <c r="Y19" s="74">
        <f t="shared" si="17"/>
        <v>23.2</v>
      </c>
      <c r="Z19" s="20">
        <f t="shared" si="17"/>
        <v>324509.10041900002</v>
      </c>
      <c r="AA19" s="25">
        <f t="shared" si="17"/>
        <v>988.75449200000003</v>
      </c>
      <c r="AB19" s="74">
        <f t="shared" si="17"/>
        <v>4908.5</v>
      </c>
      <c r="AC19" s="20">
        <f t="shared" si="17"/>
        <v>328827.01875199995</v>
      </c>
      <c r="AD19" s="25">
        <f t="shared" si="17"/>
        <v>251.42200899999997</v>
      </c>
      <c r="AE19" s="74">
        <f t="shared" si="17"/>
        <v>22.8</v>
      </c>
      <c r="AF19" s="19"/>
      <c r="AG19" s="25">
        <f t="shared" si="2"/>
        <v>1284.4264390000001</v>
      </c>
    </row>
    <row r="20" spans="1:33" s="5" customFormat="1" ht="15" x14ac:dyDescent="0.25">
      <c r="A20" s="5" t="s">
        <v>1</v>
      </c>
      <c r="B20" s="5">
        <v>25</v>
      </c>
      <c r="C20" s="5">
        <v>0.7</v>
      </c>
      <c r="D20" s="5">
        <v>29.346250000000001</v>
      </c>
      <c r="E20" s="5">
        <v>1.6859900000000001</v>
      </c>
      <c r="F20" s="5">
        <v>63</v>
      </c>
      <c r="G20" s="5">
        <v>28.65436</v>
      </c>
      <c r="H20" s="5">
        <v>0.47598000000000001</v>
      </c>
      <c r="I20" s="5">
        <v>45</v>
      </c>
      <c r="J20" s="5">
        <v>30.610610000000001</v>
      </c>
      <c r="K20" s="5">
        <v>1.87873</v>
      </c>
      <c r="L20" s="5">
        <v>161</v>
      </c>
      <c r="M20" s="5">
        <v>28.920290000000001</v>
      </c>
      <c r="N20" s="5">
        <v>0.68623000000000001</v>
      </c>
      <c r="O20" s="5">
        <v>131</v>
      </c>
      <c r="Q20" s="72" t="s">
        <v>2</v>
      </c>
      <c r="R20" s="72">
        <v>997</v>
      </c>
      <c r="S20" s="19">
        <v>1</v>
      </c>
      <c r="T20" s="20">
        <f>AVERAGE(D173:D182)</f>
        <v>325704.84333</v>
      </c>
      <c r="U20" s="25">
        <f>AVERAGE(E173:E182)</f>
        <v>689.60044700000003</v>
      </c>
      <c r="V20" s="74">
        <f t="shared" ref="V20:AE20" si="18">AVERAGE(F173:F182)</f>
        <v>379</v>
      </c>
      <c r="W20" s="20">
        <f t="shared" si="18"/>
        <v>323038.78718999994</v>
      </c>
      <c r="X20" s="25">
        <f t="shared" si="18"/>
        <v>1722.92543</v>
      </c>
      <c r="Y20" s="74">
        <f t="shared" si="18"/>
        <v>30.2</v>
      </c>
      <c r="Z20" s="20">
        <f t="shared" si="18"/>
        <v>323987.44351100002</v>
      </c>
      <c r="AA20" s="25">
        <f t="shared" si="18"/>
        <v>1030.1393580000001</v>
      </c>
      <c r="AB20" s="74">
        <f t="shared" si="18"/>
        <v>5542.1</v>
      </c>
      <c r="AC20" s="20">
        <f t="shared" si="18"/>
        <v>326771.725263</v>
      </c>
      <c r="AD20" s="25">
        <f t="shared" si="18"/>
        <v>278.57751799999994</v>
      </c>
      <c r="AE20" s="74">
        <f t="shared" si="18"/>
        <v>26</v>
      </c>
      <c r="AF20" s="19"/>
      <c r="AG20" s="25">
        <f t="shared" si="2"/>
        <v>1722.92543</v>
      </c>
    </row>
    <row r="21" spans="1:33" s="5" customFormat="1" ht="15" x14ac:dyDescent="0.25">
      <c r="A21" s="5" t="s">
        <v>1</v>
      </c>
      <c r="B21" s="5">
        <v>25</v>
      </c>
      <c r="C21" s="5">
        <v>0.7</v>
      </c>
      <c r="D21" s="5">
        <v>29.875019999999999</v>
      </c>
      <c r="E21" s="5">
        <v>1.48969</v>
      </c>
      <c r="F21" s="5">
        <v>54</v>
      </c>
      <c r="G21" s="5">
        <v>28.65436</v>
      </c>
      <c r="H21" s="5">
        <v>1.02311</v>
      </c>
      <c r="I21" s="5">
        <v>76</v>
      </c>
      <c r="J21" s="5">
        <v>29.193560000000002</v>
      </c>
      <c r="K21" s="5">
        <v>1.01668</v>
      </c>
      <c r="L21" s="5">
        <v>125</v>
      </c>
      <c r="M21" s="5">
        <v>28.920290000000001</v>
      </c>
      <c r="N21" s="5">
        <v>0.92506999999999995</v>
      </c>
      <c r="O21" s="5">
        <v>182</v>
      </c>
      <c r="Q21" s="72" t="s">
        <v>0</v>
      </c>
      <c r="R21" s="72">
        <v>30</v>
      </c>
      <c r="S21" s="19">
        <v>0.4</v>
      </c>
      <c r="T21" s="20">
        <f>AVERAGE(D183:D192)</f>
        <v>1018.4361520000002</v>
      </c>
      <c r="U21" s="25">
        <f>AVERAGE(E183:E192)</f>
        <v>1.6006549999999997</v>
      </c>
      <c r="V21" s="74">
        <f t="shared" ref="V21:AE21" si="19">AVERAGE(F183:F192)</f>
        <v>36.799999999999997</v>
      </c>
      <c r="W21" s="20">
        <f t="shared" si="19"/>
        <v>995.50249000000008</v>
      </c>
      <c r="X21" s="25">
        <f t="shared" si="19"/>
        <v>0.51054399999999989</v>
      </c>
      <c r="Y21" s="74">
        <f t="shared" si="19"/>
        <v>31.2</v>
      </c>
      <c r="Z21" s="20">
        <f t="shared" si="19"/>
        <v>1006.683984</v>
      </c>
      <c r="AA21" s="25">
        <f t="shared" si="19"/>
        <v>0.61693900000000002</v>
      </c>
      <c r="AB21" s="74">
        <f t="shared" si="19"/>
        <v>56.7</v>
      </c>
      <c r="AC21" s="20">
        <f t="shared" si="19"/>
        <v>1005.3334719999999</v>
      </c>
      <c r="AD21" s="25">
        <f t="shared" si="19"/>
        <v>0.66318100000000002</v>
      </c>
      <c r="AE21" s="74">
        <f t="shared" si="19"/>
        <v>93.1</v>
      </c>
      <c r="AF21" s="19"/>
      <c r="AG21" s="75">
        <f t="shared" si="2"/>
        <v>1.6006549999999997</v>
      </c>
    </row>
    <row r="22" spans="1:33" s="5" customFormat="1" ht="15" x14ac:dyDescent="0.25">
      <c r="A22" s="5" t="s">
        <v>1</v>
      </c>
      <c r="B22" s="5">
        <v>25</v>
      </c>
      <c r="C22" s="5">
        <v>0.7</v>
      </c>
      <c r="D22" s="5">
        <v>28.760290000000001</v>
      </c>
      <c r="E22" s="5">
        <v>1.4937800000000001</v>
      </c>
      <c r="F22" s="5">
        <v>48</v>
      </c>
      <c r="G22" s="5">
        <v>28.65436</v>
      </c>
      <c r="H22" s="5">
        <v>0.51083999999999996</v>
      </c>
      <c r="I22" s="5">
        <v>40</v>
      </c>
      <c r="J22" s="5">
        <v>30.977509999999999</v>
      </c>
      <c r="K22" s="5">
        <v>1.04373</v>
      </c>
      <c r="L22" s="5">
        <v>129</v>
      </c>
      <c r="M22" s="5">
        <v>28.920290000000001</v>
      </c>
      <c r="N22" s="5">
        <v>0.72375</v>
      </c>
      <c r="O22" s="5">
        <v>128</v>
      </c>
      <c r="Q22" s="72" t="s">
        <v>0</v>
      </c>
      <c r="R22" s="72">
        <v>30</v>
      </c>
      <c r="S22" s="19">
        <v>0.7</v>
      </c>
      <c r="T22" s="20">
        <f>AVERAGE(D193:D202)</f>
        <v>692.83424100000002</v>
      </c>
      <c r="U22" s="25">
        <f>AVERAGE(E193:E202)</f>
        <v>1.8562360000000002</v>
      </c>
      <c r="V22" s="74">
        <f t="shared" ref="V22:AE22" si="20">AVERAGE(F193:F202)</f>
        <v>47.9</v>
      </c>
      <c r="W22" s="20">
        <f t="shared" si="20"/>
        <v>675.39508799999999</v>
      </c>
      <c r="X22" s="25">
        <f t="shared" si="20"/>
        <v>1.3504119999999999</v>
      </c>
      <c r="Y22" s="74">
        <f t="shared" si="20"/>
        <v>77</v>
      </c>
      <c r="Z22" s="20">
        <f t="shared" si="20"/>
        <v>709.72609599999998</v>
      </c>
      <c r="AA22" s="25">
        <f t="shared" si="20"/>
        <v>1.9223729999999999</v>
      </c>
      <c r="AB22" s="74">
        <f t="shared" si="20"/>
        <v>153.30000000000001</v>
      </c>
      <c r="AC22" s="20">
        <f t="shared" si="20"/>
        <v>717.54140200000006</v>
      </c>
      <c r="AD22" s="25">
        <f t="shared" si="20"/>
        <v>1.4459250000000001</v>
      </c>
      <c r="AE22" s="74">
        <f t="shared" si="20"/>
        <v>198</v>
      </c>
      <c r="AF22" s="19"/>
      <c r="AG22" s="75">
        <f t="shared" si="2"/>
        <v>1.9223729999999999</v>
      </c>
    </row>
    <row r="23" spans="1:33" s="5" customFormat="1" ht="15" x14ac:dyDescent="0.25">
      <c r="A23" s="5" t="s">
        <v>1</v>
      </c>
      <c r="B23" s="5">
        <v>25</v>
      </c>
      <c r="C23" s="5">
        <v>1</v>
      </c>
      <c r="D23" s="5">
        <v>28.7148</v>
      </c>
      <c r="E23" s="5">
        <v>1.6608400000000001</v>
      </c>
      <c r="F23" s="5">
        <v>60</v>
      </c>
      <c r="G23" s="5">
        <v>28.546240000000001</v>
      </c>
      <c r="H23" s="5">
        <v>1.6306700000000001</v>
      </c>
      <c r="I23" s="5">
        <v>99</v>
      </c>
      <c r="J23" s="5">
        <v>29.864000000000001</v>
      </c>
      <c r="K23" s="5">
        <v>1.5853699999999999</v>
      </c>
      <c r="L23" s="5">
        <v>148</v>
      </c>
      <c r="M23" s="5">
        <v>29.049240000000001</v>
      </c>
      <c r="N23" s="5">
        <v>0.65491999999999995</v>
      </c>
      <c r="O23" s="5">
        <v>146</v>
      </c>
      <c r="Q23" s="72" t="s">
        <v>0</v>
      </c>
      <c r="R23" s="72">
        <v>30</v>
      </c>
      <c r="S23" s="19">
        <v>1</v>
      </c>
      <c r="T23" s="20">
        <f>AVERAGE(D203:D212)</f>
        <v>678.24724000000003</v>
      </c>
      <c r="U23" s="25">
        <f>AVERAGE(E203:E212)</f>
        <v>2.9259949999999999</v>
      </c>
      <c r="V23" s="74">
        <f t="shared" ref="V23:AE23" si="21">AVERAGE(F203:F212)</f>
        <v>88.9</v>
      </c>
      <c r="W23" s="20">
        <f t="shared" si="21"/>
        <v>658.00996199999997</v>
      </c>
      <c r="X23" s="25">
        <f t="shared" si="21"/>
        <v>2.4271750000000001</v>
      </c>
      <c r="Y23" s="74">
        <f t="shared" si="21"/>
        <v>132.1</v>
      </c>
      <c r="Z23" s="20">
        <f t="shared" si="21"/>
        <v>675.67910299999994</v>
      </c>
      <c r="AA23" s="25">
        <f t="shared" si="21"/>
        <v>2.2413479999999995</v>
      </c>
      <c r="AB23" s="74">
        <f t="shared" si="21"/>
        <v>208.9</v>
      </c>
      <c r="AC23" s="20">
        <f t="shared" si="21"/>
        <v>667.70628199999987</v>
      </c>
      <c r="AD23" s="25">
        <f t="shared" si="21"/>
        <v>2.3616659999999996</v>
      </c>
      <c r="AE23" s="74">
        <f t="shared" si="21"/>
        <v>335.9</v>
      </c>
      <c r="AF23" s="19"/>
      <c r="AG23" s="75">
        <f t="shared" si="2"/>
        <v>2.9259949999999999</v>
      </c>
    </row>
    <row r="24" spans="1:33" s="5" customFormat="1" ht="15" x14ac:dyDescent="0.25">
      <c r="A24" s="5" t="s">
        <v>1</v>
      </c>
      <c r="B24" s="5">
        <v>25</v>
      </c>
      <c r="C24" s="5">
        <v>1</v>
      </c>
      <c r="D24" s="5">
        <v>28.7148</v>
      </c>
      <c r="E24" s="5">
        <v>1.8410899999999999</v>
      </c>
      <c r="F24" s="5">
        <v>60</v>
      </c>
      <c r="G24" s="5">
        <v>28.546240000000001</v>
      </c>
      <c r="H24" s="5">
        <v>1.2824899999999999</v>
      </c>
      <c r="I24" s="5">
        <v>80</v>
      </c>
      <c r="J24" s="5">
        <v>28.849799999999998</v>
      </c>
      <c r="K24" s="5">
        <v>2.8885000000000001</v>
      </c>
      <c r="L24" s="5">
        <v>356</v>
      </c>
      <c r="M24" s="5">
        <v>29.049240000000001</v>
      </c>
      <c r="N24" s="5">
        <v>0.70474999999999999</v>
      </c>
      <c r="O24" s="5">
        <v>144</v>
      </c>
      <c r="Q24" s="72" t="s">
        <v>0</v>
      </c>
      <c r="R24" s="72">
        <v>100</v>
      </c>
      <c r="S24" s="19">
        <v>0.4</v>
      </c>
      <c r="T24" s="20">
        <f>AVERAGE(D213:D222)</f>
        <v>2108.4710960000002</v>
      </c>
      <c r="U24" s="25">
        <f>AVERAGE(E213:E222)</f>
        <v>7.1441689999999998</v>
      </c>
      <c r="V24" s="74">
        <f t="shared" ref="V24:AE24" si="22">AVERAGE(F213:F222)</f>
        <v>96</v>
      </c>
      <c r="W24" s="20">
        <f t="shared" si="22"/>
        <v>1837.9903330000002</v>
      </c>
      <c r="X24" s="25">
        <f t="shared" si="22"/>
        <v>6.680574</v>
      </c>
      <c r="Y24" s="74">
        <f t="shared" si="22"/>
        <v>53.2</v>
      </c>
      <c r="Z24" s="20">
        <f t="shared" si="22"/>
        <v>2054.4402210000003</v>
      </c>
      <c r="AA24" s="25">
        <f t="shared" si="22"/>
        <v>4.761692</v>
      </c>
      <c r="AB24" s="74">
        <f t="shared" si="22"/>
        <v>264.39999999999998</v>
      </c>
      <c r="AC24" s="20">
        <f t="shared" si="22"/>
        <v>1915.2711370000002</v>
      </c>
      <c r="AD24" s="25">
        <f t="shared" si="22"/>
        <v>5.9878770000000001</v>
      </c>
      <c r="AE24" s="74">
        <f t="shared" si="22"/>
        <v>129</v>
      </c>
      <c r="AF24" s="19"/>
      <c r="AG24" s="25">
        <f t="shared" si="2"/>
        <v>7.1441689999999998</v>
      </c>
    </row>
    <row r="25" spans="1:33" s="5" customFormat="1" ht="15" x14ac:dyDescent="0.25">
      <c r="A25" s="5" t="s">
        <v>1</v>
      </c>
      <c r="B25" s="5">
        <v>25</v>
      </c>
      <c r="C25" s="5">
        <v>1</v>
      </c>
      <c r="D25" s="5">
        <v>28.7148</v>
      </c>
      <c r="E25" s="5">
        <v>1.6024499999999999</v>
      </c>
      <c r="F25" s="5">
        <v>60</v>
      </c>
      <c r="G25" s="5">
        <v>28.504100000000001</v>
      </c>
      <c r="H25" s="5">
        <v>2.7572899999999998</v>
      </c>
      <c r="I25" s="5">
        <v>90</v>
      </c>
      <c r="J25" s="5">
        <v>28.851400000000002</v>
      </c>
      <c r="K25" s="5">
        <v>1.8801300000000001</v>
      </c>
      <c r="L25" s="5">
        <v>199</v>
      </c>
      <c r="M25" s="5">
        <v>29.049240000000001</v>
      </c>
      <c r="N25" s="5">
        <v>0.98853999999999997</v>
      </c>
      <c r="O25" s="5">
        <v>170</v>
      </c>
      <c r="Q25" s="72" t="s">
        <v>0</v>
      </c>
      <c r="R25" s="72">
        <v>100</v>
      </c>
      <c r="S25" s="19">
        <v>0.7</v>
      </c>
      <c r="T25" s="20">
        <f>AVERAGE(D223:D232)</f>
        <v>1863.73</v>
      </c>
      <c r="U25" s="25">
        <f>AVERAGE(E223:E232)</f>
        <v>6.1543510000000001</v>
      </c>
      <c r="V25" s="74">
        <f t="shared" ref="V25:AE25" si="23">AVERAGE(F223:F232)</f>
        <v>84</v>
      </c>
      <c r="W25" s="20">
        <f t="shared" si="23"/>
        <v>1793.6511660000001</v>
      </c>
      <c r="X25" s="25">
        <f t="shared" si="23"/>
        <v>8.9984990000000007</v>
      </c>
      <c r="Y25" s="74">
        <f t="shared" si="23"/>
        <v>63.5</v>
      </c>
      <c r="Z25" s="20">
        <f t="shared" si="23"/>
        <v>1859.8733689999997</v>
      </c>
      <c r="AA25" s="25">
        <f t="shared" si="23"/>
        <v>7.5221429999999998</v>
      </c>
      <c r="AB25" s="74">
        <f t="shared" si="23"/>
        <v>411.9</v>
      </c>
      <c r="AC25" s="20">
        <f t="shared" si="23"/>
        <v>1823.8085760000001</v>
      </c>
      <c r="AD25" s="25">
        <f t="shared" si="23"/>
        <v>11.419824000000002</v>
      </c>
      <c r="AE25" s="74">
        <f t="shared" si="23"/>
        <v>248.1</v>
      </c>
      <c r="AF25" s="19"/>
      <c r="AG25" s="25">
        <f t="shared" si="2"/>
        <v>11.419824000000002</v>
      </c>
    </row>
    <row r="26" spans="1:33" s="5" customFormat="1" ht="15" x14ac:dyDescent="0.25">
      <c r="A26" s="5" t="s">
        <v>1</v>
      </c>
      <c r="B26" s="5">
        <v>25</v>
      </c>
      <c r="C26" s="5">
        <v>1</v>
      </c>
      <c r="D26" s="5">
        <v>28.657029999999999</v>
      </c>
      <c r="E26" s="5">
        <v>1.7159199999999999</v>
      </c>
      <c r="F26" s="5">
        <v>74</v>
      </c>
      <c r="G26" s="5">
        <v>28.504100000000001</v>
      </c>
      <c r="H26" s="5">
        <v>1.1408400000000001</v>
      </c>
      <c r="I26" s="5">
        <v>87</v>
      </c>
      <c r="J26" s="5">
        <v>29.747</v>
      </c>
      <c r="K26" s="5">
        <v>1.5976300000000001</v>
      </c>
      <c r="L26" s="5">
        <v>165</v>
      </c>
      <c r="M26" s="5">
        <v>29.049240000000001</v>
      </c>
      <c r="N26" s="5">
        <v>0.81349000000000005</v>
      </c>
      <c r="O26" s="5">
        <v>183</v>
      </c>
      <c r="Q26" s="72" t="s">
        <v>0</v>
      </c>
      <c r="R26" s="72">
        <v>100</v>
      </c>
      <c r="S26" s="19">
        <v>1</v>
      </c>
      <c r="T26" s="20">
        <f>AVERAGE(D233:D242)</f>
        <v>1774.48</v>
      </c>
      <c r="U26" s="25">
        <f>AVERAGE(E233:E242)</f>
        <v>8.7671840000000003</v>
      </c>
      <c r="V26" s="74">
        <f t="shared" ref="V26:AE26" si="24">AVERAGE(F233:F242)</f>
        <v>120</v>
      </c>
      <c r="W26" s="20">
        <f t="shared" si="24"/>
        <v>1758.097325</v>
      </c>
      <c r="X26" s="25">
        <f t="shared" si="24"/>
        <v>21.433429999999998</v>
      </c>
      <c r="Y26" s="74">
        <f t="shared" si="24"/>
        <v>142.5</v>
      </c>
      <c r="Z26" s="20">
        <f t="shared" si="24"/>
        <v>1853.3472849999998</v>
      </c>
      <c r="AA26" s="25">
        <f t="shared" si="24"/>
        <v>10.067309</v>
      </c>
      <c r="AB26" s="74">
        <f t="shared" si="24"/>
        <v>556.70000000000005</v>
      </c>
      <c r="AC26" s="20">
        <f t="shared" si="24"/>
        <v>1800.61655</v>
      </c>
      <c r="AD26" s="25">
        <f t="shared" si="24"/>
        <v>18.844282999999997</v>
      </c>
      <c r="AE26" s="74">
        <f t="shared" si="24"/>
        <v>421.3</v>
      </c>
      <c r="AF26" s="19"/>
      <c r="AG26" s="25">
        <f t="shared" si="2"/>
        <v>21.433429999999998</v>
      </c>
    </row>
    <row r="27" spans="1:33" s="5" customFormat="1" ht="15" x14ac:dyDescent="0.25">
      <c r="A27" s="5" t="s">
        <v>1</v>
      </c>
      <c r="B27" s="5">
        <v>25</v>
      </c>
      <c r="C27" s="5">
        <v>1</v>
      </c>
      <c r="D27" s="5">
        <v>28.7148</v>
      </c>
      <c r="E27" s="5">
        <v>2.1521300000000001</v>
      </c>
      <c r="F27" s="5">
        <v>60</v>
      </c>
      <c r="G27" s="5">
        <v>28.546240000000001</v>
      </c>
      <c r="H27" s="5">
        <v>1.16987</v>
      </c>
      <c r="I27" s="5">
        <v>94</v>
      </c>
      <c r="J27" s="5">
        <v>30.59451</v>
      </c>
      <c r="K27" s="5">
        <v>1.5120499999999999</v>
      </c>
      <c r="L27" s="5">
        <v>142</v>
      </c>
      <c r="M27" s="5">
        <v>29.049240000000001</v>
      </c>
      <c r="N27" s="5">
        <v>0.84687999999999997</v>
      </c>
      <c r="O27" s="5">
        <v>137</v>
      </c>
      <c r="Q27" s="72" t="s">
        <v>0</v>
      </c>
      <c r="R27" s="72">
        <v>1000</v>
      </c>
      <c r="S27" s="19">
        <v>0.4</v>
      </c>
      <c r="T27" s="20">
        <f>AVERAGE(D243:D252)</f>
        <v>19310.399501</v>
      </c>
      <c r="U27" s="25">
        <f>AVERAGE(E243:E252)</f>
        <v>349.06562199999996</v>
      </c>
      <c r="V27" s="74">
        <f t="shared" ref="V27:AE27" si="25">AVERAGE(F243:F252)</f>
        <v>193.9</v>
      </c>
      <c r="W27" s="20">
        <f t="shared" si="25"/>
        <v>19050.314102</v>
      </c>
      <c r="X27" s="25">
        <f t="shared" si="25"/>
        <v>285.965194</v>
      </c>
      <c r="Y27" s="74">
        <f t="shared" si="25"/>
        <v>9.6</v>
      </c>
      <c r="Z27" s="20">
        <f t="shared" si="25"/>
        <v>19776.986634000001</v>
      </c>
      <c r="AA27" s="25">
        <f t="shared" si="25"/>
        <v>278.06842900000004</v>
      </c>
      <c r="AB27" s="74">
        <f t="shared" si="25"/>
        <v>2239</v>
      </c>
      <c r="AC27" s="20">
        <f t="shared" si="25"/>
        <v>19220.169525000001</v>
      </c>
      <c r="AD27" s="25">
        <f t="shared" si="25"/>
        <v>85.574333999999993</v>
      </c>
      <c r="AE27" s="74">
        <f t="shared" si="25"/>
        <v>8.1</v>
      </c>
      <c r="AF27" s="19"/>
      <c r="AG27" s="75">
        <f t="shared" si="2"/>
        <v>349.06562199999996</v>
      </c>
    </row>
    <row r="28" spans="1:33" s="5" customFormat="1" ht="15" x14ac:dyDescent="0.25">
      <c r="A28" s="5" t="s">
        <v>1</v>
      </c>
      <c r="B28" s="5">
        <v>25</v>
      </c>
      <c r="C28" s="5">
        <v>1</v>
      </c>
      <c r="D28" s="5">
        <v>28.7148</v>
      </c>
      <c r="E28" s="5">
        <v>2.1249099999999999</v>
      </c>
      <c r="F28" s="5">
        <v>60</v>
      </c>
      <c r="G28" s="5">
        <v>28.546240000000001</v>
      </c>
      <c r="H28" s="5">
        <v>1.20719</v>
      </c>
      <c r="I28" s="5">
        <v>104</v>
      </c>
      <c r="J28" s="5">
        <v>28.906400000000001</v>
      </c>
      <c r="K28" s="5">
        <v>2.5003500000000001</v>
      </c>
      <c r="L28" s="5">
        <v>293</v>
      </c>
      <c r="M28" s="5">
        <v>29.049240000000001</v>
      </c>
      <c r="N28" s="5">
        <v>0.96233999999999997</v>
      </c>
      <c r="O28" s="5">
        <v>137</v>
      </c>
      <c r="Q28" s="72" t="s">
        <v>0</v>
      </c>
      <c r="R28" s="72">
        <v>1000</v>
      </c>
      <c r="S28" s="19">
        <v>0.7</v>
      </c>
      <c r="T28" s="20">
        <f>AVERAGE(D253:D262)</f>
        <v>19053.963740000003</v>
      </c>
      <c r="U28" s="25">
        <f>AVERAGE(E253:E262)</f>
        <v>479.52932599999997</v>
      </c>
      <c r="V28" s="74">
        <f t="shared" ref="V28:AE28" si="26">AVERAGE(F253:F262)</f>
        <v>265</v>
      </c>
      <c r="W28" s="20">
        <f t="shared" si="26"/>
        <v>18991.431151000001</v>
      </c>
      <c r="X28" s="25">
        <f t="shared" si="26"/>
        <v>674.35261700000001</v>
      </c>
      <c r="Y28" s="74">
        <f t="shared" si="26"/>
        <v>22.8</v>
      </c>
      <c r="Z28" s="20">
        <f t="shared" si="26"/>
        <v>19242.610715999999</v>
      </c>
      <c r="AA28" s="25">
        <f t="shared" si="26"/>
        <v>300.15735599999999</v>
      </c>
      <c r="AB28" s="74">
        <f t="shared" si="26"/>
        <v>2498.1</v>
      </c>
      <c r="AC28" s="20">
        <f t="shared" si="26"/>
        <v>19207.570000000003</v>
      </c>
      <c r="AD28" s="25">
        <f t="shared" si="26"/>
        <v>124.71577999999997</v>
      </c>
      <c r="AE28" s="74">
        <f t="shared" si="26"/>
        <v>14</v>
      </c>
      <c r="AF28" s="19"/>
      <c r="AG28" s="75">
        <f t="shared" si="2"/>
        <v>674.35261700000001</v>
      </c>
    </row>
    <row r="29" spans="1:33" s="5" customFormat="1" ht="15" x14ac:dyDescent="0.25">
      <c r="A29" s="5" t="s">
        <v>1</v>
      </c>
      <c r="B29" s="5">
        <v>25</v>
      </c>
      <c r="C29" s="5">
        <v>1</v>
      </c>
      <c r="D29" s="5">
        <v>28.7148</v>
      </c>
      <c r="E29" s="5">
        <v>2.0573199999999998</v>
      </c>
      <c r="F29" s="5">
        <v>60</v>
      </c>
      <c r="G29" s="5">
        <v>28.504100000000001</v>
      </c>
      <c r="H29" s="5">
        <v>1.27014</v>
      </c>
      <c r="I29" s="5">
        <v>103</v>
      </c>
      <c r="J29" s="5">
        <v>29.718019999999999</v>
      </c>
      <c r="K29" s="5">
        <v>1.36616</v>
      </c>
      <c r="L29" s="5">
        <v>151</v>
      </c>
      <c r="M29" s="5">
        <v>28.851610000000001</v>
      </c>
      <c r="N29" s="5">
        <v>0.89054999999999995</v>
      </c>
      <c r="O29" s="5">
        <v>173</v>
      </c>
      <c r="Q29" s="72" t="s">
        <v>0</v>
      </c>
      <c r="R29" s="72">
        <v>1000</v>
      </c>
      <c r="S29" s="19">
        <v>1</v>
      </c>
      <c r="T29" s="20">
        <f>AVERAGE(D263:D272)</f>
        <v>19039.346669999999</v>
      </c>
      <c r="U29" s="25">
        <f>AVERAGE(E263:E272)</f>
        <v>680.41392900000005</v>
      </c>
      <c r="V29" s="74">
        <f t="shared" ref="V29:AE29" si="27">AVERAGE(F263:F272)</f>
        <v>380</v>
      </c>
      <c r="W29" s="20">
        <f t="shared" si="27"/>
        <v>18977.114247000001</v>
      </c>
      <c r="X29" s="25">
        <f t="shared" si="27"/>
        <v>1133.5073950000001</v>
      </c>
      <c r="Y29" s="74">
        <f t="shared" si="27"/>
        <v>37.700000000000003</v>
      </c>
      <c r="Z29" s="20">
        <f t="shared" si="27"/>
        <v>19218.793374000001</v>
      </c>
      <c r="AA29" s="25">
        <f t="shared" si="27"/>
        <v>405.39578100000006</v>
      </c>
      <c r="AB29" s="74">
        <f t="shared" si="27"/>
        <v>3351.4</v>
      </c>
      <c r="AC29" s="20">
        <f t="shared" si="27"/>
        <v>19155.146650000002</v>
      </c>
      <c r="AD29" s="25">
        <f t="shared" si="27"/>
        <v>154.876058</v>
      </c>
      <c r="AE29" s="74">
        <f t="shared" si="27"/>
        <v>19</v>
      </c>
      <c r="AF29" s="19"/>
      <c r="AG29" s="75">
        <f t="shared" si="2"/>
        <v>1133.5073950000001</v>
      </c>
    </row>
    <row r="30" spans="1:33" s="5" customFormat="1" ht="15" x14ac:dyDescent="0.25">
      <c r="A30" s="5" t="s">
        <v>1</v>
      </c>
      <c r="B30" s="5">
        <v>25</v>
      </c>
      <c r="C30" s="5">
        <v>1</v>
      </c>
      <c r="D30" s="5">
        <v>28.7148</v>
      </c>
      <c r="E30" s="5">
        <v>1.7538899999999999</v>
      </c>
      <c r="F30" s="5">
        <v>60</v>
      </c>
      <c r="G30" s="5">
        <v>28.504100000000001</v>
      </c>
      <c r="H30" s="5">
        <v>1.22231</v>
      </c>
      <c r="I30" s="5">
        <v>106</v>
      </c>
      <c r="J30" s="5">
        <v>28.767029999999998</v>
      </c>
      <c r="K30" s="5">
        <v>1.9693799999999999</v>
      </c>
      <c r="L30" s="5">
        <v>225</v>
      </c>
      <c r="M30" s="5">
        <v>29.049240000000001</v>
      </c>
      <c r="N30" s="5">
        <v>0.76261999999999996</v>
      </c>
      <c r="O30" s="5">
        <v>161</v>
      </c>
      <c r="T30" s="12"/>
      <c r="U30" s="15"/>
      <c r="V30" s="76"/>
      <c r="W30" s="12"/>
      <c r="X30" s="15"/>
      <c r="Y30" s="76"/>
      <c r="Z30" s="12"/>
      <c r="AA30" s="15"/>
      <c r="AB30" s="76"/>
      <c r="AC30" s="12"/>
      <c r="AD30" s="15"/>
      <c r="AE30" s="76"/>
    </row>
    <row r="31" spans="1:33" s="5" customFormat="1" ht="15" x14ac:dyDescent="0.25">
      <c r="A31" s="5" t="s">
        <v>1</v>
      </c>
      <c r="B31" s="5">
        <v>25</v>
      </c>
      <c r="C31" s="5">
        <v>1</v>
      </c>
      <c r="D31" s="5">
        <v>28.7148</v>
      </c>
      <c r="E31" s="5">
        <v>1.7869299999999999</v>
      </c>
      <c r="F31" s="5">
        <v>60</v>
      </c>
      <c r="G31" s="5">
        <v>28.592030000000001</v>
      </c>
      <c r="H31" s="5">
        <v>1.2884899999999999</v>
      </c>
      <c r="I31" s="5">
        <v>82</v>
      </c>
      <c r="J31" s="5">
        <v>30.970759999999999</v>
      </c>
      <c r="K31" s="5">
        <v>2.8759999999999999</v>
      </c>
      <c r="L31" s="5">
        <v>293</v>
      </c>
      <c r="M31" s="5">
        <v>28.912939999999999</v>
      </c>
      <c r="N31" s="5">
        <v>1.2549399999999999</v>
      </c>
      <c r="O31" s="5">
        <v>259</v>
      </c>
      <c r="T31" s="12"/>
      <c r="U31" s="15"/>
      <c r="V31" s="76"/>
      <c r="W31" s="12"/>
      <c r="X31" s="15"/>
      <c r="Y31" s="76"/>
      <c r="Z31" s="12"/>
      <c r="AA31" s="15"/>
      <c r="AB31" s="76"/>
      <c r="AC31" s="12"/>
      <c r="AD31" s="15"/>
      <c r="AE31" s="76"/>
    </row>
    <row r="32" spans="1:33" s="5" customFormat="1" ht="15" x14ac:dyDescent="0.25">
      <c r="A32" s="5" t="s">
        <v>1</v>
      </c>
      <c r="B32" s="5">
        <v>25</v>
      </c>
      <c r="C32" s="5">
        <v>1</v>
      </c>
      <c r="D32" s="5">
        <v>28.7148</v>
      </c>
      <c r="E32" s="5">
        <v>1.8784400000000001</v>
      </c>
      <c r="F32" s="5">
        <v>60</v>
      </c>
      <c r="G32" s="5">
        <v>28.504100000000001</v>
      </c>
      <c r="H32" s="5">
        <v>1.34484</v>
      </c>
      <c r="I32" s="5">
        <v>107</v>
      </c>
      <c r="J32" s="5">
        <v>29.761579999999999</v>
      </c>
      <c r="K32" s="5">
        <v>0.97184999999999999</v>
      </c>
      <c r="L32" s="5">
        <v>121</v>
      </c>
      <c r="M32" s="5">
        <v>28.851610000000001</v>
      </c>
      <c r="N32" s="5">
        <v>0.79005999999999998</v>
      </c>
      <c r="O32" s="5">
        <v>165</v>
      </c>
      <c r="T32" s="12"/>
      <c r="U32" s="15"/>
      <c r="V32" s="76"/>
      <c r="W32" s="12"/>
      <c r="X32" s="15"/>
      <c r="Y32" s="76"/>
      <c r="Z32" s="12"/>
      <c r="AA32" s="15"/>
      <c r="AB32" s="76"/>
      <c r="AC32" s="12"/>
      <c r="AD32" s="15"/>
      <c r="AE32" s="76"/>
    </row>
    <row r="33" spans="1:31" s="5" customFormat="1" ht="15" x14ac:dyDescent="0.25">
      <c r="A33" s="5" t="s">
        <v>1</v>
      </c>
      <c r="B33" s="5">
        <v>100</v>
      </c>
      <c r="C33" s="5">
        <v>0.4</v>
      </c>
      <c r="D33" s="5">
        <v>149.30795000000001</v>
      </c>
      <c r="E33" s="5">
        <v>7.4289899999999998</v>
      </c>
      <c r="F33" s="5">
        <v>131</v>
      </c>
      <c r="G33" s="5">
        <v>148.22117</v>
      </c>
      <c r="H33" s="5">
        <v>3.6514899999999999</v>
      </c>
      <c r="I33" s="5">
        <v>33</v>
      </c>
      <c r="J33" s="5">
        <v>151.44923</v>
      </c>
      <c r="K33" s="5">
        <v>4.91</v>
      </c>
      <c r="L33" s="5">
        <v>296</v>
      </c>
      <c r="M33" s="5">
        <v>151.42798999999999</v>
      </c>
      <c r="N33" s="5">
        <v>2.1089000000000002</v>
      </c>
      <c r="O33" s="5">
        <v>49</v>
      </c>
      <c r="T33" s="12"/>
      <c r="U33" s="15"/>
      <c r="V33" s="76"/>
      <c r="W33" s="12"/>
      <c r="X33" s="15"/>
      <c r="Y33" s="76"/>
      <c r="Z33" s="12"/>
      <c r="AA33" s="15"/>
      <c r="AB33" s="76"/>
      <c r="AC33" s="12"/>
      <c r="AD33" s="15"/>
      <c r="AE33" s="76"/>
    </row>
    <row r="34" spans="1:31" s="5" customFormat="1" ht="15" x14ac:dyDescent="0.25">
      <c r="A34" s="5" t="s">
        <v>1</v>
      </c>
      <c r="B34" s="5">
        <v>100</v>
      </c>
      <c r="C34" s="5">
        <v>0.4</v>
      </c>
      <c r="D34" s="5">
        <v>149.13874999999999</v>
      </c>
      <c r="E34" s="5">
        <v>6.9890699999999999</v>
      </c>
      <c r="F34" s="5">
        <v>116</v>
      </c>
      <c r="G34" s="5">
        <v>148.20152999999999</v>
      </c>
      <c r="H34" s="5">
        <v>5.6853600000000002</v>
      </c>
      <c r="I34" s="5">
        <v>51</v>
      </c>
      <c r="J34" s="5">
        <v>153.9306</v>
      </c>
      <c r="K34" s="5">
        <v>5.3577300000000001</v>
      </c>
      <c r="L34" s="5">
        <v>336</v>
      </c>
      <c r="M34" s="5">
        <v>156.86798999999999</v>
      </c>
      <c r="N34" s="5">
        <v>1.83308</v>
      </c>
      <c r="O34" s="5">
        <v>31</v>
      </c>
      <c r="T34" s="12"/>
      <c r="U34" s="15"/>
      <c r="V34" s="76"/>
      <c r="W34" s="12"/>
      <c r="X34" s="15"/>
      <c r="Y34" s="76"/>
      <c r="Z34" s="12"/>
      <c r="AA34" s="15"/>
      <c r="AB34" s="76"/>
      <c r="AC34" s="12"/>
      <c r="AD34" s="15"/>
      <c r="AE34" s="76"/>
    </row>
    <row r="35" spans="1:31" s="5" customFormat="1" ht="15" x14ac:dyDescent="0.25">
      <c r="A35" s="5" t="s">
        <v>1</v>
      </c>
      <c r="B35" s="5">
        <v>100</v>
      </c>
      <c r="C35" s="5">
        <v>0.4</v>
      </c>
      <c r="D35" s="5">
        <v>149.6756</v>
      </c>
      <c r="E35" s="5">
        <v>5.3352000000000004</v>
      </c>
      <c r="F35" s="5">
        <v>89</v>
      </c>
      <c r="G35" s="5">
        <v>148.17069000000001</v>
      </c>
      <c r="H35" s="5">
        <v>8.4239800000000002</v>
      </c>
      <c r="I35" s="5">
        <v>76</v>
      </c>
      <c r="J35" s="5">
        <v>153.97059999999999</v>
      </c>
      <c r="K35" s="5">
        <v>3.1503700000000001</v>
      </c>
      <c r="L35" s="5">
        <v>205</v>
      </c>
      <c r="M35" s="5">
        <v>148.78442000000001</v>
      </c>
      <c r="N35" s="5">
        <v>4.1522699999999997</v>
      </c>
      <c r="O35" s="5">
        <v>105</v>
      </c>
      <c r="T35" s="12"/>
      <c r="U35" s="15"/>
      <c r="V35" s="76"/>
      <c r="W35" s="12"/>
      <c r="X35" s="15"/>
      <c r="Y35" s="76"/>
      <c r="Z35" s="12"/>
      <c r="AA35" s="15"/>
      <c r="AB35" s="76"/>
      <c r="AC35" s="12"/>
      <c r="AD35" s="15"/>
      <c r="AE35" s="76"/>
    </row>
    <row r="36" spans="1:31" s="5" customFormat="1" ht="15" x14ac:dyDescent="0.25">
      <c r="A36" s="5" t="s">
        <v>1</v>
      </c>
      <c r="B36" s="5">
        <v>100</v>
      </c>
      <c r="C36" s="5">
        <v>0.4</v>
      </c>
      <c r="D36" s="5">
        <v>150.86034000000001</v>
      </c>
      <c r="E36" s="5">
        <v>6.3466100000000001</v>
      </c>
      <c r="F36" s="5">
        <v>105</v>
      </c>
      <c r="G36" s="5">
        <v>148.2132</v>
      </c>
      <c r="H36" s="5">
        <v>5.9632800000000001</v>
      </c>
      <c r="I36" s="5">
        <v>56</v>
      </c>
      <c r="J36" s="5">
        <v>151.13830999999999</v>
      </c>
      <c r="K36" s="5">
        <v>4.0570500000000003</v>
      </c>
      <c r="L36" s="5">
        <v>228</v>
      </c>
      <c r="M36" s="5">
        <v>156.87576999999999</v>
      </c>
      <c r="N36" s="5">
        <v>1.1748799999999999</v>
      </c>
      <c r="O36" s="5">
        <v>25</v>
      </c>
      <c r="T36" s="12"/>
      <c r="U36" s="15"/>
      <c r="V36" s="76"/>
      <c r="W36" s="12"/>
      <c r="X36" s="15"/>
      <c r="Y36" s="76"/>
      <c r="Z36" s="12"/>
      <c r="AA36" s="15"/>
      <c r="AB36" s="76"/>
      <c r="AC36" s="12"/>
      <c r="AD36" s="15"/>
      <c r="AE36" s="76"/>
    </row>
    <row r="37" spans="1:31" s="5" customFormat="1" ht="15" x14ac:dyDescent="0.25">
      <c r="A37" s="5" t="s">
        <v>1</v>
      </c>
      <c r="B37" s="5">
        <v>100</v>
      </c>
      <c r="C37" s="5">
        <v>0.4</v>
      </c>
      <c r="D37" s="5">
        <v>150.73034000000001</v>
      </c>
      <c r="E37" s="5">
        <v>3.6532399999999998</v>
      </c>
      <c r="F37" s="5">
        <v>61</v>
      </c>
      <c r="G37" s="5">
        <v>148.08413999999999</v>
      </c>
      <c r="H37" s="5">
        <v>16.16704</v>
      </c>
      <c r="I37" s="5">
        <v>155</v>
      </c>
      <c r="J37" s="5">
        <v>155.55573999999999</v>
      </c>
      <c r="K37" s="5">
        <v>5.1665799999999997</v>
      </c>
      <c r="L37" s="5">
        <v>321</v>
      </c>
      <c r="M37" s="5">
        <v>148.41014999999999</v>
      </c>
      <c r="N37" s="5">
        <v>4.3738400000000004</v>
      </c>
      <c r="O37" s="5">
        <v>107</v>
      </c>
      <c r="T37" s="12"/>
      <c r="U37" s="15"/>
      <c r="V37" s="76"/>
      <c r="W37" s="12"/>
      <c r="X37" s="15"/>
      <c r="Y37" s="76"/>
      <c r="Z37" s="12"/>
      <c r="AA37" s="15"/>
      <c r="AB37" s="76"/>
      <c r="AC37" s="12"/>
      <c r="AD37" s="15"/>
      <c r="AE37" s="76"/>
    </row>
    <row r="38" spans="1:31" s="5" customFormat="1" ht="15" x14ac:dyDescent="0.25">
      <c r="A38" s="5" t="s">
        <v>1</v>
      </c>
      <c r="B38" s="5">
        <v>100</v>
      </c>
      <c r="C38" s="5">
        <v>0.4</v>
      </c>
      <c r="D38" s="5">
        <v>150.67006000000001</v>
      </c>
      <c r="E38" s="5">
        <v>8.0510400000000004</v>
      </c>
      <c r="F38" s="5">
        <v>125</v>
      </c>
      <c r="G38" s="5">
        <v>148.1583</v>
      </c>
      <c r="H38" s="5">
        <v>7.03592</v>
      </c>
      <c r="I38" s="5">
        <v>66</v>
      </c>
      <c r="J38" s="5">
        <v>151.79805999999999</v>
      </c>
      <c r="K38" s="5">
        <v>3.5338799999999999</v>
      </c>
      <c r="L38" s="5">
        <v>199</v>
      </c>
      <c r="M38" s="5">
        <v>149.17671999999999</v>
      </c>
      <c r="N38" s="5">
        <v>3.7914300000000001</v>
      </c>
      <c r="O38" s="5">
        <v>91</v>
      </c>
      <c r="T38" s="12"/>
      <c r="U38" s="15"/>
      <c r="V38" s="76"/>
      <c r="W38" s="12"/>
      <c r="X38" s="15"/>
      <c r="Y38" s="76"/>
      <c r="Z38" s="12"/>
      <c r="AA38" s="15"/>
      <c r="AB38" s="76"/>
      <c r="AC38" s="12"/>
      <c r="AD38" s="15"/>
      <c r="AE38" s="76"/>
    </row>
    <row r="39" spans="1:31" s="5" customFormat="1" ht="15" x14ac:dyDescent="0.25">
      <c r="A39" s="5" t="s">
        <v>1</v>
      </c>
      <c r="B39" s="5">
        <v>100</v>
      </c>
      <c r="C39" s="5">
        <v>0.4</v>
      </c>
      <c r="D39" s="5">
        <v>149.47542000000001</v>
      </c>
      <c r="E39" s="5">
        <v>7.2613899999999996</v>
      </c>
      <c r="F39" s="5">
        <v>120</v>
      </c>
      <c r="G39" s="5">
        <v>148.15163000000001</v>
      </c>
      <c r="H39" s="5">
        <v>9.4317299999999999</v>
      </c>
      <c r="I39" s="5">
        <v>89</v>
      </c>
      <c r="J39" s="5">
        <v>154.68254999999999</v>
      </c>
      <c r="K39" s="5">
        <v>4.11768</v>
      </c>
      <c r="L39" s="5">
        <v>250</v>
      </c>
      <c r="M39" s="5">
        <v>156.87576999999999</v>
      </c>
      <c r="N39" s="5">
        <v>1.34674</v>
      </c>
      <c r="O39" s="5">
        <v>25</v>
      </c>
      <c r="T39" s="12"/>
      <c r="U39" s="15"/>
      <c r="V39" s="76"/>
      <c r="W39" s="12"/>
      <c r="X39" s="15"/>
      <c r="Y39" s="76"/>
      <c r="Z39" s="12"/>
      <c r="AA39" s="15"/>
      <c r="AB39" s="76"/>
      <c r="AC39" s="12"/>
      <c r="AD39" s="15"/>
      <c r="AE39" s="76"/>
    </row>
    <row r="40" spans="1:31" s="5" customFormat="1" ht="15" x14ac:dyDescent="0.25">
      <c r="A40" s="5" t="s">
        <v>1</v>
      </c>
      <c r="B40" s="5">
        <v>100</v>
      </c>
      <c r="C40" s="5">
        <v>0.4</v>
      </c>
      <c r="D40" s="5">
        <v>148.27533</v>
      </c>
      <c r="E40" s="5">
        <v>5.0347099999999996</v>
      </c>
      <c r="F40" s="5">
        <v>77</v>
      </c>
      <c r="G40" s="5">
        <v>148.19215</v>
      </c>
      <c r="H40" s="5">
        <v>5.6943000000000001</v>
      </c>
      <c r="I40" s="5">
        <v>50</v>
      </c>
      <c r="J40" s="5">
        <v>150.12529000000001</v>
      </c>
      <c r="K40" s="5">
        <v>4.9094800000000003</v>
      </c>
      <c r="L40" s="5">
        <v>318</v>
      </c>
      <c r="M40" s="5">
        <v>148.36569</v>
      </c>
      <c r="N40" s="5">
        <v>7.0143599999999999</v>
      </c>
      <c r="O40" s="5">
        <v>166</v>
      </c>
      <c r="T40" s="12"/>
      <c r="U40" s="15"/>
      <c r="V40" s="76"/>
      <c r="W40" s="12"/>
      <c r="X40" s="15"/>
      <c r="Y40" s="76"/>
      <c r="Z40" s="12"/>
      <c r="AA40" s="15"/>
      <c r="AB40" s="76"/>
      <c r="AC40" s="12"/>
      <c r="AD40" s="15"/>
      <c r="AE40" s="76"/>
    </row>
    <row r="41" spans="1:31" s="5" customFormat="1" ht="15" x14ac:dyDescent="0.25">
      <c r="A41" s="5" t="s">
        <v>1</v>
      </c>
      <c r="B41" s="5">
        <v>100</v>
      </c>
      <c r="C41" s="5">
        <v>0.4</v>
      </c>
      <c r="D41" s="5">
        <v>150.00711999999999</v>
      </c>
      <c r="E41" s="5">
        <v>7.0887500000000001</v>
      </c>
      <c r="F41" s="5">
        <v>101</v>
      </c>
      <c r="G41" s="5">
        <v>148.30699000000001</v>
      </c>
      <c r="H41" s="5">
        <v>4.5498900000000004</v>
      </c>
      <c r="I41" s="5">
        <v>32</v>
      </c>
      <c r="J41" s="5">
        <v>154.44394</v>
      </c>
      <c r="K41" s="5">
        <v>6.2682599999999997</v>
      </c>
      <c r="L41" s="5">
        <v>353</v>
      </c>
      <c r="M41" s="5">
        <v>148.47963999999999</v>
      </c>
      <c r="N41" s="5">
        <v>4.1990299999999996</v>
      </c>
      <c r="O41" s="5">
        <v>92</v>
      </c>
      <c r="T41" s="12"/>
      <c r="U41" s="15"/>
      <c r="V41" s="76"/>
      <c r="W41" s="12"/>
      <c r="X41" s="15"/>
      <c r="Y41" s="76"/>
      <c r="Z41" s="12"/>
      <c r="AA41" s="15"/>
      <c r="AB41" s="76"/>
      <c r="AC41" s="12"/>
      <c r="AD41" s="15"/>
      <c r="AE41" s="76"/>
    </row>
    <row r="42" spans="1:31" s="5" customFormat="1" ht="15" x14ac:dyDescent="0.25">
      <c r="A42" s="5" t="s">
        <v>1</v>
      </c>
      <c r="B42" s="5">
        <v>100</v>
      </c>
      <c r="C42" s="5">
        <v>0.4</v>
      </c>
      <c r="D42" s="5">
        <v>150.54046</v>
      </c>
      <c r="E42" s="5">
        <v>5.2047600000000003</v>
      </c>
      <c r="F42" s="5">
        <v>70</v>
      </c>
      <c r="G42" s="5">
        <v>147.38496000000001</v>
      </c>
      <c r="H42" s="5">
        <v>19.964600000000001</v>
      </c>
      <c r="I42" s="5">
        <v>163</v>
      </c>
      <c r="J42" s="5">
        <v>149.34736000000001</v>
      </c>
      <c r="K42" s="5">
        <v>8.7008700000000001</v>
      </c>
      <c r="L42" s="5">
        <v>420</v>
      </c>
      <c r="M42" s="5">
        <v>148.52297999999999</v>
      </c>
      <c r="N42" s="5">
        <v>6.19184</v>
      </c>
      <c r="O42" s="5">
        <v>127</v>
      </c>
      <c r="T42" s="12"/>
      <c r="U42" s="15"/>
      <c r="V42" s="76"/>
      <c r="W42" s="12"/>
      <c r="X42" s="15"/>
      <c r="Y42" s="76"/>
      <c r="Z42" s="12"/>
      <c r="AA42" s="15"/>
      <c r="AB42" s="76"/>
      <c r="AC42" s="12"/>
      <c r="AD42" s="15"/>
      <c r="AE42" s="76"/>
    </row>
    <row r="43" spans="1:31" s="5" customFormat="1" ht="15" x14ac:dyDescent="0.25">
      <c r="A43" s="5" t="s">
        <v>1</v>
      </c>
      <c r="B43" s="5">
        <v>100</v>
      </c>
      <c r="C43" s="5">
        <v>0.7</v>
      </c>
      <c r="D43" s="5">
        <v>108.25579999999999</v>
      </c>
      <c r="E43" s="5">
        <v>12.19435</v>
      </c>
      <c r="F43" s="5">
        <v>173</v>
      </c>
      <c r="G43" s="5">
        <v>143.07671999999999</v>
      </c>
      <c r="H43" s="5">
        <v>22.636340000000001</v>
      </c>
      <c r="I43" s="5">
        <v>164</v>
      </c>
      <c r="J43" s="5">
        <v>110.57586999999999</v>
      </c>
      <c r="K43" s="5">
        <v>6.2212199999999998</v>
      </c>
      <c r="L43" s="5">
        <v>297</v>
      </c>
      <c r="M43" s="5">
        <v>108.116</v>
      </c>
      <c r="N43" s="5">
        <v>11.414759999999999</v>
      </c>
      <c r="O43" s="5">
        <v>243</v>
      </c>
      <c r="T43" s="12"/>
      <c r="U43" s="15"/>
      <c r="V43" s="76"/>
      <c r="W43" s="12"/>
      <c r="X43" s="15"/>
      <c r="Y43" s="76"/>
      <c r="Z43" s="12"/>
      <c r="AA43" s="15"/>
      <c r="AB43" s="76"/>
      <c r="AC43" s="12"/>
      <c r="AD43" s="15"/>
      <c r="AE43" s="76"/>
    </row>
    <row r="44" spans="1:31" s="5" customFormat="1" ht="15" x14ac:dyDescent="0.25">
      <c r="A44" s="5" t="s">
        <v>1</v>
      </c>
      <c r="B44" s="5">
        <v>100</v>
      </c>
      <c r="C44" s="5">
        <v>0.7</v>
      </c>
      <c r="D44" s="5">
        <v>108.2308</v>
      </c>
      <c r="E44" s="5">
        <v>6.6974499999999999</v>
      </c>
      <c r="F44" s="5">
        <v>93</v>
      </c>
      <c r="G44" s="5">
        <v>143.20066</v>
      </c>
      <c r="H44" s="5">
        <v>10.341390000000001</v>
      </c>
      <c r="I44" s="5">
        <v>70</v>
      </c>
      <c r="J44" s="5">
        <v>110.20627</v>
      </c>
      <c r="K44" s="5">
        <v>5.8123100000000001</v>
      </c>
      <c r="L44" s="5">
        <v>313</v>
      </c>
      <c r="M44" s="5">
        <v>108.13746999999999</v>
      </c>
      <c r="N44" s="5">
        <v>9.0023800000000005</v>
      </c>
      <c r="O44" s="5">
        <v>200</v>
      </c>
      <c r="T44" s="12"/>
      <c r="U44" s="15"/>
      <c r="V44" s="76"/>
      <c r="W44" s="12"/>
      <c r="X44" s="15"/>
      <c r="Y44" s="76"/>
      <c r="Z44" s="12"/>
      <c r="AA44" s="15"/>
      <c r="AB44" s="76"/>
      <c r="AC44" s="12"/>
      <c r="AD44" s="15"/>
      <c r="AE44" s="76"/>
    </row>
    <row r="45" spans="1:31" s="5" customFormat="1" ht="15" x14ac:dyDescent="0.25">
      <c r="A45" s="5" t="s">
        <v>1</v>
      </c>
      <c r="B45" s="5">
        <v>100</v>
      </c>
      <c r="C45" s="5">
        <v>0.7</v>
      </c>
      <c r="D45" s="5">
        <v>108.81837</v>
      </c>
      <c r="E45" s="5">
        <v>8.6038800000000002</v>
      </c>
      <c r="F45" s="5">
        <v>121</v>
      </c>
      <c r="G45" s="5">
        <v>142.62597</v>
      </c>
      <c r="H45" s="5">
        <v>18.01145</v>
      </c>
      <c r="I45" s="5">
        <v>123</v>
      </c>
      <c r="J45" s="5">
        <v>110.64516999999999</v>
      </c>
      <c r="K45" s="5">
        <v>5.2880599999999998</v>
      </c>
      <c r="L45" s="5">
        <v>298</v>
      </c>
      <c r="M45" s="5">
        <v>108.31587</v>
      </c>
      <c r="N45" s="5">
        <v>13.407550000000001</v>
      </c>
      <c r="O45" s="5">
        <v>292</v>
      </c>
      <c r="T45" s="12"/>
      <c r="U45" s="15"/>
      <c r="V45" s="76"/>
      <c r="W45" s="12"/>
      <c r="X45" s="15"/>
      <c r="Y45" s="76"/>
      <c r="Z45" s="12"/>
      <c r="AA45" s="15"/>
      <c r="AB45" s="76"/>
      <c r="AC45" s="12"/>
      <c r="AD45" s="15"/>
      <c r="AE45" s="76"/>
    </row>
    <row r="46" spans="1:31" s="5" customFormat="1" ht="15" x14ac:dyDescent="0.25">
      <c r="A46" s="5" t="s">
        <v>1</v>
      </c>
      <c r="B46" s="5">
        <v>100</v>
      </c>
      <c r="C46" s="5">
        <v>0.7</v>
      </c>
      <c r="D46" s="5">
        <v>108.2383</v>
      </c>
      <c r="E46" s="5">
        <v>11.96088</v>
      </c>
      <c r="F46" s="5">
        <v>175</v>
      </c>
      <c r="G46" s="5">
        <v>143.10814999999999</v>
      </c>
      <c r="H46" s="5">
        <v>12.225960000000001</v>
      </c>
      <c r="I46" s="5">
        <v>83</v>
      </c>
      <c r="J46" s="5">
        <v>108.1217</v>
      </c>
      <c r="K46" s="5">
        <v>7.2156500000000001</v>
      </c>
      <c r="L46" s="5">
        <v>389</v>
      </c>
      <c r="M46" s="5">
        <v>108.0108</v>
      </c>
      <c r="N46" s="5">
        <v>13.60711</v>
      </c>
      <c r="O46" s="5">
        <v>299</v>
      </c>
      <c r="T46" s="12"/>
      <c r="U46" s="15"/>
      <c r="V46" s="76"/>
      <c r="W46" s="12"/>
      <c r="X46" s="15"/>
      <c r="Y46" s="76"/>
      <c r="Z46" s="12"/>
      <c r="AA46" s="15"/>
      <c r="AB46" s="76"/>
      <c r="AC46" s="12"/>
      <c r="AD46" s="15"/>
      <c r="AE46" s="76"/>
    </row>
    <row r="47" spans="1:31" s="5" customFormat="1" ht="15" x14ac:dyDescent="0.25">
      <c r="A47" s="5" t="s">
        <v>1</v>
      </c>
      <c r="B47" s="5">
        <v>100</v>
      </c>
      <c r="C47" s="5">
        <v>0.7</v>
      </c>
      <c r="D47" s="5">
        <v>108.47344</v>
      </c>
      <c r="E47" s="5">
        <v>13.007199999999999</v>
      </c>
      <c r="F47" s="5">
        <v>187</v>
      </c>
      <c r="G47" s="5">
        <v>143.04982000000001</v>
      </c>
      <c r="H47" s="5">
        <v>18.7958</v>
      </c>
      <c r="I47" s="5">
        <v>136</v>
      </c>
      <c r="J47" s="5">
        <v>111.14017</v>
      </c>
      <c r="K47" s="5">
        <v>4.6012199999999996</v>
      </c>
      <c r="L47" s="5">
        <v>230</v>
      </c>
      <c r="M47" s="5">
        <v>108.95811999999999</v>
      </c>
      <c r="N47" s="5">
        <v>5.5136399999999997</v>
      </c>
      <c r="O47" s="5">
        <v>118</v>
      </c>
      <c r="T47" s="12"/>
      <c r="U47" s="15"/>
      <c r="V47" s="76"/>
      <c r="W47" s="12"/>
      <c r="X47" s="15"/>
      <c r="Y47" s="76"/>
      <c r="Z47" s="12"/>
      <c r="AA47" s="15"/>
      <c r="AB47" s="76"/>
      <c r="AC47" s="12"/>
      <c r="AD47" s="15"/>
      <c r="AE47" s="76"/>
    </row>
    <row r="48" spans="1:31" s="5" customFormat="1" ht="15" x14ac:dyDescent="0.25">
      <c r="A48" s="5" t="s">
        <v>1</v>
      </c>
      <c r="B48" s="5">
        <v>100</v>
      </c>
      <c r="C48" s="5">
        <v>0.7</v>
      </c>
      <c r="D48" s="5">
        <v>108.1533</v>
      </c>
      <c r="E48" s="5">
        <v>7.1273499999999999</v>
      </c>
      <c r="F48" s="5">
        <v>96</v>
      </c>
      <c r="G48" s="5">
        <v>143.25649000000001</v>
      </c>
      <c r="H48" s="5">
        <v>5.96556</v>
      </c>
      <c r="I48" s="5">
        <v>40</v>
      </c>
      <c r="J48" s="5">
        <v>112.95086999999999</v>
      </c>
      <c r="K48" s="5">
        <v>4.1216699999999999</v>
      </c>
      <c r="L48" s="5">
        <v>234</v>
      </c>
      <c r="M48" s="5">
        <v>108.27079999999999</v>
      </c>
      <c r="N48" s="5">
        <v>8.4129400000000008</v>
      </c>
      <c r="O48" s="5">
        <v>176</v>
      </c>
      <c r="T48" s="12"/>
      <c r="U48" s="15"/>
      <c r="V48" s="76"/>
      <c r="W48" s="12"/>
      <c r="X48" s="15"/>
      <c r="Y48" s="76"/>
      <c r="Z48" s="12"/>
      <c r="AA48" s="15"/>
      <c r="AB48" s="76"/>
      <c r="AC48" s="12"/>
      <c r="AD48" s="15"/>
      <c r="AE48" s="76"/>
    </row>
    <row r="49" spans="1:31" s="5" customFormat="1" ht="15" x14ac:dyDescent="0.25">
      <c r="A49" s="5" t="s">
        <v>1</v>
      </c>
      <c r="B49" s="5">
        <v>100</v>
      </c>
      <c r="C49" s="5">
        <v>0.7</v>
      </c>
      <c r="D49" s="5">
        <v>108.87837</v>
      </c>
      <c r="E49" s="5">
        <v>8.0299399999999999</v>
      </c>
      <c r="F49" s="5">
        <v>113</v>
      </c>
      <c r="G49" s="5">
        <v>142.41649000000001</v>
      </c>
      <c r="H49" s="5">
        <v>22.324539999999999</v>
      </c>
      <c r="I49" s="5">
        <v>157</v>
      </c>
      <c r="J49" s="5">
        <v>109.12949999999999</v>
      </c>
      <c r="K49" s="5">
        <v>9.8259299999999996</v>
      </c>
      <c r="L49" s="5">
        <v>566</v>
      </c>
      <c r="M49" s="5">
        <v>108.33076</v>
      </c>
      <c r="N49" s="5">
        <v>7.5491999999999999</v>
      </c>
      <c r="O49" s="5">
        <v>161</v>
      </c>
      <c r="T49" s="12"/>
      <c r="U49" s="15"/>
      <c r="V49" s="76"/>
      <c r="W49" s="12"/>
      <c r="X49" s="15"/>
      <c r="Y49" s="76"/>
      <c r="Z49" s="12"/>
      <c r="AA49" s="15"/>
      <c r="AB49" s="76"/>
      <c r="AC49" s="12"/>
      <c r="AD49" s="15"/>
      <c r="AE49" s="76"/>
    </row>
    <row r="50" spans="1:31" s="5" customFormat="1" ht="15" x14ac:dyDescent="0.25">
      <c r="A50" s="5" t="s">
        <v>1</v>
      </c>
      <c r="B50" s="5">
        <v>100</v>
      </c>
      <c r="C50" s="5">
        <v>0.7</v>
      </c>
      <c r="D50" s="5">
        <v>108.2358</v>
      </c>
      <c r="E50" s="5">
        <v>6.52963</v>
      </c>
      <c r="F50" s="5">
        <v>95</v>
      </c>
      <c r="G50" s="5">
        <v>142.48707999999999</v>
      </c>
      <c r="H50" s="5">
        <v>14.77965</v>
      </c>
      <c r="I50" s="5">
        <v>102</v>
      </c>
      <c r="J50" s="5">
        <v>111.13808</v>
      </c>
      <c r="K50" s="5">
        <v>4.1097299999999999</v>
      </c>
      <c r="L50" s="5">
        <v>226</v>
      </c>
      <c r="M50" s="5">
        <v>108.40335</v>
      </c>
      <c r="N50" s="5">
        <v>9.6309100000000001</v>
      </c>
      <c r="O50" s="5">
        <v>212</v>
      </c>
      <c r="T50" s="12"/>
      <c r="U50" s="15"/>
      <c r="V50" s="76"/>
      <c r="W50" s="12"/>
      <c r="X50" s="15"/>
      <c r="Y50" s="76"/>
      <c r="Z50" s="12"/>
      <c r="AA50" s="15"/>
      <c r="AB50" s="76"/>
      <c r="AC50" s="12"/>
      <c r="AD50" s="15"/>
      <c r="AE50" s="76"/>
    </row>
    <row r="51" spans="1:31" s="5" customFormat="1" ht="15" x14ac:dyDescent="0.25">
      <c r="A51" s="5" t="s">
        <v>1</v>
      </c>
      <c r="B51" s="5">
        <v>100</v>
      </c>
      <c r="C51" s="5">
        <v>0.7</v>
      </c>
      <c r="D51" s="5">
        <v>108.2758</v>
      </c>
      <c r="E51" s="5">
        <v>6.2814399999999999</v>
      </c>
      <c r="F51" s="5">
        <v>90</v>
      </c>
      <c r="G51" s="5">
        <v>143.18976000000001</v>
      </c>
      <c r="H51" s="5">
        <v>16.711010000000002</v>
      </c>
      <c r="I51" s="5">
        <v>116</v>
      </c>
      <c r="J51" s="5">
        <v>110.67201</v>
      </c>
      <c r="K51" s="5">
        <v>4.7843600000000004</v>
      </c>
      <c r="L51" s="5">
        <v>271</v>
      </c>
      <c r="M51" s="5">
        <v>108.29738999999999</v>
      </c>
      <c r="N51" s="5">
        <v>14.059950000000001</v>
      </c>
      <c r="O51" s="5">
        <v>295</v>
      </c>
      <c r="T51" s="12"/>
      <c r="U51" s="15"/>
      <c r="V51" s="76"/>
      <c r="W51" s="12"/>
      <c r="X51" s="15"/>
      <c r="Y51" s="76"/>
      <c r="Z51" s="12"/>
      <c r="AA51" s="15"/>
      <c r="AB51" s="76"/>
      <c r="AC51" s="12"/>
      <c r="AD51" s="15"/>
      <c r="AE51" s="76"/>
    </row>
    <row r="52" spans="1:31" s="5" customFormat="1" ht="15" x14ac:dyDescent="0.25">
      <c r="A52" s="5" t="s">
        <v>1</v>
      </c>
      <c r="B52" s="5">
        <v>100</v>
      </c>
      <c r="C52" s="5">
        <v>0.7</v>
      </c>
      <c r="D52" s="5">
        <v>108.91837</v>
      </c>
      <c r="E52" s="5">
        <v>7.0457400000000003</v>
      </c>
      <c r="F52" s="5">
        <v>97</v>
      </c>
      <c r="G52" s="5">
        <v>142.41722999999999</v>
      </c>
      <c r="H52" s="5">
        <v>38.08616</v>
      </c>
      <c r="I52" s="5">
        <v>269</v>
      </c>
      <c r="J52" s="5">
        <v>110.09168</v>
      </c>
      <c r="K52" s="5">
        <v>7.2761899999999997</v>
      </c>
      <c r="L52" s="5">
        <v>387</v>
      </c>
      <c r="M52" s="5">
        <v>108.07776</v>
      </c>
      <c r="N52" s="5">
        <v>7.06677</v>
      </c>
      <c r="O52" s="5">
        <v>152</v>
      </c>
      <c r="T52" s="12"/>
      <c r="U52" s="15"/>
      <c r="V52" s="76"/>
      <c r="W52" s="12"/>
      <c r="X52" s="15"/>
      <c r="Y52" s="76"/>
      <c r="Z52" s="12"/>
      <c r="AA52" s="15"/>
      <c r="AB52" s="76"/>
      <c r="AC52" s="12"/>
      <c r="AD52" s="15"/>
      <c r="AE52" s="76"/>
    </row>
    <row r="53" spans="1:31" s="5" customFormat="1" ht="15" x14ac:dyDescent="0.25">
      <c r="A53" s="5" t="s">
        <v>1</v>
      </c>
      <c r="B53" s="5">
        <v>100</v>
      </c>
      <c r="C53" s="5">
        <v>1</v>
      </c>
      <c r="D53" s="5">
        <v>104.40663000000001</v>
      </c>
      <c r="E53" s="5">
        <v>12.67117</v>
      </c>
      <c r="F53" s="5">
        <v>188</v>
      </c>
      <c r="G53" s="5">
        <v>103.23698</v>
      </c>
      <c r="H53" s="5">
        <v>46.555840000000003</v>
      </c>
      <c r="I53" s="5">
        <v>293</v>
      </c>
      <c r="J53" s="5">
        <v>107.17389</v>
      </c>
      <c r="K53" s="5">
        <v>6.7750700000000004</v>
      </c>
      <c r="L53" s="5">
        <v>366</v>
      </c>
      <c r="M53" s="5">
        <v>104.39178</v>
      </c>
      <c r="N53" s="5">
        <v>13.99403</v>
      </c>
      <c r="O53" s="5">
        <v>317</v>
      </c>
      <c r="T53" s="12"/>
      <c r="U53" s="15"/>
      <c r="V53" s="76"/>
      <c r="W53" s="12"/>
      <c r="X53" s="15"/>
      <c r="Y53" s="76"/>
      <c r="Z53" s="12"/>
      <c r="AA53" s="15"/>
      <c r="AB53" s="76"/>
      <c r="AC53" s="12"/>
      <c r="AD53" s="15"/>
      <c r="AE53" s="76"/>
    </row>
    <row r="54" spans="1:31" s="5" customFormat="1" ht="15" x14ac:dyDescent="0.25">
      <c r="A54" s="5" t="s">
        <v>1</v>
      </c>
      <c r="B54" s="5">
        <v>100</v>
      </c>
      <c r="C54" s="5">
        <v>1</v>
      </c>
      <c r="D54" s="5">
        <v>104.60169999999999</v>
      </c>
      <c r="E54" s="5">
        <v>8.3542799999999993</v>
      </c>
      <c r="F54" s="5">
        <v>120</v>
      </c>
      <c r="G54" s="5">
        <v>103.65586</v>
      </c>
      <c r="H54" s="5">
        <v>20.739650000000001</v>
      </c>
      <c r="I54" s="5">
        <v>126</v>
      </c>
      <c r="J54" s="5">
        <v>107.31128</v>
      </c>
      <c r="K54" s="5">
        <v>8.87317</v>
      </c>
      <c r="L54" s="5">
        <v>507</v>
      </c>
      <c r="M54" s="5">
        <v>104.60551</v>
      </c>
      <c r="N54" s="5">
        <v>3.63795</v>
      </c>
      <c r="O54" s="5">
        <v>68</v>
      </c>
      <c r="T54" s="12"/>
      <c r="U54" s="15"/>
      <c r="V54" s="76"/>
      <c r="W54" s="12"/>
      <c r="X54" s="15"/>
      <c r="Y54" s="76"/>
      <c r="Z54" s="12"/>
      <c r="AA54" s="15"/>
      <c r="AB54" s="76"/>
      <c r="AC54" s="12"/>
      <c r="AD54" s="15"/>
      <c r="AE54" s="76"/>
    </row>
    <row r="55" spans="1:31" s="5" customFormat="1" ht="15" x14ac:dyDescent="0.25">
      <c r="A55" s="5" t="s">
        <v>1</v>
      </c>
      <c r="B55" s="5">
        <v>100</v>
      </c>
      <c r="C55" s="5">
        <v>1</v>
      </c>
      <c r="D55" s="5">
        <v>104.51246999999999</v>
      </c>
      <c r="E55" s="5">
        <v>16.299700000000001</v>
      </c>
      <c r="F55" s="5">
        <v>243</v>
      </c>
      <c r="G55" s="5">
        <v>103.21080000000001</v>
      </c>
      <c r="H55" s="5">
        <v>53.715560000000004</v>
      </c>
      <c r="I55" s="5">
        <v>346</v>
      </c>
      <c r="J55" s="5">
        <v>106.28198</v>
      </c>
      <c r="K55" s="5">
        <v>9.7877299999999998</v>
      </c>
      <c r="L55" s="5">
        <v>525</v>
      </c>
      <c r="M55" s="5">
        <v>104.55043999999999</v>
      </c>
      <c r="N55" s="5">
        <v>6.41364</v>
      </c>
      <c r="O55" s="5">
        <v>144</v>
      </c>
      <c r="T55" s="12"/>
      <c r="U55" s="15"/>
      <c r="V55" s="76"/>
      <c r="W55" s="12"/>
      <c r="X55" s="15"/>
      <c r="Y55" s="76"/>
      <c r="Z55" s="12"/>
      <c r="AA55" s="15"/>
      <c r="AB55" s="76"/>
      <c r="AC55" s="12"/>
      <c r="AD55" s="15"/>
      <c r="AE55" s="76"/>
    </row>
    <row r="56" spans="1:31" s="5" customFormat="1" ht="15" x14ac:dyDescent="0.25">
      <c r="A56" s="5" t="s">
        <v>1</v>
      </c>
      <c r="B56" s="5">
        <v>100</v>
      </c>
      <c r="C56" s="5">
        <v>1</v>
      </c>
      <c r="D56" s="5">
        <v>104.53111</v>
      </c>
      <c r="E56" s="5">
        <v>16.913430000000002</v>
      </c>
      <c r="F56" s="5">
        <v>240</v>
      </c>
      <c r="G56" s="5">
        <v>103.25275000000001</v>
      </c>
      <c r="H56" s="5">
        <v>57.156500000000001</v>
      </c>
      <c r="I56" s="5">
        <v>359</v>
      </c>
      <c r="J56" s="5">
        <v>108.20034</v>
      </c>
      <c r="K56" s="5">
        <v>5.9501900000000001</v>
      </c>
      <c r="L56" s="5">
        <v>303</v>
      </c>
      <c r="M56" s="5">
        <v>104.6046</v>
      </c>
      <c r="N56" s="5">
        <v>3.5606300000000002</v>
      </c>
      <c r="O56" s="5">
        <v>76</v>
      </c>
      <c r="T56" s="12"/>
      <c r="U56" s="15"/>
      <c r="V56" s="76"/>
      <c r="W56" s="12"/>
      <c r="X56" s="15"/>
      <c r="Y56" s="76"/>
      <c r="Z56" s="12"/>
      <c r="AA56" s="15"/>
      <c r="AB56" s="76"/>
      <c r="AC56" s="12"/>
      <c r="AD56" s="15"/>
      <c r="AE56" s="76"/>
    </row>
    <row r="57" spans="1:31" s="5" customFormat="1" ht="15" x14ac:dyDescent="0.25">
      <c r="A57" s="5" t="s">
        <v>1</v>
      </c>
      <c r="B57" s="5">
        <v>100</v>
      </c>
      <c r="C57" s="5">
        <v>1</v>
      </c>
      <c r="D57" s="5">
        <v>104.49663</v>
      </c>
      <c r="E57" s="5">
        <v>22.285</v>
      </c>
      <c r="F57" s="5">
        <v>333</v>
      </c>
      <c r="G57" s="5">
        <v>103.30288</v>
      </c>
      <c r="H57" s="5">
        <v>39.930669999999999</v>
      </c>
      <c r="I57" s="5">
        <v>243</v>
      </c>
      <c r="J57" s="5">
        <v>106.18889</v>
      </c>
      <c r="K57" s="5">
        <v>11.18125</v>
      </c>
      <c r="L57" s="5">
        <v>628</v>
      </c>
      <c r="M57" s="5">
        <v>104.47261</v>
      </c>
      <c r="N57" s="5">
        <v>6.4598500000000003</v>
      </c>
      <c r="O57" s="5">
        <v>153</v>
      </c>
      <c r="T57" s="12"/>
      <c r="U57" s="15"/>
      <c r="V57" s="76"/>
      <c r="W57" s="12"/>
      <c r="X57" s="15"/>
      <c r="Y57" s="76"/>
      <c r="Z57" s="12"/>
      <c r="AA57" s="15"/>
      <c r="AB57" s="76"/>
      <c r="AC57" s="12"/>
      <c r="AD57" s="15"/>
      <c r="AE57" s="76"/>
    </row>
    <row r="58" spans="1:31" s="5" customFormat="1" ht="15" x14ac:dyDescent="0.25">
      <c r="A58" s="5" t="s">
        <v>1</v>
      </c>
      <c r="B58" s="5">
        <v>100</v>
      </c>
      <c r="C58" s="5">
        <v>1</v>
      </c>
      <c r="D58" s="5">
        <v>104.48996</v>
      </c>
      <c r="E58" s="5">
        <v>26.7866</v>
      </c>
      <c r="F58" s="5">
        <v>396</v>
      </c>
      <c r="G58" s="5">
        <v>103.27503</v>
      </c>
      <c r="H58" s="5">
        <v>23.487749999999998</v>
      </c>
      <c r="I58" s="5">
        <v>144</v>
      </c>
      <c r="J58" s="5">
        <v>106.53042000000001</v>
      </c>
      <c r="K58" s="5">
        <v>10.65924</v>
      </c>
      <c r="L58" s="5">
        <v>579</v>
      </c>
      <c r="M58" s="5">
        <v>104.50427999999999</v>
      </c>
      <c r="N58" s="5">
        <v>11.17881</v>
      </c>
      <c r="O58" s="5">
        <v>247</v>
      </c>
      <c r="T58" s="12"/>
      <c r="U58" s="15"/>
      <c r="V58" s="76"/>
      <c r="W58" s="12"/>
      <c r="X58" s="15"/>
      <c r="Y58" s="76"/>
      <c r="Z58" s="12"/>
      <c r="AA58" s="15"/>
      <c r="AB58" s="76"/>
      <c r="AC58" s="12"/>
      <c r="AD58" s="15"/>
      <c r="AE58" s="76"/>
    </row>
    <row r="59" spans="1:31" s="5" customFormat="1" ht="15" x14ac:dyDescent="0.25">
      <c r="A59" s="5" t="s">
        <v>1</v>
      </c>
      <c r="B59" s="5">
        <v>100</v>
      </c>
      <c r="C59" s="5">
        <v>1</v>
      </c>
      <c r="D59" s="5">
        <v>104.55247</v>
      </c>
      <c r="E59" s="5">
        <v>11.3424</v>
      </c>
      <c r="F59" s="5">
        <v>164</v>
      </c>
      <c r="G59" s="5">
        <v>103.24503</v>
      </c>
      <c r="H59" s="5">
        <v>49.672449999999998</v>
      </c>
      <c r="I59" s="5">
        <v>312</v>
      </c>
      <c r="J59" s="5">
        <v>106.74087</v>
      </c>
      <c r="K59" s="5">
        <v>8.4885599999999997</v>
      </c>
      <c r="L59" s="5">
        <v>456</v>
      </c>
      <c r="M59" s="5">
        <v>104.61207</v>
      </c>
      <c r="N59" s="5">
        <v>2.7506900000000001</v>
      </c>
      <c r="O59" s="5">
        <v>60</v>
      </c>
      <c r="T59" s="12"/>
      <c r="U59" s="15"/>
      <c r="V59" s="76"/>
      <c r="W59" s="12"/>
      <c r="X59" s="15"/>
      <c r="Y59" s="76"/>
      <c r="Z59" s="12"/>
      <c r="AA59" s="15"/>
      <c r="AB59" s="76"/>
      <c r="AC59" s="12"/>
      <c r="AD59" s="15"/>
      <c r="AE59" s="76"/>
    </row>
    <row r="60" spans="1:31" s="5" customFormat="1" ht="15" x14ac:dyDescent="0.25">
      <c r="A60" s="5" t="s">
        <v>1</v>
      </c>
      <c r="B60" s="5">
        <v>100</v>
      </c>
      <c r="C60" s="5">
        <v>1</v>
      </c>
      <c r="D60" s="5">
        <v>104.49419</v>
      </c>
      <c r="E60" s="5">
        <v>13.18507</v>
      </c>
      <c r="F60" s="5">
        <v>189</v>
      </c>
      <c r="G60" s="5">
        <v>103.39198</v>
      </c>
      <c r="H60" s="5">
        <v>19.855920000000001</v>
      </c>
      <c r="I60" s="5">
        <v>117</v>
      </c>
      <c r="J60" s="5">
        <v>105.59413000000001</v>
      </c>
      <c r="K60" s="5">
        <v>5.99831</v>
      </c>
      <c r="L60" s="5">
        <v>344</v>
      </c>
      <c r="M60" s="5">
        <v>104.60428</v>
      </c>
      <c r="N60" s="5">
        <v>4.0175799999999997</v>
      </c>
      <c r="O60" s="5">
        <v>80</v>
      </c>
      <c r="T60" s="12"/>
      <c r="U60" s="15"/>
      <c r="V60" s="76"/>
      <c r="W60" s="12"/>
      <c r="X60" s="15"/>
      <c r="Y60" s="76"/>
      <c r="Z60" s="12"/>
      <c r="AA60" s="15"/>
      <c r="AB60" s="76"/>
      <c r="AC60" s="12"/>
      <c r="AD60" s="15"/>
      <c r="AE60" s="76"/>
    </row>
    <row r="61" spans="1:31" s="5" customFormat="1" ht="15" x14ac:dyDescent="0.25">
      <c r="A61" s="5" t="s">
        <v>1</v>
      </c>
      <c r="B61" s="5">
        <v>100</v>
      </c>
      <c r="C61" s="5">
        <v>1</v>
      </c>
      <c r="D61" s="5">
        <v>104.52996</v>
      </c>
      <c r="E61" s="5">
        <v>10.70716</v>
      </c>
      <c r="F61" s="5">
        <v>159</v>
      </c>
      <c r="G61" s="5">
        <v>103.24697999999999</v>
      </c>
      <c r="H61" s="5">
        <v>49.404040000000002</v>
      </c>
      <c r="I61" s="5">
        <v>307</v>
      </c>
      <c r="J61" s="5">
        <v>106.45516000000001</v>
      </c>
      <c r="K61" s="5">
        <v>7.91378</v>
      </c>
      <c r="L61" s="5">
        <v>428</v>
      </c>
      <c r="M61" s="5">
        <v>104.5654</v>
      </c>
      <c r="N61" s="5">
        <v>7.7107000000000001</v>
      </c>
      <c r="O61" s="5">
        <v>166</v>
      </c>
      <c r="T61" s="12"/>
      <c r="U61" s="15"/>
      <c r="V61" s="76"/>
      <c r="W61" s="12"/>
      <c r="X61" s="15"/>
      <c r="Y61" s="76"/>
      <c r="Z61" s="12"/>
      <c r="AA61" s="15"/>
      <c r="AB61" s="76"/>
      <c r="AC61" s="12"/>
      <c r="AD61" s="15"/>
      <c r="AE61" s="76"/>
    </row>
    <row r="62" spans="1:31" s="5" customFormat="1" ht="15" x14ac:dyDescent="0.25">
      <c r="A62" s="5" t="s">
        <v>1</v>
      </c>
      <c r="B62" s="5">
        <v>100</v>
      </c>
      <c r="C62" s="5">
        <v>1</v>
      </c>
      <c r="D62" s="5">
        <v>104.55247</v>
      </c>
      <c r="E62" s="5">
        <v>9.4217300000000002</v>
      </c>
      <c r="F62" s="5">
        <v>143</v>
      </c>
      <c r="G62" s="5">
        <v>103.83085</v>
      </c>
      <c r="H62" s="5">
        <v>13.18369</v>
      </c>
      <c r="I62" s="5">
        <v>79</v>
      </c>
      <c r="J62" s="5">
        <v>105.47647000000001</v>
      </c>
      <c r="K62" s="5">
        <v>10.993830000000001</v>
      </c>
      <c r="L62" s="5">
        <v>620</v>
      </c>
      <c r="M62" s="5">
        <v>104.56761</v>
      </c>
      <c r="N62" s="5">
        <v>5.0141</v>
      </c>
      <c r="O62" s="5">
        <v>107</v>
      </c>
      <c r="T62" s="12"/>
      <c r="U62" s="15"/>
      <c r="V62" s="76"/>
      <c r="W62" s="12"/>
      <c r="X62" s="15"/>
      <c r="Y62" s="76"/>
      <c r="Z62" s="12"/>
      <c r="AA62" s="15"/>
      <c r="AB62" s="76"/>
      <c r="AC62" s="12"/>
      <c r="AD62" s="15"/>
      <c r="AE62" s="76"/>
    </row>
    <row r="63" spans="1:31" s="5" customFormat="1" ht="15" x14ac:dyDescent="0.25">
      <c r="A63" s="5" t="s">
        <v>1</v>
      </c>
      <c r="B63" s="5">
        <v>1000</v>
      </c>
      <c r="C63" s="5">
        <v>0.4</v>
      </c>
      <c r="D63" s="5">
        <v>1074.7854</v>
      </c>
      <c r="E63" s="5">
        <v>370.31941</v>
      </c>
      <c r="F63" s="5">
        <v>213</v>
      </c>
      <c r="G63" s="5">
        <v>1074.9274399999999</v>
      </c>
      <c r="H63" s="5">
        <v>173.04724999999999</v>
      </c>
      <c r="I63" s="5">
        <v>5</v>
      </c>
      <c r="J63" s="5">
        <v>1146.4576199999999</v>
      </c>
      <c r="K63" s="5">
        <v>213.14917</v>
      </c>
      <c r="L63" s="5">
        <v>1837</v>
      </c>
      <c r="M63" s="5">
        <v>1088.3263199999999</v>
      </c>
      <c r="N63" s="5">
        <v>106.35431</v>
      </c>
      <c r="O63" s="5">
        <v>8</v>
      </c>
      <c r="T63" s="12"/>
      <c r="U63" s="15"/>
      <c r="V63" s="76"/>
      <c r="W63" s="12"/>
      <c r="X63" s="15"/>
      <c r="Y63" s="76"/>
      <c r="Z63" s="12"/>
      <c r="AA63" s="15"/>
      <c r="AB63" s="76"/>
      <c r="AC63" s="12"/>
      <c r="AD63" s="15"/>
      <c r="AE63" s="76"/>
    </row>
    <row r="64" spans="1:31" s="5" customFormat="1" ht="15" x14ac:dyDescent="0.25">
      <c r="A64" s="5" t="s">
        <v>1</v>
      </c>
      <c r="B64" s="5">
        <v>1000</v>
      </c>
      <c r="C64" s="5">
        <v>0.4</v>
      </c>
      <c r="D64" s="5">
        <v>1075.8005700000001</v>
      </c>
      <c r="E64" s="5">
        <v>515.70045000000005</v>
      </c>
      <c r="F64" s="5">
        <v>300</v>
      </c>
      <c r="G64" s="5">
        <v>1072.72597</v>
      </c>
      <c r="H64" s="5">
        <v>268.74329999999998</v>
      </c>
      <c r="I64" s="5">
        <v>8</v>
      </c>
      <c r="J64" s="5">
        <v>1242.74738</v>
      </c>
      <c r="K64" s="5">
        <v>82.669529999999995</v>
      </c>
      <c r="L64" s="5">
        <v>708</v>
      </c>
      <c r="M64" s="5">
        <v>1088.32212</v>
      </c>
      <c r="N64" s="5">
        <v>112.43924</v>
      </c>
      <c r="O64" s="5">
        <v>9</v>
      </c>
      <c r="T64" s="12"/>
      <c r="U64" s="15"/>
      <c r="V64" s="76"/>
      <c r="W64" s="12"/>
      <c r="X64" s="15"/>
      <c r="Y64" s="76"/>
      <c r="Z64" s="12"/>
      <c r="AA64" s="15"/>
      <c r="AB64" s="76"/>
      <c r="AC64" s="12"/>
      <c r="AD64" s="15"/>
      <c r="AE64" s="76"/>
    </row>
    <row r="65" spans="1:31" s="5" customFormat="1" ht="15" x14ac:dyDescent="0.25">
      <c r="A65" s="5" t="s">
        <v>1</v>
      </c>
      <c r="B65" s="5">
        <v>1000</v>
      </c>
      <c r="C65" s="5">
        <v>0.4</v>
      </c>
      <c r="D65" s="5">
        <v>1072.7802899999999</v>
      </c>
      <c r="E65" s="5">
        <v>717.40463</v>
      </c>
      <c r="F65" s="5">
        <v>422</v>
      </c>
      <c r="G65" s="5">
        <v>1071.5696499999999</v>
      </c>
      <c r="H65" s="5">
        <v>668.48396000000002</v>
      </c>
      <c r="I65" s="5">
        <v>21</v>
      </c>
      <c r="J65" s="5">
        <v>1164.09979</v>
      </c>
      <c r="K65" s="5">
        <v>196.32025999999999</v>
      </c>
      <c r="L65" s="5">
        <v>1650</v>
      </c>
      <c r="M65" s="5">
        <v>1088.3263199999999</v>
      </c>
      <c r="N65" s="5">
        <v>104.98184999999999</v>
      </c>
      <c r="O65" s="5">
        <v>8</v>
      </c>
      <c r="T65" s="12"/>
      <c r="U65" s="15"/>
      <c r="V65" s="76"/>
      <c r="W65" s="12"/>
      <c r="X65" s="15"/>
      <c r="Y65" s="76"/>
      <c r="Z65" s="12"/>
      <c r="AA65" s="15"/>
      <c r="AB65" s="76"/>
      <c r="AC65" s="12"/>
      <c r="AD65" s="15"/>
      <c r="AE65" s="76"/>
    </row>
    <row r="66" spans="1:31" s="5" customFormat="1" ht="15" x14ac:dyDescent="0.25">
      <c r="A66" s="5" t="s">
        <v>1</v>
      </c>
      <c r="B66" s="5">
        <v>1000</v>
      </c>
      <c r="C66" s="5">
        <v>0.4</v>
      </c>
      <c r="D66" s="5">
        <v>1072.8802800000001</v>
      </c>
      <c r="E66" s="5">
        <v>398.36955</v>
      </c>
      <c r="F66" s="5">
        <v>234</v>
      </c>
      <c r="G66" s="5">
        <v>1074.36663</v>
      </c>
      <c r="H66" s="5">
        <v>167.70312000000001</v>
      </c>
      <c r="I66" s="5">
        <v>5</v>
      </c>
      <c r="J66" s="5">
        <v>1142.74209</v>
      </c>
      <c r="K66" s="5">
        <v>361.83278999999999</v>
      </c>
      <c r="L66" s="5">
        <v>3229</v>
      </c>
      <c r="M66" s="5">
        <v>1088.3263199999999</v>
      </c>
      <c r="N66" s="5">
        <v>105.97096000000001</v>
      </c>
      <c r="O66" s="5">
        <v>8</v>
      </c>
      <c r="T66" s="12"/>
      <c r="U66" s="15"/>
      <c r="V66" s="76"/>
      <c r="W66" s="12"/>
      <c r="X66" s="15"/>
      <c r="Y66" s="76"/>
      <c r="Z66" s="12"/>
      <c r="AA66" s="15"/>
      <c r="AB66" s="76"/>
      <c r="AC66" s="12"/>
      <c r="AD66" s="15"/>
      <c r="AE66" s="76"/>
    </row>
    <row r="67" spans="1:31" s="5" customFormat="1" ht="15" x14ac:dyDescent="0.25">
      <c r="A67" s="5" t="s">
        <v>1</v>
      </c>
      <c r="B67" s="5">
        <v>1000</v>
      </c>
      <c r="C67" s="5">
        <v>0.4</v>
      </c>
      <c r="D67" s="5">
        <v>1073.36861</v>
      </c>
      <c r="E67" s="5">
        <v>826.79281000000003</v>
      </c>
      <c r="F67" s="5">
        <v>487</v>
      </c>
      <c r="G67" s="5">
        <v>1071.1305299999999</v>
      </c>
      <c r="H67" s="5">
        <v>751.84956</v>
      </c>
      <c r="I67" s="5">
        <v>24</v>
      </c>
      <c r="J67" s="5">
        <v>1124.9821199999999</v>
      </c>
      <c r="K67" s="5">
        <v>339.53390999999999</v>
      </c>
      <c r="L67" s="5">
        <v>3071</v>
      </c>
      <c r="M67" s="5">
        <v>1088.3263199999999</v>
      </c>
      <c r="N67" s="5">
        <v>103.60586000000001</v>
      </c>
      <c r="O67" s="5">
        <v>8</v>
      </c>
      <c r="T67" s="12"/>
      <c r="U67" s="15"/>
      <c r="V67" s="76"/>
      <c r="W67" s="12"/>
      <c r="X67" s="15"/>
      <c r="Y67" s="76"/>
      <c r="Z67" s="12"/>
      <c r="AA67" s="15"/>
      <c r="AB67" s="76"/>
      <c r="AC67" s="12"/>
      <c r="AD67" s="15"/>
      <c r="AE67" s="76"/>
    </row>
    <row r="68" spans="1:31" s="5" customFormat="1" ht="15" x14ac:dyDescent="0.25">
      <c r="A68" s="5" t="s">
        <v>1</v>
      </c>
      <c r="B68" s="5">
        <v>1000</v>
      </c>
      <c r="C68" s="5">
        <v>0.4</v>
      </c>
      <c r="D68" s="5">
        <v>1071.9715100000001</v>
      </c>
      <c r="E68" s="5">
        <v>356.87966</v>
      </c>
      <c r="F68" s="5">
        <v>212</v>
      </c>
      <c r="G68" s="5">
        <v>1072.26208</v>
      </c>
      <c r="H68" s="5">
        <v>426.52399000000003</v>
      </c>
      <c r="I68" s="5">
        <v>13</v>
      </c>
      <c r="J68" s="5">
        <v>1174.82573</v>
      </c>
      <c r="K68" s="5">
        <v>224.17883</v>
      </c>
      <c r="L68" s="5">
        <v>1972</v>
      </c>
      <c r="M68" s="5">
        <v>1088.3263199999999</v>
      </c>
      <c r="N68" s="5">
        <v>105.33067</v>
      </c>
      <c r="O68" s="5">
        <v>8</v>
      </c>
      <c r="T68" s="12"/>
      <c r="U68" s="15"/>
      <c r="V68" s="76"/>
      <c r="W68" s="12"/>
      <c r="X68" s="15"/>
      <c r="Y68" s="76"/>
      <c r="Z68" s="12"/>
      <c r="AA68" s="15"/>
      <c r="AB68" s="76"/>
      <c r="AC68" s="12"/>
      <c r="AD68" s="15"/>
      <c r="AE68" s="76"/>
    </row>
    <row r="69" spans="1:31" s="5" customFormat="1" ht="15" x14ac:dyDescent="0.25">
      <c r="A69" s="5" t="s">
        <v>1</v>
      </c>
      <c r="B69" s="5">
        <v>1000</v>
      </c>
      <c r="C69" s="5">
        <v>0.4</v>
      </c>
      <c r="D69" s="5">
        <v>1073.6032499999999</v>
      </c>
      <c r="E69" s="5">
        <v>671.80768</v>
      </c>
      <c r="F69" s="5">
        <v>398</v>
      </c>
      <c r="G69" s="5">
        <v>1070.2212500000001</v>
      </c>
      <c r="H69" s="5">
        <v>1279.7725</v>
      </c>
      <c r="I69" s="5">
        <v>43</v>
      </c>
      <c r="J69" s="5">
        <v>1168.6484599999999</v>
      </c>
      <c r="K69" s="5">
        <v>326.9622</v>
      </c>
      <c r="L69" s="5">
        <v>2819</v>
      </c>
      <c r="M69" s="5">
        <v>1088.3263199999999</v>
      </c>
      <c r="N69" s="5">
        <v>103.56411</v>
      </c>
      <c r="O69" s="5">
        <v>8</v>
      </c>
      <c r="T69" s="12"/>
      <c r="U69" s="15"/>
      <c r="V69" s="76"/>
      <c r="W69" s="12"/>
      <c r="X69" s="15"/>
      <c r="Y69" s="76"/>
      <c r="Z69" s="12"/>
      <c r="AA69" s="15"/>
      <c r="AB69" s="76"/>
      <c r="AC69" s="12"/>
      <c r="AD69" s="15"/>
      <c r="AE69" s="76"/>
    </row>
    <row r="70" spans="1:31" s="5" customFormat="1" ht="15" x14ac:dyDescent="0.25">
      <c r="A70" s="5" t="s">
        <v>1</v>
      </c>
      <c r="B70" s="5">
        <v>1000</v>
      </c>
      <c r="C70" s="5">
        <v>0.4</v>
      </c>
      <c r="D70" s="5">
        <v>1072.08861</v>
      </c>
      <c r="E70" s="5">
        <v>395.89891999999998</v>
      </c>
      <c r="F70" s="5">
        <v>233</v>
      </c>
      <c r="G70" s="5">
        <v>1071.2824499999999</v>
      </c>
      <c r="H70" s="5">
        <v>608.56781000000001</v>
      </c>
      <c r="I70" s="5">
        <v>19</v>
      </c>
      <c r="J70" s="5">
        <v>1153.9769799999999</v>
      </c>
      <c r="K70" s="5">
        <v>188.77686</v>
      </c>
      <c r="L70" s="5">
        <v>1699</v>
      </c>
      <c r="M70" s="5">
        <v>1088.3263199999999</v>
      </c>
      <c r="N70" s="5">
        <v>104.51448000000001</v>
      </c>
      <c r="O70" s="5">
        <v>8</v>
      </c>
      <c r="T70" s="12"/>
      <c r="U70" s="15"/>
      <c r="V70" s="76"/>
      <c r="W70" s="12"/>
      <c r="X70" s="15"/>
      <c r="Y70" s="76"/>
      <c r="Z70" s="12"/>
      <c r="AA70" s="15"/>
      <c r="AB70" s="76"/>
      <c r="AC70" s="12"/>
      <c r="AD70" s="15"/>
      <c r="AE70" s="76"/>
    </row>
    <row r="71" spans="1:31" s="5" customFormat="1" ht="15" x14ac:dyDescent="0.25">
      <c r="A71" s="5" t="s">
        <v>1</v>
      </c>
      <c r="B71" s="5">
        <v>1000</v>
      </c>
      <c r="C71" s="5">
        <v>0.4</v>
      </c>
      <c r="D71" s="5">
        <v>1074.8752400000001</v>
      </c>
      <c r="E71" s="5">
        <v>636.08038999999997</v>
      </c>
      <c r="F71" s="5">
        <v>370</v>
      </c>
      <c r="G71" s="5">
        <v>1073.77846</v>
      </c>
      <c r="H71" s="5">
        <v>263.84714000000002</v>
      </c>
      <c r="I71" s="5">
        <v>8</v>
      </c>
      <c r="J71" s="5">
        <v>1148.3547900000001</v>
      </c>
      <c r="K71" s="5">
        <v>306.3272</v>
      </c>
      <c r="L71" s="5">
        <v>2678</v>
      </c>
      <c r="M71" s="5">
        <v>1088.3263199999999</v>
      </c>
      <c r="N71" s="5">
        <v>104.05566</v>
      </c>
      <c r="O71" s="5">
        <v>8</v>
      </c>
      <c r="T71" s="12"/>
      <c r="U71" s="15"/>
      <c r="V71" s="76"/>
      <c r="W71" s="12"/>
      <c r="X71" s="15"/>
      <c r="Y71" s="76"/>
      <c r="Z71" s="12"/>
      <c r="AA71" s="15"/>
      <c r="AB71" s="76"/>
      <c r="AC71" s="12"/>
      <c r="AD71" s="15"/>
      <c r="AE71" s="76"/>
    </row>
    <row r="72" spans="1:31" s="5" customFormat="1" ht="15" x14ac:dyDescent="0.25">
      <c r="A72" s="5" t="s">
        <v>1</v>
      </c>
      <c r="B72" s="5">
        <v>1000</v>
      </c>
      <c r="C72" s="5">
        <v>0.4</v>
      </c>
      <c r="D72" s="5">
        <v>1073.6299100000001</v>
      </c>
      <c r="E72" s="5">
        <v>783.91624000000002</v>
      </c>
      <c r="F72" s="5">
        <v>463</v>
      </c>
      <c r="G72" s="5">
        <v>1072.7931100000001</v>
      </c>
      <c r="H72" s="5">
        <v>294.67534000000001</v>
      </c>
      <c r="I72" s="5">
        <v>9</v>
      </c>
      <c r="J72" s="5">
        <v>1228.4013299999999</v>
      </c>
      <c r="K72" s="5">
        <v>151.74293</v>
      </c>
      <c r="L72" s="5">
        <v>1353</v>
      </c>
      <c r="M72" s="5">
        <v>1088.3263199999999</v>
      </c>
      <c r="N72" s="5">
        <v>104.37529000000001</v>
      </c>
      <c r="O72" s="5">
        <v>8</v>
      </c>
      <c r="T72" s="12"/>
      <c r="U72" s="15"/>
      <c r="V72" s="76"/>
      <c r="W72" s="12"/>
      <c r="X72" s="15"/>
      <c r="Y72" s="76"/>
      <c r="Z72" s="12"/>
      <c r="AA72" s="15"/>
      <c r="AB72" s="76"/>
      <c r="AC72" s="12"/>
      <c r="AD72" s="15"/>
      <c r="AE72" s="76"/>
    </row>
    <row r="73" spans="1:31" s="5" customFormat="1" ht="15" x14ac:dyDescent="0.25">
      <c r="A73" s="5" t="s">
        <v>1</v>
      </c>
      <c r="B73" s="5">
        <v>1000</v>
      </c>
      <c r="C73" s="5">
        <v>0.7</v>
      </c>
      <c r="D73" s="5">
        <v>1035.97956</v>
      </c>
      <c r="E73" s="5">
        <v>1613.9376199999999</v>
      </c>
      <c r="F73" s="5">
        <v>956</v>
      </c>
      <c r="G73" s="5">
        <v>1035.8282099999999</v>
      </c>
      <c r="H73" s="5">
        <v>839.43164999999999</v>
      </c>
      <c r="I73" s="5">
        <v>25</v>
      </c>
      <c r="J73" s="5">
        <v>1161.80142</v>
      </c>
      <c r="K73" s="5">
        <v>153.59913</v>
      </c>
      <c r="L73" s="5">
        <v>1331</v>
      </c>
      <c r="M73" s="5">
        <v>1036.58833</v>
      </c>
      <c r="N73" s="5">
        <v>151.39017000000001</v>
      </c>
      <c r="O73" s="5">
        <v>15</v>
      </c>
      <c r="T73" s="12"/>
      <c r="U73" s="15"/>
      <c r="V73" s="76"/>
      <c r="W73" s="12"/>
      <c r="X73" s="15"/>
      <c r="Y73" s="76"/>
      <c r="Z73" s="12"/>
      <c r="AA73" s="15"/>
      <c r="AB73" s="76"/>
      <c r="AC73" s="12"/>
      <c r="AD73" s="15"/>
      <c r="AE73" s="76"/>
    </row>
    <row r="74" spans="1:31" s="5" customFormat="1" ht="15" x14ac:dyDescent="0.25">
      <c r="A74" s="5" t="s">
        <v>1</v>
      </c>
      <c r="B74" s="5">
        <v>1000</v>
      </c>
      <c r="C74" s="5">
        <v>0.7</v>
      </c>
      <c r="D74" s="5">
        <v>1037.1471899999999</v>
      </c>
      <c r="E74" s="5">
        <v>750.77085999999997</v>
      </c>
      <c r="F74" s="5">
        <v>452</v>
      </c>
      <c r="G74" s="5">
        <v>1036.7903799999999</v>
      </c>
      <c r="H74" s="5">
        <v>448.96728000000002</v>
      </c>
      <c r="I74" s="5">
        <v>13</v>
      </c>
      <c r="J74" s="5">
        <v>1045.0048300000001</v>
      </c>
      <c r="K74" s="5">
        <v>364.89449999999999</v>
      </c>
      <c r="L74" s="5">
        <v>3122</v>
      </c>
      <c r="M74" s="5">
        <v>1036.62139</v>
      </c>
      <c r="N74" s="5">
        <v>146.66120000000001</v>
      </c>
      <c r="O74" s="5">
        <v>14</v>
      </c>
      <c r="T74" s="12"/>
      <c r="U74" s="15"/>
      <c r="V74" s="76"/>
      <c r="W74" s="12"/>
      <c r="X74" s="15"/>
      <c r="Y74" s="76"/>
      <c r="Z74" s="12"/>
      <c r="AA74" s="15"/>
      <c r="AB74" s="76"/>
      <c r="AC74" s="12"/>
      <c r="AD74" s="15"/>
      <c r="AE74" s="76"/>
    </row>
    <row r="75" spans="1:31" s="5" customFormat="1" ht="15" x14ac:dyDescent="0.25">
      <c r="A75" s="5" t="s">
        <v>1</v>
      </c>
      <c r="B75" s="5">
        <v>1000</v>
      </c>
      <c r="C75" s="5">
        <v>0.7</v>
      </c>
      <c r="D75" s="5">
        <v>1036.66923</v>
      </c>
      <c r="E75" s="5">
        <v>618.22592999999995</v>
      </c>
      <c r="F75" s="5">
        <v>366</v>
      </c>
      <c r="G75" s="5">
        <v>1035.15149</v>
      </c>
      <c r="H75" s="5">
        <v>1517.95604</v>
      </c>
      <c r="I75" s="5">
        <v>48</v>
      </c>
      <c r="J75" s="5">
        <v>1042.19488</v>
      </c>
      <c r="K75" s="5">
        <v>649.77850000000001</v>
      </c>
      <c r="L75" s="5">
        <v>5635</v>
      </c>
      <c r="M75" s="5">
        <v>1036.62139</v>
      </c>
      <c r="N75" s="5">
        <v>145.03375</v>
      </c>
      <c r="O75" s="5">
        <v>14</v>
      </c>
      <c r="T75" s="12"/>
      <c r="U75" s="15"/>
      <c r="V75" s="76"/>
      <c r="W75" s="12"/>
      <c r="X75" s="15"/>
      <c r="Y75" s="76"/>
      <c r="Z75" s="12"/>
      <c r="AA75" s="15"/>
      <c r="AB75" s="76"/>
      <c r="AC75" s="12"/>
      <c r="AD75" s="15"/>
      <c r="AE75" s="76"/>
    </row>
    <row r="76" spans="1:31" s="5" customFormat="1" ht="15" x14ac:dyDescent="0.25">
      <c r="A76" s="5" t="s">
        <v>1</v>
      </c>
      <c r="B76" s="5">
        <v>1000</v>
      </c>
      <c r="C76" s="5">
        <v>0.7</v>
      </c>
      <c r="D76" s="5">
        <v>1038.30323</v>
      </c>
      <c r="E76" s="5">
        <v>479.86536000000001</v>
      </c>
      <c r="F76" s="5">
        <v>280</v>
      </c>
      <c r="G76" s="5">
        <v>1036.8439599999999</v>
      </c>
      <c r="H76" s="5">
        <v>281.04667000000001</v>
      </c>
      <c r="I76" s="5">
        <v>8</v>
      </c>
      <c r="J76" s="5">
        <v>1076.2174199999999</v>
      </c>
      <c r="K76" s="5">
        <v>347.14040999999997</v>
      </c>
      <c r="L76" s="5">
        <v>3198</v>
      </c>
      <c r="M76" s="5">
        <v>1036.62139</v>
      </c>
      <c r="N76" s="5">
        <v>146.96850000000001</v>
      </c>
      <c r="O76" s="5">
        <v>14</v>
      </c>
      <c r="T76" s="12"/>
      <c r="U76" s="15"/>
      <c r="V76" s="76"/>
      <c r="W76" s="12"/>
      <c r="X76" s="15"/>
      <c r="Y76" s="76"/>
      <c r="Z76" s="12"/>
      <c r="AA76" s="15"/>
      <c r="AB76" s="76"/>
      <c r="AC76" s="12"/>
      <c r="AD76" s="15"/>
      <c r="AE76" s="76"/>
    </row>
    <row r="77" spans="1:31" s="5" customFormat="1" ht="15" x14ac:dyDescent="0.25">
      <c r="A77" s="5" t="s">
        <v>1</v>
      </c>
      <c r="B77" s="5">
        <v>1000</v>
      </c>
      <c r="C77" s="5">
        <v>0.7</v>
      </c>
      <c r="D77" s="5">
        <v>1037.3785600000001</v>
      </c>
      <c r="E77" s="5">
        <v>565.73355000000004</v>
      </c>
      <c r="F77" s="5">
        <v>336</v>
      </c>
      <c r="G77" s="5">
        <v>1035.6469500000001</v>
      </c>
      <c r="H77" s="5">
        <v>899.67474000000004</v>
      </c>
      <c r="I77" s="5">
        <v>27</v>
      </c>
      <c r="J77" s="5">
        <v>1043.7431099999999</v>
      </c>
      <c r="K77" s="5">
        <v>468.36126999999999</v>
      </c>
      <c r="L77" s="5">
        <v>4216</v>
      </c>
      <c r="M77" s="5">
        <v>1036.62139</v>
      </c>
      <c r="N77" s="5">
        <v>146.42779999999999</v>
      </c>
      <c r="O77" s="5">
        <v>14</v>
      </c>
      <c r="T77" s="12"/>
      <c r="U77" s="15"/>
      <c r="V77" s="76"/>
      <c r="W77" s="12"/>
      <c r="X77" s="15"/>
      <c r="Y77" s="76"/>
      <c r="Z77" s="12"/>
      <c r="AA77" s="15"/>
      <c r="AB77" s="76"/>
      <c r="AC77" s="12"/>
      <c r="AD77" s="15"/>
      <c r="AE77" s="76"/>
    </row>
    <row r="78" spans="1:31" s="5" customFormat="1" ht="15" x14ac:dyDescent="0.25">
      <c r="A78" s="5" t="s">
        <v>1</v>
      </c>
      <c r="B78" s="5">
        <v>1000</v>
      </c>
      <c r="C78" s="5">
        <v>0.7</v>
      </c>
      <c r="D78" s="5">
        <v>1036.43956</v>
      </c>
      <c r="E78" s="5">
        <v>712.70788000000005</v>
      </c>
      <c r="F78" s="5">
        <v>422</v>
      </c>
      <c r="G78" s="5">
        <v>1035.1569199999999</v>
      </c>
      <c r="H78" s="5">
        <v>1314.4989599999999</v>
      </c>
      <c r="I78" s="5">
        <v>41</v>
      </c>
      <c r="J78" s="5">
        <v>1093.52982</v>
      </c>
      <c r="K78" s="5">
        <v>295.57765000000001</v>
      </c>
      <c r="L78" s="5">
        <v>2642</v>
      </c>
      <c r="M78" s="5">
        <v>1036.62139</v>
      </c>
      <c r="N78" s="5">
        <v>147.25219999999999</v>
      </c>
      <c r="O78" s="5">
        <v>14</v>
      </c>
      <c r="T78" s="12"/>
      <c r="U78" s="15"/>
      <c r="V78" s="76"/>
      <c r="W78" s="12"/>
      <c r="X78" s="15"/>
      <c r="Y78" s="76"/>
      <c r="Z78" s="12"/>
      <c r="AA78" s="15"/>
      <c r="AB78" s="76"/>
      <c r="AC78" s="12"/>
      <c r="AD78" s="15"/>
      <c r="AE78" s="76"/>
    </row>
    <row r="79" spans="1:31" s="5" customFormat="1" ht="15" x14ac:dyDescent="0.25">
      <c r="A79" s="5" t="s">
        <v>1</v>
      </c>
      <c r="B79" s="5">
        <v>1000</v>
      </c>
      <c r="C79" s="5">
        <v>0.7</v>
      </c>
      <c r="D79" s="5">
        <v>1037.96956</v>
      </c>
      <c r="E79" s="5">
        <v>538.82626000000005</v>
      </c>
      <c r="F79" s="5">
        <v>317</v>
      </c>
      <c r="G79" s="5">
        <v>1034.9889000000001</v>
      </c>
      <c r="H79" s="5">
        <v>1439.57972</v>
      </c>
      <c r="I79" s="5">
        <v>45</v>
      </c>
      <c r="J79" s="5">
        <v>1048.32882</v>
      </c>
      <c r="K79" s="5">
        <v>316.37632000000002</v>
      </c>
      <c r="L79" s="5">
        <v>2899</v>
      </c>
      <c r="M79" s="5">
        <v>1036.62139</v>
      </c>
      <c r="N79" s="5">
        <v>146.59255999999999</v>
      </c>
      <c r="O79" s="5">
        <v>14</v>
      </c>
      <c r="T79" s="12"/>
      <c r="U79" s="15"/>
      <c r="V79" s="76"/>
      <c r="W79" s="12"/>
      <c r="X79" s="15"/>
      <c r="Y79" s="76"/>
      <c r="Z79" s="12"/>
      <c r="AA79" s="15"/>
      <c r="AB79" s="76"/>
      <c r="AC79" s="12"/>
      <c r="AD79" s="15"/>
      <c r="AE79" s="76"/>
    </row>
    <row r="80" spans="1:31" s="5" customFormat="1" ht="15" x14ac:dyDescent="0.25">
      <c r="A80" s="5" t="s">
        <v>1</v>
      </c>
      <c r="B80" s="5">
        <v>1000</v>
      </c>
      <c r="C80" s="5">
        <v>0.7</v>
      </c>
      <c r="D80" s="5">
        <v>1036.84256</v>
      </c>
      <c r="E80" s="5">
        <v>474.65408000000002</v>
      </c>
      <c r="F80" s="5">
        <v>282</v>
      </c>
      <c r="G80" s="5">
        <v>1035.4481599999999</v>
      </c>
      <c r="H80" s="5">
        <v>1016.36592</v>
      </c>
      <c r="I80" s="5">
        <v>31</v>
      </c>
      <c r="J80" s="5">
        <v>1042.54423</v>
      </c>
      <c r="K80" s="5">
        <v>471.94772</v>
      </c>
      <c r="L80" s="5">
        <v>4347</v>
      </c>
      <c r="M80" s="5">
        <v>1036.62139</v>
      </c>
      <c r="N80" s="5">
        <v>146.03560999999999</v>
      </c>
      <c r="O80" s="5">
        <v>14</v>
      </c>
      <c r="T80" s="12"/>
      <c r="U80" s="15"/>
      <c r="V80" s="76"/>
      <c r="W80" s="12"/>
      <c r="X80" s="15"/>
      <c r="Y80" s="76"/>
      <c r="Z80" s="12"/>
      <c r="AA80" s="15"/>
      <c r="AB80" s="76"/>
      <c r="AC80" s="12"/>
      <c r="AD80" s="15"/>
      <c r="AE80" s="76"/>
    </row>
    <row r="81" spans="1:31" s="5" customFormat="1" ht="15" x14ac:dyDescent="0.25">
      <c r="A81" s="5" t="s">
        <v>1</v>
      </c>
      <c r="B81" s="5">
        <v>1000</v>
      </c>
      <c r="C81" s="5">
        <v>0.7</v>
      </c>
      <c r="D81" s="5">
        <v>1036.5792300000001</v>
      </c>
      <c r="E81" s="5">
        <v>1170.7257500000001</v>
      </c>
      <c r="F81" s="5">
        <v>692</v>
      </c>
      <c r="G81" s="5">
        <v>1035.44353</v>
      </c>
      <c r="H81" s="5">
        <v>1201.1568600000001</v>
      </c>
      <c r="I81" s="5">
        <v>37</v>
      </c>
      <c r="J81" s="5">
        <v>1124.02162</v>
      </c>
      <c r="K81" s="5">
        <v>183.08832000000001</v>
      </c>
      <c r="L81" s="5">
        <v>1615</v>
      </c>
      <c r="M81" s="5">
        <v>1036.62139</v>
      </c>
      <c r="N81" s="5">
        <v>146.85114999999999</v>
      </c>
      <c r="O81" s="5">
        <v>14</v>
      </c>
      <c r="T81" s="12"/>
      <c r="U81" s="15"/>
      <c r="V81" s="76"/>
      <c r="W81" s="12"/>
      <c r="X81" s="15"/>
      <c r="Y81" s="76"/>
      <c r="Z81" s="12"/>
      <c r="AA81" s="15"/>
      <c r="AB81" s="76"/>
      <c r="AC81" s="12"/>
      <c r="AD81" s="15"/>
      <c r="AE81" s="76"/>
    </row>
    <row r="82" spans="1:31" s="5" customFormat="1" ht="15" x14ac:dyDescent="0.25">
      <c r="A82" s="5" t="s">
        <v>1</v>
      </c>
      <c r="B82" s="5">
        <v>1000</v>
      </c>
      <c r="C82" s="5">
        <v>0.7</v>
      </c>
      <c r="D82" s="5">
        <v>1036.8225600000001</v>
      </c>
      <c r="E82" s="5">
        <v>533.15585999999996</v>
      </c>
      <c r="F82" s="5">
        <v>316</v>
      </c>
      <c r="G82" s="5">
        <v>1036.8416400000001</v>
      </c>
      <c r="H82" s="5">
        <v>486.69168999999999</v>
      </c>
      <c r="I82" s="5">
        <v>14</v>
      </c>
      <c r="J82" s="5">
        <v>1076.8612800000001</v>
      </c>
      <c r="K82" s="5">
        <v>251.81011000000001</v>
      </c>
      <c r="L82" s="5">
        <v>2328</v>
      </c>
      <c r="M82" s="5">
        <v>1036.62139</v>
      </c>
      <c r="N82" s="5">
        <v>147.67083</v>
      </c>
      <c r="O82" s="5">
        <v>14</v>
      </c>
      <c r="T82" s="12"/>
      <c r="U82" s="15"/>
      <c r="V82" s="76"/>
      <c r="W82" s="12"/>
      <c r="X82" s="15"/>
      <c r="Y82" s="76"/>
      <c r="Z82" s="12"/>
      <c r="AA82" s="15"/>
      <c r="AB82" s="76"/>
      <c r="AC82" s="12"/>
      <c r="AD82" s="15"/>
      <c r="AE82" s="76"/>
    </row>
    <row r="83" spans="1:31" s="5" customFormat="1" ht="15" x14ac:dyDescent="0.25">
      <c r="A83" s="5" t="s">
        <v>1</v>
      </c>
      <c r="B83" s="5">
        <v>1000</v>
      </c>
      <c r="C83" s="5">
        <v>1</v>
      </c>
      <c r="D83" s="5">
        <v>1035.4682299999999</v>
      </c>
      <c r="E83" s="5">
        <v>1534.61599</v>
      </c>
      <c r="F83" s="5">
        <v>909</v>
      </c>
      <c r="G83" s="5">
        <v>1035.29619</v>
      </c>
      <c r="H83" s="5">
        <v>673.66101000000003</v>
      </c>
      <c r="I83" s="5">
        <v>19</v>
      </c>
      <c r="J83" s="5">
        <v>1042.65777</v>
      </c>
      <c r="K83" s="5">
        <v>840.09280999999999</v>
      </c>
      <c r="L83" s="5">
        <v>7454</v>
      </c>
      <c r="M83" s="5">
        <v>1036.5242599999999</v>
      </c>
      <c r="N83" s="5">
        <v>180.88245000000001</v>
      </c>
      <c r="O83" s="5">
        <v>19</v>
      </c>
      <c r="T83" s="12"/>
      <c r="U83" s="15"/>
      <c r="V83" s="76"/>
      <c r="W83" s="12"/>
      <c r="X83" s="15"/>
      <c r="Y83" s="76"/>
      <c r="Z83" s="12"/>
      <c r="AA83" s="15"/>
      <c r="AB83" s="76"/>
      <c r="AC83" s="12"/>
      <c r="AD83" s="15"/>
      <c r="AE83" s="76"/>
    </row>
    <row r="84" spans="1:31" s="5" customFormat="1" ht="15" x14ac:dyDescent="0.25">
      <c r="A84" s="5" t="s">
        <v>1</v>
      </c>
      <c r="B84" s="5">
        <v>1000</v>
      </c>
      <c r="C84" s="5">
        <v>1</v>
      </c>
      <c r="D84" s="5">
        <v>1035.4682299999999</v>
      </c>
      <c r="E84" s="5">
        <v>1281.58807</v>
      </c>
      <c r="F84" s="5">
        <v>759</v>
      </c>
      <c r="G84" s="5">
        <v>1034.9661900000001</v>
      </c>
      <c r="H84" s="5">
        <v>1783.45144</v>
      </c>
      <c r="I84" s="5">
        <v>54</v>
      </c>
      <c r="J84" s="5">
        <v>1039.5066099999999</v>
      </c>
      <c r="K84" s="5">
        <v>511.59991000000002</v>
      </c>
      <c r="L84" s="5">
        <v>4604</v>
      </c>
      <c r="M84" s="5">
        <v>1036.5242599999999</v>
      </c>
      <c r="N84" s="5">
        <v>176.30536000000001</v>
      </c>
      <c r="O84" s="5">
        <v>19</v>
      </c>
      <c r="T84" s="12"/>
      <c r="U84" s="15"/>
      <c r="V84" s="76"/>
      <c r="W84" s="12"/>
      <c r="X84" s="15"/>
      <c r="Y84" s="76"/>
      <c r="Z84" s="12"/>
      <c r="AA84" s="15"/>
      <c r="AB84" s="76"/>
      <c r="AC84" s="12"/>
      <c r="AD84" s="15"/>
      <c r="AE84" s="76"/>
    </row>
    <row r="85" spans="1:31" s="5" customFormat="1" ht="15" x14ac:dyDescent="0.25">
      <c r="A85" s="5" t="s">
        <v>1</v>
      </c>
      <c r="B85" s="5">
        <v>1000</v>
      </c>
      <c r="C85" s="5">
        <v>1</v>
      </c>
      <c r="D85" s="5">
        <v>1035.4682299999999</v>
      </c>
      <c r="E85" s="5">
        <v>2049.4708700000001</v>
      </c>
      <c r="F85" s="5">
        <v>1213</v>
      </c>
      <c r="G85" s="5">
        <v>1034.6853599999999</v>
      </c>
      <c r="H85" s="5">
        <v>2606.21641</v>
      </c>
      <c r="I85" s="5">
        <v>81</v>
      </c>
      <c r="J85" s="5">
        <v>1088.29431</v>
      </c>
      <c r="K85" s="5">
        <v>244.22461999999999</v>
      </c>
      <c r="L85" s="5">
        <v>2100</v>
      </c>
      <c r="M85" s="5">
        <v>1036.5242599999999</v>
      </c>
      <c r="N85" s="5">
        <v>178.88041000000001</v>
      </c>
      <c r="O85" s="5">
        <v>19</v>
      </c>
      <c r="T85" s="12"/>
      <c r="U85" s="15"/>
      <c r="V85" s="76"/>
      <c r="W85" s="12"/>
      <c r="X85" s="15"/>
      <c r="Y85" s="76"/>
      <c r="Z85" s="12"/>
      <c r="AA85" s="15"/>
      <c r="AB85" s="76"/>
      <c r="AC85" s="12"/>
      <c r="AD85" s="15"/>
      <c r="AE85" s="76"/>
    </row>
    <row r="86" spans="1:31" s="5" customFormat="1" ht="15" x14ac:dyDescent="0.25">
      <c r="A86" s="5" t="s">
        <v>1</v>
      </c>
      <c r="B86" s="5">
        <v>1000</v>
      </c>
      <c r="C86" s="5">
        <v>1</v>
      </c>
      <c r="D86" s="5">
        <v>1035.45823</v>
      </c>
      <c r="E86" s="5">
        <v>1552.4984199999999</v>
      </c>
      <c r="F86" s="5">
        <v>920</v>
      </c>
      <c r="G86" s="5">
        <v>1034.59692</v>
      </c>
      <c r="H86" s="5">
        <v>1979.86805</v>
      </c>
      <c r="I86" s="5">
        <v>61</v>
      </c>
      <c r="J86" s="5">
        <v>1046.57059</v>
      </c>
      <c r="K86" s="5">
        <v>581.77948000000004</v>
      </c>
      <c r="L86" s="5">
        <v>5471</v>
      </c>
      <c r="M86" s="5">
        <v>1036.5242599999999</v>
      </c>
      <c r="N86" s="5">
        <v>180.95556999999999</v>
      </c>
      <c r="O86" s="5">
        <v>19</v>
      </c>
      <c r="T86" s="12"/>
      <c r="U86" s="15"/>
      <c r="V86" s="76"/>
      <c r="W86" s="12"/>
      <c r="X86" s="15"/>
      <c r="Y86" s="76"/>
      <c r="Z86" s="12"/>
      <c r="AA86" s="15"/>
      <c r="AB86" s="76"/>
      <c r="AC86" s="12"/>
      <c r="AD86" s="15"/>
      <c r="AE86" s="76"/>
    </row>
    <row r="87" spans="1:31" s="5" customFormat="1" ht="15" x14ac:dyDescent="0.25">
      <c r="A87" s="5" t="s">
        <v>1</v>
      </c>
      <c r="B87" s="5">
        <v>1000</v>
      </c>
      <c r="C87" s="5">
        <v>1</v>
      </c>
      <c r="D87" s="5">
        <v>1036.5583899999999</v>
      </c>
      <c r="E87" s="5">
        <v>922.74603000000002</v>
      </c>
      <c r="F87" s="5">
        <v>545</v>
      </c>
      <c r="G87" s="5">
        <v>1034.7885699999999</v>
      </c>
      <c r="H87" s="5">
        <v>2428.7205300000001</v>
      </c>
      <c r="I87" s="5">
        <v>76</v>
      </c>
      <c r="J87" s="5">
        <v>1050.3713</v>
      </c>
      <c r="K87" s="5">
        <v>362.70312999999999</v>
      </c>
      <c r="L87" s="5">
        <v>3299</v>
      </c>
      <c r="M87" s="5">
        <v>1036.5242599999999</v>
      </c>
      <c r="N87" s="5">
        <v>180.40871000000001</v>
      </c>
      <c r="O87" s="5">
        <v>19</v>
      </c>
      <c r="T87" s="12"/>
      <c r="U87" s="15"/>
      <c r="V87" s="76"/>
      <c r="W87" s="12"/>
      <c r="X87" s="15"/>
      <c r="Y87" s="76"/>
      <c r="Z87" s="12"/>
      <c r="AA87" s="15"/>
      <c r="AB87" s="76"/>
      <c r="AC87" s="12"/>
      <c r="AD87" s="15"/>
      <c r="AE87" s="76"/>
    </row>
    <row r="88" spans="1:31" s="5" customFormat="1" ht="15" x14ac:dyDescent="0.25">
      <c r="A88" s="5" t="s">
        <v>1</v>
      </c>
      <c r="B88" s="5">
        <v>1000</v>
      </c>
      <c r="C88" s="5">
        <v>1</v>
      </c>
      <c r="D88" s="5">
        <v>1035.5682300000001</v>
      </c>
      <c r="E88" s="5">
        <v>1375.10348</v>
      </c>
      <c r="F88" s="5">
        <v>819</v>
      </c>
      <c r="G88" s="5">
        <v>1034.9602</v>
      </c>
      <c r="H88" s="5">
        <v>1121.32278</v>
      </c>
      <c r="I88" s="5">
        <v>33</v>
      </c>
      <c r="J88" s="5">
        <v>1048.13653</v>
      </c>
      <c r="K88" s="5">
        <v>438.4957</v>
      </c>
      <c r="L88" s="5">
        <v>4127</v>
      </c>
      <c r="M88" s="5">
        <v>1036.51288</v>
      </c>
      <c r="N88" s="5">
        <v>186.68783999999999</v>
      </c>
      <c r="O88" s="5">
        <v>20</v>
      </c>
      <c r="T88" s="12"/>
      <c r="U88" s="15"/>
      <c r="V88" s="76"/>
      <c r="W88" s="12"/>
      <c r="X88" s="15"/>
      <c r="Y88" s="76"/>
      <c r="Z88" s="12"/>
      <c r="AA88" s="15"/>
      <c r="AB88" s="76"/>
      <c r="AC88" s="12"/>
      <c r="AD88" s="15"/>
      <c r="AE88" s="76"/>
    </row>
    <row r="89" spans="1:31" s="5" customFormat="1" ht="15" x14ac:dyDescent="0.25">
      <c r="A89" s="5" t="s">
        <v>1</v>
      </c>
      <c r="B89" s="5">
        <v>1000</v>
      </c>
      <c r="C89" s="5">
        <v>1</v>
      </c>
      <c r="D89" s="5">
        <v>1035.47423</v>
      </c>
      <c r="E89" s="5">
        <v>1018.91562</v>
      </c>
      <c r="F89" s="5">
        <v>604</v>
      </c>
      <c r="G89" s="5">
        <v>1034.5958900000001</v>
      </c>
      <c r="H89" s="5">
        <v>3013.5249399999998</v>
      </c>
      <c r="I89" s="5">
        <v>95</v>
      </c>
      <c r="J89" s="5">
        <v>1045.2833499999999</v>
      </c>
      <c r="K89" s="5">
        <v>369.00542000000002</v>
      </c>
      <c r="L89" s="5">
        <v>3245</v>
      </c>
      <c r="M89" s="5">
        <v>1036.5242599999999</v>
      </c>
      <c r="N89" s="5">
        <v>174.28668999999999</v>
      </c>
      <c r="O89" s="5">
        <v>19</v>
      </c>
      <c r="T89" s="12"/>
      <c r="U89" s="15"/>
      <c r="V89" s="76"/>
      <c r="W89" s="12"/>
      <c r="X89" s="15"/>
      <c r="Y89" s="76"/>
      <c r="Z89" s="12"/>
      <c r="AA89" s="15"/>
      <c r="AB89" s="76"/>
      <c r="AC89" s="12"/>
      <c r="AD89" s="15"/>
      <c r="AE89" s="76"/>
    </row>
    <row r="90" spans="1:31" s="5" customFormat="1" ht="15" x14ac:dyDescent="0.25">
      <c r="A90" s="5" t="s">
        <v>1</v>
      </c>
      <c r="B90" s="5">
        <v>1000</v>
      </c>
      <c r="C90" s="5">
        <v>1</v>
      </c>
      <c r="D90" s="5">
        <v>1035.47423</v>
      </c>
      <c r="E90" s="5">
        <v>1059.59347</v>
      </c>
      <c r="F90" s="5">
        <v>626</v>
      </c>
      <c r="G90" s="5">
        <v>1034.6742300000001</v>
      </c>
      <c r="H90" s="5">
        <v>3913.94922</v>
      </c>
      <c r="I90" s="5">
        <v>125</v>
      </c>
      <c r="J90" s="5">
        <v>1054.80917</v>
      </c>
      <c r="K90" s="5">
        <v>630.36735999999996</v>
      </c>
      <c r="L90" s="5">
        <v>5571</v>
      </c>
      <c r="M90" s="5">
        <v>1036.5242599999999</v>
      </c>
      <c r="N90" s="5">
        <v>178.30185</v>
      </c>
      <c r="O90" s="5">
        <v>19</v>
      </c>
      <c r="T90" s="12"/>
      <c r="U90" s="15"/>
      <c r="V90" s="76"/>
      <c r="W90" s="12"/>
      <c r="X90" s="15"/>
      <c r="Y90" s="76"/>
      <c r="Z90" s="12"/>
      <c r="AA90" s="15"/>
      <c r="AB90" s="76"/>
      <c r="AC90" s="12"/>
      <c r="AD90" s="15"/>
      <c r="AE90" s="76"/>
    </row>
    <row r="91" spans="1:31" s="5" customFormat="1" ht="15" x14ac:dyDescent="0.25">
      <c r="A91" s="5" t="s">
        <v>1</v>
      </c>
      <c r="B91" s="5">
        <v>1000</v>
      </c>
      <c r="C91" s="5">
        <v>1</v>
      </c>
      <c r="D91" s="5">
        <v>1035.4735599999999</v>
      </c>
      <c r="E91" s="5">
        <v>1328.96414</v>
      </c>
      <c r="F91" s="5">
        <v>787</v>
      </c>
      <c r="G91" s="5">
        <v>1034.91076</v>
      </c>
      <c r="H91" s="5">
        <v>2107.12455</v>
      </c>
      <c r="I91" s="5">
        <v>65</v>
      </c>
      <c r="J91" s="5">
        <v>1042.5845999999999</v>
      </c>
      <c r="K91" s="5">
        <v>586.36329999999998</v>
      </c>
      <c r="L91" s="5">
        <v>5324</v>
      </c>
      <c r="M91" s="5">
        <v>1036.5242599999999</v>
      </c>
      <c r="N91" s="5">
        <v>175.51024000000001</v>
      </c>
      <c r="O91" s="5">
        <v>19</v>
      </c>
      <c r="T91" s="12"/>
      <c r="U91" s="15"/>
      <c r="V91" s="76"/>
      <c r="W91" s="12"/>
      <c r="X91" s="15"/>
      <c r="Y91" s="76"/>
      <c r="Z91" s="12"/>
      <c r="AA91" s="15"/>
      <c r="AB91" s="76"/>
      <c r="AC91" s="12"/>
      <c r="AD91" s="15"/>
      <c r="AE91" s="76"/>
    </row>
    <row r="92" spans="1:31" s="5" customFormat="1" ht="15" x14ac:dyDescent="0.25">
      <c r="A92" s="5" t="s">
        <v>1</v>
      </c>
      <c r="B92" s="5">
        <v>1000</v>
      </c>
      <c r="C92" s="5">
        <v>1</v>
      </c>
      <c r="D92" s="5">
        <v>1035.4682299999999</v>
      </c>
      <c r="E92" s="5">
        <v>1112.53865</v>
      </c>
      <c r="F92" s="5">
        <v>660</v>
      </c>
      <c r="G92" s="5">
        <v>1034.7275500000001</v>
      </c>
      <c r="H92" s="5">
        <v>2690.3911800000001</v>
      </c>
      <c r="I92" s="5">
        <v>84</v>
      </c>
      <c r="J92" s="5">
        <v>1077.8714199999999</v>
      </c>
      <c r="K92" s="5">
        <v>257.92038000000002</v>
      </c>
      <c r="L92" s="5">
        <v>2333</v>
      </c>
      <c r="M92" s="5">
        <v>1036.5242599999999</v>
      </c>
      <c r="N92" s="5">
        <v>178.43439000000001</v>
      </c>
      <c r="O92" s="5">
        <v>19</v>
      </c>
      <c r="T92" s="12"/>
      <c r="U92" s="15"/>
      <c r="V92" s="76"/>
      <c r="W92" s="12"/>
      <c r="X92" s="15"/>
      <c r="Y92" s="76"/>
      <c r="Z92" s="12"/>
      <c r="AA92" s="15"/>
      <c r="AB92" s="76"/>
      <c r="AC92" s="12"/>
      <c r="AD92" s="15"/>
      <c r="AE92" s="76"/>
    </row>
    <row r="93" spans="1:31" s="5" customFormat="1" ht="15" x14ac:dyDescent="0.25">
      <c r="A93" s="5" t="s">
        <v>2</v>
      </c>
      <c r="B93" s="5">
        <v>24</v>
      </c>
      <c r="C93" s="5">
        <v>0.4</v>
      </c>
      <c r="D93" s="5">
        <v>3177.6379999999999</v>
      </c>
      <c r="E93" s="5">
        <v>1.0438499999999999</v>
      </c>
      <c r="F93" s="5">
        <v>30</v>
      </c>
      <c r="G93" s="5">
        <v>3177.6379999999999</v>
      </c>
      <c r="H93" s="5">
        <v>0.31716</v>
      </c>
      <c r="I93" s="5">
        <v>29</v>
      </c>
      <c r="J93" s="5">
        <v>3179.9746599999999</v>
      </c>
      <c r="K93" s="5">
        <v>0.54668000000000005</v>
      </c>
      <c r="L93" s="5">
        <v>59</v>
      </c>
      <c r="M93" s="5">
        <v>3179.9746599999999</v>
      </c>
      <c r="N93" s="5">
        <v>0.42115000000000002</v>
      </c>
      <c r="O93" s="5">
        <v>95</v>
      </c>
      <c r="T93" s="12"/>
      <c r="U93" s="15"/>
      <c r="V93" s="76"/>
      <c r="W93" s="12"/>
      <c r="X93" s="15"/>
      <c r="Y93" s="76"/>
      <c r="Z93" s="12"/>
      <c r="AA93" s="15"/>
      <c r="AB93" s="76"/>
      <c r="AC93" s="12"/>
      <c r="AD93" s="15"/>
      <c r="AE93" s="76"/>
    </row>
    <row r="94" spans="1:31" s="5" customFormat="1" ht="15" x14ac:dyDescent="0.25">
      <c r="A94" s="5" t="s">
        <v>2</v>
      </c>
      <c r="B94" s="5">
        <v>24</v>
      </c>
      <c r="C94" s="5">
        <v>0.4</v>
      </c>
      <c r="D94" s="5">
        <v>3177.6379999999999</v>
      </c>
      <c r="E94" s="5">
        <v>1.14035</v>
      </c>
      <c r="F94" s="5">
        <v>32</v>
      </c>
      <c r="G94" s="5">
        <v>3177.6379999999999</v>
      </c>
      <c r="H94" s="5">
        <v>0.80779999999999996</v>
      </c>
      <c r="I94" s="5">
        <v>41</v>
      </c>
      <c r="J94" s="5">
        <v>3179.9746599999999</v>
      </c>
      <c r="K94" s="5">
        <v>0.43451000000000001</v>
      </c>
      <c r="L94" s="5">
        <v>47</v>
      </c>
      <c r="M94" s="5">
        <v>3177.6379999999999</v>
      </c>
      <c r="N94" s="5">
        <v>0.48050999999999999</v>
      </c>
      <c r="O94" s="5">
        <v>99</v>
      </c>
      <c r="T94" s="12"/>
      <c r="U94" s="15"/>
      <c r="V94" s="76"/>
      <c r="W94" s="12"/>
      <c r="X94" s="15"/>
      <c r="Y94" s="76"/>
      <c r="Z94" s="12"/>
      <c r="AA94" s="15"/>
      <c r="AB94" s="76"/>
      <c r="AC94" s="12"/>
      <c r="AD94" s="15"/>
      <c r="AE94" s="76"/>
    </row>
    <row r="95" spans="1:31" s="5" customFormat="1" ht="15" x14ac:dyDescent="0.25">
      <c r="A95" s="5" t="s">
        <v>2</v>
      </c>
      <c r="B95" s="5">
        <v>24</v>
      </c>
      <c r="C95" s="5">
        <v>0.4</v>
      </c>
      <c r="D95" s="5">
        <v>3177.6379999999999</v>
      </c>
      <c r="E95" s="5">
        <v>1.0257400000000001</v>
      </c>
      <c r="F95" s="5">
        <v>34</v>
      </c>
      <c r="G95" s="5">
        <v>3177.6379999999999</v>
      </c>
      <c r="H95" s="5">
        <v>0.58460000000000001</v>
      </c>
      <c r="I95" s="5">
        <v>51</v>
      </c>
      <c r="J95" s="5">
        <v>3179.9746599999999</v>
      </c>
      <c r="K95" s="5">
        <v>0.60074000000000005</v>
      </c>
      <c r="L95" s="5">
        <v>51</v>
      </c>
      <c r="M95" s="5">
        <v>3179.9746599999999</v>
      </c>
      <c r="N95" s="5">
        <v>0.40875</v>
      </c>
      <c r="O95" s="5">
        <v>81</v>
      </c>
      <c r="T95" s="12"/>
      <c r="U95" s="15"/>
      <c r="V95" s="76"/>
      <c r="W95" s="12"/>
      <c r="X95" s="15"/>
      <c r="Y95" s="76"/>
      <c r="Z95" s="12"/>
      <c r="AA95" s="15"/>
      <c r="AB95" s="76"/>
      <c r="AC95" s="12"/>
      <c r="AD95" s="15"/>
      <c r="AE95" s="76"/>
    </row>
    <row r="96" spans="1:31" s="5" customFormat="1" ht="15" x14ac:dyDescent="0.25">
      <c r="A96" s="5" t="s">
        <v>2</v>
      </c>
      <c r="B96" s="5">
        <v>24</v>
      </c>
      <c r="C96" s="5">
        <v>0.4</v>
      </c>
      <c r="D96" s="5">
        <v>3177.6379999999999</v>
      </c>
      <c r="E96" s="5">
        <v>1.50529</v>
      </c>
      <c r="F96" s="5">
        <v>31</v>
      </c>
      <c r="G96" s="5">
        <v>3177.6379999999999</v>
      </c>
      <c r="H96" s="5">
        <v>0.56281999999999999</v>
      </c>
      <c r="I96" s="5">
        <v>61</v>
      </c>
      <c r="J96" s="5">
        <v>3179.9746599999999</v>
      </c>
      <c r="K96" s="5">
        <v>0.54093999999999998</v>
      </c>
      <c r="L96" s="5">
        <v>49</v>
      </c>
      <c r="M96" s="5">
        <v>3177.6379999999999</v>
      </c>
      <c r="N96" s="5">
        <v>0.40640999999999999</v>
      </c>
      <c r="O96" s="5">
        <v>92</v>
      </c>
      <c r="T96" s="12"/>
      <c r="U96" s="15"/>
      <c r="V96" s="76"/>
      <c r="W96" s="12"/>
      <c r="X96" s="15"/>
      <c r="Y96" s="76"/>
      <c r="Z96" s="12"/>
      <c r="AA96" s="15"/>
      <c r="AB96" s="76"/>
      <c r="AC96" s="12"/>
      <c r="AD96" s="15"/>
      <c r="AE96" s="76"/>
    </row>
    <row r="97" spans="1:31" s="5" customFormat="1" ht="15" x14ac:dyDescent="0.25">
      <c r="A97" s="5" t="s">
        <v>2</v>
      </c>
      <c r="B97" s="5">
        <v>24</v>
      </c>
      <c r="C97" s="5">
        <v>0.4</v>
      </c>
      <c r="D97" s="5">
        <v>3177.6379999999999</v>
      </c>
      <c r="E97" s="5">
        <v>0.98704999999999998</v>
      </c>
      <c r="F97" s="5">
        <v>34</v>
      </c>
      <c r="G97" s="5">
        <v>3177.6379999999999</v>
      </c>
      <c r="H97" s="5">
        <v>0.42804999999999999</v>
      </c>
      <c r="I97" s="5">
        <v>35</v>
      </c>
      <c r="J97" s="5">
        <v>3179.9746599999999</v>
      </c>
      <c r="K97" s="5">
        <v>0.54632000000000003</v>
      </c>
      <c r="L97" s="5">
        <v>59</v>
      </c>
      <c r="M97" s="5">
        <v>3179.9746599999999</v>
      </c>
      <c r="N97" s="5">
        <v>0.51937999999999995</v>
      </c>
      <c r="O97" s="5">
        <v>119</v>
      </c>
      <c r="T97" s="12"/>
      <c r="U97" s="15"/>
      <c r="V97" s="76"/>
      <c r="W97" s="12"/>
      <c r="X97" s="15"/>
      <c r="Y97" s="76"/>
      <c r="Z97" s="12"/>
      <c r="AA97" s="15"/>
      <c r="AB97" s="76"/>
      <c r="AC97" s="12"/>
      <c r="AD97" s="15"/>
      <c r="AE97" s="76"/>
    </row>
    <row r="98" spans="1:31" s="5" customFormat="1" ht="15" x14ac:dyDescent="0.25">
      <c r="A98" s="5" t="s">
        <v>2</v>
      </c>
      <c r="B98" s="5">
        <v>24</v>
      </c>
      <c r="C98" s="5">
        <v>0.4</v>
      </c>
      <c r="D98" s="5">
        <v>3177.6379999999999</v>
      </c>
      <c r="E98" s="5">
        <v>1.09091</v>
      </c>
      <c r="F98" s="5">
        <v>31</v>
      </c>
      <c r="G98" s="5">
        <v>3177.6379999999999</v>
      </c>
      <c r="H98" s="5">
        <v>0.33800999999999998</v>
      </c>
      <c r="I98" s="5">
        <v>30</v>
      </c>
      <c r="J98" s="5">
        <v>3179.9746599999999</v>
      </c>
      <c r="K98" s="5">
        <v>0.49696000000000001</v>
      </c>
      <c r="L98" s="5">
        <v>54</v>
      </c>
      <c r="M98" s="5">
        <v>3177.6379999999999</v>
      </c>
      <c r="N98" s="5">
        <v>0.44256000000000001</v>
      </c>
      <c r="O98" s="5">
        <v>82</v>
      </c>
      <c r="T98" s="12"/>
      <c r="U98" s="15"/>
      <c r="V98" s="76"/>
      <c r="W98" s="12"/>
      <c r="X98" s="15"/>
      <c r="Y98" s="76"/>
      <c r="Z98" s="12"/>
      <c r="AA98" s="15"/>
      <c r="AB98" s="76"/>
      <c r="AC98" s="12"/>
      <c r="AD98" s="15"/>
      <c r="AE98" s="76"/>
    </row>
    <row r="99" spans="1:31" s="5" customFormat="1" ht="15" x14ac:dyDescent="0.25">
      <c r="A99" s="5" t="s">
        <v>2</v>
      </c>
      <c r="B99" s="5">
        <v>24</v>
      </c>
      <c r="C99" s="5">
        <v>0.4</v>
      </c>
      <c r="D99" s="5">
        <v>3177.6379999999999</v>
      </c>
      <c r="E99" s="5">
        <v>1.0972500000000001</v>
      </c>
      <c r="F99" s="5">
        <v>29</v>
      </c>
      <c r="G99" s="5">
        <v>3177.6379999999999</v>
      </c>
      <c r="H99" s="5">
        <v>0.39945999999999998</v>
      </c>
      <c r="I99" s="5">
        <v>36</v>
      </c>
      <c r="J99" s="5">
        <v>3179.9746599999999</v>
      </c>
      <c r="K99" s="5">
        <v>0.41897000000000001</v>
      </c>
      <c r="L99" s="5">
        <v>46</v>
      </c>
      <c r="M99" s="5">
        <v>3177.6379999999999</v>
      </c>
      <c r="N99" s="5">
        <v>0.56715000000000004</v>
      </c>
      <c r="O99" s="5">
        <v>96</v>
      </c>
      <c r="T99" s="12"/>
      <c r="U99" s="15"/>
      <c r="V99" s="76"/>
      <c r="W99" s="12"/>
      <c r="X99" s="15"/>
      <c r="Y99" s="76"/>
      <c r="Z99" s="12"/>
      <c r="AA99" s="15"/>
      <c r="AB99" s="76"/>
      <c r="AC99" s="12"/>
      <c r="AD99" s="15"/>
      <c r="AE99" s="76"/>
    </row>
    <row r="100" spans="1:31" s="5" customFormat="1" ht="15" x14ac:dyDescent="0.25">
      <c r="A100" s="5" t="s">
        <v>2</v>
      </c>
      <c r="B100" s="5">
        <v>24</v>
      </c>
      <c r="C100" s="5">
        <v>0.4</v>
      </c>
      <c r="D100" s="5">
        <v>3177.6379999999999</v>
      </c>
      <c r="E100" s="5">
        <v>0.84330000000000005</v>
      </c>
      <c r="F100" s="5">
        <v>31</v>
      </c>
      <c r="G100" s="5">
        <v>3177.6379999999999</v>
      </c>
      <c r="H100" s="5">
        <v>0.39711999999999997</v>
      </c>
      <c r="I100" s="5">
        <v>36</v>
      </c>
      <c r="J100" s="5">
        <v>3179.9746599999999</v>
      </c>
      <c r="K100" s="5">
        <v>0.80213999999999996</v>
      </c>
      <c r="L100" s="5">
        <v>64</v>
      </c>
      <c r="M100" s="5">
        <v>3177.6379999999999</v>
      </c>
      <c r="N100" s="5">
        <v>0.63095000000000001</v>
      </c>
      <c r="O100" s="5">
        <v>124</v>
      </c>
      <c r="T100" s="12"/>
      <c r="U100" s="15"/>
      <c r="V100" s="76"/>
      <c r="W100" s="12"/>
      <c r="X100" s="15"/>
      <c r="Y100" s="76"/>
      <c r="Z100" s="12"/>
      <c r="AA100" s="15"/>
      <c r="AB100" s="76"/>
      <c r="AC100" s="12"/>
      <c r="AD100" s="15"/>
      <c r="AE100" s="76"/>
    </row>
    <row r="101" spans="1:31" s="5" customFormat="1" ht="15" x14ac:dyDescent="0.25">
      <c r="A101" s="5" t="s">
        <v>2</v>
      </c>
      <c r="B101" s="5">
        <v>24</v>
      </c>
      <c r="C101" s="5">
        <v>0.4</v>
      </c>
      <c r="D101" s="5">
        <v>3177.6379999999999</v>
      </c>
      <c r="E101" s="5">
        <v>0.84321999999999997</v>
      </c>
      <c r="F101" s="5">
        <v>31</v>
      </c>
      <c r="G101" s="5">
        <v>3177.6379999999999</v>
      </c>
      <c r="H101" s="5">
        <v>0.28769</v>
      </c>
      <c r="I101" s="5">
        <v>29</v>
      </c>
      <c r="J101" s="5">
        <v>3179.9746599999999</v>
      </c>
      <c r="K101" s="5">
        <v>0.59648999999999996</v>
      </c>
      <c r="L101" s="5">
        <v>55</v>
      </c>
      <c r="M101" s="5">
        <v>3179.9746599999999</v>
      </c>
      <c r="N101" s="5">
        <v>0.38924999999999998</v>
      </c>
      <c r="O101" s="5">
        <v>87</v>
      </c>
      <c r="T101" s="12"/>
      <c r="U101" s="15"/>
      <c r="V101" s="76"/>
      <c r="W101" s="12"/>
      <c r="X101" s="15"/>
      <c r="Y101" s="76"/>
      <c r="Z101" s="12"/>
      <c r="AA101" s="15"/>
      <c r="AB101" s="76"/>
      <c r="AC101" s="12"/>
      <c r="AD101" s="15"/>
      <c r="AE101" s="76"/>
    </row>
    <row r="102" spans="1:31" s="5" customFormat="1" ht="15" x14ac:dyDescent="0.25">
      <c r="A102" s="5" t="s">
        <v>2</v>
      </c>
      <c r="B102" s="5">
        <v>24</v>
      </c>
      <c r="C102" s="5">
        <v>0.4</v>
      </c>
      <c r="D102" s="5">
        <v>3177.6379999999999</v>
      </c>
      <c r="E102" s="5">
        <v>1.29721</v>
      </c>
      <c r="F102" s="5">
        <v>30</v>
      </c>
      <c r="G102" s="5">
        <v>3177.6379999999999</v>
      </c>
      <c r="H102" s="5">
        <v>0.34495999999999999</v>
      </c>
      <c r="I102" s="5">
        <v>27</v>
      </c>
      <c r="J102" s="5">
        <v>3179.9746599999999</v>
      </c>
      <c r="K102" s="5">
        <v>0.42549999999999999</v>
      </c>
      <c r="L102" s="5">
        <v>46</v>
      </c>
      <c r="M102" s="5">
        <v>3177.6379999999999</v>
      </c>
      <c r="N102" s="5">
        <v>0.36377999999999999</v>
      </c>
      <c r="O102" s="5">
        <v>83</v>
      </c>
      <c r="T102" s="12"/>
      <c r="U102" s="15"/>
      <c r="V102" s="76"/>
      <c r="W102" s="12"/>
      <c r="X102" s="15"/>
      <c r="Y102" s="76"/>
      <c r="Z102" s="12"/>
      <c r="AA102" s="15"/>
      <c r="AB102" s="76"/>
      <c r="AC102" s="12"/>
      <c r="AD102" s="15"/>
      <c r="AE102" s="76"/>
    </row>
    <row r="103" spans="1:31" s="5" customFormat="1" ht="15" x14ac:dyDescent="0.25">
      <c r="A103" s="5" t="s">
        <v>2</v>
      </c>
      <c r="B103" s="5">
        <v>24</v>
      </c>
      <c r="C103" s="5">
        <v>0.7</v>
      </c>
      <c r="D103" s="5">
        <v>2321.03586</v>
      </c>
      <c r="E103" s="5">
        <v>1.7252400000000001</v>
      </c>
      <c r="F103" s="5">
        <v>40</v>
      </c>
      <c r="G103" s="5">
        <v>2321.03586</v>
      </c>
      <c r="H103" s="5">
        <v>0.42608000000000001</v>
      </c>
      <c r="I103" s="5">
        <v>42</v>
      </c>
      <c r="J103" s="5">
        <v>2321.03586</v>
      </c>
      <c r="K103" s="5">
        <v>1.28888</v>
      </c>
      <c r="L103" s="5">
        <v>95</v>
      </c>
      <c r="M103" s="5">
        <v>2321.03586</v>
      </c>
      <c r="N103" s="5">
        <v>0.64524000000000004</v>
      </c>
      <c r="O103" s="5">
        <v>128</v>
      </c>
      <c r="T103" s="12"/>
      <c r="U103" s="15"/>
      <c r="V103" s="76"/>
      <c r="W103" s="12"/>
      <c r="X103" s="15"/>
      <c r="Y103" s="76"/>
      <c r="Z103" s="12"/>
      <c r="AA103" s="15"/>
      <c r="AB103" s="76"/>
      <c r="AC103" s="12"/>
      <c r="AD103" s="15"/>
      <c r="AE103" s="76"/>
    </row>
    <row r="104" spans="1:31" s="5" customFormat="1" ht="15" x14ac:dyDescent="0.25">
      <c r="A104" s="5" t="s">
        <v>2</v>
      </c>
      <c r="B104" s="5">
        <v>24</v>
      </c>
      <c r="C104" s="5">
        <v>0.7</v>
      </c>
      <c r="D104" s="5">
        <v>2321.03586</v>
      </c>
      <c r="E104" s="5">
        <v>1.3760399999999999</v>
      </c>
      <c r="F104" s="5">
        <v>40</v>
      </c>
      <c r="G104" s="5">
        <v>2321.03586</v>
      </c>
      <c r="H104" s="5">
        <v>0.47010000000000002</v>
      </c>
      <c r="I104" s="5">
        <v>42</v>
      </c>
      <c r="J104" s="5">
        <v>2321.03586</v>
      </c>
      <c r="K104" s="5">
        <v>1.21915</v>
      </c>
      <c r="L104" s="5">
        <v>137</v>
      </c>
      <c r="M104" s="5">
        <v>2321.03586</v>
      </c>
      <c r="N104" s="5">
        <v>0.52678000000000003</v>
      </c>
      <c r="O104" s="5">
        <v>120</v>
      </c>
      <c r="T104" s="12"/>
      <c r="U104" s="15"/>
      <c r="V104" s="76"/>
      <c r="W104" s="12"/>
      <c r="X104" s="15"/>
      <c r="Y104" s="76"/>
      <c r="Z104" s="12"/>
      <c r="AA104" s="15"/>
      <c r="AB104" s="76"/>
      <c r="AC104" s="12"/>
      <c r="AD104" s="15"/>
      <c r="AE104" s="76"/>
    </row>
    <row r="105" spans="1:31" s="5" customFormat="1" ht="15" x14ac:dyDescent="0.25">
      <c r="A105" s="5" t="s">
        <v>2</v>
      </c>
      <c r="B105" s="5">
        <v>24</v>
      </c>
      <c r="C105" s="5">
        <v>0.7</v>
      </c>
      <c r="D105" s="5">
        <v>2321.03586</v>
      </c>
      <c r="E105" s="5">
        <v>1.11869</v>
      </c>
      <c r="F105" s="5">
        <v>40</v>
      </c>
      <c r="G105" s="5">
        <v>2321.03586</v>
      </c>
      <c r="H105" s="5">
        <v>0.51254</v>
      </c>
      <c r="I105" s="5">
        <v>42</v>
      </c>
      <c r="J105" s="5">
        <v>2321.03586</v>
      </c>
      <c r="K105" s="5">
        <v>0.96877999999999997</v>
      </c>
      <c r="L105" s="5">
        <v>85</v>
      </c>
      <c r="M105" s="5">
        <v>2321.03586</v>
      </c>
      <c r="N105" s="5">
        <v>0.53454999999999997</v>
      </c>
      <c r="O105" s="5">
        <v>113</v>
      </c>
      <c r="T105" s="12"/>
      <c r="U105" s="15"/>
      <c r="V105" s="76"/>
      <c r="W105" s="12"/>
      <c r="X105" s="15"/>
      <c r="Y105" s="76"/>
      <c r="Z105" s="12"/>
      <c r="AA105" s="15"/>
      <c r="AB105" s="76"/>
      <c r="AC105" s="12"/>
      <c r="AD105" s="15"/>
      <c r="AE105" s="76"/>
    </row>
    <row r="106" spans="1:31" s="5" customFormat="1" ht="15" x14ac:dyDescent="0.25">
      <c r="A106" s="5" t="s">
        <v>2</v>
      </c>
      <c r="B106" s="5">
        <v>24</v>
      </c>
      <c r="C106" s="5">
        <v>0.7</v>
      </c>
      <c r="D106" s="5">
        <v>2321.03586</v>
      </c>
      <c r="E106" s="5">
        <v>1.29348</v>
      </c>
      <c r="F106" s="5">
        <v>40</v>
      </c>
      <c r="G106" s="5">
        <v>2321.03586</v>
      </c>
      <c r="H106" s="5">
        <v>0.43487999999999999</v>
      </c>
      <c r="I106" s="5">
        <v>42</v>
      </c>
      <c r="J106" s="5">
        <v>2321.03586</v>
      </c>
      <c r="K106" s="5">
        <v>1.00728</v>
      </c>
      <c r="L106" s="5">
        <v>102</v>
      </c>
      <c r="M106" s="5">
        <v>2321.03586</v>
      </c>
      <c r="N106" s="5">
        <v>0.52402000000000004</v>
      </c>
      <c r="O106" s="5">
        <v>119</v>
      </c>
      <c r="T106" s="12"/>
      <c r="U106" s="15"/>
      <c r="V106" s="76"/>
      <c r="W106" s="12"/>
      <c r="X106" s="15"/>
      <c r="Y106" s="76"/>
      <c r="Z106" s="12"/>
      <c r="AA106" s="15"/>
      <c r="AB106" s="76"/>
      <c r="AC106" s="12"/>
      <c r="AD106" s="15"/>
      <c r="AE106" s="76"/>
    </row>
    <row r="107" spans="1:31" s="5" customFormat="1" ht="15" x14ac:dyDescent="0.25">
      <c r="A107" s="5" t="s">
        <v>2</v>
      </c>
      <c r="B107" s="5">
        <v>24</v>
      </c>
      <c r="C107" s="5">
        <v>0.7</v>
      </c>
      <c r="D107" s="5">
        <v>2321.03586</v>
      </c>
      <c r="E107" s="5">
        <v>1.40791</v>
      </c>
      <c r="F107" s="5">
        <v>40</v>
      </c>
      <c r="G107" s="5">
        <v>2321.03586</v>
      </c>
      <c r="H107" s="5">
        <v>0.44008999999999998</v>
      </c>
      <c r="I107" s="5">
        <v>42</v>
      </c>
      <c r="J107" s="5">
        <v>2321.03586</v>
      </c>
      <c r="K107" s="5">
        <v>0.95713000000000004</v>
      </c>
      <c r="L107" s="5">
        <v>96</v>
      </c>
      <c r="M107" s="5">
        <v>2321.03586</v>
      </c>
      <c r="N107" s="5">
        <v>0.53420999999999996</v>
      </c>
      <c r="O107" s="5">
        <v>112</v>
      </c>
      <c r="T107" s="12"/>
      <c r="U107" s="15"/>
      <c r="V107" s="76"/>
      <c r="W107" s="12"/>
      <c r="X107" s="15"/>
      <c r="Y107" s="76"/>
      <c r="Z107" s="12"/>
      <c r="AA107" s="15"/>
      <c r="AB107" s="76"/>
      <c r="AC107" s="12"/>
      <c r="AD107" s="15"/>
      <c r="AE107" s="76"/>
    </row>
    <row r="108" spans="1:31" s="5" customFormat="1" ht="15" x14ac:dyDescent="0.25">
      <c r="A108" s="5" t="s">
        <v>2</v>
      </c>
      <c r="B108" s="5">
        <v>24</v>
      </c>
      <c r="C108" s="5">
        <v>0.7</v>
      </c>
      <c r="D108" s="5">
        <v>2321.03586</v>
      </c>
      <c r="E108" s="5">
        <v>1.20122</v>
      </c>
      <c r="F108" s="5">
        <v>40</v>
      </c>
      <c r="G108" s="5">
        <v>2321.03586</v>
      </c>
      <c r="H108" s="5">
        <v>0.43895000000000001</v>
      </c>
      <c r="I108" s="5">
        <v>42</v>
      </c>
      <c r="J108" s="5">
        <v>2339.0327499999999</v>
      </c>
      <c r="K108" s="5">
        <v>0.67474000000000001</v>
      </c>
      <c r="L108" s="5">
        <v>75</v>
      </c>
      <c r="M108" s="5">
        <v>2321.03586</v>
      </c>
      <c r="N108" s="5">
        <v>0.63388</v>
      </c>
      <c r="O108" s="5">
        <v>113</v>
      </c>
      <c r="T108" s="12"/>
      <c r="U108" s="15"/>
      <c r="V108" s="76"/>
      <c r="W108" s="12"/>
      <c r="X108" s="15"/>
      <c r="Y108" s="76"/>
      <c r="Z108" s="12"/>
      <c r="AA108" s="15"/>
      <c r="AB108" s="76"/>
      <c r="AC108" s="12"/>
      <c r="AD108" s="15"/>
      <c r="AE108" s="76"/>
    </row>
    <row r="109" spans="1:31" s="5" customFormat="1" ht="15" x14ac:dyDescent="0.25">
      <c r="A109" s="5" t="s">
        <v>2</v>
      </c>
      <c r="B109" s="5">
        <v>24</v>
      </c>
      <c r="C109" s="5">
        <v>0.7</v>
      </c>
      <c r="D109" s="5">
        <v>2321.03586</v>
      </c>
      <c r="E109" s="5">
        <v>1.04772</v>
      </c>
      <c r="F109" s="5">
        <v>40</v>
      </c>
      <c r="G109" s="5">
        <v>2321.03586</v>
      </c>
      <c r="H109" s="5">
        <v>0.49606</v>
      </c>
      <c r="I109" s="5">
        <v>42</v>
      </c>
      <c r="J109" s="5">
        <v>2341.4369900000002</v>
      </c>
      <c r="K109" s="5">
        <v>0.85194999999999999</v>
      </c>
      <c r="L109" s="5">
        <v>77</v>
      </c>
      <c r="M109" s="5">
        <v>2321.03586</v>
      </c>
      <c r="N109" s="5">
        <v>0.56374000000000002</v>
      </c>
      <c r="O109" s="5">
        <v>123</v>
      </c>
      <c r="T109" s="12"/>
      <c r="U109" s="15"/>
      <c r="V109" s="76"/>
      <c r="W109" s="12"/>
      <c r="X109" s="15"/>
      <c r="Y109" s="76"/>
      <c r="Z109" s="12"/>
      <c r="AA109" s="15"/>
      <c r="AB109" s="76"/>
      <c r="AC109" s="12"/>
      <c r="AD109" s="15"/>
      <c r="AE109" s="76"/>
    </row>
    <row r="110" spans="1:31" s="5" customFormat="1" ht="15" x14ac:dyDescent="0.25">
      <c r="A110" s="5" t="s">
        <v>2</v>
      </c>
      <c r="B110" s="5">
        <v>24</v>
      </c>
      <c r="C110" s="5">
        <v>0.7</v>
      </c>
      <c r="D110" s="5">
        <v>2321.03586</v>
      </c>
      <c r="E110" s="5">
        <v>1.0601700000000001</v>
      </c>
      <c r="F110" s="5">
        <v>40</v>
      </c>
      <c r="G110" s="5">
        <v>2321.03586</v>
      </c>
      <c r="H110" s="5">
        <v>0.49393999999999999</v>
      </c>
      <c r="I110" s="5">
        <v>42</v>
      </c>
      <c r="J110" s="5">
        <v>2321.03586</v>
      </c>
      <c r="K110" s="5">
        <v>1.07717</v>
      </c>
      <c r="L110" s="5">
        <v>119</v>
      </c>
      <c r="M110" s="5">
        <v>2321.03586</v>
      </c>
      <c r="N110" s="5">
        <v>0.47475000000000001</v>
      </c>
      <c r="O110" s="5">
        <v>97</v>
      </c>
      <c r="T110" s="12"/>
      <c r="U110" s="15"/>
      <c r="V110" s="76"/>
      <c r="W110" s="12"/>
      <c r="X110" s="15"/>
      <c r="Y110" s="76"/>
      <c r="Z110" s="12"/>
      <c r="AA110" s="15"/>
      <c r="AB110" s="76"/>
      <c r="AC110" s="12"/>
      <c r="AD110" s="15"/>
      <c r="AE110" s="76"/>
    </row>
    <row r="111" spans="1:31" s="5" customFormat="1" ht="15" x14ac:dyDescent="0.25">
      <c r="A111" s="5" t="s">
        <v>2</v>
      </c>
      <c r="B111" s="5">
        <v>24</v>
      </c>
      <c r="C111" s="5">
        <v>0.7</v>
      </c>
      <c r="D111" s="5">
        <v>2321.03586</v>
      </c>
      <c r="E111" s="5">
        <v>1.2893699999999999</v>
      </c>
      <c r="F111" s="5">
        <v>40</v>
      </c>
      <c r="G111" s="5">
        <v>2321.03586</v>
      </c>
      <c r="H111" s="5">
        <v>0.48170000000000002</v>
      </c>
      <c r="I111" s="5">
        <v>42</v>
      </c>
      <c r="J111" s="5">
        <v>2321.03586</v>
      </c>
      <c r="K111" s="5">
        <v>0.92232000000000003</v>
      </c>
      <c r="L111" s="5">
        <v>94</v>
      </c>
      <c r="M111" s="5">
        <v>2321.03586</v>
      </c>
      <c r="N111" s="5">
        <v>0.46923999999999999</v>
      </c>
      <c r="O111" s="5">
        <v>107</v>
      </c>
      <c r="T111" s="12"/>
      <c r="U111" s="15"/>
      <c r="V111" s="76"/>
      <c r="W111" s="12"/>
      <c r="X111" s="15"/>
      <c r="Y111" s="76"/>
      <c r="Z111" s="12"/>
      <c r="AA111" s="15"/>
      <c r="AB111" s="76"/>
      <c r="AC111" s="12"/>
      <c r="AD111" s="15"/>
      <c r="AE111" s="76"/>
    </row>
    <row r="112" spans="1:31" s="5" customFormat="1" ht="15" x14ac:dyDescent="0.25">
      <c r="A112" s="5" t="s">
        <v>2</v>
      </c>
      <c r="B112" s="5">
        <v>24</v>
      </c>
      <c r="C112" s="5">
        <v>0.7</v>
      </c>
      <c r="D112" s="5">
        <v>2321.03586</v>
      </c>
      <c r="E112" s="5">
        <v>1.6995199999999999</v>
      </c>
      <c r="F112" s="5">
        <v>40</v>
      </c>
      <c r="G112" s="5">
        <v>2321.03586</v>
      </c>
      <c r="H112" s="5">
        <v>0.42371999999999999</v>
      </c>
      <c r="I112" s="5">
        <v>42</v>
      </c>
      <c r="J112" s="5">
        <v>2321.03586</v>
      </c>
      <c r="K112" s="5">
        <v>0.89559</v>
      </c>
      <c r="L112" s="5">
        <v>95</v>
      </c>
      <c r="M112" s="5">
        <v>2321.03586</v>
      </c>
      <c r="N112" s="5">
        <v>0.63610999999999995</v>
      </c>
      <c r="O112" s="5">
        <v>145</v>
      </c>
      <c r="T112" s="12"/>
      <c r="U112" s="15"/>
      <c r="V112" s="76"/>
      <c r="W112" s="12"/>
      <c r="X112" s="15"/>
      <c r="Y112" s="76"/>
      <c r="Z112" s="12"/>
      <c r="AA112" s="15"/>
      <c r="AB112" s="76"/>
      <c r="AC112" s="12"/>
      <c r="AD112" s="15"/>
      <c r="AE112" s="76"/>
    </row>
    <row r="113" spans="1:31" s="5" customFormat="1" ht="15" x14ac:dyDescent="0.25">
      <c r="A113" s="5" t="s">
        <v>2</v>
      </c>
      <c r="B113" s="5">
        <v>24</v>
      </c>
      <c r="C113" s="5">
        <v>1</v>
      </c>
      <c r="D113" s="5">
        <v>2520.48</v>
      </c>
      <c r="E113" s="5">
        <v>1.9050400000000001</v>
      </c>
      <c r="F113" s="5">
        <v>64</v>
      </c>
      <c r="G113" s="5">
        <v>2320.9075499999999</v>
      </c>
      <c r="H113" s="5">
        <v>1.54558</v>
      </c>
      <c r="I113" s="5">
        <v>137</v>
      </c>
      <c r="J113" s="5">
        <v>2545.5404899999999</v>
      </c>
      <c r="K113" s="5">
        <v>1.6451</v>
      </c>
      <c r="L113" s="5">
        <v>167</v>
      </c>
      <c r="M113" s="5">
        <v>2512.1933300000001</v>
      </c>
      <c r="N113" s="5">
        <v>1.1153900000000001</v>
      </c>
      <c r="O113" s="5">
        <v>190</v>
      </c>
      <c r="T113" s="12"/>
      <c r="U113" s="15"/>
      <c r="V113" s="76"/>
      <c r="W113" s="12"/>
      <c r="X113" s="15"/>
      <c r="Y113" s="76"/>
      <c r="Z113" s="12"/>
      <c r="AA113" s="15"/>
      <c r="AB113" s="76"/>
      <c r="AC113" s="12"/>
      <c r="AD113" s="15"/>
      <c r="AE113" s="76"/>
    </row>
    <row r="114" spans="1:31" s="5" customFormat="1" ht="15" x14ac:dyDescent="0.25">
      <c r="A114" s="5" t="s">
        <v>2</v>
      </c>
      <c r="B114" s="5">
        <v>24</v>
      </c>
      <c r="C114" s="5">
        <v>1</v>
      </c>
      <c r="D114" s="5">
        <v>2522.2831799999999</v>
      </c>
      <c r="E114" s="5">
        <v>2.0704099999999999</v>
      </c>
      <c r="F114" s="5">
        <v>75</v>
      </c>
      <c r="G114" s="5">
        <v>2320.9075499999999</v>
      </c>
      <c r="H114" s="5">
        <v>1.0048900000000001</v>
      </c>
      <c r="I114" s="5">
        <v>88</v>
      </c>
      <c r="J114" s="5">
        <v>2542.5406400000002</v>
      </c>
      <c r="K114" s="5">
        <v>1.8514699999999999</v>
      </c>
      <c r="L114" s="5">
        <v>200</v>
      </c>
      <c r="M114" s="5">
        <v>2378.91471</v>
      </c>
      <c r="N114" s="5">
        <v>1.6676500000000001</v>
      </c>
      <c r="O114" s="5">
        <v>347</v>
      </c>
      <c r="T114" s="12"/>
      <c r="U114" s="15"/>
      <c r="V114" s="76"/>
      <c r="W114" s="12"/>
      <c r="X114" s="15"/>
      <c r="Y114" s="76"/>
      <c r="Z114" s="12"/>
      <c r="AA114" s="15"/>
      <c r="AB114" s="76"/>
      <c r="AC114" s="12"/>
      <c r="AD114" s="15"/>
      <c r="AE114" s="76"/>
    </row>
    <row r="115" spans="1:31" s="5" customFormat="1" ht="15" x14ac:dyDescent="0.25">
      <c r="A115" s="5" t="s">
        <v>2</v>
      </c>
      <c r="B115" s="5">
        <v>24</v>
      </c>
      <c r="C115" s="5">
        <v>1</v>
      </c>
      <c r="D115" s="5">
        <v>2320.9075499999999</v>
      </c>
      <c r="E115" s="5">
        <v>2.4886599999999999</v>
      </c>
      <c r="F115" s="5">
        <v>91</v>
      </c>
      <c r="G115" s="5">
        <v>2320.9075499999999</v>
      </c>
      <c r="H115" s="5">
        <v>1.2241500000000001</v>
      </c>
      <c r="I115" s="5">
        <v>103</v>
      </c>
      <c r="J115" s="5">
        <v>2542.5406400000002</v>
      </c>
      <c r="K115" s="5">
        <v>2.9301599999999999</v>
      </c>
      <c r="L115" s="5">
        <v>271</v>
      </c>
      <c r="M115" s="5">
        <v>2542.5406400000002</v>
      </c>
      <c r="N115" s="5">
        <v>1.0467299999999999</v>
      </c>
      <c r="O115" s="5">
        <v>213</v>
      </c>
      <c r="T115" s="12"/>
      <c r="U115" s="15"/>
      <c r="V115" s="76"/>
      <c r="W115" s="12"/>
      <c r="X115" s="15"/>
      <c r="Y115" s="76"/>
      <c r="Z115" s="12"/>
      <c r="AA115" s="15"/>
      <c r="AB115" s="76"/>
      <c r="AC115" s="12"/>
      <c r="AD115" s="15"/>
      <c r="AE115" s="76"/>
    </row>
    <row r="116" spans="1:31" s="5" customFormat="1" ht="15" x14ac:dyDescent="0.25">
      <c r="A116" s="5" t="s">
        <v>2</v>
      </c>
      <c r="B116" s="5">
        <v>24</v>
      </c>
      <c r="C116" s="5">
        <v>1</v>
      </c>
      <c r="D116" s="5">
        <v>2347.96641</v>
      </c>
      <c r="E116" s="5">
        <v>1.9856400000000001</v>
      </c>
      <c r="F116" s="5">
        <v>62</v>
      </c>
      <c r="G116" s="5">
        <v>2320.9075499999999</v>
      </c>
      <c r="H116" s="5">
        <v>0.82186999999999999</v>
      </c>
      <c r="I116" s="5">
        <v>71</v>
      </c>
      <c r="J116" s="5">
        <v>2381.1589100000001</v>
      </c>
      <c r="K116" s="5">
        <v>1.56955</v>
      </c>
      <c r="L116" s="5">
        <v>162</v>
      </c>
      <c r="M116" s="5">
        <v>2551.6345000000001</v>
      </c>
      <c r="N116" s="5">
        <v>0.74704999999999999</v>
      </c>
      <c r="O116" s="5">
        <v>147</v>
      </c>
      <c r="T116" s="12"/>
      <c r="U116" s="15"/>
      <c r="V116" s="76"/>
      <c r="W116" s="12"/>
      <c r="X116" s="15"/>
      <c r="Y116" s="76"/>
      <c r="Z116" s="12"/>
      <c r="AA116" s="15"/>
      <c r="AB116" s="76"/>
      <c r="AC116" s="12"/>
      <c r="AD116" s="15"/>
      <c r="AE116" s="76"/>
    </row>
    <row r="117" spans="1:31" s="5" customFormat="1" ht="15" x14ac:dyDescent="0.25">
      <c r="A117" s="5" t="s">
        <v>2</v>
      </c>
      <c r="B117" s="5">
        <v>24</v>
      </c>
      <c r="C117" s="5">
        <v>1</v>
      </c>
      <c r="D117" s="5">
        <v>2320.9075499999999</v>
      </c>
      <c r="E117" s="5">
        <v>2.0118</v>
      </c>
      <c r="F117" s="5">
        <v>71</v>
      </c>
      <c r="G117" s="5">
        <v>2320.9075499999999</v>
      </c>
      <c r="H117" s="5">
        <v>1.3011699999999999</v>
      </c>
      <c r="I117" s="5">
        <v>117</v>
      </c>
      <c r="J117" s="5">
        <v>2323.9586300000001</v>
      </c>
      <c r="K117" s="5">
        <v>2.0036499999999999</v>
      </c>
      <c r="L117" s="5">
        <v>179</v>
      </c>
      <c r="M117" s="5">
        <v>2542.5406400000002</v>
      </c>
      <c r="N117" s="5">
        <v>1.7466699999999999</v>
      </c>
      <c r="O117" s="5">
        <v>364</v>
      </c>
      <c r="T117" s="12"/>
      <c r="U117" s="15"/>
      <c r="V117" s="76"/>
      <c r="W117" s="12"/>
      <c r="X117" s="15"/>
      <c r="Y117" s="76"/>
      <c r="Z117" s="12"/>
      <c r="AA117" s="15"/>
      <c r="AB117" s="76"/>
      <c r="AC117" s="12"/>
      <c r="AD117" s="15"/>
      <c r="AE117" s="76"/>
    </row>
    <row r="118" spans="1:31" s="5" customFormat="1" ht="15" x14ac:dyDescent="0.25">
      <c r="A118" s="5" t="s">
        <v>2</v>
      </c>
      <c r="B118" s="5">
        <v>24</v>
      </c>
      <c r="C118" s="5">
        <v>1</v>
      </c>
      <c r="D118" s="5">
        <v>2520.48</v>
      </c>
      <c r="E118" s="5">
        <v>2.0907300000000002</v>
      </c>
      <c r="F118" s="5">
        <v>65</v>
      </c>
      <c r="G118" s="5">
        <v>2330.3946900000001</v>
      </c>
      <c r="H118" s="5">
        <v>0.72629999999999995</v>
      </c>
      <c r="I118" s="5">
        <v>66</v>
      </c>
      <c r="J118" s="5">
        <v>2377.7233299999998</v>
      </c>
      <c r="K118" s="5">
        <v>1.2628699999999999</v>
      </c>
      <c r="L118" s="5">
        <v>112</v>
      </c>
      <c r="M118" s="5">
        <v>2654.42</v>
      </c>
      <c r="N118" s="5">
        <v>0.79471000000000003</v>
      </c>
      <c r="O118" s="5">
        <v>187</v>
      </c>
      <c r="T118" s="12"/>
      <c r="U118" s="15"/>
      <c r="V118" s="76"/>
      <c r="W118" s="12"/>
      <c r="X118" s="15"/>
      <c r="Y118" s="76"/>
      <c r="Z118" s="12"/>
      <c r="AA118" s="15"/>
      <c r="AB118" s="76"/>
      <c r="AC118" s="12"/>
      <c r="AD118" s="15"/>
      <c r="AE118" s="76"/>
    </row>
    <row r="119" spans="1:31" s="5" customFormat="1" ht="15" x14ac:dyDescent="0.25">
      <c r="A119" s="5" t="s">
        <v>2</v>
      </c>
      <c r="B119" s="5">
        <v>24</v>
      </c>
      <c r="C119" s="5">
        <v>1</v>
      </c>
      <c r="D119" s="5">
        <v>2522.2831799999999</v>
      </c>
      <c r="E119" s="5">
        <v>2.4909699999999999</v>
      </c>
      <c r="F119" s="5">
        <v>86</v>
      </c>
      <c r="G119" s="5">
        <v>2320.9075499999999</v>
      </c>
      <c r="H119" s="5">
        <v>1.16821</v>
      </c>
      <c r="I119" s="5">
        <v>93</v>
      </c>
      <c r="J119" s="5">
        <v>2378.4699999999998</v>
      </c>
      <c r="K119" s="5">
        <v>2.3762699999999999</v>
      </c>
      <c r="L119" s="5">
        <v>210</v>
      </c>
      <c r="M119" s="5">
        <v>2542.5406400000002</v>
      </c>
      <c r="N119" s="5">
        <v>1.3706</v>
      </c>
      <c r="O119" s="5">
        <v>280</v>
      </c>
      <c r="T119" s="12"/>
      <c r="U119" s="15"/>
      <c r="V119" s="76"/>
      <c r="W119" s="12"/>
      <c r="X119" s="15"/>
      <c r="Y119" s="76"/>
      <c r="Z119" s="12"/>
      <c r="AA119" s="15"/>
      <c r="AB119" s="76"/>
      <c r="AC119" s="12"/>
      <c r="AD119" s="15"/>
      <c r="AE119" s="76"/>
    </row>
    <row r="120" spans="1:31" s="5" customFormat="1" ht="15" x14ac:dyDescent="0.25">
      <c r="A120" s="5" t="s">
        <v>2</v>
      </c>
      <c r="B120" s="5">
        <v>24</v>
      </c>
      <c r="C120" s="5">
        <v>1</v>
      </c>
      <c r="D120" s="5">
        <v>2520.48</v>
      </c>
      <c r="E120" s="5">
        <v>1.7469399999999999</v>
      </c>
      <c r="F120" s="5">
        <v>65</v>
      </c>
      <c r="G120" s="5">
        <v>2320.9075499999999</v>
      </c>
      <c r="H120" s="5">
        <v>1.37782</v>
      </c>
      <c r="I120" s="5">
        <v>118</v>
      </c>
      <c r="J120" s="5">
        <v>2390.8077699999999</v>
      </c>
      <c r="K120" s="5">
        <v>1.1830700000000001</v>
      </c>
      <c r="L120" s="5">
        <v>123</v>
      </c>
      <c r="M120" s="5">
        <v>2654.42</v>
      </c>
      <c r="N120" s="5">
        <v>1.01172</v>
      </c>
      <c r="O120" s="5">
        <v>211</v>
      </c>
      <c r="T120" s="12"/>
      <c r="U120" s="15"/>
      <c r="V120" s="76"/>
      <c r="W120" s="12"/>
      <c r="X120" s="15"/>
      <c r="Y120" s="76"/>
      <c r="Z120" s="12"/>
      <c r="AA120" s="15"/>
      <c r="AB120" s="76"/>
      <c r="AC120" s="12"/>
      <c r="AD120" s="15"/>
      <c r="AE120" s="76"/>
    </row>
    <row r="121" spans="1:31" s="5" customFormat="1" ht="15" x14ac:dyDescent="0.25">
      <c r="A121" s="5" t="s">
        <v>2</v>
      </c>
      <c r="B121" s="5">
        <v>24</v>
      </c>
      <c r="C121" s="5">
        <v>1</v>
      </c>
      <c r="D121" s="5">
        <v>2520.48</v>
      </c>
      <c r="E121" s="5">
        <v>2.28023</v>
      </c>
      <c r="F121" s="5">
        <v>70</v>
      </c>
      <c r="G121" s="5">
        <v>2320.9075499999999</v>
      </c>
      <c r="H121" s="5">
        <v>1.0373600000000001</v>
      </c>
      <c r="I121" s="5">
        <v>73</v>
      </c>
      <c r="J121" s="5">
        <v>2542.5406400000002</v>
      </c>
      <c r="K121" s="5">
        <v>1.7837499999999999</v>
      </c>
      <c r="L121" s="5">
        <v>147</v>
      </c>
      <c r="M121" s="5">
        <v>2323.9586300000001</v>
      </c>
      <c r="N121" s="5">
        <v>0.94686999999999999</v>
      </c>
      <c r="O121" s="5">
        <v>221</v>
      </c>
      <c r="T121" s="12"/>
      <c r="U121" s="15"/>
      <c r="V121" s="76"/>
      <c r="W121" s="12"/>
      <c r="X121" s="15"/>
      <c r="Y121" s="76"/>
      <c r="Z121" s="12"/>
      <c r="AA121" s="15"/>
      <c r="AB121" s="76"/>
      <c r="AC121" s="12"/>
      <c r="AD121" s="15"/>
      <c r="AE121" s="76"/>
    </row>
    <row r="122" spans="1:31" s="5" customFormat="1" ht="15" x14ac:dyDescent="0.25">
      <c r="A122" s="5" t="s">
        <v>2</v>
      </c>
      <c r="B122" s="5">
        <v>24</v>
      </c>
      <c r="C122" s="5">
        <v>1</v>
      </c>
      <c r="D122" s="5">
        <v>2520.48</v>
      </c>
      <c r="E122" s="5">
        <v>1.57039</v>
      </c>
      <c r="F122" s="5">
        <v>65</v>
      </c>
      <c r="G122" s="5">
        <v>2328.24791</v>
      </c>
      <c r="H122" s="5">
        <v>0.86101000000000005</v>
      </c>
      <c r="I122" s="5">
        <v>69</v>
      </c>
      <c r="J122" s="5">
        <v>2321.3453199999999</v>
      </c>
      <c r="K122" s="5">
        <v>0.95306999999999997</v>
      </c>
      <c r="L122" s="5">
        <v>106</v>
      </c>
      <c r="M122" s="5">
        <v>2320.9075499999999</v>
      </c>
      <c r="N122" s="5">
        <v>1.19703</v>
      </c>
      <c r="O122" s="5">
        <v>198</v>
      </c>
      <c r="T122" s="12"/>
      <c r="U122" s="15"/>
      <c r="V122" s="76"/>
      <c r="W122" s="12"/>
      <c r="X122" s="15"/>
      <c r="Y122" s="76"/>
      <c r="Z122" s="12"/>
      <c r="AA122" s="15"/>
      <c r="AB122" s="76"/>
      <c r="AC122" s="12"/>
      <c r="AD122" s="15"/>
      <c r="AE122" s="76"/>
    </row>
    <row r="123" spans="1:31" s="5" customFormat="1" ht="15" x14ac:dyDescent="0.25">
      <c r="A123" s="5" t="s">
        <v>2</v>
      </c>
      <c r="B123" s="5">
        <v>100</v>
      </c>
      <c r="C123" s="5">
        <v>0.4</v>
      </c>
      <c r="D123" s="5">
        <v>44633.703450000001</v>
      </c>
      <c r="E123" s="5">
        <v>6.22342</v>
      </c>
      <c r="F123" s="5">
        <v>72</v>
      </c>
      <c r="G123" s="5">
        <v>42988.218220000002</v>
      </c>
      <c r="H123" s="5">
        <v>6.9504000000000001</v>
      </c>
      <c r="I123" s="5">
        <v>46</v>
      </c>
      <c r="J123" s="5">
        <v>44408.31263</v>
      </c>
      <c r="K123" s="5">
        <v>3.7828599999999999</v>
      </c>
      <c r="L123" s="5">
        <v>178</v>
      </c>
      <c r="M123" s="5">
        <v>43424.369919999997</v>
      </c>
      <c r="N123" s="5">
        <v>7.6254099999999996</v>
      </c>
      <c r="O123" s="5">
        <v>139</v>
      </c>
      <c r="T123" s="12"/>
      <c r="U123" s="15"/>
      <c r="V123" s="76"/>
      <c r="W123" s="12"/>
      <c r="X123" s="15"/>
      <c r="Y123" s="76"/>
      <c r="Z123" s="12"/>
      <c r="AA123" s="15"/>
      <c r="AB123" s="76"/>
      <c r="AC123" s="12"/>
      <c r="AD123" s="15"/>
      <c r="AE123" s="76"/>
    </row>
    <row r="124" spans="1:31" s="5" customFormat="1" ht="15" x14ac:dyDescent="0.25">
      <c r="A124" s="5" t="s">
        <v>2</v>
      </c>
      <c r="B124" s="5">
        <v>100</v>
      </c>
      <c r="C124" s="5">
        <v>0.4</v>
      </c>
      <c r="D124" s="5">
        <v>47969.781280000003</v>
      </c>
      <c r="E124" s="5">
        <v>5.1187300000000002</v>
      </c>
      <c r="F124" s="5">
        <v>65</v>
      </c>
      <c r="G124" s="5">
        <v>42988.363890000001</v>
      </c>
      <c r="H124" s="5">
        <v>7.4262600000000001</v>
      </c>
      <c r="I124" s="5">
        <v>48</v>
      </c>
      <c r="J124" s="5">
        <v>43249.898300000001</v>
      </c>
      <c r="K124" s="5">
        <v>4.8417199999999996</v>
      </c>
      <c r="L124" s="5">
        <v>230</v>
      </c>
      <c r="M124" s="5">
        <v>43427.436840000002</v>
      </c>
      <c r="N124" s="5">
        <v>7.3144999999999998</v>
      </c>
      <c r="O124" s="5">
        <v>126</v>
      </c>
      <c r="T124" s="12"/>
      <c r="U124" s="15"/>
      <c r="V124" s="76"/>
      <c r="W124" s="12"/>
      <c r="X124" s="15"/>
      <c r="Y124" s="76"/>
      <c r="Z124" s="12"/>
      <c r="AA124" s="15"/>
      <c r="AB124" s="76"/>
      <c r="AC124" s="12"/>
      <c r="AD124" s="15"/>
      <c r="AE124" s="76"/>
    </row>
    <row r="125" spans="1:31" s="5" customFormat="1" ht="15" x14ac:dyDescent="0.25">
      <c r="A125" s="5" t="s">
        <v>2</v>
      </c>
      <c r="B125" s="5">
        <v>100</v>
      </c>
      <c r="C125" s="5">
        <v>0.4</v>
      </c>
      <c r="D125" s="5">
        <v>47969.781280000003</v>
      </c>
      <c r="E125" s="5">
        <v>4.76478</v>
      </c>
      <c r="F125" s="5">
        <v>60</v>
      </c>
      <c r="G125" s="5">
        <v>42987.644590000004</v>
      </c>
      <c r="H125" s="5">
        <v>3.76939</v>
      </c>
      <c r="I125" s="5">
        <v>23</v>
      </c>
      <c r="J125" s="5">
        <v>44409.37025</v>
      </c>
      <c r="K125" s="5">
        <v>3.0099399999999998</v>
      </c>
      <c r="L125" s="5">
        <v>133</v>
      </c>
      <c r="M125" s="5">
        <v>43249.654399999999</v>
      </c>
      <c r="N125" s="5">
        <v>5.0573600000000001</v>
      </c>
      <c r="O125" s="5">
        <v>95</v>
      </c>
      <c r="T125" s="12"/>
      <c r="U125" s="15"/>
      <c r="V125" s="76"/>
      <c r="W125" s="12"/>
      <c r="X125" s="15"/>
      <c r="Y125" s="76"/>
      <c r="Z125" s="12"/>
      <c r="AA125" s="15"/>
      <c r="AB125" s="76"/>
      <c r="AC125" s="12"/>
      <c r="AD125" s="15"/>
      <c r="AE125" s="76"/>
    </row>
    <row r="126" spans="1:31" s="5" customFormat="1" ht="15" x14ac:dyDescent="0.25">
      <c r="A126" s="5" t="s">
        <v>2</v>
      </c>
      <c r="B126" s="5">
        <v>100</v>
      </c>
      <c r="C126" s="5">
        <v>0.4</v>
      </c>
      <c r="D126" s="5">
        <v>47975.9974</v>
      </c>
      <c r="E126" s="5">
        <v>12.7117</v>
      </c>
      <c r="F126" s="5">
        <v>161</v>
      </c>
      <c r="G126" s="5">
        <v>42986.942150000003</v>
      </c>
      <c r="H126" s="5">
        <v>7.1599700000000004</v>
      </c>
      <c r="I126" s="5">
        <v>46</v>
      </c>
      <c r="J126" s="5">
        <v>43718.217620000003</v>
      </c>
      <c r="K126" s="5">
        <v>7.5301200000000001</v>
      </c>
      <c r="L126" s="5">
        <v>341</v>
      </c>
      <c r="M126" s="5">
        <v>43425.293250000002</v>
      </c>
      <c r="N126" s="5">
        <v>4.38835</v>
      </c>
      <c r="O126" s="5">
        <v>81</v>
      </c>
      <c r="T126" s="12"/>
      <c r="U126" s="15"/>
      <c r="V126" s="76"/>
      <c r="W126" s="12"/>
      <c r="X126" s="15"/>
      <c r="Y126" s="76"/>
      <c r="Z126" s="12"/>
      <c r="AA126" s="15"/>
      <c r="AB126" s="76"/>
      <c r="AC126" s="12"/>
      <c r="AD126" s="15"/>
      <c r="AE126" s="76"/>
    </row>
    <row r="127" spans="1:31" s="5" customFormat="1" ht="15" x14ac:dyDescent="0.25">
      <c r="A127" s="5" t="s">
        <v>2</v>
      </c>
      <c r="B127" s="5">
        <v>100</v>
      </c>
      <c r="C127" s="5">
        <v>0.4</v>
      </c>
      <c r="D127" s="5">
        <v>49771.993640000001</v>
      </c>
      <c r="E127" s="5">
        <v>5.0537299999999998</v>
      </c>
      <c r="F127" s="5">
        <v>64</v>
      </c>
      <c r="G127" s="5">
        <v>42988.601320000002</v>
      </c>
      <c r="H127" s="5">
        <v>3.67056</v>
      </c>
      <c r="I127" s="5">
        <v>21</v>
      </c>
      <c r="J127" s="5">
        <v>45970.709719999999</v>
      </c>
      <c r="K127" s="5">
        <v>2.3254999999999999</v>
      </c>
      <c r="L127" s="5">
        <v>107</v>
      </c>
      <c r="M127" s="5">
        <v>44129.116690000003</v>
      </c>
      <c r="N127" s="5">
        <v>4.2614799999999997</v>
      </c>
      <c r="O127" s="5">
        <v>77</v>
      </c>
      <c r="T127" s="12"/>
      <c r="U127" s="15"/>
      <c r="V127" s="76"/>
      <c r="W127" s="12"/>
      <c r="X127" s="15"/>
      <c r="Y127" s="76"/>
      <c r="Z127" s="12"/>
      <c r="AA127" s="15"/>
      <c r="AB127" s="76"/>
      <c r="AC127" s="12"/>
      <c r="AD127" s="15"/>
      <c r="AE127" s="76"/>
    </row>
    <row r="128" spans="1:31" s="5" customFormat="1" ht="15" x14ac:dyDescent="0.25">
      <c r="A128" s="5" t="s">
        <v>2</v>
      </c>
      <c r="B128" s="5">
        <v>100</v>
      </c>
      <c r="C128" s="5">
        <v>0.4</v>
      </c>
      <c r="D128" s="5">
        <v>47971.067069999997</v>
      </c>
      <c r="E128" s="5">
        <v>9.1260399999999997</v>
      </c>
      <c r="F128" s="5">
        <v>112</v>
      </c>
      <c r="G128" s="5">
        <v>42988.363890000001</v>
      </c>
      <c r="H128" s="5">
        <v>3.6472199999999999</v>
      </c>
      <c r="I128" s="5">
        <v>23</v>
      </c>
      <c r="J128" s="5">
        <v>43258.476649999997</v>
      </c>
      <c r="K128" s="5">
        <v>3.0009999999999999</v>
      </c>
      <c r="L128" s="5">
        <v>142</v>
      </c>
      <c r="M128" s="5">
        <v>43249.954400000002</v>
      </c>
      <c r="N128" s="5">
        <v>9.5142299999999995</v>
      </c>
      <c r="O128" s="5">
        <v>167</v>
      </c>
      <c r="T128" s="12"/>
      <c r="U128" s="15"/>
      <c r="V128" s="76"/>
      <c r="W128" s="12"/>
      <c r="X128" s="15"/>
      <c r="Y128" s="76"/>
      <c r="Z128" s="12"/>
      <c r="AA128" s="15"/>
      <c r="AB128" s="76"/>
      <c r="AC128" s="12"/>
      <c r="AD128" s="15"/>
      <c r="AE128" s="76"/>
    </row>
    <row r="129" spans="1:31" s="5" customFormat="1" ht="15" x14ac:dyDescent="0.25">
      <c r="A129" s="5" t="s">
        <v>2</v>
      </c>
      <c r="B129" s="5">
        <v>100</v>
      </c>
      <c r="C129" s="5">
        <v>0.4</v>
      </c>
      <c r="D129" s="5">
        <v>49202.322950000002</v>
      </c>
      <c r="E129" s="5">
        <v>5.7239699999999996</v>
      </c>
      <c r="F129" s="5">
        <v>67</v>
      </c>
      <c r="G129" s="5">
        <v>42988.818220000001</v>
      </c>
      <c r="H129" s="5">
        <v>4.9790400000000004</v>
      </c>
      <c r="I129" s="5">
        <v>32</v>
      </c>
      <c r="J129" s="5">
        <v>43697.433640000003</v>
      </c>
      <c r="K129" s="5">
        <v>6.1971400000000001</v>
      </c>
      <c r="L129" s="5">
        <v>275</v>
      </c>
      <c r="M129" s="5">
        <v>43249.654399999999</v>
      </c>
      <c r="N129" s="5">
        <v>10.59492</v>
      </c>
      <c r="O129" s="5">
        <v>195</v>
      </c>
      <c r="T129" s="12"/>
      <c r="U129" s="15"/>
      <c r="V129" s="76"/>
      <c r="W129" s="12"/>
      <c r="X129" s="15"/>
      <c r="Y129" s="76"/>
      <c r="Z129" s="12"/>
      <c r="AA129" s="15"/>
      <c r="AB129" s="76"/>
      <c r="AC129" s="12"/>
      <c r="AD129" s="15"/>
      <c r="AE129" s="76"/>
    </row>
    <row r="130" spans="1:31" s="5" customFormat="1" ht="15" x14ac:dyDescent="0.25">
      <c r="A130" s="5" t="s">
        <v>2</v>
      </c>
      <c r="B130" s="5">
        <v>100</v>
      </c>
      <c r="C130" s="5">
        <v>0.4</v>
      </c>
      <c r="D130" s="5">
        <v>46444.606879999999</v>
      </c>
      <c r="E130" s="5">
        <v>7.99796</v>
      </c>
      <c r="F130" s="5">
        <v>96</v>
      </c>
      <c r="G130" s="5">
        <v>42989.280919999997</v>
      </c>
      <c r="H130" s="5">
        <v>2.4015200000000001</v>
      </c>
      <c r="I130" s="5">
        <v>15</v>
      </c>
      <c r="J130" s="5">
        <v>44408.31263</v>
      </c>
      <c r="K130" s="5">
        <v>2.8397299999999999</v>
      </c>
      <c r="L130" s="5">
        <v>138</v>
      </c>
      <c r="M130" s="5">
        <v>43250.59792</v>
      </c>
      <c r="N130" s="5">
        <v>9.0995200000000001</v>
      </c>
      <c r="O130" s="5">
        <v>165</v>
      </c>
      <c r="T130" s="12"/>
      <c r="U130" s="15"/>
      <c r="V130" s="76"/>
      <c r="W130" s="12"/>
      <c r="X130" s="15"/>
      <c r="Y130" s="76"/>
      <c r="Z130" s="12"/>
      <c r="AA130" s="15"/>
      <c r="AB130" s="76"/>
      <c r="AC130" s="12"/>
      <c r="AD130" s="15"/>
      <c r="AE130" s="76"/>
    </row>
    <row r="131" spans="1:31" s="5" customFormat="1" ht="15" x14ac:dyDescent="0.25">
      <c r="A131" s="5" t="s">
        <v>2</v>
      </c>
      <c r="B131" s="5">
        <v>100</v>
      </c>
      <c r="C131" s="5">
        <v>0.4</v>
      </c>
      <c r="D131" s="5">
        <v>47975.958209999997</v>
      </c>
      <c r="E131" s="5">
        <v>7.5093100000000002</v>
      </c>
      <c r="F131" s="5">
        <v>92</v>
      </c>
      <c r="G131" s="5">
        <v>42986.942150000003</v>
      </c>
      <c r="H131" s="5">
        <v>6.3558399999999997</v>
      </c>
      <c r="I131" s="5">
        <v>42</v>
      </c>
      <c r="J131" s="5">
        <v>42987.644590000004</v>
      </c>
      <c r="K131" s="5">
        <v>8.0429999999999993</v>
      </c>
      <c r="L131" s="5">
        <v>369</v>
      </c>
      <c r="M131" s="5">
        <v>43249.654399999999</v>
      </c>
      <c r="N131" s="5">
        <v>6.8576899999999998</v>
      </c>
      <c r="O131" s="5">
        <v>123</v>
      </c>
      <c r="T131" s="12"/>
      <c r="U131" s="15"/>
      <c r="V131" s="76"/>
      <c r="W131" s="12"/>
      <c r="X131" s="15"/>
      <c r="Y131" s="76"/>
      <c r="Z131" s="12"/>
      <c r="AA131" s="15"/>
      <c r="AB131" s="76"/>
      <c r="AC131" s="12"/>
      <c r="AD131" s="15"/>
      <c r="AE131" s="76"/>
    </row>
    <row r="132" spans="1:31" s="5" customFormat="1" ht="15" x14ac:dyDescent="0.25">
      <c r="A132" s="5" t="s">
        <v>2</v>
      </c>
      <c r="B132" s="5">
        <v>100</v>
      </c>
      <c r="C132" s="5">
        <v>0.4</v>
      </c>
      <c r="D132" s="5">
        <v>50318.955670000003</v>
      </c>
      <c r="E132" s="5">
        <v>4.9749800000000004</v>
      </c>
      <c r="F132" s="5">
        <v>60</v>
      </c>
      <c r="G132" s="5">
        <v>42988.218220000002</v>
      </c>
      <c r="H132" s="5">
        <v>7.76532</v>
      </c>
      <c r="I132" s="5">
        <v>49</v>
      </c>
      <c r="J132" s="5">
        <v>43249.654399999999</v>
      </c>
      <c r="K132" s="5">
        <v>4.4624499999999996</v>
      </c>
      <c r="L132" s="5">
        <v>199</v>
      </c>
      <c r="M132" s="5">
        <v>43874.998390000001</v>
      </c>
      <c r="N132" s="5">
        <v>3.3946000000000001</v>
      </c>
      <c r="O132" s="5">
        <v>58</v>
      </c>
      <c r="T132" s="12"/>
      <c r="U132" s="15"/>
      <c r="V132" s="76"/>
      <c r="W132" s="12"/>
      <c r="X132" s="15"/>
      <c r="Y132" s="76"/>
      <c r="Z132" s="12"/>
      <c r="AA132" s="15"/>
      <c r="AB132" s="76"/>
      <c r="AC132" s="12"/>
      <c r="AD132" s="15"/>
      <c r="AE132" s="76"/>
    </row>
    <row r="133" spans="1:31" s="5" customFormat="1" ht="15" x14ac:dyDescent="0.25">
      <c r="A133" s="5" t="s">
        <v>2</v>
      </c>
      <c r="B133" s="5">
        <v>100</v>
      </c>
      <c r="C133" s="5">
        <v>0.7</v>
      </c>
      <c r="D133" s="5">
        <v>39637.587440000003</v>
      </c>
      <c r="E133" s="5">
        <v>6.5022700000000002</v>
      </c>
      <c r="F133" s="5">
        <v>84</v>
      </c>
      <c r="G133" s="5">
        <v>35455.534890000003</v>
      </c>
      <c r="H133" s="5">
        <v>22.53791</v>
      </c>
      <c r="I133" s="5">
        <v>127</v>
      </c>
      <c r="J133" s="5">
        <v>37016.909930000002</v>
      </c>
      <c r="K133" s="5">
        <v>9.1715599999999995</v>
      </c>
      <c r="L133" s="5">
        <v>442</v>
      </c>
      <c r="M133" s="5">
        <v>38092.635580000002</v>
      </c>
      <c r="N133" s="5">
        <v>2.39805</v>
      </c>
      <c r="O133" s="5">
        <v>42</v>
      </c>
      <c r="T133" s="12"/>
      <c r="U133" s="15"/>
      <c r="V133" s="76"/>
      <c r="W133" s="12"/>
      <c r="X133" s="15"/>
      <c r="Y133" s="76"/>
      <c r="Z133" s="12"/>
      <c r="AA133" s="15"/>
      <c r="AB133" s="76"/>
      <c r="AC133" s="12"/>
      <c r="AD133" s="15"/>
      <c r="AE133" s="76"/>
    </row>
    <row r="134" spans="1:31" s="5" customFormat="1" ht="15" x14ac:dyDescent="0.25">
      <c r="A134" s="5" t="s">
        <v>2</v>
      </c>
      <c r="B134" s="5">
        <v>100</v>
      </c>
      <c r="C134" s="5">
        <v>0.7</v>
      </c>
      <c r="D134" s="5">
        <v>39206.063959999999</v>
      </c>
      <c r="E134" s="5">
        <v>14.477359999999999</v>
      </c>
      <c r="F134" s="5">
        <v>180</v>
      </c>
      <c r="G134" s="5">
        <v>35805.568579999999</v>
      </c>
      <c r="H134" s="5">
        <v>5.7169800000000004</v>
      </c>
      <c r="I134" s="5">
        <v>31</v>
      </c>
      <c r="J134" s="5">
        <v>37885.177219999998</v>
      </c>
      <c r="K134" s="5">
        <v>7.7134400000000003</v>
      </c>
      <c r="L134" s="5">
        <v>353</v>
      </c>
      <c r="M134" s="5">
        <v>36889.380299999997</v>
      </c>
      <c r="N134" s="5">
        <v>10.70097</v>
      </c>
      <c r="O134" s="5">
        <v>194</v>
      </c>
      <c r="T134" s="12"/>
      <c r="U134" s="15"/>
      <c r="V134" s="76"/>
      <c r="W134" s="12"/>
      <c r="X134" s="15"/>
      <c r="Y134" s="76"/>
      <c r="Z134" s="12"/>
      <c r="AA134" s="15"/>
      <c r="AB134" s="76"/>
      <c r="AC134" s="12"/>
      <c r="AD134" s="15"/>
      <c r="AE134" s="76"/>
    </row>
    <row r="135" spans="1:31" s="5" customFormat="1" ht="15" x14ac:dyDescent="0.25">
      <c r="A135" s="5" t="s">
        <v>2</v>
      </c>
      <c r="B135" s="5">
        <v>100</v>
      </c>
      <c r="C135" s="5">
        <v>0.7</v>
      </c>
      <c r="D135" s="5">
        <v>39499.397749999996</v>
      </c>
      <c r="E135" s="5">
        <v>13.88073</v>
      </c>
      <c r="F135" s="5">
        <v>179</v>
      </c>
      <c r="G135" s="5">
        <v>35700.690340000001</v>
      </c>
      <c r="H135" s="5">
        <v>8.2532499999999995</v>
      </c>
      <c r="I135" s="5">
        <v>45</v>
      </c>
      <c r="J135" s="5">
        <v>37692.665370000002</v>
      </c>
      <c r="K135" s="5">
        <v>5.5115299999999996</v>
      </c>
      <c r="L135" s="5">
        <v>261</v>
      </c>
      <c r="M135" s="5">
        <v>38045.738539999998</v>
      </c>
      <c r="N135" s="5">
        <v>9.9922799999999992</v>
      </c>
      <c r="O135" s="5">
        <v>185</v>
      </c>
      <c r="T135" s="12"/>
      <c r="U135" s="15"/>
      <c r="V135" s="76"/>
      <c r="W135" s="12"/>
      <c r="X135" s="15"/>
      <c r="Y135" s="76"/>
      <c r="Z135" s="12"/>
      <c r="AA135" s="15"/>
      <c r="AB135" s="76"/>
      <c r="AC135" s="12"/>
      <c r="AD135" s="15"/>
      <c r="AE135" s="76"/>
    </row>
    <row r="136" spans="1:31" s="5" customFormat="1" ht="15" x14ac:dyDescent="0.25">
      <c r="A136" s="5" t="s">
        <v>2</v>
      </c>
      <c r="B136" s="5">
        <v>100</v>
      </c>
      <c r="C136" s="5">
        <v>0.7</v>
      </c>
      <c r="D136" s="5">
        <v>39511.085910000002</v>
      </c>
      <c r="E136" s="5">
        <v>8.5841100000000008</v>
      </c>
      <c r="F136" s="5">
        <v>110</v>
      </c>
      <c r="G136" s="5">
        <v>35374.654979999999</v>
      </c>
      <c r="H136" s="5">
        <v>20.194839999999999</v>
      </c>
      <c r="I136" s="5">
        <v>113</v>
      </c>
      <c r="J136" s="5">
        <v>36120.847300000001</v>
      </c>
      <c r="K136" s="5">
        <v>10.91052</v>
      </c>
      <c r="L136" s="5">
        <v>522</v>
      </c>
      <c r="M136" s="5">
        <v>36950.040410000001</v>
      </c>
      <c r="N136" s="5">
        <v>11.21072</v>
      </c>
      <c r="O136" s="5">
        <v>207</v>
      </c>
      <c r="T136" s="12"/>
      <c r="U136" s="15"/>
      <c r="V136" s="76"/>
      <c r="W136" s="12"/>
      <c r="X136" s="15"/>
      <c r="Y136" s="76"/>
      <c r="Z136" s="12"/>
      <c r="AA136" s="15"/>
      <c r="AB136" s="76"/>
      <c r="AC136" s="12"/>
      <c r="AD136" s="15"/>
      <c r="AE136" s="76"/>
    </row>
    <row r="137" spans="1:31" s="5" customFormat="1" ht="15" x14ac:dyDescent="0.25">
      <c r="A137" s="5" t="s">
        <v>2</v>
      </c>
      <c r="B137" s="5">
        <v>100</v>
      </c>
      <c r="C137" s="5">
        <v>0.7</v>
      </c>
      <c r="D137" s="5">
        <v>38882.456310000001</v>
      </c>
      <c r="E137" s="5">
        <v>10.2369</v>
      </c>
      <c r="F137" s="5">
        <v>129</v>
      </c>
      <c r="G137" s="5">
        <v>35454.437539999999</v>
      </c>
      <c r="H137" s="5">
        <v>36.419069999999998</v>
      </c>
      <c r="I137" s="5">
        <v>210</v>
      </c>
      <c r="J137" s="5">
        <v>37518.006070000003</v>
      </c>
      <c r="K137" s="5">
        <v>4.7228399999999997</v>
      </c>
      <c r="L137" s="5">
        <v>213</v>
      </c>
      <c r="M137" s="5">
        <v>37520.605589999999</v>
      </c>
      <c r="N137" s="5">
        <v>9.9850399999999997</v>
      </c>
      <c r="O137" s="5">
        <v>187</v>
      </c>
      <c r="T137" s="12"/>
      <c r="U137" s="15"/>
      <c r="V137" s="76"/>
      <c r="W137" s="12"/>
      <c r="X137" s="15"/>
      <c r="Y137" s="76"/>
      <c r="Z137" s="12"/>
      <c r="AA137" s="15"/>
      <c r="AB137" s="76"/>
      <c r="AC137" s="12"/>
      <c r="AD137" s="15"/>
      <c r="AE137" s="76"/>
    </row>
    <row r="138" spans="1:31" s="5" customFormat="1" ht="15" x14ac:dyDescent="0.25">
      <c r="A138" s="5" t="s">
        <v>2</v>
      </c>
      <c r="B138" s="5">
        <v>100</v>
      </c>
      <c r="C138" s="5">
        <v>0.7</v>
      </c>
      <c r="D138" s="5">
        <v>36888.624320000003</v>
      </c>
      <c r="E138" s="5">
        <v>17.76502</v>
      </c>
      <c r="F138" s="5">
        <v>231</v>
      </c>
      <c r="G138" s="5">
        <v>35329.231160000003</v>
      </c>
      <c r="H138" s="5">
        <v>23.165900000000001</v>
      </c>
      <c r="I138" s="5">
        <v>131</v>
      </c>
      <c r="J138" s="5">
        <v>36286.88321</v>
      </c>
      <c r="K138" s="5">
        <v>17.270600000000002</v>
      </c>
      <c r="L138" s="5">
        <v>795</v>
      </c>
      <c r="M138" s="5">
        <v>38046.78559</v>
      </c>
      <c r="N138" s="5">
        <v>15.779400000000001</v>
      </c>
      <c r="O138" s="5">
        <v>291</v>
      </c>
      <c r="T138" s="12"/>
      <c r="U138" s="15"/>
      <c r="V138" s="76"/>
      <c r="W138" s="12"/>
      <c r="X138" s="15"/>
      <c r="Y138" s="76"/>
      <c r="Z138" s="12"/>
      <c r="AA138" s="15"/>
      <c r="AB138" s="76"/>
      <c r="AC138" s="12"/>
      <c r="AD138" s="15"/>
      <c r="AE138" s="76"/>
    </row>
    <row r="139" spans="1:31" s="5" customFormat="1" ht="15" x14ac:dyDescent="0.25">
      <c r="A139" s="5" t="s">
        <v>2</v>
      </c>
      <c r="B139" s="5">
        <v>100</v>
      </c>
      <c r="C139" s="5">
        <v>0.7</v>
      </c>
      <c r="D139" s="5">
        <v>38327.809690000002</v>
      </c>
      <c r="E139" s="5">
        <v>15.618819999999999</v>
      </c>
      <c r="F139" s="5">
        <v>197</v>
      </c>
      <c r="G139" s="5">
        <v>35551.724730000002</v>
      </c>
      <c r="H139" s="5">
        <v>34.324350000000003</v>
      </c>
      <c r="I139" s="5">
        <v>196</v>
      </c>
      <c r="J139" s="5">
        <v>36172.645230000002</v>
      </c>
      <c r="K139" s="5">
        <v>9.4039699999999993</v>
      </c>
      <c r="L139" s="5">
        <v>471</v>
      </c>
      <c r="M139" s="5">
        <v>36638.711259999996</v>
      </c>
      <c r="N139" s="5">
        <v>14.953419999999999</v>
      </c>
      <c r="O139" s="5">
        <v>272</v>
      </c>
      <c r="T139" s="12"/>
      <c r="U139" s="15"/>
      <c r="V139" s="76"/>
      <c r="W139" s="12"/>
      <c r="X139" s="15"/>
      <c r="Y139" s="76"/>
      <c r="Z139" s="12"/>
      <c r="AA139" s="15"/>
      <c r="AB139" s="76"/>
      <c r="AC139" s="12"/>
      <c r="AD139" s="15"/>
      <c r="AE139" s="76"/>
    </row>
    <row r="140" spans="1:31" s="5" customFormat="1" ht="15" x14ac:dyDescent="0.25">
      <c r="A140" s="5" t="s">
        <v>2</v>
      </c>
      <c r="B140" s="5">
        <v>100</v>
      </c>
      <c r="C140" s="5">
        <v>0.7</v>
      </c>
      <c r="D140" s="5">
        <v>37449.710769999998</v>
      </c>
      <c r="E140" s="5">
        <v>20.39611</v>
      </c>
      <c r="F140" s="5">
        <v>260</v>
      </c>
      <c r="G140" s="5">
        <v>35446.90724</v>
      </c>
      <c r="H140" s="5">
        <v>25.362590000000001</v>
      </c>
      <c r="I140" s="5">
        <v>144</v>
      </c>
      <c r="J140" s="5">
        <v>37455.428339999999</v>
      </c>
      <c r="K140" s="5">
        <v>7.0826799999999999</v>
      </c>
      <c r="L140" s="5">
        <v>304</v>
      </c>
      <c r="M140" s="5">
        <v>37269.50892</v>
      </c>
      <c r="N140" s="5">
        <v>12.428240000000001</v>
      </c>
      <c r="O140" s="5">
        <v>232</v>
      </c>
      <c r="T140" s="12"/>
      <c r="U140" s="15"/>
      <c r="V140" s="76"/>
      <c r="W140" s="12"/>
      <c r="X140" s="15"/>
      <c r="Y140" s="76"/>
      <c r="Z140" s="12"/>
      <c r="AA140" s="15"/>
      <c r="AB140" s="76"/>
      <c r="AC140" s="12"/>
      <c r="AD140" s="15"/>
      <c r="AE140" s="76"/>
    </row>
    <row r="141" spans="1:31" s="5" customFormat="1" ht="15" x14ac:dyDescent="0.25">
      <c r="A141" s="5" t="s">
        <v>2</v>
      </c>
      <c r="B141" s="5">
        <v>100</v>
      </c>
      <c r="C141" s="5">
        <v>0.7</v>
      </c>
      <c r="D141" s="5">
        <v>39637.587440000003</v>
      </c>
      <c r="E141" s="5">
        <v>7.0814599999999999</v>
      </c>
      <c r="F141" s="5">
        <v>84</v>
      </c>
      <c r="G141" s="5">
        <v>35588.396630000003</v>
      </c>
      <c r="H141" s="5">
        <v>7.1230799999999999</v>
      </c>
      <c r="I141" s="5">
        <v>38</v>
      </c>
      <c r="J141" s="5">
        <v>35952.456859999998</v>
      </c>
      <c r="K141" s="5">
        <v>24.711020000000001</v>
      </c>
      <c r="L141" s="5">
        <v>1145</v>
      </c>
      <c r="M141" s="5">
        <v>36972.606789999998</v>
      </c>
      <c r="N141" s="5">
        <v>7.6180399999999997</v>
      </c>
      <c r="O141" s="5">
        <v>136</v>
      </c>
      <c r="T141" s="12"/>
      <c r="U141" s="15"/>
      <c r="V141" s="76"/>
      <c r="W141" s="12"/>
      <c r="X141" s="15"/>
      <c r="Y141" s="76"/>
      <c r="Z141" s="12"/>
      <c r="AA141" s="15"/>
      <c r="AB141" s="76"/>
      <c r="AC141" s="12"/>
      <c r="AD141" s="15"/>
      <c r="AE141" s="76"/>
    </row>
    <row r="142" spans="1:31" s="5" customFormat="1" ht="15" x14ac:dyDescent="0.25">
      <c r="A142" s="5" t="s">
        <v>2</v>
      </c>
      <c r="B142" s="5">
        <v>100</v>
      </c>
      <c r="C142" s="5">
        <v>0.7</v>
      </c>
      <c r="D142" s="5">
        <v>39637.587440000003</v>
      </c>
      <c r="E142" s="5">
        <v>6.6976399999999998</v>
      </c>
      <c r="F142" s="5">
        <v>84</v>
      </c>
      <c r="G142" s="5">
        <v>35797.97077</v>
      </c>
      <c r="H142" s="5">
        <v>13.45955</v>
      </c>
      <c r="I142" s="5">
        <v>75</v>
      </c>
      <c r="J142" s="5">
        <v>36141.825290000001</v>
      </c>
      <c r="K142" s="5">
        <v>6.6913999999999998</v>
      </c>
      <c r="L142" s="5">
        <v>317</v>
      </c>
      <c r="M142" s="5">
        <v>37328.506179999997</v>
      </c>
      <c r="N142" s="5">
        <v>20.294319999999999</v>
      </c>
      <c r="O142" s="5">
        <v>397</v>
      </c>
      <c r="T142" s="12"/>
      <c r="U142" s="15"/>
      <c r="V142" s="76"/>
      <c r="W142" s="12"/>
      <c r="X142" s="15"/>
      <c r="Y142" s="76"/>
      <c r="Z142" s="12"/>
      <c r="AA142" s="15"/>
      <c r="AB142" s="76"/>
      <c r="AC142" s="12"/>
      <c r="AD142" s="15"/>
      <c r="AE142" s="76"/>
    </row>
    <row r="143" spans="1:31" s="5" customFormat="1" ht="15" x14ac:dyDescent="0.25">
      <c r="A143" s="5" t="s">
        <v>2</v>
      </c>
      <c r="B143" s="5">
        <v>100</v>
      </c>
      <c r="C143" s="5">
        <v>1</v>
      </c>
      <c r="D143" s="5">
        <v>35669.694770000002</v>
      </c>
      <c r="E143" s="5">
        <v>8.6080100000000002</v>
      </c>
      <c r="F143" s="5">
        <v>120</v>
      </c>
      <c r="G143" s="5">
        <v>35222.553359999998</v>
      </c>
      <c r="H143" s="5">
        <v>119.49697999999999</v>
      </c>
      <c r="I143" s="5">
        <v>625</v>
      </c>
      <c r="J143" s="5">
        <v>37291.809650000003</v>
      </c>
      <c r="K143" s="5">
        <v>9.2444100000000002</v>
      </c>
      <c r="L143" s="5">
        <v>438</v>
      </c>
      <c r="M143" s="5">
        <v>36624.688049999997</v>
      </c>
      <c r="N143" s="5">
        <v>8.78552</v>
      </c>
      <c r="O143" s="5">
        <v>164</v>
      </c>
      <c r="T143" s="12"/>
      <c r="U143" s="15"/>
      <c r="V143" s="76"/>
      <c r="W143" s="12"/>
      <c r="X143" s="15"/>
      <c r="Y143" s="76"/>
      <c r="Z143" s="12"/>
      <c r="AA143" s="15"/>
      <c r="AB143" s="76"/>
      <c r="AC143" s="12"/>
      <c r="AD143" s="15"/>
      <c r="AE143" s="76"/>
    </row>
    <row r="144" spans="1:31" s="5" customFormat="1" ht="15" x14ac:dyDescent="0.25">
      <c r="A144" s="5" t="s">
        <v>2</v>
      </c>
      <c r="B144" s="5">
        <v>100</v>
      </c>
      <c r="C144" s="5">
        <v>1</v>
      </c>
      <c r="D144" s="5">
        <v>35669.694770000002</v>
      </c>
      <c r="E144" s="5">
        <v>9.5915999999999997</v>
      </c>
      <c r="F144" s="5">
        <v>120</v>
      </c>
      <c r="G144" s="5">
        <v>35219.560920000004</v>
      </c>
      <c r="H144" s="5">
        <v>85.988020000000006</v>
      </c>
      <c r="I144" s="5">
        <v>450</v>
      </c>
      <c r="J144" s="5">
        <v>35795.64</v>
      </c>
      <c r="K144" s="5">
        <v>31.546869999999998</v>
      </c>
      <c r="L144" s="5">
        <v>1487</v>
      </c>
      <c r="M144" s="5">
        <v>36280.23343</v>
      </c>
      <c r="N144" s="5">
        <v>14.30124</v>
      </c>
      <c r="O144" s="5">
        <v>276</v>
      </c>
      <c r="T144" s="12"/>
      <c r="U144" s="15"/>
      <c r="V144" s="76"/>
      <c r="W144" s="12"/>
      <c r="X144" s="15"/>
      <c r="Y144" s="76"/>
      <c r="Z144" s="12"/>
      <c r="AA144" s="15"/>
      <c r="AB144" s="76"/>
      <c r="AC144" s="12"/>
      <c r="AD144" s="15"/>
      <c r="AE144" s="76"/>
    </row>
    <row r="145" spans="1:31" s="5" customFormat="1" ht="15" x14ac:dyDescent="0.25">
      <c r="A145" s="5" t="s">
        <v>2</v>
      </c>
      <c r="B145" s="5">
        <v>100</v>
      </c>
      <c r="C145" s="5">
        <v>1</v>
      </c>
      <c r="D145" s="5">
        <v>35669.694770000002</v>
      </c>
      <c r="E145" s="5">
        <v>9.7525499999999994</v>
      </c>
      <c r="F145" s="5">
        <v>120</v>
      </c>
      <c r="G145" s="5">
        <v>35275.745499999997</v>
      </c>
      <c r="H145" s="5">
        <v>49.529130000000002</v>
      </c>
      <c r="I145" s="5">
        <v>260</v>
      </c>
      <c r="J145" s="5">
        <v>36107.660479999999</v>
      </c>
      <c r="K145" s="5">
        <v>10.91142</v>
      </c>
      <c r="L145" s="5">
        <v>509</v>
      </c>
      <c r="M145" s="5">
        <v>36626.582569999999</v>
      </c>
      <c r="N145" s="5">
        <v>3.4271500000000001</v>
      </c>
      <c r="O145" s="5">
        <v>60</v>
      </c>
      <c r="T145" s="12"/>
      <c r="U145" s="15"/>
      <c r="V145" s="76"/>
      <c r="W145" s="12"/>
      <c r="X145" s="15"/>
      <c r="Y145" s="76"/>
      <c r="Z145" s="12"/>
      <c r="AA145" s="15"/>
      <c r="AB145" s="76"/>
      <c r="AC145" s="12"/>
      <c r="AD145" s="15"/>
      <c r="AE145" s="76"/>
    </row>
    <row r="146" spans="1:31" s="5" customFormat="1" ht="15" x14ac:dyDescent="0.25">
      <c r="A146" s="5" t="s">
        <v>2</v>
      </c>
      <c r="B146" s="5">
        <v>100</v>
      </c>
      <c r="C146" s="5">
        <v>1</v>
      </c>
      <c r="D146" s="5">
        <v>35669.694770000002</v>
      </c>
      <c r="E146" s="5">
        <v>9.5106099999999998</v>
      </c>
      <c r="F146" s="5">
        <v>120</v>
      </c>
      <c r="G146" s="5">
        <v>35231.053939999998</v>
      </c>
      <c r="H146" s="5">
        <v>42.782049999999998</v>
      </c>
      <c r="I146" s="5">
        <v>222</v>
      </c>
      <c r="J146" s="5">
        <v>35912.949410000001</v>
      </c>
      <c r="K146" s="5">
        <v>29.439710000000002</v>
      </c>
      <c r="L146" s="5">
        <v>1374</v>
      </c>
      <c r="M146" s="5">
        <v>36621.804510000002</v>
      </c>
      <c r="N146" s="5">
        <v>12.27918</v>
      </c>
      <c r="O146" s="5">
        <v>225</v>
      </c>
      <c r="T146" s="12"/>
      <c r="U146" s="15"/>
      <c r="V146" s="76"/>
      <c r="W146" s="12"/>
      <c r="X146" s="15"/>
      <c r="Y146" s="76"/>
      <c r="Z146" s="12"/>
      <c r="AA146" s="15"/>
      <c r="AB146" s="76"/>
      <c r="AC146" s="12"/>
      <c r="AD146" s="15"/>
      <c r="AE146" s="76"/>
    </row>
    <row r="147" spans="1:31" s="5" customFormat="1" ht="15" x14ac:dyDescent="0.25">
      <c r="A147" s="5" t="s">
        <v>2</v>
      </c>
      <c r="B147" s="5">
        <v>100</v>
      </c>
      <c r="C147" s="5">
        <v>1</v>
      </c>
      <c r="D147" s="5">
        <v>35669.694770000002</v>
      </c>
      <c r="E147" s="5">
        <v>8.7590000000000003</v>
      </c>
      <c r="F147" s="5">
        <v>120</v>
      </c>
      <c r="G147" s="5">
        <v>35299.611429999997</v>
      </c>
      <c r="H147" s="5">
        <v>10.164350000000001</v>
      </c>
      <c r="I147" s="5">
        <v>52</v>
      </c>
      <c r="J147" s="5">
        <v>37026.819380000001</v>
      </c>
      <c r="K147" s="5">
        <v>17.835429999999999</v>
      </c>
      <c r="L147" s="5">
        <v>828</v>
      </c>
      <c r="M147" s="5">
        <v>36623.10817</v>
      </c>
      <c r="N147" s="5">
        <v>11.59036</v>
      </c>
      <c r="O147" s="5">
        <v>212</v>
      </c>
      <c r="T147" s="12"/>
      <c r="U147" s="15"/>
      <c r="V147" s="76"/>
      <c r="W147" s="12"/>
      <c r="X147" s="15"/>
      <c r="Y147" s="76"/>
      <c r="Z147" s="12"/>
      <c r="AA147" s="15"/>
      <c r="AB147" s="76"/>
      <c r="AC147" s="12"/>
      <c r="AD147" s="15"/>
      <c r="AE147" s="76"/>
    </row>
    <row r="148" spans="1:31" s="5" customFormat="1" ht="15" x14ac:dyDescent="0.25">
      <c r="A148" s="5" t="s">
        <v>2</v>
      </c>
      <c r="B148" s="5">
        <v>100</v>
      </c>
      <c r="C148" s="5">
        <v>1</v>
      </c>
      <c r="D148" s="5">
        <v>35669.694770000002</v>
      </c>
      <c r="E148" s="5">
        <v>9.1134500000000003</v>
      </c>
      <c r="F148" s="5">
        <v>120</v>
      </c>
      <c r="G148" s="5">
        <v>35220.294820000003</v>
      </c>
      <c r="H148" s="5">
        <v>52.813450000000003</v>
      </c>
      <c r="I148" s="5">
        <v>277</v>
      </c>
      <c r="J148" s="5">
        <v>37180.521560000001</v>
      </c>
      <c r="K148" s="5">
        <v>19.506409999999999</v>
      </c>
      <c r="L148" s="5">
        <v>919</v>
      </c>
      <c r="M148" s="5">
        <v>36621.507039999997</v>
      </c>
      <c r="N148" s="5">
        <v>14.78693</v>
      </c>
      <c r="O148" s="5">
        <v>277</v>
      </c>
      <c r="T148" s="12"/>
      <c r="U148" s="15"/>
      <c r="V148" s="76"/>
      <c r="W148" s="12"/>
      <c r="X148" s="15"/>
      <c r="Y148" s="76"/>
      <c r="Z148" s="12"/>
      <c r="AA148" s="15"/>
      <c r="AB148" s="76"/>
      <c r="AC148" s="12"/>
      <c r="AD148" s="15"/>
      <c r="AE148" s="76"/>
    </row>
    <row r="149" spans="1:31" s="5" customFormat="1" ht="15" x14ac:dyDescent="0.25">
      <c r="A149" s="5" t="s">
        <v>2</v>
      </c>
      <c r="B149" s="5">
        <v>100</v>
      </c>
      <c r="C149" s="5">
        <v>1</v>
      </c>
      <c r="D149" s="5">
        <v>35669.694770000002</v>
      </c>
      <c r="E149" s="5">
        <v>9.79481</v>
      </c>
      <c r="F149" s="5">
        <v>120</v>
      </c>
      <c r="G149" s="5">
        <v>35239.616990000002</v>
      </c>
      <c r="H149" s="5">
        <v>63.963859999999997</v>
      </c>
      <c r="I149" s="5">
        <v>334</v>
      </c>
      <c r="J149" s="5">
        <v>36098.166669999999</v>
      </c>
      <c r="K149" s="5">
        <v>39.60904</v>
      </c>
      <c r="L149" s="5">
        <v>1833</v>
      </c>
      <c r="M149" s="5">
        <v>36280.899890000001</v>
      </c>
      <c r="N149" s="5">
        <v>10.47513</v>
      </c>
      <c r="O149" s="5">
        <v>200</v>
      </c>
      <c r="T149" s="12"/>
      <c r="U149" s="15"/>
      <c r="V149" s="76"/>
      <c r="W149" s="12"/>
      <c r="X149" s="15"/>
      <c r="Y149" s="76"/>
      <c r="Z149" s="12"/>
      <c r="AA149" s="15"/>
      <c r="AB149" s="76"/>
      <c r="AC149" s="12"/>
      <c r="AD149" s="15"/>
      <c r="AE149" s="76"/>
    </row>
    <row r="150" spans="1:31" s="5" customFormat="1" ht="15" x14ac:dyDescent="0.25">
      <c r="A150" s="5" t="s">
        <v>2</v>
      </c>
      <c r="B150" s="5">
        <v>100</v>
      </c>
      <c r="C150" s="5">
        <v>1</v>
      </c>
      <c r="D150" s="5">
        <v>35669.694770000002</v>
      </c>
      <c r="E150" s="5">
        <v>9.4673499999999997</v>
      </c>
      <c r="F150" s="5">
        <v>120</v>
      </c>
      <c r="G150" s="5">
        <v>35261.179629999999</v>
      </c>
      <c r="H150" s="5">
        <v>11.30118</v>
      </c>
      <c r="I150" s="5">
        <v>58</v>
      </c>
      <c r="J150" s="5">
        <v>36826.345809999999</v>
      </c>
      <c r="K150" s="5">
        <v>8.20974</v>
      </c>
      <c r="L150" s="5">
        <v>379</v>
      </c>
      <c r="M150" s="5">
        <v>36622.794329999997</v>
      </c>
      <c r="N150" s="5">
        <v>8.4482599999999994</v>
      </c>
      <c r="O150" s="5">
        <v>167</v>
      </c>
      <c r="T150" s="12"/>
      <c r="U150" s="15"/>
      <c r="V150" s="76"/>
      <c r="W150" s="12"/>
      <c r="X150" s="15"/>
      <c r="Y150" s="76"/>
      <c r="Z150" s="7"/>
      <c r="AA150" s="7"/>
      <c r="AB150" s="7"/>
      <c r="AC150" s="12"/>
      <c r="AD150" s="15"/>
      <c r="AE150" s="76"/>
    </row>
    <row r="151" spans="1:31" s="5" customFormat="1" ht="15" x14ac:dyDescent="0.25">
      <c r="A151" s="5" t="s">
        <v>2</v>
      </c>
      <c r="B151" s="5">
        <v>100</v>
      </c>
      <c r="C151" s="5">
        <v>1</v>
      </c>
      <c r="D151" s="5">
        <v>35669.694770000002</v>
      </c>
      <c r="E151" s="5">
        <v>9.3819700000000008</v>
      </c>
      <c r="F151" s="5">
        <v>120</v>
      </c>
      <c r="G151" s="5">
        <v>35220.945379999997</v>
      </c>
      <c r="H151" s="5">
        <v>43.46499</v>
      </c>
      <c r="I151" s="5">
        <v>231</v>
      </c>
      <c r="J151" s="5">
        <v>36791.498310000003</v>
      </c>
      <c r="K151" s="5">
        <v>17.06504</v>
      </c>
      <c r="L151" s="5">
        <v>795</v>
      </c>
      <c r="M151" s="5">
        <v>36622.507250000002</v>
      </c>
      <c r="N151" s="5">
        <v>9.5513700000000004</v>
      </c>
      <c r="O151" s="5">
        <v>171</v>
      </c>
      <c r="T151" s="12"/>
      <c r="U151" s="15"/>
      <c r="V151" s="76"/>
      <c r="W151" s="12"/>
      <c r="X151" s="15"/>
      <c r="Y151" s="76"/>
      <c r="Z151" s="7"/>
      <c r="AA151" s="7"/>
      <c r="AB151" s="7"/>
      <c r="AC151" s="12"/>
      <c r="AD151" s="15"/>
      <c r="AE151" s="76"/>
    </row>
    <row r="152" spans="1:31" s="5" customFormat="1" ht="15" x14ac:dyDescent="0.25">
      <c r="A152" s="5" t="s">
        <v>2</v>
      </c>
      <c r="B152" s="5">
        <v>100</v>
      </c>
      <c r="C152" s="5">
        <v>1</v>
      </c>
      <c r="D152" s="5">
        <v>35669.694770000002</v>
      </c>
      <c r="E152" s="5">
        <v>9.6831899999999997</v>
      </c>
      <c r="F152" s="5">
        <v>120</v>
      </c>
      <c r="G152" s="5">
        <v>35228.986669999998</v>
      </c>
      <c r="H152" s="5">
        <v>70.922600000000003</v>
      </c>
      <c r="I152" s="5">
        <v>372</v>
      </c>
      <c r="J152" s="5">
        <v>36266.96155</v>
      </c>
      <c r="K152" s="5">
        <v>15.27425</v>
      </c>
      <c r="L152" s="5">
        <v>717</v>
      </c>
      <c r="M152" s="5">
        <v>36622.689890000001</v>
      </c>
      <c r="N152" s="5">
        <v>11.14724</v>
      </c>
      <c r="O152" s="5">
        <v>205</v>
      </c>
      <c r="T152" s="12"/>
      <c r="U152" s="15"/>
      <c r="V152" s="76"/>
      <c r="W152" s="12"/>
      <c r="X152" s="15"/>
      <c r="Y152" s="76"/>
      <c r="Z152" s="7"/>
      <c r="AA152" s="7"/>
      <c r="AB152" s="7"/>
      <c r="AC152" s="12"/>
      <c r="AD152" s="15"/>
      <c r="AE152" s="76"/>
    </row>
    <row r="153" spans="1:31" s="5" customFormat="1" ht="15" x14ac:dyDescent="0.25">
      <c r="A153" s="5" t="s">
        <v>2</v>
      </c>
      <c r="B153" s="5">
        <v>997</v>
      </c>
      <c r="C153" s="5">
        <v>0.4</v>
      </c>
      <c r="D153" s="5">
        <v>331959.18174000003</v>
      </c>
      <c r="E153" s="5">
        <v>679.32446000000004</v>
      </c>
      <c r="F153" s="5">
        <v>349</v>
      </c>
      <c r="G153" s="5">
        <v>325515.95335999998</v>
      </c>
      <c r="H153" s="5">
        <v>323.63364999999999</v>
      </c>
      <c r="I153" s="5">
        <v>6</v>
      </c>
      <c r="J153" s="5">
        <v>324648.26175000001</v>
      </c>
      <c r="K153" s="5">
        <v>775.63311999999996</v>
      </c>
      <c r="L153" s="5">
        <v>3660</v>
      </c>
      <c r="M153" s="5">
        <v>326554.34441999998</v>
      </c>
      <c r="N153" s="5">
        <v>642.94726000000003</v>
      </c>
      <c r="O153" s="5">
        <v>67</v>
      </c>
      <c r="T153" s="12"/>
      <c r="U153" s="15"/>
      <c r="V153" s="76"/>
      <c r="W153" s="12"/>
      <c r="X153" s="15"/>
      <c r="Y153" s="76"/>
      <c r="Z153" s="7"/>
      <c r="AA153" s="7"/>
      <c r="AB153" s="7"/>
      <c r="AC153" s="12"/>
      <c r="AD153" s="15"/>
      <c r="AE153" s="76"/>
    </row>
    <row r="154" spans="1:31" s="5" customFormat="1" ht="15" x14ac:dyDescent="0.25">
      <c r="A154" s="5" t="s">
        <v>2</v>
      </c>
      <c r="B154" s="5">
        <v>997</v>
      </c>
      <c r="C154" s="5">
        <v>0.4</v>
      </c>
      <c r="D154" s="5">
        <v>331710.53330000001</v>
      </c>
      <c r="E154" s="5">
        <v>697.92890999999997</v>
      </c>
      <c r="F154" s="5">
        <v>368</v>
      </c>
      <c r="G154" s="5">
        <v>325490.55417000002</v>
      </c>
      <c r="H154" s="5">
        <v>224.06360000000001</v>
      </c>
      <c r="I154" s="5">
        <v>4</v>
      </c>
      <c r="J154" s="5">
        <v>326040.18987</v>
      </c>
      <c r="K154" s="5">
        <v>586.68916000000002</v>
      </c>
      <c r="L154" s="5">
        <v>2725</v>
      </c>
      <c r="M154" s="5">
        <v>338893.75748999999</v>
      </c>
      <c r="N154" s="5">
        <v>114.41504</v>
      </c>
      <c r="O154" s="5">
        <v>8</v>
      </c>
      <c r="T154" s="12"/>
      <c r="U154" s="15"/>
      <c r="V154" s="76"/>
      <c r="W154" s="12"/>
      <c r="X154" s="15"/>
      <c r="Y154" s="76"/>
      <c r="Z154" s="7"/>
      <c r="AA154" s="7"/>
      <c r="AB154" s="7"/>
      <c r="AC154" s="12"/>
      <c r="AD154" s="15"/>
      <c r="AE154" s="76"/>
    </row>
    <row r="155" spans="1:31" s="5" customFormat="1" ht="15" x14ac:dyDescent="0.25">
      <c r="A155" s="5" t="s">
        <v>2</v>
      </c>
      <c r="B155" s="5">
        <v>997</v>
      </c>
      <c r="C155" s="5">
        <v>0.4</v>
      </c>
      <c r="D155" s="5">
        <v>330810.55524999998</v>
      </c>
      <c r="E155" s="5">
        <v>731.63396</v>
      </c>
      <c r="F155" s="5">
        <v>390</v>
      </c>
      <c r="G155" s="5">
        <v>325030.51555000001</v>
      </c>
      <c r="H155" s="5">
        <v>520.59762999999998</v>
      </c>
      <c r="I155" s="5">
        <v>10</v>
      </c>
      <c r="J155" s="5">
        <v>325438.48872999998</v>
      </c>
      <c r="K155" s="5">
        <v>534.74618999999996</v>
      </c>
      <c r="L155" s="5">
        <v>2528</v>
      </c>
      <c r="M155" s="5">
        <v>333381.83990000002</v>
      </c>
      <c r="N155" s="5">
        <v>155.48374000000001</v>
      </c>
      <c r="O155" s="5">
        <v>12</v>
      </c>
      <c r="T155" s="12"/>
      <c r="U155" s="15"/>
      <c r="V155" s="76"/>
      <c r="W155" s="12"/>
      <c r="X155" s="15"/>
      <c r="Y155" s="76"/>
      <c r="Z155" s="7"/>
      <c r="AA155" s="7"/>
      <c r="AB155" s="7"/>
      <c r="AC155" s="12"/>
      <c r="AD155" s="15"/>
      <c r="AE155" s="76"/>
    </row>
    <row r="156" spans="1:31" s="5" customFormat="1" ht="15" x14ac:dyDescent="0.25">
      <c r="A156" s="5" t="s">
        <v>2</v>
      </c>
      <c r="B156" s="5">
        <v>997</v>
      </c>
      <c r="C156" s="5">
        <v>0.4</v>
      </c>
      <c r="D156" s="5">
        <v>337948.52600999997</v>
      </c>
      <c r="E156" s="5">
        <v>751.03661</v>
      </c>
      <c r="F156" s="5">
        <v>409</v>
      </c>
      <c r="G156" s="5">
        <v>324927.53250999999</v>
      </c>
      <c r="H156" s="5">
        <v>472.28017999999997</v>
      </c>
      <c r="I156" s="5">
        <v>9</v>
      </c>
      <c r="J156" s="5">
        <v>324364.50484000001</v>
      </c>
      <c r="K156" s="5">
        <v>501.49856999999997</v>
      </c>
      <c r="L156" s="5">
        <v>2292</v>
      </c>
      <c r="M156" s="5">
        <v>327334.40891</v>
      </c>
      <c r="N156" s="5">
        <v>634.81529999999998</v>
      </c>
      <c r="O156" s="5">
        <v>65</v>
      </c>
      <c r="T156" s="12"/>
      <c r="U156" s="15"/>
      <c r="V156" s="76"/>
      <c r="W156" s="12"/>
      <c r="X156" s="15"/>
      <c r="Y156" s="76"/>
      <c r="Z156" s="7"/>
      <c r="AA156" s="7"/>
      <c r="AB156" s="7"/>
      <c r="AC156" s="12"/>
      <c r="AD156" s="15"/>
      <c r="AE156" s="76"/>
    </row>
    <row r="157" spans="1:31" s="5" customFormat="1" ht="15" x14ac:dyDescent="0.25">
      <c r="A157" s="5" t="s">
        <v>2</v>
      </c>
      <c r="B157" s="5">
        <v>997</v>
      </c>
      <c r="C157" s="5">
        <v>0.4</v>
      </c>
      <c r="D157" s="5">
        <v>328717.79517</v>
      </c>
      <c r="E157" s="5">
        <v>670.28674999999998</v>
      </c>
      <c r="F157" s="5">
        <v>357</v>
      </c>
      <c r="G157" s="5">
        <v>324580.86709999997</v>
      </c>
      <c r="H157" s="5">
        <v>472.57943</v>
      </c>
      <c r="I157" s="5">
        <v>9</v>
      </c>
      <c r="J157" s="5">
        <v>324596.56912</v>
      </c>
      <c r="K157" s="5">
        <v>1195.7441899999999</v>
      </c>
      <c r="L157" s="5">
        <v>5720</v>
      </c>
      <c r="M157" s="5">
        <v>338893.75748999999</v>
      </c>
      <c r="N157" s="5">
        <v>115.34761</v>
      </c>
      <c r="O157" s="5">
        <v>8</v>
      </c>
      <c r="T157" s="12"/>
      <c r="U157" s="15"/>
      <c r="V157" s="76"/>
      <c r="W157" s="12"/>
      <c r="X157" s="15"/>
      <c r="Y157" s="76"/>
      <c r="Z157" s="7"/>
      <c r="AA157" s="7"/>
      <c r="AB157" s="7"/>
      <c r="AC157" s="12"/>
      <c r="AD157" s="15"/>
      <c r="AE157" s="76"/>
    </row>
    <row r="158" spans="1:31" s="5" customFormat="1" ht="15" x14ac:dyDescent="0.25">
      <c r="A158" s="5" t="s">
        <v>2</v>
      </c>
      <c r="B158" s="5">
        <v>997</v>
      </c>
      <c r="C158" s="5">
        <v>0.4</v>
      </c>
      <c r="D158" s="5">
        <v>334883.52710000001</v>
      </c>
      <c r="E158" s="5">
        <v>338.30502999999999</v>
      </c>
      <c r="F158" s="5">
        <v>179</v>
      </c>
      <c r="G158" s="5">
        <v>324591.80768000003</v>
      </c>
      <c r="H158" s="5">
        <v>897.74445000000003</v>
      </c>
      <c r="I158" s="5">
        <v>18</v>
      </c>
      <c r="J158" s="5">
        <v>325513.38497999997</v>
      </c>
      <c r="K158" s="5">
        <v>314.06164999999999</v>
      </c>
      <c r="L158" s="5">
        <v>1464</v>
      </c>
      <c r="M158" s="5">
        <v>330509.99336999998</v>
      </c>
      <c r="N158" s="5">
        <v>227.06002000000001</v>
      </c>
      <c r="O158" s="5">
        <v>20</v>
      </c>
      <c r="T158" s="12"/>
      <c r="U158" s="15"/>
      <c r="V158" s="76"/>
      <c r="W158" s="12"/>
      <c r="X158" s="15"/>
      <c r="Y158" s="76"/>
      <c r="Z158" s="7"/>
      <c r="AA158" s="7"/>
      <c r="AB158" s="7"/>
      <c r="AC158" s="12"/>
      <c r="AD158" s="15"/>
      <c r="AE158" s="76"/>
    </row>
    <row r="159" spans="1:31" s="5" customFormat="1" ht="15" x14ac:dyDescent="0.25">
      <c r="A159" s="5" t="s">
        <v>2</v>
      </c>
      <c r="B159" s="5">
        <v>997</v>
      </c>
      <c r="C159" s="5">
        <v>0.4</v>
      </c>
      <c r="D159" s="5">
        <v>331574.48616999999</v>
      </c>
      <c r="E159" s="5">
        <v>979.59473000000003</v>
      </c>
      <c r="F159" s="5">
        <v>517</v>
      </c>
      <c r="G159" s="5">
        <v>324764.83928000001</v>
      </c>
      <c r="H159" s="5">
        <v>711.01949000000002</v>
      </c>
      <c r="I159" s="5">
        <v>14</v>
      </c>
      <c r="J159" s="5">
        <v>325671.09678999998</v>
      </c>
      <c r="K159" s="5">
        <v>535.32046000000003</v>
      </c>
      <c r="L159" s="5">
        <v>2547</v>
      </c>
      <c r="M159" s="5">
        <v>338893.75748999999</v>
      </c>
      <c r="N159" s="5">
        <v>114.83454</v>
      </c>
      <c r="O159" s="5">
        <v>8</v>
      </c>
      <c r="T159" s="12"/>
      <c r="U159" s="15"/>
      <c r="V159" s="76"/>
      <c r="W159" s="12"/>
      <c r="X159" s="15"/>
      <c r="Y159" s="76"/>
      <c r="Z159" s="7"/>
      <c r="AA159" s="7"/>
      <c r="AB159" s="7"/>
      <c r="AC159" s="12"/>
      <c r="AD159" s="15"/>
      <c r="AE159" s="76"/>
    </row>
    <row r="160" spans="1:31" s="5" customFormat="1" ht="15" x14ac:dyDescent="0.25">
      <c r="A160" s="5" t="s">
        <v>2</v>
      </c>
      <c r="B160" s="5">
        <v>997</v>
      </c>
      <c r="C160" s="5">
        <v>0.4</v>
      </c>
      <c r="D160" s="5">
        <v>331423.10950999998</v>
      </c>
      <c r="E160" s="5">
        <v>688.26076999999998</v>
      </c>
      <c r="F160" s="5">
        <v>359</v>
      </c>
      <c r="G160" s="5">
        <v>325962.4129</v>
      </c>
      <c r="H160" s="5">
        <v>223.78127000000001</v>
      </c>
      <c r="I160" s="5">
        <v>4</v>
      </c>
      <c r="J160" s="5">
        <v>325756.42431999999</v>
      </c>
      <c r="K160" s="5">
        <v>794.83703000000003</v>
      </c>
      <c r="L160" s="5">
        <v>3670</v>
      </c>
      <c r="M160" s="5">
        <v>327739.50650999998</v>
      </c>
      <c r="N160" s="5">
        <v>344.32837000000001</v>
      </c>
      <c r="O160" s="5">
        <v>33</v>
      </c>
      <c r="T160" s="12"/>
      <c r="U160" s="15"/>
      <c r="V160" s="76"/>
      <c r="W160" s="12"/>
      <c r="X160" s="15"/>
      <c r="Y160" s="76"/>
      <c r="Z160" s="7"/>
      <c r="AA160" s="7"/>
      <c r="AB160" s="7"/>
      <c r="AC160" s="12"/>
      <c r="AD160" s="15"/>
      <c r="AE160" s="76"/>
    </row>
    <row r="161" spans="1:31" s="5" customFormat="1" ht="15" x14ac:dyDescent="0.25">
      <c r="A161" s="5" t="s">
        <v>2</v>
      </c>
      <c r="B161" s="5">
        <v>997</v>
      </c>
      <c r="C161" s="5">
        <v>0.4</v>
      </c>
      <c r="D161" s="5">
        <v>334515.95131999999</v>
      </c>
      <c r="E161" s="5">
        <v>342.44261999999998</v>
      </c>
      <c r="F161" s="5">
        <v>181</v>
      </c>
      <c r="G161" s="5">
        <v>324606.33552999998</v>
      </c>
      <c r="H161" s="5">
        <v>758.70219999999995</v>
      </c>
      <c r="I161" s="5">
        <v>15</v>
      </c>
      <c r="J161" s="5">
        <v>325537.63578999997</v>
      </c>
      <c r="K161" s="5">
        <v>665.68605000000002</v>
      </c>
      <c r="L161" s="5">
        <v>3070</v>
      </c>
      <c r="M161" s="5">
        <v>338893.75748999999</v>
      </c>
      <c r="N161" s="5">
        <v>116.44242</v>
      </c>
      <c r="O161" s="5">
        <v>8</v>
      </c>
      <c r="T161" s="12"/>
      <c r="U161" s="15"/>
      <c r="V161" s="76"/>
      <c r="W161" s="12"/>
      <c r="X161" s="15"/>
      <c r="Y161" s="76"/>
      <c r="Z161" s="7"/>
      <c r="AA161" s="7"/>
      <c r="AB161" s="7"/>
      <c r="AC161" s="12"/>
      <c r="AD161" s="15"/>
      <c r="AE161" s="76"/>
    </row>
    <row r="162" spans="1:31" s="5" customFormat="1" ht="15" x14ac:dyDescent="0.25">
      <c r="A162" s="5" t="s">
        <v>2</v>
      </c>
      <c r="B162" s="5">
        <v>997</v>
      </c>
      <c r="C162" s="5">
        <v>0.4</v>
      </c>
      <c r="D162" s="5">
        <v>330808.60905999999</v>
      </c>
      <c r="E162" s="5">
        <v>474.49703</v>
      </c>
      <c r="F162" s="5">
        <v>255</v>
      </c>
      <c r="G162" s="5">
        <v>325199.22447999998</v>
      </c>
      <c r="H162" s="5">
        <v>519.09735000000001</v>
      </c>
      <c r="I162" s="5">
        <v>10</v>
      </c>
      <c r="J162" s="5">
        <v>325661.75988000003</v>
      </c>
      <c r="K162" s="5">
        <v>296.44144</v>
      </c>
      <c r="L162" s="5">
        <v>1352</v>
      </c>
      <c r="M162" s="5">
        <v>338893.75748999999</v>
      </c>
      <c r="N162" s="5">
        <v>116.2251</v>
      </c>
      <c r="O162" s="5">
        <v>8</v>
      </c>
      <c r="T162" s="12"/>
      <c r="U162" s="15"/>
      <c r="V162" s="76"/>
      <c r="W162" s="12"/>
      <c r="X162" s="15"/>
      <c r="Y162" s="76"/>
      <c r="Z162" s="7"/>
      <c r="AA162" s="7"/>
      <c r="AB162" s="7"/>
      <c r="AC162" s="12"/>
      <c r="AD162" s="15"/>
      <c r="AE162" s="76"/>
    </row>
    <row r="163" spans="1:31" s="5" customFormat="1" ht="15" x14ac:dyDescent="0.25">
      <c r="A163" s="5" t="s">
        <v>2</v>
      </c>
      <c r="B163" s="5">
        <v>997</v>
      </c>
      <c r="C163" s="5">
        <v>0.7</v>
      </c>
      <c r="D163" s="5">
        <v>327421.50917999999</v>
      </c>
      <c r="E163" s="5">
        <v>1149.38617</v>
      </c>
      <c r="F163" s="5">
        <v>633</v>
      </c>
      <c r="G163" s="5">
        <v>323132.41379999998</v>
      </c>
      <c r="H163" s="5">
        <v>2302.2621100000001</v>
      </c>
      <c r="I163" s="5">
        <v>44</v>
      </c>
      <c r="J163" s="5">
        <v>323881.11894000001</v>
      </c>
      <c r="K163" s="5">
        <v>1557.9434900000001</v>
      </c>
      <c r="L163" s="5">
        <v>8139</v>
      </c>
      <c r="M163" s="5">
        <v>329231.98236000002</v>
      </c>
      <c r="N163" s="5">
        <v>171.49123</v>
      </c>
      <c r="O163" s="5">
        <v>14</v>
      </c>
      <c r="T163" s="12"/>
      <c r="U163" s="15"/>
      <c r="V163" s="76"/>
      <c r="W163" s="12"/>
      <c r="X163" s="15"/>
      <c r="Y163" s="76"/>
      <c r="Z163" s="7"/>
      <c r="AA163" s="7"/>
      <c r="AB163" s="7"/>
      <c r="AC163" s="12"/>
      <c r="AD163" s="15"/>
      <c r="AE163" s="76"/>
    </row>
    <row r="164" spans="1:31" s="5" customFormat="1" ht="15" x14ac:dyDescent="0.25">
      <c r="A164" s="5" t="s">
        <v>2</v>
      </c>
      <c r="B164" s="5">
        <v>997</v>
      </c>
      <c r="C164" s="5">
        <v>0.7</v>
      </c>
      <c r="D164" s="5">
        <v>326054.68838000001</v>
      </c>
      <c r="E164" s="5">
        <v>1904.5146999999999</v>
      </c>
      <c r="F164" s="5">
        <v>1070</v>
      </c>
      <c r="G164" s="5">
        <v>323279.62761000003</v>
      </c>
      <c r="H164" s="5">
        <v>1386.1142600000001</v>
      </c>
      <c r="I164" s="5">
        <v>25</v>
      </c>
      <c r="J164" s="5">
        <v>325154.25413000002</v>
      </c>
      <c r="K164" s="5">
        <v>392.87925000000001</v>
      </c>
      <c r="L164" s="5">
        <v>1968</v>
      </c>
      <c r="M164" s="5">
        <v>329231.98236000002</v>
      </c>
      <c r="N164" s="5">
        <v>167.71591000000001</v>
      </c>
      <c r="O164" s="5">
        <v>14</v>
      </c>
      <c r="T164" s="12"/>
      <c r="U164" s="15"/>
      <c r="V164" s="76"/>
      <c r="W164" s="12"/>
      <c r="X164" s="15"/>
      <c r="Y164" s="76"/>
      <c r="Z164" s="7"/>
      <c r="AA164" s="7"/>
      <c r="AB164" s="7"/>
      <c r="AC164" s="12"/>
      <c r="AD164" s="15"/>
      <c r="AE164" s="76"/>
    </row>
    <row r="165" spans="1:31" s="5" customFormat="1" ht="15" x14ac:dyDescent="0.25">
      <c r="A165" s="5" t="s">
        <v>2</v>
      </c>
      <c r="B165" s="5">
        <v>997</v>
      </c>
      <c r="C165" s="5">
        <v>0.7</v>
      </c>
      <c r="D165" s="5">
        <v>329623.32124999998</v>
      </c>
      <c r="E165" s="5">
        <v>2484.5418</v>
      </c>
      <c r="F165" s="5">
        <v>1310</v>
      </c>
      <c r="G165" s="5">
        <v>323260.22940000001</v>
      </c>
      <c r="H165" s="5">
        <v>1284.8579</v>
      </c>
      <c r="I165" s="5">
        <v>23</v>
      </c>
      <c r="J165" s="5">
        <v>324159.09402000002</v>
      </c>
      <c r="K165" s="5">
        <v>682.15575000000001</v>
      </c>
      <c r="L165" s="5">
        <v>3299</v>
      </c>
      <c r="M165" s="5">
        <v>329231.98236000002</v>
      </c>
      <c r="N165" s="5">
        <v>173.86242999999999</v>
      </c>
      <c r="O165" s="5">
        <v>14</v>
      </c>
      <c r="T165" s="12"/>
      <c r="U165" s="15"/>
      <c r="V165" s="76"/>
      <c r="W165" s="12"/>
      <c r="X165" s="15"/>
      <c r="Y165" s="76"/>
      <c r="Z165" s="7"/>
      <c r="AA165" s="7"/>
      <c r="AB165" s="7"/>
      <c r="AC165" s="12"/>
      <c r="AD165" s="15"/>
      <c r="AE165" s="76"/>
    </row>
    <row r="166" spans="1:31" s="5" customFormat="1" ht="15" x14ac:dyDescent="0.25">
      <c r="A166" s="5" t="s">
        <v>2</v>
      </c>
      <c r="B166" s="5">
        <v>997</v>
      </c>
      <c r="C166" s="5">
        <v>0.7</v>
      </c>
      <c r="D166" s="5">
        <v>330244.69371000002</v>
      </c>
      <c r="E166" s="5">
        <v>475.96908999999999</v>
      </c>
      <c r="F166" s="5">
        <v>268</v>
      </c>
      <c r="G166" s="5">
        <v>323169.66304999997</v>
      </c>
      <c r="H166" s="5">
        <v>1178.5329899999999</v>
      </c>
      <c r="I166" s="5">
        <v>21</v>
      </c>
      <c r="J166" s="5">
        <v>323475.28181000001</v>
      </c>
      <c r="K166" s="5">
        <v>1418.0015699999999</v>
      </c>
      <c r="L166" s="5">
        <v>7414</v>
      </c>
      <c r="M166" s="5">
        <v>325182.34628</v>
      </c>
      <c r="N166" s="5">
        <v>963.51253999999994</v>
      </c>
      <c r="O166" s="5">
        <v>102</v>
      </c>
      <c r="T166" s="12"/>
      <c r="U166" s="15"/>
      <c r="V166" s="76"/>
      <c r="W166" s="12"/>
      <c r="X166" s="15"/>
      <c r="Y166" s="76"/>
      <c r="Z166" s="7"/>
      <c r="AA166" s="7"/>
      <c r="AB166" s="7"/>
      <c r="AC166" s="12"/>
      <c r="AD166" s="15"/>
      <c r="AE166" s="76"/>
    </row>
    <row r="167" spans="1:31" s="5" customFormat="1" ht="15" x14ac:dyDescent="0.25">
      <c r="A167" s="5" t="s">
        <v>2</v>
      </c>
      <c r="B167" s="5">
        <v>997</v>
      </c>
      <c r="C167" s="5">
        <v>0.7</v>
      </c>
      <c r="D167" s="5">
        <v>330244.69371000002</v>
      </c>
      <c r="E167" s="5">
        <v>507.41257000000002</v>
      </c>
      <c r="F167" s="5">
        <v>268</v>
      </c>
      <c r="G167" s="5">
        <v>323179.39607999998</v>
      </c>
      <c r="H167" s="5">
        <v>1688.6176800000001</v>
      </c>
      <c r="I167" s="5">
        <v>31</v>
      </c>
      <c r="J167" s="5">
        <v>324476.36320999998</v>
      </c>
      <c r="K167" s="5">
        <v>857.59465999999998</v>
      </c>
      <c r="L167" s="5">
        <v>4225</v>
      </c>
      <c r="M167" s="5">
        <v>329231.98236000002</v>
      </c>
      <c r="N167" s="5">
        <v>168.17805999999999</v>
      </c>
      <c r="O167" s="5">
        <v>14</v>
      </c>
      <c r="T167" s="12"/>
      <c r="U167" s="15"/>
      <c r="V167" s="76"/>
      <c r="W167" s="12"/>
      <c r="X167" s="15"/>
      <c r="Y167" s="76"/>
      <c r="Z167" s="7"/>
      <c r="AA167" s="7"/>
      <c r="AB167" s="7"/>
      <c r="AC167" s="12"/>
      <c r="AD167" s="15"/>
      <c r="AE167" s="76"/>
    </row>
    <row r="168" spans="1:31" s="5" customFormat="1" ht="15" x14ac:dyDescent="0.25">
      <c r="A168" s="5" t="s">
        <v>2</v>
      </c>
      <c r="B168" s="5">
        <v>997</v>
      </c>
      <c r="C168" s="5">
        <v>0.7</v>
      </c>
      <c r="D168" s="5">
        <v>330244.69371000002</v>
      </c>
      <c r="E168" s="5">
        <v>487.63175999999999</v>
      </c>
      <c r="F168" s="5">
        <v>268</v>
      </c>
      <c r="G168" s="5">
        <v>323034.06883</v>
      </c>
      <c r="H168" s="5">
        <v>1547.1264900000001</v>
      </c>
      <c r="I168" s="5">
        <v>28</v>
      </c>
      <c r="J168" s="5">
        <v>325023.04534999997</v>
      </c>
      <c r="K168" s="5">
        <v>1005.47223</v>
      </c>
      <c r="L168" s="5">
        <v>4941</v>
      </c>
      <c r="M168" s="5">
        <v>329231.98236000002</v>
      </c>
      <c r="N168" s="5">
        <v>173.01215999999999</v>
      </c>
      <c r="O168" s="5">
        <v>14</v>
      </c>
      <c r="T168" s="12"/>
      <c r="U168" s="15"/>
      <c r="V168" s="76"/>
      <c r="W168" s="12"/>
      <c r="X168" s="15"/>
      <c r="Y168" s="76"/>
      <c r="Z168" s="7"/>
      <c r="AA168" s="7"/>
      <c r="AB168" s="7"/>
      <c r="AC168" s="12"/>
      <c r="AD168" s="15"/>
      <c r="AE168" s="76"/>
    </row>
    <row r="169" spans="1:31" s="5" customFormat="1" ht="15" x14ac:dyDescent="0.25">
      <c r="A169" s="5" t="s">
        <v>2</v>
      </c>
      <c r="B169" s="5">
        <v>997</v>
      </c>
      <c r="C169" s="5">
        <v>0.7</v>
      </c>
      <c r="D169" s="5">
        <v>330244.69371000002</v>
      </c>
      <c r="E169" s="5">
        <v>500.77686999999997</v>
      </c>
      <c r="F169" s="5">
        <v>268</v>
      </c>
      <c r="G169" s="5">
        <v>323413.11028000002</v>
      </c>
      <c r="H169" s="5">
        <v>813.96642999999995</v>
      </c>
      <c r="I169" s="5">
        <v>14</v>
      </c>
      <c r="J169" s="5">
        <v>325961.22831999999</v>
      </c>
      <c r="K169" s="5">
        <v>293.81826999999998</v>
      </c>
      <c r="L169" s="5">
        <v>1302</v>
      </c>
      <c r="M169" s="5">
        <v>329231.98236000002</v>
      </c>
      <c r="N169" s="5">
        <v>173.87213</v>
      </c>
      <c r="O169" s="5">
        <v>14</v>
      </c>
      <c r="T169" s="12"/>
      <c r="U169" s="15"/>
      <c r="V169" s="76"/>
      <c r="W169" s="12"/>
      <c r="X169" s="15"/>
      <c r="Y169" s="76"/>
      <c r="Z169" s="7"/>
      <c r="AA169" s="7"/>
      <c r="AB169" s="7"/>
      <c r="AC169" s="12"/>
      <c r="AD169" s="15"/>
      <c r="AE169" s="76"/>
    </row>
    <row r="170" spans="1:31" s="5" customFormat="1" ht="15" x14ac:dyDescent="0.25">
      <c r="A170" s="5" t="s">
        <v>2</v>
      </c>
      <c r="B170" s="5">
        <v>997</v>
      </c>
      <c r="C170" s="5">
        <v>0.7</v>
      </c>
      <c r="D170" s="5">
        <v>330244.69371000002</v>
      </c>
      <c r="E170" s="5">
        <v>488.68315999999999</v>
      </c>
      <c r="F170" s="5">
        <v>268</v>
      </c>
      <c r="G170" s="5">
        <v>323609.54457999999</v>
      </c>
      <c r="H170" s="5">
        <v>482.31887</v>
      </c>
      <c r="I170" s="5">
        <v>8</v>
      </c>
      <c r="J170" s="5">
        <v>324125.23411000002</v>
      </c>
      <c r="K170" s="5">
        <v>2050.5362</v>
      </c>
      <c r="L170" s="5">
        <v>9775</v>
      </c>
      <c r="M170" s="5">
        <v>329231.98236000002</v>
      </c>
      <c r="N170" s="5">
        <v>173.7577</v>
      </c>
      <c r="O170" s="5">
        <v>14</v>
      </c>
      <c r="T170" s="12"/>
      <c r="U170" s="15"/>
      <c r="V170" s="76"/>
      <c r="W170" s="12"/>
      <c r="X170" s="15"/>
      <c r="Y170" s="76"/>
      <c r="Z170" s="7"/>
      <c r="AA170" s="7"/>
      <c r="AB170" s="7"/>
      <c r="AC170" s="12"/>
      <c r="AD170" s="15"/>
      <c r="AE170" s="76"/>
    </row>
    <row r="171" spans="1:31" s="5" customFormat="1" ht="15" x14ac:dyDescent="0.25">
      <c r="A171" s="5" t="s">
        <v>2</v>
      </c>
      <c r="B171" s="5">
        <v>997</v>
      </c>
      <c r="C171" s="5">
        <v>0.7</v>
      </c>
      <c r="D171" s="5">
        <v>329697.49462999997</v>
      </c>
      <c r="E171" s="5">
        <v>1392.2567200000001</v>
      </c>
      <c r="F171" s="5">
        <v>729</v>
      </c>
      <c r="G171" s="5">
        <v>323092.41346000001</v>
      </c>
      <c r="H171" s="5">
        <v>1079.63724</v>
      </c>
      <c r="I171" s="5">
        <v>19</v>
      </c>
      <c r="J171" s="5">
        <v>324301.79845</v>
      </c>
      <c r="K171" s="5">
        <v>626.82191</v>
      </c>
      <c r="L171" s="5">
        <v>3175</v>
      </c>
      <c r="M171" s="5">
        <v>329231.98236000002</v>
      </c>
      <c r="N171" s="5">
        <v>173.58656999999999</v>
      </c>
      <c r="O171" s="5">
        <v>14</v>
      </c>
      <c r="T171" s="12"/>
      <c r="U171" s="15"/>
      <c r="V171" s="76"/>
      <c r="W171" s="12"/>
      <c r="X171" s="15"/>
      <c r="Y171" s="76"/>
      <c r="Z171" s="7"/>
      <c r="AA171" s="7"/>
      <c r="AB171" s="7"/>
      <c r="AC171" s="12"/>
      <c r="AD171" s="15"/>
      <c r="AE171" s="76"/>
    </row>
    <row r="172" spans="1:31" s="5" customFormat="1" ht="15" x14ac:dyDescent="0.25">
      <c r="A172" s="5" t="s">
        <v>2</v>
      </c>
      <c r="B172" s="5">
        <v>997</v>
      </c>
      <c r="C172" s="5">
        <v>0.7</v>
      </c>
      <c r="D172" s="5">
        <v>326575.52406000003</v>
      </c>
      <c r="E172" s="5">
        <v>2974.2131300000001</v>
      </c>
      <c r="F172" s="5">
        <v>1571</v>
      </c>
      <c r="G172" s="5">
        <v>323370.60454999999</v>
      </c>
      <c r="H172" s="5">
        <v>1080.83042</v>
      </c>
      <c r="I172" s="5">
        <v>19</v>
      </c>
      <c r="J172" s="5">
        <v>324533.58584999997</v>
      </c>
      <c r="K172" s="5">
        <v>1002.32159</v>
      </c>
      <c r="L172" s="5">
        <v>4847</v>
      </c>
      <c r="M172" s="5">
        <v>329231.98236000002</v>
      </c>
      <c r="N172" s="5">
        <v>175.23136</v>
      </c>
      <c r="O172" s="5">
        <v>14</v>
      </c>
      <c r="T172" s="12"/>
      <c r="U172" s="15"/>
      <c r="V172" s="76"/>
      <c r="W172" s="12"/>
      <c r="X172" s="15"/>
      <c r="Y172" s="76"/>
      <c r="Z172" s="7"/>
      <c r="AA172" s="7"/>
      <c r="AB172" s="7"/>
      <c r="AC172" s="12"/>
      <c r="AD172" s="15"/>
      <c r="AE172" s="76"/>
    </row>
    <row r="173" spans="1:31" s="5" customFormat="1" ht="15" x14ac:dyDescent="0.25">
      <c r="A173" s="5" t="s">
        <v>2</v>
      </c>
      <c r="B173" s="5">
        <v>997</v>
      </c>
      <c r="C173" s="5">
        <v>1</v>
      </c>
      <c r="D173" s="5">
        <v>325704.84333</v>
      </c>
      <c r="E173" s="5">
        <v>727.27418999999998</v>
      </c>
      <c r="F173" s="5">
        <v>379</v>
      </c>
      <c r="G173" s="5">
        <v>323001.11132999999</v>
      </c>
      <c r="H173" s="5">
        <v>1429.47965</v>
      </c>
      <c r="I173" s="5">
        <v>24</v>
      </c>
      <c r="J173" s="5">
        <v>323935.71626000002</v>
      </c>
      <c r="K173" s="5">
        <v>633.78768000000002</v>
      </c>
      <c r="L173" s="5">
        <v>3288</v>
      </c>
      <c r="M173" s="5">
        <v>326924.26</v>
      </c>
      <c r="N173" s="5">
        <v>224.55098000000001</v>
      </c>
      <c r="O173" s="5">
        <v>20</v>
      </c>
      <c r="T173" s="12"/>
      <c r="U173" s="15"/>
      <c r="V173" s="76"/>
      <c r="W173" s="12"/>
      <c r="X173" s="15"/>
      <c r="Y173" s="76"/>
      <c r="Z173" s="7"/>
      <c r="AA173" s="7"/>
      <c r="AB173" s="7"/>
      <c r="AC173" s="12"/>
      <c r="AD173" s="15"/>
      <c r="AE173" s="76"/>
    </row>
    <row r="174" spans="1:31" s="5" customFormat="1" ht="15" x14ac:dyDescent="0.25">
      <c r="A174" s="5" t="s">
        <v>2</v>
      </c>
      <c r="B174" s="5">
        <v>997</v>
      </c>
      <c r="C174" s="5">
        <v>1</v>
      </c>
      <c r="D174" s="5">
        <v>325704.84333</v>
      </c>
      <c r="E174" s="5">
        <v>700.76937999999996</v>
      </c>
      <c r="F174" s="5">
        <v>379</v>
      </c>
      <c r="G174" s="5">
        <v>323058.73933999997</v>
      </c>
      <c r="H174" s="5">
        <v>1799.9217799999999</v>
      </c>
      <c r="I174" s="5">
        <v>31</v>
      </c>
      <c r="J174" s="5">
        <v>323504.50855999999</v>
      </c>
      <c r="K174" s="5">
        <v>1413.72144</v>
      </c>
      <c r="L174" s="5">
        <v>7760</v>
      </c>
      <c r="M174" s="5">
        <v>326924.26</v>
      </c>
      <c r="N174" s="5">
        <v>218.69792000000001</v>
      </c>
      <c r="O174" s="5">
        <v>20</v>
      </c>
      <c r="T174" s="12"/>
      <c r="U174" s="15"/>
      <c r="V174" s="76"/>
      <c r="W174" s="12"/>
      <c r="X174" s="15"/>
      <c r="Y174" s="76"/>
      <c r="Z174" s="7"/>
      <c r="AA174" s="7"/>
      <c r="AB174" s="7"/>
      <c r="AC174" s="12"/>
      <c r="AD174" s="15"/>
      <c r="AE174" s="76"/>
    </row>
    <row r="175" spans="1:31" s="5" customFormat="1" ht="15" x14ac:dyDescent="0.25">
      <c r="A175" s="5" t="s">
        <v>2</v>
      </c>
      <c r="B175" s="5">
        <v>997</v>
      </c>
      <c r="C175" s="5">
        <v>1</v>
      </c>
      <c r="D175" s="5">
        <v>325704.84333</v>
      </c>
      <c r="E175" s="5">
        <v>648.93764999999996</v>
      </c>
      <c r="F175" s="5">
        <v>379</v>
      </c>
      <c r="G175" s="5">
        <v>323069.55547000002</v>
      </c>
      <c r="H175" s="5">
        <v>1525.4951100000001</v>
      </c>
      <c r="I175" s="5">
        <v>26</v>
      </c>
      <c r="J175" s="5">
        <v>323624.88848999998</v>
      </c>
      <c r="K175" s="5">
        <v>1234.0115800000001</v>
      </c>
      <c r="L175" s="5">
        <v>6695</v>
      </c>
      <c r="M175" s="5">
        <v>326924.26</v>
      </c>
      <c r="N175" s="5">
        <v>231.16947999999999</v>
      </c>
      <c r="O175" s="5">
        <v>20</v>
      </c>
      <c r="T175" s="12"/>
      <c r="U175" s="15"/>
      <c r="V175" s="76"/>
      <c r="W175" s="12"/>
      <c r="X175" s="15"/>
      <c r="Y175" s="76"/>
      <c r="Z175" s="7"/>
      <c r="AA175" s="7"/>
      <c r="AB175" s="7"/>
      <c r="AC175" s="12"/>
      <c r="AD175" s="15"/>
      <c r="AE175" s="76"/>
    </row>
    <row r="176" spans="1:31" s="5" customFormat="1" ht="15" x14ac:dyDescent="0.25">
      <c r="A176" s="5" t="s">
        <v>2</v>
      </c>
      <c r="B176" s="5">
        <v>997</v>
      </c>
      <c r="C176" s="5">
        <v>1</v>
      </c>
      <c r="D176" s="5">
        <v>325704.84333</v>
      </c>
      <c r="E176" s="5">
        <v>710.03534999999999</v>
      </c>
      <c r="F176" s="5">
        <v>379</v>
      </c>
      <c r="G176" s="5">
        <v>323077.46276000002</v>
      </c>
      <c r="H176" s="5">
        <v>919.59720000000004</v>
      </c>
      <c r="I176" s="5">
        <v>15</v>
      </c>
      <c r="J176" s="5">
        <v>324304.02847000002</v>
      </c>
      <c r="K176" s="5">
        <v>1196.6087500000001</v>
      </c>
      <c r="L176" s="5">
        <v>6476</v>
      </c>
      <c r="M176" s="5">
        <v>326924.26</v>
      </c>
      <c r="N176" s="5">
        <v>234.01982000000001</v>
      </c>
      <c r="O176" s="5">
        <v>20</v>
      </c>
      <c r="T176" s="12"/>
      <c r="U176" s="15"/>
      <c r="V176" s="76"/>
      <c r="W176" s="12"/>
      <c r="X176" s="15"/>
      <c r="Y176" s="76"/>
      <c r="Z176" s="7"/>
      <c r="AA176" s="7"/>
      <c r="AB176" s="7"/>
      <c r="AC176" s="12"/>
      <c r="AD176" s="15"/>
      <c r="AE176" s="76"/>
    </row>
    <row r="177" spans="1:31" s="5" customFormat="1" ht="15" x14ac:dyDescent="0.25">
      <c r="A177" s="5" t="s">
        <v>2</v>
      </c>
      <c r="B177" s="5">
        <v>997</v>
      </c>
      <c r="C177" s="5">
        <v>1</v>
      </c>
      <c r="D177" s="5">
        <v>325704.84333</v>
      </c>
      <c r="E177" s="5">
        <v>681.97555</v>
      </c>
      <c r="F177" s="5">
        <v>379</v>
      </c>
      <c r="G177" s="5">
        <v>323266.68109000003</v>
      </c>
      <c r="H177" s="5">
        <v>853.10083999999995</v>
      </c>
      <c r="I177" s="5">
        <v>14</v>
      </c>
      <c r="J177" s="5">
        <v>324349.12154000002</v>
      </c>
      <c r="K177" s="5">
        <v>955.95114999999998</v>
      </c>
      <c r="L177" s="5">
        <v>5172</v>
      </c>
      <c r="M177" s="5">
        <v>326924.26</v>
      </c>
      <c r="N177" s="5">
        <v>226.03214</v>
      </c>
      <c r="O177" s="5">
        <v>20</v>
      </c>
      <c r="T177" s="12"/>
      <c r="U177" s="15"/>
      <c r="V177" s="76"/>
      <c r="W177" s="12"/>
      <c r="X177" s="15"/>
      <c r="Y177" s="76"/>
      <c r="Z177" s="12"/>
      <c r="AA177" s="15"/>
      <c r="AB177" s="76"/>
      <c r="AC177" s="12"/>
      <c r="AD177" s="15"/>
      <c r="AE177" s="76"/>
    </row>
    <row r="178" spans="1:31" s="5" customFormat="1" ht="15" x14ac:dyDescent="0.25">
      <c r="A178" s="5" t="s">
        <v>2</v>
      </c>
      <c r="B178" s="5">
        <v>997</v>
      </c>
      <c r="C178" s="5">
        <v>1</v>
      </c>
      <c r="D178" s="5">
        <v>325704.84333</v>
      </c>
      <c r="E178" s="5">
        <v>662.81550000000004</v>
      </c>
      <c r="F178" s="5">
        <v>379</v>
      </c>
      <c r="G178" s="5">
        <v>323079.84221999999</v>
      </c>
      <c r="H178" s="5">
        <v>1194.6717900000001</v>
      </c>
      <c r="I178" s="5">
        <v>20</v>
      </c>
      <c r="J178" s="5">
        <v>323475.19990000001</v>
      </c>
      <c r="K178" s="5">
        <v>962.71618000000001</v>
      </c>
      <c r="L178" s="5">
        <v>5063</v>
      </c>
      <c r="M178" s="5">
        <v>326924.26</v>
      </c>
      <c r="N178" s="5">
        <v>227.60491999999999</v>
      </c>
      <c r="O178" s="5">
        <v>20</v>
      </c>
      <c r="T178" s="12"/>
      <c r="U178" s="15"/>
      <c r="V178" s="76"/>
      <c r="W178" s="12"/>
      <c r="X178" s="15"/>
      <c r="Y178" s="76"/>
      <c r="Z178" s="12"/>
      <c r="AA178" s="15"/>
      <c r="AB178" s="76"/>
      <c r="AC178" s="12"/>
      <c r="AD178" s="15"/>
      <c r="AE178" s="76"/>
    </row>
    <row r="179" spans="1:31" s="5" customFormat="1" ht="15" x14ac:dyDescent="0.25">
      <c r="A179" s="5" t="s">
        <v>2</v>
      </c>
      <c r="B179" s="5">
        <v>997</v>
      </c>
      <c r="C179" s="5">
        <v>1</v>
      </c>
      <c r="D179" s="5">
        <v>325704.84333</v>
      </c>
      <c r="E179" s="5">
        <v>686.44596999999999</v>
      </c>
      <c r="F179" s="5">
        <v>379</v>
      </c>
      <c r="G179" s="5">
        <v>322898.25325000001</v>
      </c>
      <c r="H179" s="5">
        <v>3467.4042800000002</v>
      </c>
      <c r="I179" s="5">
        <v>66</v>
      </c>
      <c r="J179" s="5">
        <v>324067.42642999999</v>
      </c>
      <c r="K179" s="5">
        <v>1100.6161</v>
      </c>
      <c r="L179" s="5">
        <v>5783</v>
      </c>
      <c r="M179" s="5">
        <v>326924.26</v>
      </c>
      <c r="N179" s="5">
        <v>225.68313000000001</v>
      </c>
      <c r="O179" s="5">
        <v>20</v>
      </c>
      <c r="T179" s="12"/>
      <c r="U179" s="15"/>
      <c r="V179" s="76"/>
      <c r="W179" s="12"/>
      <c r="X179" s="15"/>
      <c r="Y179" s="76"/>
      <c r="Z179" s="12"/>
      <c r="AA179" s="15"/>
      <c r="AB179" s="76"/>
      <c r="AC179" s="12"/>
      <c r="AD179" s="15"/>
      <c r="AE179" s="76"/>
    </row>
    <row r="180" spans="1:31" s="5" customFormat="1" ht="15" x14ac:dyDescent="0.25">
      <c r="A180" s="5" t="s">
        <v>2</v>
      </c>
      <c r="B180" s="5">
        <v>997</v>
      </c>
      <c r="C180" s="5">
        <v>1</v>
      </c>
      <c r="D180" s="5">
        <v>325704.84333</v>
      </c>
      <c r="E180" s="5">
        <v>695.76751000000002</v>
      </c>
      <c r="F180" s="5">
        <v>379</v>
      </c>
      <c r="G180" s="5">
        <v>323029.58332999999</v>
      </c>
      <c r="H180" s="5">
        <v>1693.49443</v>
      </c>
      <c r="I180" s="5">
        <v>29</v>
      </c>
      <c r="J180" s="5">
        <v>325075.91833000001</v>
      </c>
      <c r="K180" s="5">
        <v>305.80261999999999</v>
      </c>
      <c r="L180" s="5">
        <v>1613</v>
      </c>
      <c r="M180" s="5">
        <v>326924.26</v>
      </c>
      <c r="N180" s="5">
        <v>223.14332999999999</v>
      </c>
      <c r="O180" s="5">
        <v>20</v>
      </c>
      <c r="T180" s="12"/>
      <c r="U180" s="15"/>
      <c r="V180" s="76"/>
      <c r="W180" s="12"/>
      <c r="X180" s="15"/>
      <c r="Y180" s="76"/>
      <c r="Z180" s="12"/>
      <c r="AA180" s="15"/>
      <c r="AB180" s="76"/>
      <c r="AC180" s="12"/>
      <c r="AD180" s="15"/>
      <c r="AE180" s="76"/>
    </row>
    <row r="181" spans="1:31" s="5" customFormat="1" ht="15" x14ac:dyDescent="0.25">
      <c r="A181" s="5" t="s">
        <v>2</v>
      </c>
      <c r="B181" s="5">
        <v>997</v>
      </c>
      <c r="C181" s="5">
        <v>1</v>
      </c>
      <c r="D181" s="5">
        <v>325704.84333</v>
      </c>
      <c r="E181" s="5">
        <v>687.05178999999998</v>
      </c>
      <c r="F181" s="5">
        <v>379</v>
      </c>
      <c r="G181" s="5">
        <v>322944.38183000003</v>
      </c>
      <c r="H181" s="5">
        <v>2502.6933899999999</v>
      </c>
      <c r="I181" s="5">
        <v>45</v>
      </c>
      <c r="J181" s="5">
        <v>323721.78733000002</v>
      </c>
      <c r="K181" s="5">
        <v>1270.568</v>
      </c>
      <c r="L181" s="5">
        <v>6986</v>
      </c>
      <c r="M181" s="5">
        <v>326924.26</v>
      </c>
      <c r="N181" s="5">
        <v>224.79079999999999</v>
      </c>
      <c r="O181" s="5">
        <v>20</v>
      </c>
      <c r="T181" s="12"/>
      <c r="U181" s="15"/>
      <c r="V181" s="76"/>
      <c r="W181" s="12"/>
      <c r="X181" s="15"/>
      <c r="Y181" s="76"/>
      <c r="Z181" s="12"/>
      <c r="AA181" s="15"/>
      <c r="AB181" s="76"/>
      <c r="AC181" s="12"/>
      <c r="AD181" s="15"/>
      <c r="AE181" s="76"/>
    </row>
    <row r="182" spans="1:31" s="5" customFormat="1" ht="15" x14ac:dyDescent="0.25">
      <c r="A182" s="5" t="s">
        <v>2</v>
      </c>
      <c r="B182" s="5">
        <v>997</v>
      </c>
      <c r="C182" s="5">
        <v>1</v>
      </c>
      <c r="D182" s="5">
        <v>325704.84333</v>
      </c>
      <c r="E182" s="5">
        <v>694.93158000000005</v>
      </c>
      <c r="F182" s="5">
        <v>379</v>
      </c>
      <c r="G182" s="5">
        <v>322962.26127999998</v>
      </c>
      <c r="H182" s="5">
        <v>1843.3958299999999</v>
      </c>
      <c r="I182" s="5">
        <v>32</v>
      </c>
      <c r="J182" s="5">
        <v>323815.83980000002</v>
      </c>
      <c r="K182" s="5">
        <v>1227.6100799999999</v>
      </c>
      <c r="L182" s="5">
        <v>6585</v>
      </c>
      <c r="M182" s="5">
        <v>325398.91262999998</v>
      </c>
      <c r="N182" s="5">
        <v>750.08266000000003</v>
      </c>
      <c r="O182" s="5">
        <v>80</v>
      </c>
      <c r="T182" s="12"/>
      <c r="U182" s="15"/>
      <c r="V182" s="76"/>
      <c r="W182" s="12"/>
      <c r="X182" s="15"/>
      <c r="Y182" s="76"/>
      <c r="Z182" s="12"/>
      <c r="AA182" s="15"/>
      <c r="AB182" s="76"/>
      <c r="AC182" s="12"/>
      <c r="AD182" s="15"/>
      <c r="AE182" s="76"/>
    </row>
    <row r="183" spans="1:31" s="5" customFormat="1" ht="15" x14ac:dyDescent="0.25">
      <c r="A183" s="5" t="s">
        <v>0</v>
      </c>
      <c r="B183" s="5">
        <v>30</v>
      </c>
      <c r="C183" s="5">
        <v>0.4</v>
      </c>
      <c r="D183" s="5">
        <v>1015.93732</v>
      </c>
      <c r="E183" s="5">
        <v>2.2123699999999999</v>
      </c>
      <c r="F183" s="5">
        <v>37</v>
      </c>
      <c r="G183" s="5">
        <v>995.50248999999997</v>
      </c>
      <c r="H183" s="5">
        <v>0.42830000000000001</v>
      </c>
      <c r="I183" s="5">
        <v>28</v>
      </c>
      <c r="J183" s="5">
        <v>1014.13518</v>
      </c>
      <c r="K183" s="5">
        <v>0.67000999999999999</v>
      </c>
      <c r="L183" s="5">
        <v>68</v>
      </c>
      <c r="M183" s="5">
        <v>995.50248999999997</v>
      </c>
      <c r="N183" s="5">
        <v>0.69740999999999997</v>
      </c>
      <c r="O183" s="5">
        <v>94</v>
      </c>
      <c r="T183" s="12"/>
      <c r="U183" s="15"/>
      <c r="V183" s="76"/>
      <c r="W183" s="12"/>
      <c r="X183" s="15"/>
      <c r="Y183" s="76"/>
      <c r="Z183" s="12"/>
      <c r="AA183" s="15"/>
      <c r="AB183" s="76"/>
      <c r="AC183" s="12"/>
      <c r="AD183" s="15"/>
      <c r="AE183" s="76"/>
    </row>
    <row r="184" spans="1:31" s="5" customFormat="1" ht="15" x14ac:dyDescent="0.25">
      <c r="A184" s="5" t="s">
        <v>0</v>
      </c>
      <c r="B184" s="5">
        <v>30</v>
      </c>
      <c r="C184" s="5">
        <v>0.4</v>
      </c>
      <c r="D184" s="5">
        <v>1034.8919800000001</v>
      </c>
      <c r="E184" s="5">
        <v>1.41926</v>
      </c>
      <c r="F184" s="5">
        <v>31</v>
      </c>
      <c r="G184" s="5">
        <v>995.50248999999997</v>
      </c>
      <c r="H184" s="5">
        <v>0.97526999999999997</v>
      </c>
      <c r="I184" s="5">
        <v>32</v>
      </c>
      <c r="J184" s="5">
        <v>1014.13518</v>
      </c>
      <c r="K184" s="5">
        <v>0.74783999999999995</v>
      </c>
      <c r="L184" s="5">
        <v>66</v>
      </c>
      <c r="M184" s="5">
        <v>1014.13518</v>
      </c>
      <c r="N184" s="5">
        <v>0.71016000000000001</v>
      </c>
      <c r="O184" s="5">
        <v>106</v>
      </c>
      <c r="T184" s="12"/>
      <c r="U184" s="15"/>
      <c r="V184" s="76"/>
      <c r="W184" s="12"/>
      <c r="X184" s="15"/>
      <c r="Y184" s="76"/>
      <c r="Z184" s="12"/>
      <c r="AA184" s="15"/>
      <c r="AB184" s="76"/>
      <c r="AC184" s="12"/>
      <c r="AD184" s="15"/>
      <c r="AE184" s="76"/>
    </row>
    <row r="185" spans="1:31" s="5" customFormat="1" ht="15" x14ac:dyDescent="0.25">
      <c r="A185" s="5" t="s">
        <v>0</v>
      </c>
      <c r="B185" s="5">
        <v>30</v>
      </c>
      <c r="C185" s="5">
        <v>0.4</v>
      </c>
      <c r="D185" s="5">
        <v>1025.2446500000001</v>
      </c>
      <c r="E185" s="5">
        <v>1.47976</v>
      </c>
      <c r="F185" s="5">
        <v>46</v>
      </c>
      <c r="G185" s="5">
        <v>995.50248999999997</v>
      </c>
      <c r="H185" s="5">
        <v>0.43487999999999999</v>
      </c>
      <c r="I185" s="5">
        <v>35</v>
      </c>
      <c r="J185" s="5">
        <v>995.50248999999997</v>
      </c>
      <c r="K185" s="5">
        <v>0.76881999999999995</v>
      </c>
      <c r="L185" s="5">
        <v>67</v>
      </c>
      <c r="M185" s="5">
        <v>995.50248999999997</v>
      </c>
      <c r="N185" s="5">
        <v>0.60631999999999997</v>
      </c>
      <c r="O185" s="5">
        <v>87</v>
      </c>
      <c r="T185" s="12"/>
      <c r="U185" s="15"/>
      <c r="V185" s="76"/>
      <c r="W185" s="12"/>
      <c r="X185" s="15"/>
      <c r="Y185" s="76"/>
      <c r="Z185" s="12"/>
      <c r="AA185" s="15"/>
      <c r="AB185" s="76"/>
      <c r="AC185" s="12"/>
      <c r="AD185" s="15"/>
      <c r="AE185" s="76"/>
    </row>
    <row r="186" spans="1:31" s="5" customFormat="1" ht="15" x14ac:dyDescent="0.25">
      <c r="A186" s="5" t="s">
        <v>0</v>
      </c>
      <c r="B186" s="5">
        <v>30</v>
      </c>
      <c r="C186" s="5">
        <v>0.4</v>
      </c>
      <c r="D186" s="5">
        <v>995.50248999999997</v>
      </c>
      <c r="E186" s="5">
        <v>1.3686199999999999</v>
      </c>
      <c r="F186" s="5">
        <v>37</v>
      </c>
      <c r="G186" s="5">
        <v>995.50248999999997</v>
      </c>
      <c r="H186" s="5">
        <v>0.32934999999999998</v>
      </c>
      <c r="I186" s="5">
        <v>26</v>
      </c>
      <c r="J186" s="5">
        <v>1014.13518</v>
      </c>
      <c r="K186" s="5">
        <v>0.54478000000000004</v>
      </c>
      <c r="L186" s="5">
        <v>53</v>
      </c>
      <c r="M186" s="5">
        <v>995.50248999999997</v>
      </c>
      <c r="N186" s="5">
        <v>0.54571999999999998</v>
      </c>
      <c r="O186" s="5">
        <v>75</v>
      </c>
      <c r="T186" s="12"/>
      <c r="U186" s="15"/>
      <c r="V186" s="76"/>
      <c r="W186" s="12"/>
      <c r="X186" s="15"/>
      <c r="Y186" s="76"/>
      <c r="Z186" s="12"/>
      <c r="AA186" s="15"/>
      <c r="AB186" s="76"/>
      <c r="AC186" s="12"/>
      <c r="AD186" s="15"/>
      <c r="AE186" s="76"/>
    </row>
    <row r="187" spans="1:31" s="5" customFormat="1" ht="15" x14ac:dyDescent="0.25">
      <c r="A187" s="5" t="s">
        <v>0</v>
      </c>
      <c r="B187" s="5">
        <v>30</v>
      </c>
      <c r="C187" s="5">
        <v>0.4</v>
      </c>
      <c r="D187" s="5">
        <v>1023.46132</v>
      </c>
      <c r="E187" s="5">
        <v>1.8031299999999999</v>
      </c>
      <c r="F187" s="5">
        <v>36</v>
      </c>
      <c r="G187" s="5">
        <v>995.50248999999997</v>
      </c>
      <c r="H187" s="5">
        <v>0.57550000000000001</v>
      </c>
      <c r="I187" s="5">
        <v>40</v>
      </c>
      <c r="J187" s="5">
        <v>995.50248999999997</v>
      </c>
      <c r="K187" s="5">
        <v>0.47817999999999999</v>
      </c>
      <c r="L187" s="5">
        <v>45</v>
      </c>
      <c r="M187" s="5">
        <v>1026.0247099999999</v>
      </c>
      <c r="N187" s="5">
        <v>0.38780999999999999</v>
      </c>
      <c r="O187" s="5">
        <v>71</v>
      </c>
      <c r="T187" s="12"/>
      <c r="U187" s="15"/>
      <c r="V187" s="76"/>
      <c r="W187" s="12"/>
      <c r="X187" s="15"/>
      <c r="Y187" s="76"/>
      <c r="Z187" s="12"/>
      <c r="AA187" s="15"/>
      <c r="AB187" s="76"/>
      <c r="AC187" s="12"/>
      <c r="AD187" s="15"/>
      <c r="AE187" s="76"/>
    </row>
    <row r="188" spans="1:31" s="5" customFormat="1" ht="15" x14ac:dyDescent="0.25">
      <c r="A188" s="5" t="s">
        <v>0</v>
      </c>
      <c r="B188" s="5">
        <v>30</v>
      </c>
      <c r="C188" s="5">
        <v>0.4</v>
      </c>
      <c r="D188" s="5">
        <v>995.50248999999997</v>
      </c>
      <c r="E188" s="5">
        <v>1.8692</v>
      </c>
      <c r="F188" s="5">
        <v>34</v>
      </c>
      <c r="G188" s="5">
        <v>995.50248999999997</v>
      </c>
      <c r="H188" s="5">
        <v>0.40284999999999999</v>
      </c>
      <c r="I188" s="5">
        <v>32</v>
      </c>
      <c r="J188" s="5">
        <v>1014.15398</v>
      </c>
      <c r="K188" s="5">
        <v>0.68189999999999995</v>
      </c>
      <c r="L188" s="5">
        <v>69</v>
      </c>
      <c r="M188" s="5">
        <v>995.50248999999997</v>
      </c>
      <c r="N188" s="5">
        <v>0.76941999999999999</v>
      </c>
      <c r="O188" s="5">
        <v>116</v>
      </c>
      <c r="T188" s="12"/>
      <c r="U188" s="15"/>
      <c r="V188" s="76"/>
      <c r="W188" s="12"/>
      <c r="X188" s="15"/>
      <c r="Y188" s="76"/>
      <c r="Z188" s="12"/>
      <c r="AA188" s="15"/>
      <c r="AB188" s="76"/>
      <c r="AC188" s="12"/>
      <c r="AD188" s="15"/>
      <c r="AE188" s="76"/>
    </row>
    <row r="189" spans="1:31" s="5" customFormat="1" ht="15" x14ac:dyDescent="0.25">
      <c r="A189" s="5" t="s">
        <v>0</v>
      </c>
      <c r="B189" s="5">
        <v>30</v>
      </c>
      <c r="C189" s="5">
        <v>0.4</v>
      </c>
      <c r="D189" s="5">
        <v>1025.2446500000001</v>
      </c>
      <c r="E189" s="5">
        <v>1.26695</v>
      </c>
      <c r="F189" s="5">
        <v>29</v>
      </c>
      <c r="G189" s="5">
        <v>995.50248999999997</v>
      </c>
      <c r="H189" s="5">
        <v>0.37880000000000003</v>
      </c>
      <c r="I189" s="5">
        <v>30</v>
      </c>
      <c r="J189" s="5">
        <v>1014.13518</v>
      </c>
      <c r="K189" s="5">
        <v>0.54235</v>
      </c>
      <c r="L189" s="5">
        <v>53</v>
      </c>
      <c r="M189" s="5">
        <v>995.50248999999997</v>
      </c>
      <c r="N189" s="5">
        <v>0.67606999999999995</v>
      </c>
      <c r="O189" s="5">
        <v>95</v>
      </c>
      <c r="T189" s="12"/>
      <c r="U189" s="15"/>
      <c r="V189" s="76"/>
      <c r="W189" s="12"/>
      <c r="X189" s="15"/>
      <c r="Y189" s="76"/>
      <c r="Z189" s="12"/>
      <c r="AA189" s="15"/>
      <c r="AB189" s="76"/>
      <c r="AC189" s="12"/>
      <c r="AD189" s="15"/>
      <c r="AE189" s="76"/>
    </row>
    <row r="190" spans="1:31" s="5" customFormat="1" ht="15" x14ac:dyDescent="0.25">
      <c r="A190" s="5" t="s">
        <v>0</v>
      </c>
      <c r="B190" s="5">
        <v>30</v>
      </c>
      <c r="C190" s="5">
        <v>0.4</v>
      </c>
      <c r="D190" s="5">
        <v>1034.8919800000001</v>
      </c>
      <c r="E190" s="5">
        <v>0.95606000000000002</v>
      </c>
      <c r="F190" s="5">
        <v>32</v>
      </c>
      <c r="G190" s="5">
        <v>995.50248999999997</v>
      </c>
      <c r="H190" s="5">
        <v>0.84660000000000002</v>
      </c>
      <c r="I190" s="5">
        <v>38</v>
      </c>
      <c r="J190" s="5">
        <v>1014.13518</v>
      </c>
      <c r="K190" s="5">
        <v>0.74151999999999996</v>
      </c>
      <c r="L190" s="5">
        <v>48</v>
      </c>
      <c r="M190" s="5">
        <v>995.50248999999997</v>
      </c>
      <c r="N190" s="5">
        <v>0.45452999999999999</v>
      </c>
      <c r="O190" s="5">
        <v>68</v>
      </c>
      <c r="T190" s="12"/>
      <c r="U190" s="15"/>
      <c r="V190" s="76"/>
      <c r="W190" s="12"/>
      <c r="X190" s="15"/>
      <c r="Y190" s="76"/>
      <c r="Z190" s="12"/>
      <c r="AA190" s="15"/>
      <c r="AB190" s="76"/>
      <c r="AC190" s="12"/>
      <c r="AD190" s="15"/>
      <c r="AE190" s="76"/>
    </row>
    <row r="191" spans="1:31" s="5" customFormat="1" ht="15" x14ac:dyDescent="0.25">
      <c r="A191" s="5" t="s">
        <v>0</v>
      </c>
      <c r="B191" s="5">
        <v>30</v>
      </c>
      <c r="C191" s="5">
        <v>0.4</v>
      </c>
      <c r="D191" s="5">
        <v>1017.7473199999999</v>
      </c>
      <c r="E191" s="5">
        <v>1.5693699999999999</v>
      </c>
      <c r="F191" s="5">
        <v>35</v>
      </c>
      <c r="G191" s="5">
        <v>995.50248999999997</v>
      </c>
      <c r="H191" s="5">
        <v>0.33119999999999999</v>
      </c>
      <c r="I191" s="5">
        <v>26</v>
      </c>
      <c r="J191" s="5">
        <v>995.50248999999997</v>
      </c>
      <c r="K191" s="5">
        <v>0.56515000000000004</v>
      </c>
      <c r="L191" s="5">
        <v>49</v>
      </c>
      <c r="M191" s="5">
        <v>1026.0247099999999</v>
      </c>
      <c r="N191" s="5">
        <v>1.0259100000000001</v>
      </c>
      <c r="O191" s="5">
        <v>106</v>
      </c>
      <c r="T191" s="12"/>
      <c r="U191" s="15"/>
      <c r="V191" s="76"/>
      <c r="W191" s="12"/>
      <c r="X191" s="15"/>
      <c r="Y191" s="76"/>
      <c r="Z191" s="12"/>
      <c r="AA191" s="15"/>
      <c r="AB191" s="76"/>
      <c r="AC191" s="12"/>
      <c r="AD191" s="15"/>
      <c r="AE191" s="76"/>
    </row>
    <row r="192" spans="1:31" s="5" customFormat="1" ht="15" x14ac:dyDescent="0.25">
      <c r="A192" s="5" t="s">
        <v>0</v>
      </c>
      <c r="B192" s="5">
        <v>30</v>
      </c>
      <c r="C192" s="5">
        <v>0.4</v>
      </c>
      <c r="D192" s="5">
        <v>1015.93732</v>
      </c>
      <c r="E192" s="5">
        <v>2.0618300000000001</v>
      </c>
      <c r="F192" s="5">
        <v>51</v>
      </c>
      <c r="G192" s="5">
        <v>995.50248999999997</v>
      </c>
      <c r="H192" s="5">
        <v>0.40268999999999999</v>
      </c>
      <c r="I192" s="5">
        <v>25</v>
      </c>
      <c r="J192" s="5">
        <v>995.50248999999997</v>
      </c>
      <c r="K192" s="5">
        <v>0.42884</v>
      </c>
      <c r="L192" s="5">
        <v>49</v>
      </c>
      <c r="M192" s="5">
        <v>1014.13518</v>
      </c>
      <c r="N192" s="5">
        <v>0.75846000000000002</v>
      </c>
      <c r="O192" s="5">
        <v>113</v>
      </c>
      <c r="T192" s="12"/>
      <c r="U192" s="15"/>
      <c r="V192" s="76"/>
      <c r="W192" s="12"/>
      <c r="X192" s="15"/>
      <c r="Y192" s="76"/>
      <c r="Z192" s="12"/>
      <c r="AA192" s="15"/>
      <c r="AB192" s="76"/>
      <c r="AC192" s="12"/>
      <c r="AD192" s="15"/>
      <c r="AE192" s="76"/>
    </row>
    <row r="193" spans="1:31" s="5" customFormat="1" ht="15" x14ac:dyDescent="0.25">
      <c r="A193" s="5" t="s">
        <v>0</v>
      </c>
      <c r="B193" s="5">
        <v>30</v>
      </c>
      <c r="C193" s="5">
        <v>0.7</v>
      </c>
      <c r="D193" s="5">
        <v>679.01325999999995</v>
      </c>
      <c r="E193" s="5">
        <v>2.3089599999999999</v>
      </c>
      <c r="F193" s="5">
        <v>83</v>
      </c>
      <c r="G193" s="5">
        <v>675.47965999999997</v>
      </c>
      <c r="H193" s="5">
        <v>0.98399000000000003</v>
      </c>
      <c r="I193" s="5">
        <v>62</v>
      </c>
      <c r="J193" s="5">
        <v>704.12876000000006</v>
      </c>
      <c r="K193" s="5">
        <v>0.91434000000000004</v>
      </c>
      <c r="L193" s="5">
        <v>80</v>
      </c>
      <c r="M193" s="5">
        <v>757.07496000000003</v>
      </c>
      <c r="N193" s="5">
        <v>0.77364999999999995</v>
      </c>
      <c r="O193" s="5">
        <v>121</v>
      </c>
      <c r="T193" s="12"/>
      <c r="U193" s="15"/>
      <c r="V193" s="76"/>
      <c r="W193" s="12"/>
      <c r="X193" s="15"/>
      <c r="Y193" s="76"/>
      <c r="Z193" s="12"/>
      <c r="AA193" s="15"/>
      <c r="AB193" s="76"/>
      <c r="AC193" s="12"/>
      <c r="AD193" s="15"/>
      <c r="AE193" s="76"/>
    </row>
    <row r="194" spans="1:31" s="5" customFormat="1" ht="15" x14ac:dyDescent="0.25">
      <c r="A194" s="5" t="s">
        <v>0</v>
      </c>
      <c r="B194" s="5">
        <v>30</v>
      </c>
      <c r="C194" s="5">
        <v>0.7</v>
      </c>
      <c r="D194" s="5">
        <v>694.58</v>
      </c>
      <c r="E194" s="5">
        <v>1.41465</v>
      </c>
      <c r="F194" s="5">
        <v>43</v>
      </c>
      <c r="G194" s="5">
        <v>675.36989000000005</v>
      </c>
      <c r="H194" s="5">
        <v>1.7049000000000001</v>
      </c>
      <c r="I194" s="5">
        <v>92</v>
      </c>
      <c r="J194" s="5">
        <v>711.05155000000002</v>
      </c>
      <c r="K194" s="5">
        <v>1.3733200000000001</v>
      </c>
      <c r="L194" s="5">
        <v>134</v>
      </c>
      <c r="M194" s="5">
        <v>706.23667</v>
      </c>
      <c r="N194" s="5">
        <v>1.7807200000000001</v>
      </c>
      <c r="O194" s="5">
        <v>192</v>
      </c>
      <c r="T194" s="12"/>
      <c r="U194" s="15"/>
      <c r="V194" s="76"/>
      <c r="W194" s="12"/>
      <c r="X194" s="15"/>
      <c r="Y194" s="76"/>
      <c r="Z194" s="12"/>
      <c r="AA194" s="15"/>
      <c r="AB194" s="76"/>
      <c r="AC194" s="12"/>
      <c r="AD194" s="15"/>
      <c r="AE194" s="76"/>
    </row>
    <row r="195" spans="1:31" s="5" customFormat="1" ht="15" x14ac:dyDescent="0.25">
      <c r="A195" s="5" t="s">
        <v>0</v>
      </c>
      <c r="B195" s="5">
        <v>30</v>
      </c>
      <c r="C195" s="5">
        <v>0.7</v>
      </c>
      <c r="D195" s="5">
        <v>694.58</v>
      </c>
      <c r="E195" s="5">
        <v>1.8956200000000001</v>
      </c>
      <c r="F195" s="5">
        <v>43</v>
      </c>
      <c r="G195" s="5">
        <v>675.36989000000005</v>
      </c>
      <c r="H195" s="5">
        <v>1.0091699999999999</v>
      </c>
      <c r="I195" s="5">
        <v>70</v>
      </c>
      <c r="J195" s="5">
        <v>723.34915000000001</v>
      </c>
      <c r="K195" s="5">
        <v>1.37731</v>
      </c>
      <c r="L195" s="5">
        <v>125</v>
      </c>
      <c r="M195" s="5">
        <v>737.16332999999997</v>
      </c>
      <c r="N195" s="5">
        <v>0.52281999999999995</v>
      </c>
      <c r="O195" s="5">
        <v>99</v>
      </c>
      <c r="T195" s="12"/>
      <c r="U195" s="15"/>
      <c r="V195" s="76"/>
      <c r="W195" s="12"/>
      <c r="X195" s="15"/>
      <c r="Y195" s="76"/>
      <c r="Z195" s="12"/>
      <c r="AA195" s="15"/>
      <c r="AB195" s="76"/>
      <c r="AC195" s="12"/>
      <c r="AD195" s="15"/>
      <c r="AE195" s="76"/>
    </row>
    <row r="196" spans="1:31" s="5" customFormat="1" ht="15" x14ac:dyDescent="0.25">
      <c r="A196" s="5" t="s">
        <v>0</v>
      </c>
      <c r="B196" s="5">
        <v>30</v>
      </c>
      <c r="C196" s="5">
        <v>0.7</v>
      </c>
      <c r="D196" s="5">
        <v>694.58</v>
      </c>
      <c r="E196" s="5">
        <v>2.3766500000000002</v>
      </c>
      <c r="F196" s="5">
        <v>43</v>
      </c>
      <c r="G196" s="5">
        <v>675.36989000000005</v>
      </c>
      <c r="H196" s="5">
        <v>1.5928599999999999</v>
      </c>
      <c r="I196" s="5">
        <v>76</v>
      </c>
      <c r="J196" s="5">
        <v>692.52247999999997</v>
      </c>
      <c r="K196" s="5">
        <v>1.44835</v>
      </c>
      <c r="L196" s="5">
        <v>144</v>
      </c>
      <c r="M196" s="5">
        <v>692.52247999999997</v>
      </c>
      <c r="N196" s="5">
        <v>1.6834800000000001</v>
      </c>
      <c r="O196" s="5">
        <v>281</v>
      </c>
      <c r="T196" s="12"/>
      <c r="U196" s="15"/>
      <c r="V196" s="76"/>
      <c r="W196" s="12"/>
      <c r="X196" s="15"/>
      <c r="Y196" s="76"/>
      <c r="Z196" s="12"/>
      <c r="AA196" s="15"/>
      <c r="AB196" s="76"/>
      <c r="AC196" s="12"/>
      <c r="AD196" s="15"/>
      <c r="AE196" s="76"/>
    </row>
    <row r="197" spans="1:31" s="5" customFormat="1" ht="15" x14ac:dyDescent="0.25">
      <c r="A197" s="5" t="s">
        <v>0</v>
      </c>
      <c r="B197" s="5">
        <v>30</v>
      </c>
      <c r="C197" s="5">
        <v>0.7</v>
      </c>
      <c r="D197" s="5">
        <v>694.58</v>
      </c>
      <c r="E197" s="5">
        <v>1.8310900000000001</v>
      </c>
      <c r="F197" s="5">
        <v>43</v>
      </c>
      <c r="G197" s="5">
        <v>675.36989000000005</v>
      </c>
      <c r="H197" s="5">
        <v>1.8488599999999999</v>
      </c>
      <c r="I197" s="5">
        <v>100</v>
      </c>
      <c r="J197" s="5">
        <v>714.22275000000002</v>
      </c>
      <c r="K197" s="5">
        <v>1.65798</v>
      </c>
      <c r="L197" s="5">
        <v>166</v>
      </c>
      <c r="M197" s="5">
        <v>692.52247999999997</v>
      </c>
      <c r="N197" s="5">
        <v>1.9200999999999999</v>
      </c>
      <c r="O197" s="5">
        <v>294</v>
      </c>
      <c r="T197" s="12"/>
      <c r="U197" s="15"/>
      <c r="V197" s="76"/>
      <c r="W197" s="12"/>
      <c r="X197" s="15"/>
      <c r="Y197" s="76"/>
      <c r="Z197" s="12"/>
      <c r="AA197" s="15"/>
      <c r="AB197" s="76"/>
      <c r="AC197" s="12"/>
      <c r="AD197" s="15"/>
      <c r="AE197" s="76"/>
    </row>
    <row r="198" spans="1:31" s="5" customFormat="1" ht="15" x14ac:dyDescent="0.25">
      <c r="A198" s="5" t="s">
        <v>0</v>
      </c>
      <c r="B198" s="5">
        <v>30</v>
      </c>
      <c r="C198" s="5">
        <v>0.7</v>
      </c>
      <c r="D198" s="5">
        <v>694.58</v>
      </c>
      <c r="E198" s="5">
        <v>1.83084</v>
      </c>
      <c r="F198" s="5">
        <v>43</v>
      </c>
      <c r="G198" s="5">
        <v>675.36989000000005</v>
      </c>
      <c r="H198" s="5">
        <v>1.5703800000000001</v>
      </c>
      <c r="I198" s="5">
        <v>69</v>
      </c>
      <c r="J198" s="5">
        <v>737.06332999999995</v>
      </c>
      <c r="K198" s="5">
        <v>3.1436799999999998</v>
      </c>
      <c r="L198" s="5">
        <v>104</v>
      </c>
      <c r="M198" s="5">
        <v>706.23667</v>
      </c>
      <c r="N198" s="5">
        <v>1.6189100000000001</v>
      </c>
      <c r="O198" s="5">
        <v>182</v>
      </c>
      <c r="T198" s="12"/>
      <c r="U198" s="15"/>
      <c r="V198" s="76"/>
      <c r="W198" s="12"/>
      <c r="X198" s="15"/>
      <c r="Y198" s="76"/>
      <c r="Z198" s="12"/>
      <c r="AA198" s="15"/>
      <c r="AB198" s="76"/>
      <c r="AC198" s="12"/>
      <c r="AD198" s="15"/>
      <c r="AE198" s="76"/>
    </row>
    <row r="199" spans="1:31" s="5" customFormat="1" ht="15" x14ac:dyDescent="0.25">
      <c r="A199" s="5" t="s">
        <v>0</v>
      </c>
      <c r="B199" s="5">
        <v>30</v>
      </c>
      <c r="C199" s="5">
        <v>0.7</v>
      </c>
      <c r="D199" s="5">
        <v>694.58</v>
      </c>
      <c r="E199" s="5">
        <v>1.6723600000000001</v>
      </c>
      <c r="F199" s="5">
        <v>43</v>
      </c>
      <c r="G199" s="5">
        <v>675.36989000000005</v>
      </c>
      <c r="H199" s="5">
        <v>1.0137700000000001</v>
      </c>
      <c r="I199" s="5">
        <v>62</v>
      </c>
      <c r="J199" s="5">
        <v>710.77326000000005</v>
      </c>
      <c r="K199" s="5">
        <v>3.5972400000000002</v>
      </c>
      <c r="L199" s="5">
        <v>260</v>
      </c>
      <c r="M199" s="5">
        <v>725.22073999999998</v>
      </c>
      <c r="N199" s="5">
        <v>0.75685000000000002</v>
      </c>
      <c r="O199" s="5">
        <v>123</v>
      </c>
      <c r="T199" s="12"/>
      <c r="U199" s="15"/>
      <c r="V199" s="76"/>
      <c r="W199" s="12"/>
      <c r="X199" s="15"/>
      <c r="Y199" s="76"/>
      <c r="Z199" s="12"/>
      <c r="AA199" s="15"/>
      <c r="AB199" s="76"/>
      <c r="AC199" s="12"/>
      <c r="AD199" s="15"/>
      <c r="AE199" s="76"/>
    </row>
    <row r="200" spans="1:31" s="5" customFormat="1" ht="15" x14ac:dyDescent="0.25">
      <c r="A200" s="5" t="s">
        <v>0</v>
      </c>
      <c r="B200" s="5">
        <v>30</v>
      </c>
      <c r="C200" s="5">
        <v>0.7</v>
      </c>
      <c r="D200" s="5">
        <v>694.58</v>
      </c>
      <c r="E200" s="5">
        <v>1.4431700000000001</v>
      </c>
      <c r="F200" s="5">
        <v>43</v>
      </c>
      <c r="G200" s="5">
        <v>675.38611000000003</v>
      </c>
      <c r="H200" s="5">
        <v>0.97063999999999995</v>
      </c>
      <c r="I200" s="5">
        <v>65</v>
      </c>
      <c r="J200" s="5">
        <v>732.00689</v>
      </c>
      <c r="K200" s="5">
        <v>1.8123199999999999</v>
      </c>
      <c r="L200" s="5">
        <v>191</v>
      </c>
      <c r="M200" s="5">
        <v>679.32362999999998</v>
      </c>
      <c r="N200" s="5">
        <v>3.25949</v>
      </c>
      <c r="O200" s="5">
        <v>337</v>
      </c>
      <c r="T200" s="12"/>
      <c r="U200" s="15"/>
      <c r="V200" s="76"/>
      <c r="W200" s="12"/>
      <c r="X200" s="15"/>
      <c r="Y200" s="76"/>
      <c r="Z200" s="12"/>
      <c r="AA200" s="15"/>
      <c r="AB200" s="76"/>
      <c r="AC200" s="12"/>
      <c r="AD200" s="15"/>
      <c r="AE200" s="76"/>
    </row>
    <row r="201" spans="1:31" s="5" customFormat="1" ht="15" x14ac:dyDescent="0.25">
      <c r="A201" s="5" t="s">
        <v>0</v>
      </c>
      <c r="B201" s="5">
        <v>30</v>
      </c>
      <c r="C201" s="5">
        <v>0.7</v>
      </c>
      <c r="D201" s="5">
        <v>692.68915000000004</v>
      </c>
      <c r="E201" s="5">
        <v>2.4485000000000001</v>
      </c>
      <c r="F201" s="5">
        <v>52</v>
      </c>
      <c r="G201" s="5">
        <v>675.38611000000003</v>
      </c>
      <c r="H201" s="5">
        <v>1.87788</v>
      </c>
      <c r="I201" s="5">
        <v>112</v>
      </c>
      <c r="J201" s="5">
        <v>694.58</v>
      </c>
      <c r="K201" s="5">
        <v>1.31969</v>
      </c>
      <c r="L201" s="5">
        <v>94</v>
      </c>
      <c r="M201" s="5">
        <v>726.19973000000005</v>
      </c>
      <c r="N201" s="5">
        <v>1.4208400000000001</v>
      </c>
      <c r="O201" s="5">
        <v>231</v>
      </c>
      <c r="T201" s="12"/>
      <c r="U201" s="15"/>
      <c r="V201" s="76"/>
      <c r="W201" s="12"/>
      <c r="X201" s="15"/>
      <c r="Y201" s="76"/>
      <c r="Z201" s="12"/>
      <c r="AA201" s="15"/>
      <c r="AB201" s="76"/>
      <c r="AC201" s="12"/>
      <c r="AD201" s="15"/>
      <c r="AE201" s="76"/>
    </row>
    <row r="202" spans="1:31" s="5" customFormat="1" ht="15" x14ac:dyDescent="0.25">
      <c r="A202" s="5" t="s">
        <v>0</v>
      </c>
      <c r="B202" s="5">
        <v>30</v>
      </c>
      <c r="C202" s="5">
        <v>0.7</v>
      </c>
      <c r="D202" s="5">
        <v>694.58</v>
      </c>
      <c r="E202" s="5">
        <v>1.3405199999999999</v>
      </c>
      <c r="F202" s="5">
        <v>43</v>
      </c>
      <c r="G202" s="5">
        <v>675.47965999999997</v>
      </c>
      <c r="H202" s="5">
        <v>0.93167</v>
      </c>
      <c r="I202" s="5">
        <v>62</v>
      </c>
      <c r="J202" s="5">
        <v>677.56278999999995</v>
      </c>
      <c r="K202" s="5">
        <v>2.5794999999999999</v>
      </c>
      <c r="L202" s="5">
        <v>235</v>
      </c>
      <c r="M202" s="5">
        <v>752.91332999999997</v>
      </c>
      <c r="N202" s="5">
        <v>0.72238999999999998</v>
      </c>
      <c r="O202" s="5">
        <v>120</v>
      </c>
      <c r="T202" s="12"/>
      <c r="U202" s="15"/>
      <c r="V202" s="76"/>
      <c r="W202" s="12"/>
      <c r="X202" s="15"/>
      <c r="Y202" s="76"/>
      <c r="Z202" s="12"/>
      <c r="AA202" s="15"/>
      <c r="AB202" s="76"/>
      <c r="AC202" s="12"/>
      <c r="AD202" s="15"/>
      <c r="AE202" s="76"/>
    </row>
    <row r="203" spans="1:31" s="5" customFormat="1" ht="15" x14ac:dyDescent="0.25">
      <c r="A203" s="5" t="s">
        <v>0</v>
      </c>
      <c r="B203" s="5">
        <v>30</v>
      </c>
      <c r="C203" s="5">
        <v>1</v>
      </c>
      <c r="D203" s="5">
        <v>676.91944999999998</v>
      </c>
      <c r="E203" s="5">
        <v>3.5442</v>
      </c>
      <c r="F203" s="5">
        <v>100</v>
      </c>
      <c r="G203" s="5">
        <v>657.98015999999996</v>
      </c>
      <c r="H203" s="5">
        <v>2.38266</v>
      </c>
      <c r="I203" s="5">
        <v>128</v>
      </c>
      <c r="J203" s="5">
        <v>676.10681999999997</v>
      </c>
      <c r="K203" s="5">
        <v>2.5756600000000001</v>
      </c>
      <c r="L203" s="5">
        <v>251</v>
      </c>
      <c r="M203" s="5">
        <v>662.5059</v>
      </c>
      <c r="N203" s="5">
        <v>2.6709800000000001</v>
      </c>
      <c r="O203" s="5">
        <v>378</v>
      </c>
      <c r="T203" s="12"/>
      <c r="U203" s="15"/>
      <c r="V203" s="76"/>
      <c r="W203" s="12"/>
      <c r="X203" s="15"/>
      <c r="Y203" s="76"/>
      <c r="Z203" s="12"/>
      <c r="AA203" s="15"/>
      <c r="AB203" s="76"/>
      <c r="AC203" s="12"/>
      <c r="AD203" s="15"/>
      <c r="AE203" s="76"/>
    </row>
    <row r="204" spans="1:31" s="5" customFormat="1" ht="15" x14ac:dyDescent="0.25">
      <c r="A204" s="5" t="s">
        <v>0</v>
      </c>
      <c r="B204" s="5">
        <v>30</v>
      </c>
      <c r="C204" s="5">
        <v>1</v>
      </c>
      <c r="D204" s="5">
        <v>677.04136000000005</v>
      </c>
      <c r="E204" s="5">
        <v>3.6580900000000001</v>
      </c>
      <c r="F204" s="5">
        <v>99</v>
      </c>
      <c r="G204" s="5">
        <v>658.11348999999996</v>
      </c>
      <c r="H204" s="5">
        <v>2.39296</v>
      </c>
      <c r="I204" s="5">
        <v>137</v>
      </c>
      <c r="J204" s="5">
        <v>695.30696999999998</v>
      </c>
      <c r="K204" s="5">
        <v>1.2318499999999999</v>
      </c>
      <c r="L204" s="5">
        <v>116</v>
      </c>
      <c r="M204" s="5">
        <v>659.57516999999996</v>
      </c>
      <c r="N204" s="5">
        <v>3.4852799999999999</v>
      </c>
      <c r="O204" s="5">
        <v>521</v>
      </c>
      <c r="T204" s="12"/>
      <c r="U204" s="15"/>
      <c r="V204" s="76"/>
      <c r="W204" s="12"/>
      <c r="X204" s="15"/>
      <c r="Y204" s="76"/>
      <c r="Z204" s="12"/>
      <c r="AA204" s="15"/>
      <c r="AB204" s="76"/>
      <c r="AC204" s="12"/>
      <c r="AD204" s="15"/>
      <c r="AE204" s="76"/>
    </row>
    <row r="205" spans="1:31" s="5" customFormat="1" ht="15" x14ac:dyDescent="0.25">
      <c r="A205" s="5" t="s">
        <v>0</v>
      </c>
      <c r="B205" s="5">
        <v>30</v>
      </c>
      <c r="C205" s="5">
        <v>1</v>
      </c>
      <c r="D205" s="5">
        <v>676.84279000000004</v>
      </c>
      <c r="E205" s="5">
        <v>3.6735500000000001</v>
      </c>
      <c r="F205" s="5">
        <v>126</v>
      </c>
      <c r="G205" s="5">
        <v>657.98015999999996</v>
      </c>
      <c r="H205" s="5">
        <v>1.67245</v>
      </c>
      <c r="I205" s="5">
        <v>95</v>
      </c>
      <c r="J205" s="5">
        <v>662.39264000000003</v>
      </c>
      <c r="K205" s="5">
        <v>3.1833</v>
      </c>
      <c r="L205" s="5">
        <v>292</v>
      </c>
      <c r="M205" s="5">
        <v>662.5059</v>
      </c>
      <c r="N205" s="5">
        <v>2.2458300000000002</v>
      </c>
      <c r="O205" s="5">
        <v>351</v>
      </c>
      <c r="T205" s="12"/>
      <c r="U205" s="15"/>
      <c r="V205" s="76"/>
      <c r="W205" s="12"/>
      <c r="X205" s="15"/>
      <c r="Y205" s="76"/>
      <c r="Z205" s="12"/>
      <c r="AA205" s="15"/>
      <c r="AB205" s="76"/>
      <c r="AC205" s="12"/>
      <c r="AD205" s="15"/>
      <c r="AE205" s="76"/>
    </row>
    <row r="206" spans="1:31" s="5" customFormat="1" ht="15" x14ac:dyDescent="0.25">
      <c r="A206" s="5" t="s">
        <v>0</v>
      </c>
      <c r="B206" s="5">
        <v>30</v>
      </c>
      <c r="C206" s="5">
        <v>1</v>
      </c>
      <c r="D206" s="5">
        <v>676.83973000000003</v>
      </c>
      <c r="E206" s="5">
        <v>2.4445399999999999</v>
      </c>
      <c r="F206" s="5">
        <v>73</v>
      </c>
      <c r="G206" s="5">
        <v>657.98015999999996</v>
      </c>
      <c r="H206" s="5">
        <v>2.8318599999999998</v>
      </c>
      <c r="I206" s="5">
        <v>122</v>
      </c>
      <c r="J206" s="5">
        <v>665.36429999999996</v>
      </c>
      <c r="K206" s="5">
        <v>2.4048600000000002</v>
      </c>
      <c r="L206" s="5">
        <v>208</v>
      </c>
      <c r="M206" s="5">
        <v>664.28349000000003</v>
      </c>
      <c r="N206" s="5">
        <v>2.3225899999999999</v>
      </c>
      <c r="O206" s="5">
        <v>308</v>
      </c>
      <c r="T206" s="12"/>
      <c r="U206" s="15"/>
      <c r="V206" s="76"/>
      <c r="W206" s="12"/>
      <c r="X206" s="15"/>
      <c r="Y206" s="76"/>
      <c r="Z206" s="12"/>
      <c r="AA206" s="15"/>
      <c r="AB206" s="76"/>
      <c r="AC206" s="12"/>
      <c r="AD206" s="15"/>
      <c r="AE206" s="76"/>
    </row>
    <row r="207" spans="1:31" s="5" customFormat="1" ht="15" x14ac:dyDescent="0.25">
      <c r="A207" s="5" t="s">
        <v>0</v>
      </c>
      <c r="B207" s="5">
        <v>30</v>
      </c>
      <c r="C207" s="5">
        <v>1</v>
      </c>
      <c r="D207" s="5">
        <v>699.02291000000002</v>
      </c>
      <c r="E207" s="5">
        <v>1.7527200000000001</v>
      </c>
      <c r="F207" s="5">
        <v>66</v>
      </c>
      <c r="G207" s="5">
        <v>658.14485000000002</v>
      </c>
      <c r="H207" s="5">
        <v>1.50282</v>
      </c>
      <c r="I207" s="5">
        <v>85</v>
      </c>
      <c r="J207" s="5">
        <v>669.46559000000002</v>
      </c>
      <c r="K207" s="5">
        <v>2.0698699999999999</v>
      </c>
      <c r="L207" s="5">
        <v>195</v>
      </c>
      <c r="M207" s="5">
        <v>664.28349000000003</v>
      </c>
      <c r="N207" s="5">
        <v>2.2534700000000001</v>
      </c>
      <c r="O207" s="5">
        <v>249</v>
      </c>
      <c r="T207" s="12"/>
      <c r="U207" s="15"/>
      <c r="V207" s="76"/>
      <c r="W207" s="12"/>
      <c r="X207" s="15"/>
      <c r="Y207" s="76"/>
      <c r="Z207" s="12"/>
      <c r="AA207" s="15"/>
      <c r="AB207" s="76"/>
      <c r="AC207" s="12"/>
      <c r="AD207" s="15"/>
      <c r="AE207" s="76"/>
    </row>
    <row r="208" spans="1:31" s="5" customFormat="1" ht="15" x14ac:dyDescent="0.25">
      <c r="A208" s="5" t="s">
        <v>0</v>
      </c>
      <c r="B208" s="5">
        <v>30</v>
      </c>
      <c r="C208" s="5">
        <v>1</v>
      </c>
      <c r="D208" s="5">
        <v>676.84279000000004</v>
      </c>
      <c r="E208" s="5">
        <v>2.4413999999999998</v>
      </c>
      <c r="F208" s="5">
        <v>76</v>
      </c>
      <c r="G208" s="5">
        <v>657.98015999999996</v>
      </c>
      <c r="H208" s="5">
        <v>2.5063599999999999</v>
      </c>
      <c r="I208" s="5">
        <v>140</v>
      </c>
      <c r="J208" s="5">
        <v>692.62453000000005</v>
      </c>
      <c r="K208" s="5">
        <v>1.32324</v>
      </c>
      <c r="L208" s="5">
        <v>119</v>
      </c>
      <c r="M208" s="5">
        <v>666.33015999999998</v>
      </c>
      <c r="N208" s="5">
        <v>1.2133700000000001</v>
      </c>
      <c r="O208" s="5">
        <v>185</v>
      </c>
      <c r="T208" s="12"/>
      <c r="U208" s="15"/>
      <c r="V208" s="76"/>
      <c r="W208" s="12"/>
      <c r="X208" s="15"/>
      <c r="Y208" s="76"/>
      <c r="Z208" s="12"/>
      <c r="AA208" s="15"/>
      <c r="AB208" s="76"/>
      <c r="AC208" s="12"/>
      <c r="AD208" s="15"/>
      <c r="AE208" s="76"/>
    </row>
    <row r="209" spans="1:31" s="5" customFormat="1" ht="15" x14ac:dyDescent="0.25">
      <c r="A209" s="5" t="s">
        <v>0</v>
      </c>
      <c r="B209" s="5">
        <v>30</v>
      </c>
      <c r="C209" s="5">
        <v>1</v>
      </c>
      <c r="D209" s="5">
        <v>681.48487999999998</v>
      </c>
      <c r="E209" s="5">
        <v>3.8389700000000002</v>
      </c>
      <c r="F209" s="5">
        <v>113</v>
      </c>
      <c r="G209" s="5">
        <v>657.98015999999996</v>
      </c>
      <c r="H209" s="5">
        <v>2.85527</v>
      </c>
      <c r="I209" s="5">
        <v>178</v>
      </c>
      <c r="J209" s="5">
        <v>688.60654</v>
      </c>
      <c r="K209" s="5">
        <v>2.5626099999999998</v>
      </c>
      <c r="L209" s="5">
        <v>252</v>
      </c>
      <c r="M209" s="5">
        <v>665.45875999999998</v>
      </c>
      <c r="N209" s="5">
        <v>1.9201299999999999</v>
      </c>
      <c r="O209" s="5">
        <v>277</v>
      </c>
      <c r="T209" s="12"/>
      <c r="U209" s="15"/>
      <c r="V209" s="76"/>
      <c r="W209" s="12"/>
      <c r="X209" s="15"/>
      <c r="Y209" s="76"/>
      <c r="Z209" s="12"/>
      <c r="AA209" s="15"/>
      <c r="AB209" s="76"/>
      <c r="AC209" s="12"/>
      <c r="AD209" s="15"/>
      <c r="AE209" s="76"/>
    </row>
    <row r="210" spans="1:31" s="5" customFormat="1" ht="15" x14ac:dyDescent="0.25">
      <c r="A210" s="5" t="s">
        <v>0</v>
      </c>
      <c r="B210" s="5">
        <v>30</v>
      </c>
      <c r="C210" s="5">
        <v>1</v>
      </c>
      <c r="D210" s="5">
        <v>679.47904000000005</v>
      </c>
      <c r="E210" s="5">
        <v>2.6876500000000001</v>
      </c>
      <c r="F210" s="5">
        <v>79</v>
      </c>
      <c r="G210" s="5">
        <v>657.98015999999996</v>
      </c>
      <c r="H210" s="5">
        <v>3.1369400000000001</v>
      </c>
      <c r="I210" s="5">
        <v>156</v>
      </c>
      <c r="J210" s="5">
        <v>674.89234999999996</v>
      </c>
      <c r="K210" s="5">
        <v>2.55444</v>
      </c>
      <c r="L210" s="5">
        <v>256</v>
      </c>
      <c r="M210" s="5">
        <v>695.91349000000002</v>
      </c>
      <c r="N210" s="5">
        <v>1.57742</v>
      </c>
      <c r="O210" s="5">
        <v>258</v>
      </c>
      <c r="T210" s="12"/>
      <c r="U210" s="15"/>
      <c r="V210" s="76"/>
      <c r="W210" s="12"/>
      <c r="X210" s="15"/>
      <c r="Y210" s="76"/>
      <c r="Z210" s="12"/>
      <c r="AA210" s="15"/>
      <c r="AB210" s="76"/>
      <c r="AC210" s="12"/>
      <c r="AD210" s="15"/>
      <c r="AE210" s="76"/>
    </row>
    <row r="211" spans="1:31" s="5" customFormat="1" ht="15" x14ac:dyDescent="0.25">
      <c r="A211" s="5" t="s">
        <v>0</v>
      </c>
      <c r="B211" s="5">
        <v>30</v>
      </c>
      <c r="C211" s="5">
        <v>1</v>
      </c>
      <c r="D211" s="5">
        <v>676.84279000000004</v>
      </c>
      <c r="E211" s="5">
        <v>2.40639</v>
      </c>
      <c r="F211" s="5">
        <v>78</v>
      </c>
      <c r="G211" s="5">
        <v>657.98015999999996</v>
      </c>
      <c r="H211" s="5">
        <v>2.6849099999999999</v>
      </c>
      <c r="I211" s="5">
        <v>143</v>
      </c>
      <c r="J211" s="5">
        <v>666.33015999999998</v>
      </c>
      <c r="K211" s="5">
        <v>2.0267599999999999</v>
      </c>
      <c r="L211" s="5">
        <v>148</v>
      </c>
      <c r="M211" s="5">
        <v>659.42326000000003</v>
      </c>
      <c r="N211" s="5">
        <v>1.41652</v>
      </c>
      <c r="O211" s="5">
        <v>223</v>
      </c>
      <c r="T211" s="12"/>
      <c r="U211" s="15"/>
      <c r="V211" s="76"/>
      <c r="W211" s="12"/>
      <c r="X211" s="15"/>
      <c r="Y211" s="76"/>
      <c r="Z211" s="12"/>
      <c r="AA211" s="15"/>
      <c r="AB211" s="76"/>
      <c r="AC211" s="12"/>
      <c r="AD211" s="15"/>
      <c r="AE211" s="76"/>
    </row>
    <row r="212" spans="1:31" s="5" customFormat="1" ht="15" x14ac:dyDescent="0.25">
      <c r="A212" s="5" t="s">
        <v>0</v>
      </c>
      <c r="B212" s="5">
        <v>30</v>
      </c>
      <c r="C212" s="5">
        <v>1</v>
      </c>
      <c r="D212" s="5">
        <v>661.15665999999999</v>
      </c>
      <c r="E212" s="5">
        <v>2.8124400000000001</v>
      </c>
      <c r="F212" s="5">
        <v>79</v>
      </c>
      <c r="G212" s="5">
        <v>657.98015999999996</v>
      </c>
      <c r="H212" s="5">
        <v>2.30552</v>
      </c>
      <c r="I212" s="5">
        <v>137</v>
      </c>
      <c r="J212" s="5">
        <v>665.70113000000003</v>
      </c>
      <c r="K212" s="5">
        <v>2.48089</v>
      </c>
      <c r="L212" s="5">
        <v>252</v>
      </c>
      <c r="M212" s="5">
        <v>676.78319999999997</v>
      </c>
      <c r="N212" s="5">
        <v>4.5110700000000001</v>
      </c>
      <c r="O212" s="5">
        <v>609</v>
      </c>
      <c r="T212" s="12"/>
      <c r="U212" s="15"/>
      <c r="V212" s="76"/>
      <c r="W212" s="12"/>
      <c r="X212" s="15"/>
      <c r="Y212" s="76"/>
      <c r="Z212" s="12"/>
      <c r="AA212" s="15"/>
      <c r="AB212" s="76"/>
      <c r="AC212" s="12"/>
      <c r="AD212" s="15"/>
      <c r="AE212" s="76"/>
    </row>
    <row r="213" spans="1:31" s="5" customFormat="1" ht="15" x14ac:dyDescent="0.25">
      <c r="A213" s="5" t="s">
        <v>0</v>
      </c>
      <c r="B213" s="5">
        <v>100</v>
      </c>
      <c r="C213" s="5">
        <v>0.4</v>
      </c>
      <c r="D213" s="5">
        <v>2070.8707800000002</v>
      </c>
      <c r="E213" s="5">
        <v>6.0981300000000003</v>
      </c>
      <c r="F213" s="5">
        <v>85</v>
      </c>
      <c r="G213" s="5">
        <v>1817.3362299999999</v>
      </c>
      <c r="H213" s="5">
        <v>9.4524299999999997</v>
      </c>
      <c r="I213" s="5">
        <v>72</v>
      </c>
      <c r="J213" s="5">
        <v>1995.49254</v>
      </c>
      <c r="K213" s="5">
        <v>4.8744199999999998</v>
      </c>
      <c r="L213" s="5">
        <v>264</v>
      </c>
      <c r="M213" s="5">
        <v>1916.4564499999999</v>
      </c>
      <c r="N213" s="5">
        <v>4.4069799999999999</v>
      </c>
      <c r="O213" s="5">
        <v>98</v>
      </c>
      <c r="T213" s="12"/>
      <c r="U213" s="15"/>
      <c r="V213" s="76"/>
      <c r="W213" s="12"/>
      <c r="X213" s="15"/>
      <c r="Y213" s="76"/>
      <c r="Z213" s="12"/>
      <c r="AA213" s="15"/>
      <c r="AB213" s="76"/>
      <c r="AC213" s="12"/>
      <c r="AD213" s="15"/>
      <c r="AE213" s="76"/>
    </row>
    <row r="214" spans="1:31" s="5" customFormat="1" ht="15" x14ac:dyDescent="0.25">
      <c r="A214" s="5" t="s">
        <v>0</v>
      </c>
      <c r="B214" s="5">
        <v>100</v>
      </c>
      <c r="C214" s="5">
        <v>0.4</v>
      </c>
      <c r="D214" s="5">
        <v>2069.1726600000002</v>
      </c>
      <c r="E214" s="5">
        <v>6.3260100000000001</v>
      </c>
      <c r="F214" s="5">
        <v>87</v>
      </c>
      <c r="G214" s="5">
        <v>1895.1422299999999</v>
      </c>
      <c r="H214" s="5">
        <v>3.8560699999999999</v>
      </c>
      <c r="I214" s="5">
        <v>29</v>
      </c>
      <c r="J214" s="5">
        <v>1917.8347900000001</v>
      </c>
      <c r="K214" s="5">
        <v>4.1989299999999998</v>
      </c>
      <c r="L214" s="5">
        <v>237</v>
      </c>
      <c r="M214" s="5">
        <v>1991.6704999999999</v>
      </c>
      <c r="N214" s="5">
        <v>3.5546600000000002</v>
      </c>
      <c r="O214" s="5">
        <v>75</v>
      </c>
      <c r="T214" s="12"/>
      <c r="U214" s="15"/>
      <c r="V214" s="76"/>
      <c r="W214" s="12"/>
      <c r="X214" s="15"/>
      <c r="Y214" s="76"/>
      <c r="Z214" s="12"/>
      <c r="AA214" s="15"/>
      <c r="AB214" s="76"/>
      <c r="AC214" s="12"/>
      <c r="AD214" s="15"/>
      <c r="AE214" s="76"/>
    </row>
    <row r="215" spans="1:31" s="5" customFormat="1" ht="15" x14ac:dyDescent="0.25">
      <c r="A215" s="5" t="s">
        <v>0</v>
      </c>
      <c r="B215" s="5">
        <v>100</v>
      </c>
      <c r="C215" s="5">
        <v>0.4</v>
      </c>
      <c r="D215" s="5">
        <v>2124.91561</v>
      </c>
      <c r="E215" s="5">
        <v>6.0150100000000002</v>
      </c>
      <c r="F215" s="5">
        <v>76</v>
      </c>
      <c r="G215" s="5">
        <v>1843.53892</v>
      </c>
      <c r="H215" s="5">
        <v>6.1081099999999999</v>
      </c>
      <c r="I215" s="5">
        <v>50</v>
      </c>
      <c r="J215" s="5">
        <v>2031.8334199999999</v>
      </c>
      <c r="K215" s="5">
        <v>4.70322</v>
      </c>
      <c r="L215" s="5">
        <v>255</v>
      </c>
      <c r="M215" s="5">
        <v>1917.7785799999999</v>
      </c>
      <c r="N215" s="5">
        <v>5.6114499999999996</v>
      </c>
      <c r="O215" s="5">
        <v>123</v>
      </c>
      <c r="T215" s="12"/>
      <c r="U215" s="15"/>
      <c r="V215" s="76"/>
      <c r="W215" s="12"/>
      <c r="X215" s="15"/>
      <c r="Y215" s="76"/>
      <c r="Z215" s="12"/>
      <c r="AA215" s="15"/>
      <c r="AB215" s="76"/>
      <c r="AC215" s="12"/>
      <c r="AD215" s="15"/>
      <c r="AE215" s="76"/>
    </row>
    <row r="216" spans="1:31" s="5" customFormat="1" ht="15" x14ac:dyDescent="0.25">
      <c r="A216" s="5" t="s">
        <v>0</v>
      </c>
      <c r="B216" s="5">
        <v>100</v>
      </c>
      <c r="C216" s="5">
        <v>0.4</v>
      </c>
      <c r="D216" s="5">
        <v>2157.6709000000001</v>
      </c>
      <c r="E216" s="5">
        <v>6.4182800000000002</v>
      </c>
      <c r="F216" s="5">
        <v>84</v>
      </c>
      <c r="G216" s="5">
        <v>1815.9575</v>
      </c>
      <c r="H216" s="5">
        <v>4.7773099999999999</v>
      </c>
      <c r="I216" s="5">
        <v>39</v>
      </c>
      <c r="J216" s="5">
        <v>2080.72813</v>
      </c>
      <c r="K216" s="5">
        <v>6.0615800000000002</v>
      </c>
      <c r="L216" s="5">
        <v>326</v>
      </c>
      <c r="M216" s="5">
        <v>1860.14438</v>
      </c>
      <c r="N216" s="5">
        <v>8.8024699999999996</v>
      </c>
      <c r="O216" s="5">
        <v>192</v>
      </c>
      <c r="T216" s="12"/>
      <c r="U216" s="15"/>
      <c r="V216" s="76"/>
      <c r="W216" s="12"/>
      <c r="X216" s="15"/>
      <c r="Y216" s="76"/>
      <c r="Z216" s="12"/>
      <c r="AA216" s="15"/>
      <c r="AB216" s="76"/>
      <c r="AC216" s="12"/>
      <c r="AD216" s="15"/>
      <c r="AE216" s="76"/>
    </row>
    <row r="217" spans="1:31" s="5" customFormat="1" ht="15" x14ac:dyDescent="0.25">
      <c r="A217" s="5" t="s">
        <v>0</v>
      </c>
      <c r="B217" s="5">
        <v>100</v>
      </c>
      <c r="C217" s="5">
        <v>0.4</v>
      </c>
      <c r="D217" s="5">
        <v>2176.8714799999998</v>
      </c>
      <c r="E217" s="5">
        <v>4.9553700000000003</v>
      </c>
      <c r="F217" s="5">
        <v>62</v>
      </c>
      <c r="G217" s="5">
        <v>1832.6801</v>
      </c>
      <c r="H217" s="5">
        <v>4.7574199999999998</v>
      </c>
      <c r="I217" s="5">
        <v>38</v>
      </c>
      <c r="J217" s="5">
        <v>2175.8381300000001</v>
      </c>
      <c r="K217" s="5">
        <v>2.5296400000000001</v>
      </c>
      <c r="L217" s="5">
        <v>147</v>
      </c>
      <c r="M217" s="5">
        <v>1897.2676200000001</v>
      </c>
      <c r="N217" s="5">
        <v>3.8161900000000002</v>
      </c>
      <c r="O217" s="5">
        <v>72</v>
      </c>
      <c r="T217" s="12"/>
      <c r="U217" s="15"/>
      <c r="V217" s="76"/>
      <c r="W217" s="12"/>
      <c r="X217" s="15"/>
      <c r="Y217" s="76"/>
      <c r="Z217" s="12"/>
      <c r="AA217" s="15"/>
      <c r="AB217" s="76"/>
      <c r="AC217" s="12"/>
      <c r="AD217" s="15"/>
      <c r="AE217" s="76"/>
    </row>
    <row r="218" spans="1:31" s="5" customFormat="1" ht="15" x14ac:dyDescent="0.25">
      <c r="A218" s="5" t="s">
        <v>0</v>
      </c>
      <c r="B218" s="5">
        <v>100</v>
      </c>
      <c r="C218" s="5">
        <v>0.4</v>
      </c>
      <c r="D218" s="5">
        <v>2112.59654</v>
      </c>
      <c r="E218" s="5">
        <v>7.6416399999999998</v>
      </c>
      <c r="F218" s="5">
        <v>104</v>
      </c>
      <c r="G218" s="5">
        <v>1837.42245</v>
      </c>
      <c r="H218" s="5">
        <v>6.4117600000000001</v>
      </c>
      <c r="I218" s="5">
        <v>49</v>
      </c>
      <c r="J218" s="5">
        <v>2189.67</v>
      </c>
      <c r="K218" s="5">
        <v>3.60684</v>
      </c>
      <c r="L218" s="5">
        <v>205</v>
      </c>
      <c r="M218" s="5">
        <v>1929.2128</v>
      </c>
      <c r="N218" s="5">
        <v>14.845190000000001</v>
      </c>
      <c r="O218" s="5">
        <v>331</v>
      </c>
      <c r="T218" s="12"/>
      <c r="U218" s="15"/>
      <c r="V218" s="76"/>
      <c r="W218" s="12"/>
      <c r="X218" s="15"/>
      <c r="Y218" s="76"/>
      <c r="Z218" s="12"/>
      <c r="AA218" s="15"/>
      <c r="AB218" s="76"/>
      <c r="AC218" s="12"/>
      <c r="AD218" s="15"/>
      <c r="AE218" s="76"/>
    </row>
    <row r="219" spans="1:31" s="5" customFormat="1" ht="15" x14ac:dyDescent="0.25">
      <c r="A219" s="5" t="s">
        <v>0</v>
      </c>
      <c r="B219" s="5">
        <v>100</v>
      </c>
      <c r="C219" s="5">
        <v>0.4</v>
      </c>
      <c r="D219" s="5">
        <v>2123.81376</v>
      </c>
      <c r="E219" s="5">
        <v>11.720689999999999</v>
      </c>
      <c r="F219" s="5">
        <v>158</v>
      </c>
      <c r="G219" s="5">
        <v>1824.76152</v>
      </c>
      <c r="H219" s="5">
        <v>6.3989399999999996</v>
      </c>
      <c r="I219" s="5">
        <v>50</v>
      </c>
      <c r="J219" s="5">
        <v>1929.00332</v>
      </c>
      <c r="K219" s="5">
        <v>6.9624699999999997</v>
      </c>
      <c r="L219" s="5">
        <v>386</v>
      </c>
      <c r="M219" s="5">
        <v>1978.6660899999999</v>
      </c>
      <c r="N219" s="5">
        <v>5.7243500000000003</v>
      </c>
      <c r="O219" s="5">
        <v>115</v>
      </c>
      <c r="T219" s="12"/>
      <c r="U219" s="15"/>
      <c r="V219" s="76"/>
      <c r="W219" s="12"/>
      <c r="X219" s="15"/>
      <c r="Y219" s="76"/>
      <c r="Z219" s="12"/>
      <c r="AA219" s="15"/>
      <c r="AB219" s="76"/>
      <c r="AC219" s="12"/>
      <c r="AD219" s="15"/>
      <c r="AE219" s="76"/>
    </row>
    <row r="220" spans="1:31" s="5" customFormat="1" ht="15" x14ac:dyDescent="0.25">
      <c r="A220" s="5" t="s">
        <v>0</v>
      </c>
      <c r="B220" s="5">
        <v>100</v>
      </c>
      <c r="C220" s="5">
        <v>0.4</v>
      </c>
      <c r="D220" s="5">
        <v>2030.4363699999999</v>
      </c>
      <c r="E220" s="5">
        <v>10.236789999999999</v>
      </c>
      <c r="F220" s="5">
        <v>146</v>
      </c>
      <c r="G220" s="5">
        <v>1825.12922</v>
      </c>
      <c r="H220" s="5">
        <v>9.7617399999999996</v>
      </c>
      <c r="I220" s="5">
        <v>82</v>
      </c>
      <c r="J220" s="5">
        <v>2156.7964700000002</v>
      </c>
      <c r="K220" s="5">
        <v>2.8793799999999998</v>
      </c>
      <c r="L220" s="5">
        <v>146</v>
      </c>
      <c r="M220" s="5">
        <v>1945.86979</v>
      </c>
      <c r="N220" s="5">
        <v>3.5636899999999998</v>
      </c>
      <c r="O220" s="5">
        <v>79</v>
      </c>
      <c r="T220" s="12"/>
      <c r="U220" s="15"/>
      <c r="V220" s="76"/>
      <c r="W220" s="12"/>
      <c r="X220" s="15"/>
      <c r="Y220" s="76"/>
      <c r="Z220" s="12"/>
      <c r="AA220" s="15"/>
      <c r="AB220" s="76"/>
      <c r="AC220" s="12"/>
      <c r="AD220" s="15"/>
      <c r="AE220" s="76"/>
    </row>
    <row r="221" spans="1:31" s="5" customFormat="1" ht="15" x14ac:dyDescent="0.25">
      <c r="A221" s="5" t="s">
        <v>0</v>
      </c>
      <c r="B221" s="5">
        <v>100</v>
      </c>
      <c r="C221" s="5">
        <v>0.4</v>
      </c>
      <c r="D221" s="5">
        <v>2082.0128300000001</v>
      </c>
      <c r="E221" s="5">
        <v>5.5697999999999999</v>
      </c>
      <c r="F221" s="5">
        <v>74</v>
      </c>
      <c r="G221" s="5">
        <v>1894.70516</v>
      </c>
      <c r="H221" s="5">
        <v>3.1914500000000001</v>
      </c>
      <c r="I221" s="5">
        <v>22</v>
      </c>
      <c r="J221" s="5">
        <v>2072.9780700000001</v>
      </c>
      <c r="K221" s="5">
        <v>5.1106499999999997</v>
      </c>
      <c r="L221" s="5">
        <v>302</v>
      </c>
      <c r="M221" s="5">
        <v>1874.27934</v>
      </c>
      <c r="N221" s="5">
        <v>4.8490000000000002</v>
      </c>
      <c r="O221" s="5">
        <v>104</v>
      </c>
      <c r="T221" s="12"/>
      <c r="U221" s="15"/>
      <c r="V221" s="76"/>
      <c r="W221" s="12"/>
      <c r="X221" s="15"/>
      <c r="Y221" s="76"/>
      <c r="Z221" s="12"/>
      <c r="AA221" s="15"/>
      <c r="AB221" s="76"/>
      <c r="AC221" s="12"/>
      <c r="AD221" s="15"/>
      <c r="AE221" s="76"/>
    </row>
    <row r="222" spans="1:31" s="5" customFormat="1" ht="15" x14ac:dyDescent="0.25">
      <c r="A222" s="5" t="s">
        <v>0</v>
      </c>
      <c r="B222" s="5">
        <v>100</v>
      </c>
      <c r="C222" s="5">
        <v>0.4</v>
      </c>
      <c r="D222" s="5">
        <v>2136.3500300000001</v>
      </c>
      <c r="E222" s="5">
        <v>6.4599700000000002</v>
      </c>
      <c r="F222" s="5">
        <v>84</v>
      </c>
      <c r="G222" s="5">
        <v>1793.23</v>
      </c>
      <c r="H222" s="5">
        <v>12.09051</v>
      </c>
      <c r="I222" s="5">
        <v>101</v>
      </c>
      <c r="J222" s="5">
        <v>1994.2273399999999</v>
      </c>
      <c r="K222" s="5">
        <v>6.6897900000000003</v>
      </c>
      <c r="L222" s="5">
        <v>376</v>
      </c>
      <c r="M222" s="5">
        <v>1841.36582</v>
      </c>
      <c r="N222" s="5">
        <v>4.70479</v>
      </c>
      <c r="O222" s="5">
        <v>101</v>
      </c>
      <c r="T222" s="12"/>
      <c r="U222" s="15"/>
      <c r="V222" s="76"/>
      <c r="W222" s="12"/>
      <c r="X222" s="15"/>
      <c r="Y222" s="76"/>
      <c r="Z222" s="12"/>
      <c r="AA222" s="15"/>
      <c r="AB222" s="76"/>
      <c r="AC222" s="12"/>
      <c r="AD222" s="15"/>
      <c r="AE222" s="76"/>
    </row>
    <row r="223" spans="1:31" s="5" customFormat="1" ht="15" x14ac:dyDescent="0.25">
      <c r="A223" s="5" t="s">
        <v>0</v>
      </c>
      <c r="B223" s="5">
        <v>100</v>
      </c>
      <c r="C223" s="5">
        <v>0.7</v>
      </c>
      <c r="D223" s="5">
        <v>1863.73</v>
      </c>
      <c r="E223" s="5">
        <v>6.1583899999999998</v>
      </c>
      <c r="F223" s="5">
        <v>84</v>
      </c>
      <c r="G223" s="5">
        <v>1783.28628</v>
      </c>
      <c r="H223" s="5">
        <v>14.42356</v>
      </c>
      <c r="I223" s="5">
        <v>102</v>
      </c>
      <c r="J223" s="5">
        <v>1882.3284200000001</v>
      </c>
      <c r="K223" s="5">
        <v>6.7625299999999999</v>
      </c>
      <c r="L223" s="5">
        <v>371</v>
      </c>
      <c r="M223" s="5">
        <v>1796.5069100000001</v>
      </c>
      <c r="N223" s="5">
        <v>14.36626</v>
      </c>
      <c r="O223" s="5">
        <v>324</v>
      </c>
      <c r="T223" s="12"/>
      <c r="U223" s="15"/>
      <c r="V223" s="76"/>
      <c r="W223" s="12"/>
      <c r="X223" s="15"/>
      <c r="Y223" s="76"/>
      <c r="Z223" s="12"/>
      <c r="AA223" s="15"/>
      <c r="AB223" s="76"/>
      <c r="AC223" s="12"/>
      <c r="AD223" s="15"/>
      <c r="AE223" s="76"/>
    </row>
    <row r="224" spans="1:31" s="5" customFormat="1" ht="15" x14ac:dyDescent="0.25">
      <c r="A224" s="5" t="s">
        <v>0</v>
      </c>
      <c r="B224" s="5">
        <v>100</v>
      </c>
      <c r="C224" s="5">
        <v>0.7</v>
      </c>
      <c r="D224" s="5">
        <v>1863.73</v>
      </c>
      <c r="E224" s="5">
        <v>6.5983099999999997</v>
      </c>
      <c r="F224" s="5">
        <v>84</v>
      </c>
      <c r="G224" s="5">
        <v>1791.3607</v>
      </c>
      <c r="H224" s="5">
        <v>6.98102</v>
      </c>
      <c r="I224" s="5">
        <v>49</v>
      </c>
      <c r="J224" s="5">
        <v>1859.9432999999999</v>
      </c>
      <c r="K224" s="5">
        <v>10.582140000000001</v>
      </c>
      <c r="L224" s="5">
        <v>566</v>
      </c>
      <c r="M224" s="5">
        <v>1805.3845200000001</v>
      </c>
      <c r="N224" s="5">
        <v>9.0379299999999994</v>
      </c>
      <c r="O224" s="5">
        <v>188</v>
      </c>
      <c r="T224" s="12"/>
      <c r="U224" s="15"/>
      <c r="V224" s="76"/>
      <c r="W224" s="12"/>
      <c r="X224" s="15"/>
      <c r="Y224" s="76"/>
      <c r="Z224" s="12"/>
      <c r="AA224" s="15"/>
      <c r="AB224" s="76"/>
      <c r="AC224" s="12"/>
      <c r="AD224" s="15"/>
      <c r="AE224" s="76"/>
    </row>
    <row r="225" spans="1:31" s="5" customFormat="1" ht="15" x14ac:dyDescent="0.25">
      <c r="A225" s="5" t="s">
        <v>0</v>
      </c>
      <c r="B225" s="5">
        <v>100</v>
      </c>
      <c r="C225" s="5">
        <v>0.7</v>
      </c>
      <c r="D225" s="5">
        <v>1863.73</v>
      </c>
      <c r="E225" s="5">
        <v>5.8716499999999998</v>
      </c>
      <c r="F225" s="5">
        <v>84</v>
      </c>
      <c r="G225" s="5">
        <v>1781.0999899999999</v>
      </c>
      <c r="H225" s="5">
        <v>16.909939999999999</v>
      </c>
      <c r="I225" s="5">
        <v>122</v>
      </c>
      <c r="J225" s="5">
        <v>1974.5151900000001</v>
      </c>
      <c r="K225" s="5">
        <v>3.3765200000000002</v>
      </c>
      <c r="L225" s="5">
        <v>188</v>
      </c>
      <c r="M225" s="5">
        <v>1829.59</v>
      </c>
      <c r="N225" s="5">
        <v>12.51205</v>
      </c>
      <c r="O225" s="5">
        <v>283</v>
      </c>
      <c r="T225" s="12"/>
      <c r="U225" s="15"/>
      <c r="V225" s="76"/>
      <c r="W225" s="12"/>
      <c r="X225" s="15"/>
      <c r="Y225" s="76"/>
      <c r="Z225" s="12"/>
      <c r="AA225" s="15"/>
      <c r="AB225" s="76"/>
      <c r="AC225" s="12"/>
      <c r="AD225" s="15"/>
      <c r="AE225" s="76"/>
    </row>
    <row r="226" spans="1:31" s="5" customFormat="1" ht="15" x14ac:dyDescent="0.25">
      <c r="A226" s="5" t="s">
        <v>0</v>
      </c>
      <c r="B226" s="5">
        <v>100</v>
      </c>
      <c r="C226" s="5">
        <v>0.7</v>
      </c>
      <c r="D226" s="5">
        <v>1863.73</v>
      </c>
      <c r="E226" s="5">
        <v>6.0331799999999998</v>
      </c>
      <c r="F226" s="5">
        <v>84</v>
      </c>
      <c r="G226" s="5">
        <v>1805.7594999999999</v>
      </c>
      <c r="H226" s="5">
        <v>5.2434599999999998</v>
      </c>
      <c r="I226" s="5">
        <v>35</v>
      </c>
      <c r="J226" s="5">
        <v>1813.0965200000001</v>
      </c>
      <c r="K226" s="5">
        <v>12.48644</v>
      </c>
      <c r="L226" s="5">
        <v>694</v>
      </c>
      <c r="M226" s="5">
        <v>1823.0383099999999</v>
      </c>
      <c r="N226" s="5">
        <v>13.95036</v>
      </c>
      <c r="O226" s="5">
        <v>294</v>
      </c>
      <c r="T226" s="12"/>
      <c r="U226" s="15"/>
      <c r="V226" s="76"/>
      <c r="W226" s="12"/>
      <c r="X226" s="15"/>
      <c r="Y226" s="76"/>
      <c r="Z226" s="12"/>
      <c r="AA226" s="15"/>
      <c r="AB226" s="76"/>
      <c r="AC226" s="12"/>
      <c r="AD226" s="15"/>
      <c r="AE226" s="76"/>
    </row>
    <row r="227" spans="1:31" s="5" customFormat="1" ht="15" x14ac:dyDescent="0.25">
      <c r="A227" s="5" t="s">
        <v>0</v>
      </c>
      <c r="B227" s="5">
        <v>100</v>
      </c>
      <c r="C227" s="5">
        <v>0.7</v>
      </c>
      <c r="D227" s="5">
        <v>1863.73</v>
      </c>
      <c r="E227" s="5">
        <v>6.2710699999999999</v>
      </c>
      <c r="F227" s="5">
        <v>84</v>
      </c>
      <c r="G227" s="5">
        <v>1775.68121</v>
      </c>
      <c r="H227" s="5">
        <v>18.719090000000001</v>
      </c>
      <c r="I227" s="5">
        <v>137</v>
      </c>
      <c r="J227" s="5">
        <v>1837.1036999999999</v>
      </c>
      <c r="K227" s="5">
        <v>7.6270499999999997</v>
      </c>
      <c r="L227" s="5">
        <v>415</v>
      </c>
      <c r="M227" s="5">
        <v>1816.5798199999999</v>
      </c>
      <c r="N227" s="5">
        <v>13.119540000000001</v>
      </c>
      <c r="O227" s="5">
        <v>292</v>
      </c>
      <c r="T227" s="12"/>
      <c r="U227" s="15"/>
      <c r="V227" s="76"/>
      <c r="W227" s="12"/>
      <c r="X227" s="15"/>
      <c r="Y227" s="76"/>
      <c r="Z227" s="12"/>
      <c r="AA227" s="15"/>
      <c r="AB227" s="76"/>
      <c r="AC227" s="12"/>
      <c r="AD227" s="15"/>
      <c r="AE227" s="76"/>
    </row>
    <row r="228" spans="1:31" s="5" customFormat="1" ht="15" x14ac:dyDescent="0.25">
      <c r="A228" s="5" t="s">
        <v>0</v>
      </c>
      <c r="B228" s="5">
        <v>100</v>
      </c>
      <c r="C228" s="5">
        <v>0.7</v>
      </c>
      <c r="D228" s="5">
        <v>1863.73</v>
      </c>
      <c r="E228" s="5">
        <v>6.2023000000000001</v>
      </c>
      <c r="F228" s="5">
        <v>84</v>
      </c>
      <c r="G228" s="5">
        <v>1795.87429</v>
      </c>
      <c r="H228" s="5">
        <v>9.2482799999999994</v>
      </c>
      <c r="I228" s="5">
        <v>65</v>
      </c>
      <c r="J228" s="5">
        <v>1907.4654</v>
      </c>
      <c r="K228" s="5">
        <v>3.0041000000000002</v>
      </c>
      <c r="L228" s="5">
        <v>175</v>
      </c>
      <c r="M228" s="5">
        <v>1825.79333</v>
      </c>
      <c r="N228" s="5">
        <v>14.85674</v>
      </c>
      <c r="O228" s="5">
        <v>322</v>
      </c>
      <c r="T228" s="12"/>
      <c r="U228" s="15"/>
      <c r="V228" s="76"/>
      <c r="W228" s="12"/>
      <c r="X228" s="15"/>
      <c r="Y228" s="76"/>
      <c r="Z228" s="12"/>
      <c r="AA228" s="15"/>
      <c r="AB228" s="76"/>
      <c r="AC228" s="12"/>
      <c r="AD228" s="15"/>
      <c r="AE228" s="76"/>
    </row>
    <row r="229" spans="1:31" s="5" customFormat="1" ht="15" x14ac:dyDescent="0.25">
      <c r="A229" s="5" t="s">
        <v>0</v>
      </c>
      <c r="B229" s="5">
        <v>100</v>
      </c>
      <c r="C229" s="5">
        <v>0.7</v>
      </c>
      <c r="D229" s="5">
        <v>1863.73</v>
      </c>
      <c r="E229" s="5">
        <v>6.0995499999999998</v>
      </c>
      <c r="F229" s="5">
        <v>84</v>
      </c>
      <c r="G229" s="5">
        <v>1787.7272399999999</v>
      </c>
      <c r="H229" s="5">
        <v>5.5222300000000004</v>
      </c>
      <c r="I229" s="5">
        <v>39</v>
      </c>
      <c r="J229" s="5">
        <v>1821.2663299999999</v>
      </c>
      <c r="K229" s="5">
        <v>11.150460000000001</v>
      </c>
      <c r="L229" s="5">
        <v>608</v>
      </c>
      <c r="M229" s="5">
        <v>1847.9611600000001</v>
      </c>
      <c r="N229" s="5">
        <v>5.8285299999999998</v>
      </c>
      <c r="O229" s="5">
        <v>124</v>
      </c>
      <c r="T229" s="12"/>
      <c r="U229" s="15"/>
      <c r="V229" s="76"/>
      <c r="W229" s="12"/>
      <c r="X229" s="15"/>
      <c r="Y229" s="76"/>
      <c r="Z229" s="12"/>
      <c r="AA229" s="15"/>
      <c r="AB229" s="76"/>
      <c r="AC229" s="12"/>
      <c r="AD229" s="15"/>
      <c r="AE229" s="76"/>
    </row>
    <row r="230" spans="1:31" s="5" customFormat="1" ht="15" x14ac:dyDescent="0.25">
      <c r="A230" s="5" t="s">
        <v>0</v>
      </c>
      <c r="B230" s="5">
        <v>100</v>
      </c>
      <c r="C230" s="5">
        <v>0.7</v>
      </c>
      <c r="D230" s="5">
        <v>1863.73</v>
      </c>
      <c r="E230" s="5">
        <v>6.2275700000000001</v>
      </c>
      <c r="F230" s="5">
        <v>84</v>
      </c>
      <c r="G230" s="5">
        <v>1805.7541100000001</v>
      </c>
      <c r="H230" s="5">
        <v>3.5748600000000001</v>
      </c>
      <c r="I230" s="5">
        <v>23</v>
      </c>
      <c r="J230" s="5">
        <v>1802.47</v>
      </c>
      <c r="K230" s="5">
        <v>7.1417200000000003</v>
      </c>
      <c r="L230" s="5">
        <v>408</v>
      </c>
      <c r="M230" s="5">
        <v>1843.71982</v>
      </c>
      <c r="N230" s="5">
        <v>9.13293</v>
      </c>
      <c r="O230" s="5">
        <v>189</v>
      </c>
      <c r="T230" s="12"/>
      <c r="U230" s="15"/>
      <c r="V230" s="76"/>
      <c r="W230" s="12"/>
      <c r="X230" s="15"/>
      <c r="Y230" s="76"/>
      <c r="Z230" s="12"/>
      <c r="AA230" s="15"/>
      <c r="AB230" s="76"/>
      <c r="AC230" s="12"/>
      <c r="AD230" s="15"/>
      <c r="AE230" s="76"/>
    </row>
    <row r="231" spans="1:31" s="5" customFormat="1" ht="15" x14ac:dyDescent="0.25">
      <c r="A231" s="5" t="s">
        <v>0</v>
      </c>
      <c r="B231" s="5">
        <v>100</v>
      </c>
      <c r="C231" s="5">
        <v>0.7</v>
      </c>
      <c r="D231" s="5">
        <v>1863.73</v>
      </c>
      <c r="E231" s="5">
        <v>6.0383100000000001</v>
      </c>
      <c r="F231" s="5">
        <v>84</v>
      </c>
      <c r="G231" s="5">
        <v>1802.0283400000001</v>
      </c>
      <c r="H231" s="5">
        <v>5.0069999999999997</v>
      </c>
      <c r="I231" s="5">
        <v>33</v>
      </c>
      <c r="J231" s="5">
        <v>1849.4336800000001</v>
      </c>
      <c r="K231" s="5">
        <v>7.6103399999999999</v>
      </c>
      <c r="L231" s="5">
        <v>389</v>
      </c>
      <c r="M231" s="5">
        <v>1810.21282</v>
      </c>
      <c r="N231" s="5">
        <v>14.0883</v>
      </c>
      <c r="O231" s="5">
        <v>304</v>
      </c>
      <c r="T231" s="12"/>
      <c r="U231" s="15"/>
      <c r="V231" s="76"/>
      <c r="W231" s="12"/>
      <c r="X231" s="15"/>
      <c r="Y231" s="76"/>
      <c r="Z231" s="12"/>
      <c r="AA231" s="15"/>
      <c r="AB231" s="76"/>
      <c r="AC231" s="12"/>
      <c r="AD231" s="15"/>
      <c r="AE231" s="76"/>
    </row>
    <row r="232" spans="1:31" s="5" customFormat="1" ht="15" x14ac:dyDescent="0.25">
      <c r="A232" s="5" t="s">
        <v>0</v>
      </c>
      <c r="B232" s="5">
        <v>100</v>
      </c>
      <c r="C232" s="5">
        <v>0.7</v>
      </c>
      <c r="D232" s="5">
        <v>1863.73</v>
      </c>
      <c r="E232" s="5">
        <v>6.0431800000000004</v>
      </c>
      <c r="F232" s="5">
        <v>84</v>
      </c>
      <c r="G232" s="5">
        <v>1807.94</v>
      </c>
      <c r="H232" s="5">
        <v>4.35555</v>
      </c>
      <c r="I232" s="5">
        <v>30</v>
      </c>
      <c r="J232" s="5">
        <v>1851.11115</v>
      </c>
      <c r="K232" s="5">
        <v>5.4801299999999999</v>
      </c>
      <c r="L232" s="5">
        <v>305</v>
      </c>
      <c r="M232" s="5">
        <v>1839.29907</v>
      </c>
      <c r="N232" s="5">
        <v>7.3056000000000001</v>
      </c>
      <c r="O232" s="5">
        <v>161</v>
      </c>
      <c r="T232" s="12"/>
      <c r="U232" s="15"/>
      <c r="V232" s="76"/>
      <c r="W232" s="12"/>
      <c r="X232" s="15"/>
      <c r="Y232" s="76"/>
      <c r="Z232" s="12"/>
      <c r="AA232" s="15"/>
      <c r="AB232" s="76"/>
      <c r="AC232" s="12"/>
      <c r="AD232" s="15"/>
      <c r="AE232" s="76"/>
    </row>
    <row r="233" spans="1:31" s="5" customFormat="1" ht="15" x14ac:dyDescent="0.25">
      <c r="A233" s="5" t="s">
        <v>0</v>
      </c>
      <c r="B233" s="5">
        <v>100</v>
      </c>
      <c r="C233" s="5">
        <v>1</v>
      </c>
      <c r="D233" s="5">
        <v>1774.48</v>
      </c>
      <c r="E233" s="5">
        <v>9.1233799999999992</v>
      </c>
      <c r="F233" s="5">
        <v>120</v>
      </c>
      <c r="G233" s="5">
        <v>1754.4581800000001</v>
      </c>
      <c r="H233" s="5">
        <v>32.475279999999998</v>
      </c>
      <c r="I233" s="5">
        <v>219</v>
      </c>
      <c r="J233" s="5">
        <v>1830.0261599999999</v>
      </c>
      <c r="K233" s="5">
        <v>11.794420000000001</v>
      </c>
      <c r="L233" s="5">
        <v>666</v>
      </c>
      <c r="M233" s="5">
        <v>1805.64544</v>
      </c>
      <c r="N233" s="5">
        <v>16.529229999999998</v>
      </c>
      <c r="O233" s="5">
        <v>375</v>
      </c>
      <c r="T233" s="12"/>
      <c r="U233" s="15"/>
      <c r="V233" s="76"/>
      <c r="W233" s="12"/>
      <c r="X233" s="15"/>
      <c r="Y233" s="76"/>
      <c r="Z233" s="12"/>
      <c r="AA233" s="15"/>
      <c r="AB233" s="76"/>
      <c r="AC233" s="12"/>
      <c r="AD233" s="15"/>
      <c r="AE233" s="76"/>
    </row>
    <row r="234" spans="1:31" s="5" customFormat="1" ht="15" x14ac:dyDescent="0.25">
      <c r="A234" s="5" t="s">
        <v>0</v>
      </c>
      <c r="B234" s="5">
        <v>100</v>
      </c>
      <c r="C234" s="5">
        <v>1</v>
      </c>
      <c r="D234" s="5">
        <v>1774.48</v>
      </c>
      <c r="E234" s="5">
        <v>8.4831599999999998</v>
      </c>
      <c r="F234" s="5">
        <v>120</v>
      </c>
      <c r="G234" s="5">
        <v>1755.51</v>
      </c>
      <c r="H234" s="5">
        <v>21.763999999999999</v>
      </c>
      <c r="I234" s="5">
        <v>145</v>
      </c>
      <c r="J234" s="5">
        <v>1894.7889299999999</v>
      </c>
      <c r="K234" s="5">
        <v>11.45632</v>
      </c>
      <c r="L234" s="5">
        <v>640</v>
      </c>
      <c r="M234" s="5">
        <v>1806.6349700000001</v>
      </c>
      <c r="N234" s="5">
        <v>14.644080000000001</v>
      </c>
      <c r="O234" s="5">
        <v>318</v>
      </c>
      <c r="T234" s="12"/>
      <c r="U234" s="15"/>
      <c r="V234" s="76"/>
      <c r="W234" s="12"/>
      <c r="X234" s="15"/>
      <c r="Y234" s="76"/>
      <c r="Z234" s="12"/>
      <c r="AA234" s="15"/>
      <c r="AB234" s="76"/>
      <c r="AC234" s="12"/>
      <c r="AD234" s="15"/>
      <c r="AE234" s="76"/>
    </row>
    <row r="235" spans="1:31" s="5" customFormat="1" ht="15" x14ac:dyDescent="0.25">
      <c r="A235" s="5" t="s">
        <v>0</v>
      </c>
      <c r="B235" s="5">
        <v>100</v>
      </c>
      <c r="C235" s="5">
        <v>1</v>
      </c>
      <c r="D235" s="5">
        <v>1774.48</v>
      </c>
      <c r="E235" s="5">
        <v>9.0031499999999998</v>
      </c>
      <c r="F235" s="5">
        <v>120</v>
      </c>
      <c r="G235" s="5">
        <v>1757.14654</v>
      </c>
      <c r="H235" s="5">
        <v>16.853349999999999</v>
      </c>
      <c r="I235" s="5">
        <v>109</v>
      </c>
      <c r="J235" s="5">
        <v>1855.9300699999999</v>
      </c>
      <c r="K235" s="5">
        <v>11.276960000000001</v>
      </c>
      <c r="L235" s="5">
        <v>636</v>
      </c>
      <c r="M235" s="5">
        <v>1789.0808999999999</v>
      </c>
      <c r="N235" s="5">
        <v>18.321439999999999</v>
      </c>
      <c r="O235" s="5">
        <v>417</v>
      </c>
      <c r="T235" s="12"/>
      <c r="U235" s="15"/>
      <c r="V235" s="76"/>
      <c r="W235" s="12"/>
      <c r="X235" s="15"/>
      <c r="Y235" s="76"/>
      <c r="Z235" s="12"/>
      <c r="AA235" s="15"/>
      <c r="AB235" s="76"/>
      <c r="AC235" s="12"/>
      <c r="AD235" s="15"/>
      <c r="AE235" s="76"/>
    </row>
    <row r="236" spans="1:31" s="5" customFormat="1" ht="15" x14ac:dyDescent="0.25">
      <c r="A236" s="5" t="s">
        <v>0</v>
      </c>
      <c r="B236" s="5">
        <v>100</v>
      </c>
      <c r="C236" s="5">
        <v>1</v>
      </c>
      <c r="D236" s="5">
        <v>1774.48</v>
      </c>
      <c r="E236" s="5">
        <v>8.8252500000000005</v>
      </c>
      <c r="F236" s="5">
        <v>120</v>
      </c>
      <c r="G236" s="5">
        <v>1756.35743</v>
      </c>
      <c r="H236" s="5">
        <v>19.864799999999999</v>
      </c>
      <c r="I236" s="5">
        <v>131</v>
      </c>
      <c r="J236" s="5">
        <v>1851.98287</v>
      </c>
      <c r="K236" s="5">
        <v>5.1793899999999997</v>
      </c>
      <c r="L236" s="5">
        <v>279</v>
      </c>
      <c r="M236" s="5">
        <v>1760.65626</v>
      </c>
      <c r="N236" s="5">
        <v>22.065760000000001</v>
      </c>
      <c r="O236" s="5">
        <v>514</v>
      </c>
      <c r="T236" s="12"/>
      <c r="U236" s="15"/>
      <c r="V236" s="76"/>
      <c r="W236" s="12"/>
      <c r="X236" s="15"/>
      <c r="Y236" s="76"/>
      <c r="Z236" s="12"/>
      <c r="AA236" s="15"/>
      <c r="AB236" s="76"/>
      <c r="AC236" s="12"/>
      <c r="AD236" s="15"/>
      <c r="AE236" s="76"/>
    </row>
    <row r="237" spans="1:31" s="5" customFormat="1" ht="15" x14ac:dyDescent="0.25">
      <c r="A237" s="5" t="s">
        <v>0</v>
      </c>
      <c r="B237" s="5">
        <v>100</v>
      </c>
      <c r="C237" s="5">
        <v>1</v>
      </c>
      <c r="D237" s="5">
        <v>1774.48</v>
      </c>
      <c r="E237" s="5">
        <v>8.3985699999999994</v>
      </c>
      <c r="F237" s="5">
        <v>120</v>
      </c>
      <c r="G237" s="5">
        <v>1757.4890499999999</v>
      </c>
      <c r="H237" s="5">
        <v>22.963259999999998</v>
      </c>
      <c r="I237" s="5">
        <v>151</v>
      </c>
      <c r="J237" s="5">
        <v>1874.74947</v>
      </c>
      <c r="K237" s="5">
        <v>7.9594300000000002</v>
      </c>
      <c r="L237" s="5">
        <v>440</v>
      </c>
      <c r="M237" s="5">
        <v>1770.8107600000001</v>
      </c>
      <c r="N237" s="5">
        <v>27.98781</v>
      </c>
      <c r="O237" s="5">
        <v>620</v>
      </c>
      <c r="T237" s="12"/>
      <c r="U237" s="15"/>
      <c r="V237" s="76"/>
      <c r="W237" s="12"/>
      <c r="X237" s="15"/>
      <c r="Y237" s="76"/>
      <c r="Z237" s="12"/>
      <c r="AA237" s="15"/>
      <c r="AB237" s="76"/>
      <c r="AC237" s="12"/>
      <c r="AD237" s="15"/>
      <c r="AE237" s="76"/>
    </row>
    <row r="238" spans="1:31" s="5" customFormat="1" ht="15" x14ac:dyDescent="0.25">
      <c r="A238" s="5" t="s">
        <v>0</v>
      </c>
      <c r="B238" s="5">
        <v>100</v>
      </c>
      <c r="C238" s="5">
        <v>1</v>
      </c>
      <c r="D238" s="5">
        <v>1774.48</v>
      </c>
      <c r="E238" s="5">
        <v>8.8302600000000009</v>
      </c>
      <c r="F238" s="5">
        <v>120</v>
      </c>
      <c r="G238" s="5">
        <v>1774.48</v>
      </c>
      <c r="H238" s="5">
        <v>4.8232499999999998</v>
      </c>
      <c r="I238" s="5">
        <v>30</v>
      </c>
      <c r="J238" s="5">
        <v>1828.42534</v>
      </c>
      <c r="K238" s="5">
        <v>9.3711500000000001</v>
      </c>
      <c r="L238" s="5">
        <v>529</v>
      </c>
      <c r="M238" s="5">
        <v>1882.77162</v>
      </c>
      <c r="N238" s="5">
        <v>6.6400300000000003</v>
      </c>
      <c r="O238" s="5">
        <v>146</v>
      </c>
      <c r="T238" s="12"/>
      <c r="U238" s="15"/>
      <c r="V238" s="76"/>
      <c r="W238" s="12"/>
      <c r="X238" s="15"/>
      <c r="Y238" s="76"/>
      <c r="Z238" s="12"/>
      <c r="AA238" s="15"/>
      <c r="AB238" s="76"/>
      <c r="AC238" s="12"/>
      <c r="AD238" s="15"/>
      <c r="AE238" s="76"/>
    </row>
    <row r="239" spans="1:31" s="5" customFormat="1" ht="15" x14ac:dyDescent="0.25">
      <c r="A239" s="5" t="s">
        <v>0</v>
      </c>
      <c r="B239" s="5">
        <v>100</v>
      </c>
      <c r="C239" s="5">
        <v>1</v>
      </c>
      <c r="D239" s="5">
        <v>1774.48</v>
      </c>
      <c r="E239" s="5">
        <v>8.7312200000000004</v>
      </c>
      <c r="F239" s="5">
        <v>120</v>
      </c>
      <c r="G239" s="5">
        <v>1753.50333</v>
      </c>
      <c r="H239" s="5">
        <v>42.901850000000003</v>
      </c>
      <c r="I239" s="5">
        <v>289</v>
      </c>
      <c r="J239" s="5">
        <v>1863.9082100000001</v>
      </c>
      <c r="K239" s="5">
        <v>7.0543100000000001</v>
      </c>
      <c r="L239" s="5">
        <v>383</v>
      </c>
      <c r="M239" s="5">
        <v>1776.10916</v>
      </c>
      <c r="N239" s="5">
        <v>21.631900000000002</v>
      </c>
      <c r="O239" s="5">
        <v>484</v>
      </c>
      <c r="T239" s="12"/>
      <c r="U239" s="15"/>
      <c r="V239" s="76"/>
      <c r="W239" s="12"/>
      <c r="X239" s="15"/>
      <c r="Y239" s="76"/>
      <c r="Z239" s="12"/>
      <c r="AA239" s="15"/>
      <c r="AB239" s="76"/>
      <c r="AC239" s="12"/>
      <c r="AD239" s="15"/>
      <c r="AE239" s="76"/>
    </row>
    <row r="240" spans="1:31" s="5" customFormat="1" ht="15" x14ac:dyDescent="0.25">
      <c r="A240" s="5" t="s">
        <v>0</v>
      </c>
      <c r="B240" s="5">
        <v>100</v>
      </c>
      <c r="C240" s="5">
        <v>1</v>
      </c>
      <c r="D240" s="5">
        <v>1774.48</v>
      </c>
      <c r="E240" s="5">
        <v>9.0960699999999992</v>
      </c>
      <c r="F240" s="5">
        <v>120</v>
      </c>
      <c r="G240" s="5">
        <v>1759.0368699999999</v>
      </c>
      <c r="H240" s="5">
        <v>10.476279999999999</v>
      </c>
      <c r="I240" s="5">
        <v>69</v>
      </c>
      <c r="J240" s="5">
        <v>1876.53009</v>
      </c>
      <c r="K240" s="5">
        <v>5.3982900000000003</v>
      </c>
      <c r="L240" s="5">
        <v>290</v>
      </c>
      <c r="M240" s="5">
        <v>1771.0947799999999</v>
      </c>
      <c r="N240" s="5">
        <v>22.608630000000002</v>
      </c>
      <c r="O240" s="5">
        <v>498</v>
      </c>
      <c r="T240" s="12"/>
      <c r="U240" s="15"/>
      <c r="V240" s="76"/>
      <c r="W240" s="12"/>
      <c r="X240" s="15"/>
      <c r="Y240" s="76"/>
      <c r="Z240" s="12"/>
      <c r="AA240" s="15"/>
      <c r="AB240" s="76"/>
      <c r="AC240" s="12"/>
      <c r="AD240" s="15"/>
      <c r="AE240" s="76"/>
    </row>
    <row r="241" spans="1:31" s="5" customFormat="1" ht="15" x14ac:dyDescent="0.25">
      <c r="A241" s="5" t="s">
        <v>0</v>
      </c>
      <c r="B241" s="5">
        <v>100</v>
      </c>
      <c r="C241" s="5">
        <v>1</v>
      </c>
      <c r="D241" s="5">
        <v>1774.48</v>
      </c>
      <c r="E241" s="5">
        <v>8.6565999999999992</v>
      </c>
      <c r="F241" s="5">
        <v>120</v>
      </c>
      <c r="G241" s="5">
        <v>1757.12617</v>
      </c>
      <c r="H241" s="5">
        <v>24.215610000000002</v>
      </c>
      <c r="I241" s="5">
        <v>163</v>
      </c>
      <c r="J241" s="5">
        <v>1855.38429</v>
      </c>
      <c r="K241" s="5">
        <v>7.96434</v>
      </c>
      <c r="L241" s="5">
        <v>409</v>
      </c>
      <c r="M241" s="5">
        <v>1876.53125</v>
      </c>
      <c r="N241" s="5">
        <v>12.59957</v>
      </c>
      <c r="O241" s="5">
        <v>273</v>
      </c>
      <c r="T241" s="12"/>
      <c r="U241" s="15"/>
      <c r="V241" s="76"/>
      <c r="W241" s="12"/>
      <c r="X241" s="15"/>
      <c r="Y241" s="76"/>
      <c r="Z241" s="12"/>
      <c r="AA241" s="15"/>
      <c r="AB241" s="76"/>
      <c r="AC241" s="12"/>
      <c r="AD241" s="15"/>
      <c r="AE241" s="76"/>
    </row>
    <row r="242" spans="1:31" s="5" customFormat="1" ht="15" x14ac:dyDescent="0.25">
      <c r="A242" s="5" t="s">
        <v>0</v>
      </c>
      <c r="B242" s="5">
        <v>100</v>
      </c>
      <c r="C242" s="5">
        <v>1</v>
      </c>
      <c r="D242" s="5">
        <v>1774.48</v>
      </c>
      <c r="E242" s="5">
        <v>8.5241799999999994</v>
      </c>
      <c r="F242" s="5">
        <v>120</v>
      </c>
      <c r="G242" s="5">
        <v>1755.8656800000001</v>
      </c>
      <c r="H242" s="5">
        <v>17.99662</v>
      </c>
      <c r="I242" s="5">
        <v>119</v>
      </c>
      <c r="J242" s="5">
        <v>1801.7474199999999</v>
      </c>
      <c r="K242" s="5">
        <v>23.21848</v>
      </c>
      <c r="L242" s="5">
        <v>1295</v>
      </c>
      <c r="M242" s="5">
        <v>1766.8303599999999</v>
      </c>
      <c r="N242" s="5">
        <v>25.414380000000001</v>
      </c>
      <c r="O242" s="5">
        <v>568</v>
      </c>
      <c r="T242" s="12"/>
      <c r="U242" s="15"/>
      <c r="V242" s="76"/>
      <c r="W242" s="12"/>
      <c r="X242" s="15"/>
      <c r="Y242" s="76"/>
      <c r="Z242" s="12"/>
      <c r="AA242" s="15"/>
      <c r="AB242" s="76"/>
      <c r="AC242" s="12"/>
      <c r="AD242" s="15"/>
      <c r="AE242" s="76"/>
    </row>
    <row r="243" spans="1:31" s="5" customFormat="1" ht="15" x14ac:dyDescent="0.25">
      <c r="A243" s="5" t="s">
        <v>0</v>
      </c>
      <c r="B243" s="5">
        <v>1000</v>
      </c>
      <c r="C243" s="5">
        <v>0.4</v>
      </c>
      <c r="D243" s="5">
        <v>19343.554489999999</v>
      </c>
      <c r="E243" s="5">
        <v>275.73304999999999</v>
      </c>
      <c r="F243" s="5">
        <v>153</v>
      </c>
      <c r="G243" s="5">
        <v>19074.52</v>
      </c>
      <c r="H243" s="5">
        <v>125.2564</v>
      </c>
      <c r="I243" s="5">
        <v>4</v>
      </c>
      <c r="J243" s="5">
        <v>19457.34405</v>
      </c>
      <c r="K243" s="5">
        <v>392.96965999999998</v>
      </c>
      <c r="L243" s="5">
        <v>3181</v>
      </c>
      <c r="M243" s="5">
        <v>19229.487249999998</v>
      </c>
      <c r="N243" s="5">
        <v>84.172929999999994</v>
      </c>
      <c r="O243" s="5">
        <v>8</v>
      </c>
      <c r="T243" s="12"/>
      <c r="U243" s="15"/>
      <c r="V243" s="76"/>
      <c r="W243" s="12"/>
      <c r="X243" s="15"/>
      <c r="Y243" s="76"/>
      <c r="Z243" s="12"/>
      <c r="AA243" s="15"/>
      <c r="AB243" s="76"/>
      <c r="AC243" s="12"/>
      <c r="AD243" s="15"/>
      <c r="AE243" s="76"/>
    </row>
    <row r="244" spans="1:31" s="5" customFormat="1" ht="15" x14ac:dyDescent="0.25">
      <c r="A244" s="5" t="s">
        <v>0</v>
      </c>
      <c r="B244" s="5">
        <v>1000</v>
      </c>
      <c r="C244" s="5">
        <v>0.4</v>
      </c>
      <c r="D244" s="5">
        <v>19332.13726</v>
      </c>
      <c r="E244" s="5">
        <v>372.24698999999998</v>
      </c>
      <c r="F244" s="5">
        <v>206</v>
      </c>
      <c r="G244" s="5">
        <v>19043.808379999999</v>
      </c>
      <c r="H244" s="5">
        <v>328.52679000000001</v>
      </c>
      <c r="I244" s="5">
        <v>11</v>
      </c>
      <c r="J244" s="5">
        <v>19091.282719999999</v>
      </c>
      <c r="K244" s="5">
        <v>379.52114</v>
      </c>
      <c r="L244" s="5">
        <v>3053</v>
      </c>
      <c r="M244" s="5">
        <v>19229.487249999998</v>
      </c>
      <c r="N244" s="5">
        <v>84.805459999999997</v>
      </c>
      <c r="O244" s="5">
        <v>8</v>
      </c>
      <c r="T244" s="12"/>
      <c r="U244" s="15"/>
      <c r="V244" s="76"/>
      <c r="W244" s="12"/>
      <c r="X244" s="15"/>
      <c r="Y244" s="76"/>
      <c r="Z244" s="12"/>
      <c r="AA244" s="15"/>
      <c r="AB244" s="76"/>
      <c r="AC244" s="12"/>
      <c r="AD244" s="15"/>
      <c r="AE244" s="76"/>
    </row>
    <row r="245" spans="1:31" s="5" customFormat="1" ht="15" x14ac:dyDescent="0.25">
      <c r="A245" s="5" t="s">
        <v>0</v>
      </c>
      <c r="B245" s="5">
        <v>1000</v>
      </c>
      <c r="C245" s="5">
        <v>0.4</v>
      </c>
      <c r="D245" s="5">
        <v>19193.88003</v>
      </c>
      <c r="E245" s="5">
        <v>653.92334000000005</v>
      </c>
      <c r="F245" s="5">
        <v>364</v>
      </c>
      <c r="G245" s="5">
        <v>19074.546829999999</v>
      </c>
      <c r="H245" s="5">
        <v>120.62181</v>
      </c>
      <c r="I245" s="5">
        <v>4</v>
      </c>
      <c r="J245" s="5">
        <v>19373.46041</v>
      </c>
      <c r="K245" s="5">
        <v>343.05272000000002</v>
      </c>
      <c r="L245" s="5">
        <v>2796</v>
      </c>
      <c r="M245" s="5">
        <v>19229.487249999998</v>
      </c>
      <c r="N245" s="5">
        <v>84.84572</v>
      </c>
      <c r="O245" s="5">
        <v>8</v>
      </c>
      <c r="T245" s="12"/>
      <c r="U245" s="15"/>
      <c r="V245" s="76"/>
      <c r="W245" s="12"/>
      <c r="X245" s="15"/>
      <c r="Y245" s="76"/>
      <c r="Z245" s="12"/>
      <c r="AA245" s="15"/>
      <c r="AB245" s="76"/>
      <c r="AC245" s="12"/>
      <c r="AD245" s="15"/>
      <c r="AE245" s="76"/>
    </row>
    <row r="246" spans="1:31" s="5" customFormat="1" ht="15" x14ac:dyDescent="0.25">
      <c r="A246" s="5" t="s">
        <v>0</v>
      </c>
      <c r="B246" s="5">
        <v>1000</v>
      </c>
      <c r="C246" s="5">
        <v>0.4</v>
      </c>
      <c r="D246" s="5">
        <v>19343.554489999999</v>
      </c>
      <c r="E246" s="5">
        <v>276.80227000000002</v>
      </c>
      <c r="F246" s="5">
        <v>153</v>
      </c>
      <c r="G246" s="5">
        <v>19039.85815</v>
      </c>
      <c r="H246" s="5">
        <v>243.38861</v>
      </c>
      <c r="I246" s="5">
        <v>8</v>
      </c>
      <c r="J246" s="5">
        <v>19648.21</v>
      </c>
      <c r="K246" s="5">
        <v>230.60677999999999</v>
      </c>
      <c r="L246" s="5">
        <v>1837</v>
      </c>
      <c r="M246" s="5">
        <v>19229.487249999998</v>
      </c>
      <c r="N246" s="5">
        <v>85.961119999999994</v>
      </c>
      <c r="O246" s="5">
        <v>8</v>
      </c>
      <c r="T246" s="12"/>
      <c r="U246" s="15"/>
      <c r="V246" s="76"/>
      <c r="W246" s="12"/>
      <c r="X246" s="15"/>
      <c r="Y246" s="76"/>
      <c r="Z246" s="12"/>
      <c r="AA246" s="15"/>
      <c r="AB246" s="76"/>
      <c r="AC246" s="12"/>
      <c r="AD246" s="15"/>
      <c r="AE246" s="76"/>
    </row>
    <row r="247" spans="1:31" s="5" customFormat="1" ht="15" x14ac:dyDescent="0.25">
      <c r="A247" s="5" t="s">
        <v>0</v>
      </c>
      <c r="B247" s="5">
        <v>1000</v>
      </c>
      <c r="C247" s="5">
        <v>0.4</v>
      </c>
      <c r="D247" s="5">
        <v>19211.075959999998</v>
      </c>
      <c r="E247" s="5">
        <v>364.73039999999997</v>
      </c>
      <c r="F247" s="5">
        <v>202</v>
      </c>
      <c r="G247" s="5">
        <v>19036.278300000002</v>
      </c>
      <c r="H247" s="5">
        <v>123.93243</v>
      </c>
      <c r="I247" s="5">
        <v>4</v>
      </c>
      <c r="J247" s="5">
        <v>19545.705000000002</v>
      </c>
      <c r="K247" s="5">
        <v>242.01042000000001</v>
      </c>
      <c r="L247" s="5">
        <v>1942</v>
      </c>
      <c r="M247" s="5">
        <v>19229.487249999998</v>
      </c>
      <c r="N247" s="5">
        <v>83.742859999999993</v>
      </c>
      <c r="O247" s="5">
        <v>8</v>
      </c>
      <c r="T247" s="12"/>
      <c r="U247" s="15"/>
      <c r="V247" s="76"/>
      <c r="W247" s="12"/>
      <c r="X247" s="15"/>
      <c r="Y247" s="76"/>
      <c r="Z247" s="12"/>
      <c r="AA247" s="15"/>
      <c r="AB247" s="76"/>
      <c r="AC247" s="12"/>
      <c r="AD247" s="15"/>
      <c r="AE247" s="76"/>
    </row>
    <row r="248" spans="1:31" s="5" customFormat="1" ht="15" x14ac:dyDescent="0.25">
      <c r="A248" s="5" t="s">
        <v>0</v>
      </c>
      <c r="B248" s="5">
        <v>1000</v>
      </c>
      <c r="C248" s="5">
        <v>0.4</v>
      </c>
      <c r="D248" s="5">
        <v>19343.554489999999</v>
      </c>
      <c r="E248" s="5">
        <v>274.92333000000002</v>
      </c>
      <c r="F248" s="5">
        <v>153</v>
      </c>
      <c r="G248" s="5">
        <v>19040.377980000001</v>
      </c>
      <c r="H248" s="5">
        <v>498.39431999999999</v>
      </c>
      <c r="I248" s="5">
        <v>17</v>
      </c>
      <c r="J248" s="5">
        <v>19869.48416</v>
      </c>
      <c r="K248" s="5">
        <v>467.59088000000003</v>
      </c>
      <c r="L248" s="5">
        <v>3818</v>
      </c>
      <c r="M248" s="5">
        <v>19229.487249999998</v>
      </c>
      <c r="N248" s="5">
        <v>84.128330000000005</v>
      </c>
      <c r="O248" s="5">
        <v>8</v>
      </c>
      <c r="T248" s="12"/>
      <c r="U248" s="15"/>
      <c r="V248" s="76"/>
      <c r="W248" s="12"/>
      <c r="X248" s="15"/>
      <c r="Y248" s="76"/>
      <c r="Z248" s="12"/>
      <c r="AA248" s="15"/>
      <c r="AB248" s="76"/>
      <c r="AC248" s="12"/>
      <c r="AD248" s="15"/>
      <c r="AE248" s="76"/>
    </row>
    <row r="249" spans="1:31" s="5" customFormat="1" ht="15" x14ac:dyDescent="0.25">
      <c r="A249" s="5" t="s">
        <v>0</v>
      </c>
      <c r="B249" s="5">
        <v>1000</v>
      </c>
      <c r="C249" s="5">
        <v>0.4</v>
      </c>
      <c r="D249" s="5">
        <v>19343.554489999999</v>
      </c>
      <c r="E249" s="5">
        <v>275.39593000000002</v>
      </c>
      <c r="F249" s="5">
        <v>153</v>
      </c>
      <c r="G249" s="5">
        <v>19054.387279999999</v>
      </c>
      <c r="H249" s="5">
        <v>302.16908999999998</v>
      </c>
      <c r="I249" s="5">
        <v>10</v>
      </c>
      <c r="J249" s="5">
        <v>19512.52</v>
      </c>
      <c r="K249" s="5">
        <v>228.23240999999999</v>
      </c>
      <c r="L249" s="5">
        <v>1833</v>
      </c>
      <c r="M249" s="5">
        <v>19229.487249999998</v>
      </c>
      <c r="N249" s="5">
        <v>85.993870000000001</v>
      </c>
      <c r="O249" s="5">
        <v>8</v>
      </c>
      <c r="T249" s="12"/>
      <c r="U249" s="15"/>
      <c r="V249" s="76"/>
      <c r="W249" s="12"/>
      <c r="X249" s="15"/>
      <c r="Y249" s="76"/>
      <c r="Z249" s="12"/>
      <c r="AA249" s="15"/>
      <c r="AB249" s="76"/>
      <c r="AC249" s="12"/>
      <c r="AD249" s="15"/>
      <c r="AE249" s="76"/>
    </row>
    <row r="250" spans="1:31" s="5" customFormat="1" ht="15" x14ac:dyDescent="0.25">
      <c r="A250" s="5" t="s">
        <v>0</v>
      </c>
      <c r="B250" s="5">
        <v>1000</v>
      </c>
      <c r="C250" s="5">
        <v>0.4</v>
      </c>
      <c r="D250" s="5">
        <v>19306.637309999998</v>
      </c>
      <c r="E250" s="5">
        <v>338.06106</v>
      </c>
      <c r="F250" s="5">
        <v>189</v>
      </c>
      <c r="G250" s="5">
        <v>19063.321889999999</v>
      </c>
      <c r="H250" s="5">
        <v>183.72112999999999</v>
      </c>
      <c r="I250" s="5">
        <v>6</v>
      </c>
      <c r="J250" s="5">
        <v>20942.77</v>
      </c>
      <c r="K250" s="5">
        <v>129.61579</v>
      </c>
      <c r="L250" s="5">
        <v>1033</v>
      </c>
      <c r="M250" s="5">
        <v>19229.487249999998</v>
      </c>
      <c r="N250" s="5">
        <v>84.578490000000002</v>
      </c>
      <c r="O250" s="5">
        <v>8</v>
      </c>
      <c r="T250" s="12"/>
      <c r="U250" s="15"/>
      <c r="V250" s="76"/>
      <c r="W250" s="12"/>
      <c r="X250" s="15"/>
      <c r="Y250" s="76"/>
      <c r="Z250" s="12"/>
      <c r="AA250" s="15"/>
      <c r="AB250" s="76"/>
      <c r="AC250" s="12"/>
      <c r="AD250" s="15"/>
      <c r="AE250" s="76"/>
    </row>
    <row r="251" spans="1:31" s="5" customFormat="1" ht="15" x14ac:dyDescent="0.25">
      <c r="A251" s="5" t="s">
        <v>0</v>
      </c>
      <c r="B251" s="5">
        <v>1000</v>
      </c>
      <c r="C251" s="5">
        <v>0.4</v>
      </c>
      <c r="D251" s="5">
        <v>19342.491999999998</v>
      </c>
      <c r="E251" s="5">
        <v>383.17388999999997</v>
      </c>
      <c r="F251" s="5">
        <v>213</v>
      </c>
      <c r="G251" s="5">
        <v>19022.205450000001</v>
      </c>
      <c r="H251" s="5">
        <v>662.27993000000004</v>
      </c>
      <c r="I251" s="5">
        <v>23</v>
      </c>
      <c r="J251" s="5">
        <v>20749.7</v>
      </c>
      <c r="K251" s="5">
        <v>112.67522</v>
      </c>
      <c r="L251" s="5">
        <v>867</v>
      </c>
      <c r="M251" s="5">
        <v>19136.310000000001</v>
      </c>
      <c r="N251" s="5">
        <v>92.904970000000006</v>
      </c>
      <c r="O251" s="5">
        <v>9</v>
      </c>
      <c r="T251" s="12"/>
      <c r="U251" s="15"/>
      <c r="V251" s="76"/>
      <c r="W251" s="12"/>
      <c r="X251" s="15"/>
      <c r="Y251" s="76"/>
      <c r="Z251" s="12"/>
      <c r="AA251" s="15"/>
      <c r="AB251" s="76"/>
      <c r="AC251" s="12"/>
      <c r="AD251" s="15"/>
      <c r="AE251" s="76"/>
    </row>
    <row r="252" spans="1:31" s="5" customFormat="1" ht="15" x14ac:dyDescent="0.25">
      <c r="A252" s="5" t="s">
        <v>0</v>
      </c>
      <c r="B252" s="5">
        <v>1000</v>
      </c>
      <c r="C252" s="5">
        <v>0.4</v>
      </c>
      <c r="D252" s="5">
        <v>19343.554489999999</v>
      </c>
      <c r="E252" s="5">
        <v>275.66595999999998</v>
      </c>
      <c r="F252" s="5">
        <v>153</v>
      </c>
      <c r="G252" s="5">
        <v>19053.836759999998</v>
      </c>
      <c r="H252" s="5">
        <v>271.36142999999998</v>
      </c>
      <c r="I252" s="5">
        <v>9</v>
      </c>
      <c r="J252" s="5">
        <v>19579.39</v>
      </c>
      <c r="K252" s="5">
        <v>254.40926999999999</v>
      </c>
      <c r="L252" s="5">
        <v>2030</v>
      </c>
      <c r="M252" s="5">
        <v>19229.487249999998</v>
      </c>
      <c r="N252" s="5">
        <v>84.609589999999997</v>
      </c>
      <c r="O252" s="5">
        <v>8</v>
      </c>
      <c r="T252" s="12"/>
      <c r="U252" s="15"/>
      <c r="V252" s="76"/>
      <c r="W252" s="12"/>
      <c r="X252" s="15"/>
      <c r="Y252" s="76"/>
      <c r="Z252" s="12"/>
      <c r="AA252" s="15"/>
      <c r="AB252" s="76"/>
      <c r="AC252" s="12"/>
      <c r="AD252" s="15"/>
      <c r="AE252" s="76"/>
    </row>
    <row r="253" spans="1:31" s="5" customFormat="1" ht="15" x14ac:dyDescent="0.25">
      <c r="A253" s="5" t="s">
        <v>0</v>
      </c>
      <c r="B253" s="5">
        <v>1000</v>
      </c>
      <c r="C253" s="5">
        <v>0.7</v>
      </c>
      <c r="D253" s="5">
        <v>19053.963739999999</v>
      </c>
      <c r="E253" s="5">
        <v>479.64242999999999</v>
      </c>
      <c r="F253" s="5">
        <v>265</v>
      </c>
      <c r="G253" s="5">
        <v>18991.713489999998</v>
      </c>
      <c r="H253" s="5">
        <v>847.10842000000002</v>
      </c>
      <c r="I253" s="5">
        <v>29</v>
      </c>
      <c r="J253" s="5">
        <v>19072.853330000002</v>
      </c>
      <c r="K253" s="5">
        <v>381.20999</v>
      </c>
      <c r="L253" s="5">
        <v>3214</v>
      </c>
      <c r="M253" s="5">
        <v>19207.57</v>
      </c>
      <c r="N253" s="5">
        <v>124.11699</v>
      </c>
      <c r="O253" s="5">
        <v>14</v>
      </c>
      <c r="T253" s="12"/>
      <c r="U253" s="15"/>
      <c r="V253" s="76"/>
      <c r="W253" s="12"/>
      <c r="X253" s="15"/>
      <c r="Y253" s="76"/>
      <c r="Z253" s="12"/>
      <c r="AA253" s="15"/>
      <c r="AB253" s="76"/>
      <c r="AC253" s="12"/>
      <c r="AD253" s="15"/>
      <c r="AE253" s="76"/>
    </row>
    <row r="254" spans="1:31" s="5" customFormat="1" ht="15" x14ac:dyDescent="0.25">
      <c r="A254" s="5" t="s">
        <v>0</v>
      </c>
      <c r="B254" s="5">
        <v>1000</v>
      </c>
      <c r="C254" s="5">
        <v>0.7</v>
      </c>
      <c r="D254" s="5">
        <v>19053.963739999999</v>
      </c>
      <c r="E254" s="5">
        <v>480.03678000000002</v>
      </c>
      <c r="F254" s="5">
        <v>265</v>
      </c>
      <c r="G254" s="5">
        <v>19000.61825</v>
      </c>
      <c r="H254" s="5">
        <v>367.35100999999997</v>
      </c>
      <c r="I254" s="5">
        <v>12</v>
      </c>
      <c r="J254" s="5">
        <v>19130.47249</v>
      </c>
      <c r="K254" s="5">
        <v>346.04487999999998</v>
      </c>
      <c r="L254" s="5">
        <v>2930</v>
      </c>
      <c r="M254" s="5">
        <v>19207.57</v>
      </c>
      <c r="N254" s="5">
        <v>124.39803000000001</v>
      </c>
      <c r="O254" s="5">
        <v>14</v>
      </c>
      <c r="T254" s="12"/>
      <c r="U254" s="15"/>
      <c r="V254" s="76"/>
      <c r="W254" s="12"/>
      <c r="X254" s="15"/>
      <c r="Y254" s="76"/>
      <c r="Z254" s="12"/>
      <c r="AA254" s="15"/>
      <c r="AB254" s="76"/>
      <c r="AC254" s="12"/>
      <c r="AD254" s="15"/>
      <c r="AE254" s="76"/>
    </row>
    <row r="255" spans="1:31" s="5" customFormat="1" ht="15" x14ac:dyDescent="0.25">
      <c r="A255" s="5" t="s">
        <v>0</v>
      </c>
      <c r="B255" s="5">
        <v>1000</v>
      </c>
      <c r="C255" s="5">
        <v>0.7</v>
      </c>
      <c r="D255" s="5">
        <v>19053.963739999999</v>
      </c>
      <c r="E255" s="5">
        <v>478.68279999999999</v>
      </c>
      <c r="F255" s="5">
        <v>265</v>
      </c>
      <c r="G255" s="5">
        <v>18991.45333</v>
      </c>
      <c r="H255" s="5">
        <v>482.01697999999999</v>
      </c>
      <c r="I255" s="5">
        <v>16</v>
      </c>
      <c r="J255" s="5">
        <v>19023.715779999999</v>
      </c>
      <c r="K255" s="5">
        <v>290.18520000000001</v>
      </c>
      <c r="L255" s="5">
        <v>2492</v>
      </c>
      <c r="M255" s="5">
        <v>19207.57</v>
      </c>
      <c r="N255" s="5">
        <v>124.76188999999999</v>
      </c>
      <c r="O255" s="5">
        <v>14</v>
      </c>
      <c r="T255" s="12"/>
      <c r="U255" s="15"/>
      <c r="V255" s="76"/>
      <c r="W255" s="12"/>
      <c r="X255" s="15"/>
      <c r="Y255" s="76"/>
      <c r="Z255" s="12"/>
      <c r="AA255" s="15"/>
      <c r="AB255" s="76"/>
      <c r="AC255" s="12"/>
      <c r="AD255" s="15"/>
      <c r="AE255" s="76"/>
    </row>
    <row r="256" spans="1:31" s="5" customFormat="1" ht="15" x14ac:dyDescent="0.25">
      <c r="A256" s="5" t="s">
        <v>0</v>
      </c>
      <c r="B256" s="5">
        <v>1000</v>
      </c>
      <c r="C256" s="5">
        <v>0.7</v>
      </c>
      <c r="D256" s="5">
        <v>19053.963739999999</v>
      </c>
      <c r="E256" s="5">
        <v>480.69887</v>
      </c>
      <c r="F256" s="5">
        <v>265</v>
      </c>
      <c r="G256" s="5">
        <v>18988.922210000001</v>
      </c>
      <c r="H256" s="5">
        <v>879.45480999999995</v>
      </c>
      <c r="I256" s="5">
        <v>30</v>
      </c>
      <c r="J256" s="5">
        <v>19104.401829999999</v>
      </c>
      <c r="K256" s="5">
        <v>306.8707</v>
      </c>
      <c r="L256" s="5">
        <v>2621</v>
      </c>
      <c r="M256" s="5">
        <v>19207.57</v>
      </c>
      <c r="N256" s="5">
        <v>124.5716</v>
      </c>
      <c r="O256" s="5">
        <v>14</v>
      </c>
      <c r="T256" s="12"/>
      <c r="U256" s="15"/>
      <c r="V256" s="76"/>
      <c r="W256" s="12"/>
      <c r="X256" s="15"/>
      <c r="Y256" s="76"/>
      <c r="Z256" s="12"/>
      <c r="AA256" s="15"/>
      <c r="AB256" s="76"/>
      <c r="AC256" s="12"/>
      <c r="AD256" s="15"/>
      <c r="AE256" s="76"/>
    </row>
    <row r="257" spans="1:31" s="5" customFormat="1" ht="15" x14ac:dyDescent="0.25">
      <c r="A257" s="5" t="s">
        <v>0</v>
      </c>
      <c r="B257" s="5">
        <v>1000</v>
      </c>
      <c r="C257" s="5">
        <v>0.7</v>
      </c>
      <c r="D257" s="5">
        <v>19053.963739999999</v>
      </c>
      <c r="E257" s="5">
        <v>479.25364000000002</v>
      </c>
      <c r="F257" s="5">
        <v>265</v>
      </c>
      <c r="G257" s="5">
        <v>18982.865160000001</v>
      </c>
      <c r="H257" s="5">
        <v>962.5172</v>
      </c>
      <c r="I257" s="5">
        <v>33</v>
      </c>
      <c r="J257" s="5">
        <v>19122.899140000001</v>
      </c>
      <c r="K257" s="5">
        <v>204.57411999999999</v>
      </c>
      <c r="L257" s="5">
        <v>1690</v>
      </c>
      <c r="M257" s="5">
        <v>19207.57</v>
      </c>
      <c r="N257" s="5">
        <v>125.10329</v>
      </c>
      <c r="O257" s="5">
        <v>14</v>
      </c>
      <c r="T257" s="12"/>
      <c r="U257" s="15"/>
      <c r="V257" s="76"/>
      <c r="W257" s="12"/>
      <c r="X257" s="15"/>
      <c r="Y257" s="76"/>
      <c r="Z257" s="12"/>
      <c r="AA257" s="15"/>
      <c r="AB257" s="76"/>
      <c r="AC257" s="12"/>
      <c r="AD257" s="15"/>
      <c r="AE257" s="76"/>
    </row>
    <row r="258" spans="1:31" s="5" customFormat="1" ht="15" x14ac:dyDescent="0.25">
      <c r="A258" s="5" t="s">
        <v>0</v>
      </c>
      <c r="B258" s="5">
        <v>1000</v>
      </c>
      <c r="C258" s="5">
        <v>0.7</v>
      </c>
      <c r="D258" s="5">
        <v>19053.963739999999</v>
      </c>
      <c r="E258" s="5">
        <v>481.37504000000001</v>
      </c>
      <c r="F258" s="5">
        <v>265</v>
      </c>
      <c r="G258" s="5">
        <v>18994.33296</v>
      </c>
      <c r="H258" s="5">
        <v>367.16663</v>
      </c>
      <c r="I258" s="5">
        <v>12</v>
      </c>
      <c r="J258" s="5">
        <v>19310.986069999999</v>
      </c>
      <c r="K258" s="5">
        <v>330.86435</v>
      </c>
      <c r="L258" s="5">
        <v>2756</v>
      </c>
      <c r="M258" s="5">
        <v>19207.57</v>
      </c>
      <c r="N258" s="5">
        <v>126.184</v>
      </c>
      <c r="O258" s="5">
        <v>14</v>
      </c>
      <c r="T258" s="12"/>
      <c r="U258" s="15"/>
      <c r="V258" s="76"/>
      <c r="W258" s="12"/>
      <c r="X258" s="15"/>
      <c r="Y258" s="76"/>
      <c r="Z258" s="12"/>
      <c r="AA258" s="15"/>
      <c r="AB258" s="76"/>
      <c r="AC258" s="12"/>
      <c r="AD258" s="15"/>
      <c r="AE258" s="76"/>
    </row>
    <row r="259" spans="1:31" s="5" customFormat="1" ht="15" x14ac:dyDescent="0.25">
      <c r="A259" s="5" t="s">
        <v>0</v>
      </c>
      <c r="B259" s="5">
        <v>1000</v>
      </c>
      <c r="C259" s="5">
        <v>0.7</v>
      </c>
      <c r="D259" s="5">
        <v>19053.963739999999</v>
      </c>
      <c r="E259" s="5">
        <v>473.57607999999999</v>
      </c>
      <c r="F259" s="5">
        <v>265</v>
      </c>
      <c r="G259" s="5">
        <v>18992.02188</v>
      </c>
      <c r="H259" s="5">
        <v>737.30853999999999</v>
      </c>
      <c r="I259" s="5">
        <v>25</v>
      </c>
      <c r="J259" s="5">
        <v>19548.07315</v>
      </c>
      <c r="K259" s="5">
        <v>246.76267999999999</v>
      </c>
      <c r="L259" s="5">
        <v>2083</v>
      </c>
      <c r="M259" s="5">
        <v>19207.57</v>
      </c>
      <c r="N259" s="5">
        <v>125.40727</v>
      </c>
      <c r="O259" s="5">
        <v>14</v>
      </c>
      <c r="T259" s="12"/>
      <c r="U259" s="15"/>
      <c r="V259" s="76"/>
      <c r="W259" s="12"/>
      <c r="X259" s="15"/>
      <c r="Y259" s="76"/>
      <c r="Z259" s="12"/>
      <c r="AA259" s="15"/>
      <c r="AB259" s="76"/>
      <c r="AC259" s="12"/>
      <c r="AD259" s="15"/>
      <c r="AE259" s="76"/>
    </row>
    <row r="260" spans="1:31" s="5" customFormat="1" ht="15" x14ac:dyDescent="0.25">
      <c r="A260" s="5" t="s">
        <v>0</v>
      </c>
      <c r="B260" s="5">
        <v>1000</v>
      </c>
      <c r="C260" s="5">
        <v>0.7</v>
      </c>
      <c r="D260" s="5">
        <v>19053.963739999999</v>
      </c>
      <c r="E260" s="5">
        <v>480.51956999999999</v>
      </c>
      <c r="F260" s="5">
        <v>265</v>
      </c>
      <c r="G260" s="5">
        <v>18988.896290000001</v>
      </c>
      <c r="H260" s="5">
        <v>907.13639000000001</v>
      </c>
      <c r="I260" s="5">
        <v>31</v>
      </c>
      <c r="J260" s="5">
        <v>19514.385480000001</v>
      </c>
      <c r="K260" s="5">
        <v>239.43295000000001</v>
      </c>
      <c r="L260" s="5">
        <v>1947</v>
      </c>
      <c r="M260" s="5">
        <v>19207.57</v>
      </c>
      <c r="N260" s="5">
        <v>123.9952</v>
      </c>
      <c r="O260" s="5">
        <v>14</v>
      </c>
      <c r="T260" s="12"/>
      <c r="U260" s="15"/>
      <c r="V260" s="76"/>
      <c r="W260" s="12"/>
      <c r="X260" s="15"/>
      <c r="Y260" s="76"/>
      <c r="Z260" s="12"/>
      <c r="AA260" s="15"/>
      <c r="AB260" s="76"/>
      <c r="AC260" s="12"/>
      <c r="AD260" s="15"/>
      <c r="AE260" s="76"/>
    </row>
    <row r="261" spans="1:31" s="5" customFormat="1" ht="15" x14ac:dyDescent="0.25">
      <c r="A261" s="5" t="s">
        <v>0</v>
      </c>
      <c r="B261" s="5">
        <v>1000</v>
      </c>
      <c r="C261" s="5">
        <v>0.7</v>
      </c>
      <c r="D261" s="5">
        <v>19053.963739999999</v>
      </c>
      <c r="E261" s="5">
        <v>480.79325</v>
      </c>
      <c r="F261" s="5">
        <v>265</v>
      </c>
      <c r="G261" s="5">
        <v>18988.769059999999</v>
      </c>
      <c r="H261" s="5">
        <v>625.33428000000004</v>
      </c>
      <c r="I261" s="5">
        <v>21</v>
      </c>
      <c r="J261" s="5">
        <v>19263.106479999999</v>
      </c>
      <c r="K261" s="5">
        <v>406.01814999999999</v>
      </c>
      <c r="L261" s="5">
        <v>3332</v>
      </c>
      <c r="M261" s="5">
        <v>19207.57</v>
      </c>
      <c r="N261" s="5">
        <v>124.29997</v>
      </c>
      <c r="O261" s="5">
        <v>14</v>
      </c>
      <c r="T261" s="12"/>
      <c r="U261" s="15"/>
      <c r="V261" s="76"/>
      <c r="W261" s="12"/>
      <c r="X261" s="15"/>
      <c r="Y261" s="76"/>
      <c r="Z261" s="12"/>
      <c r="AA261" s="15"/>
      <c r="AB261" s="76"/>
      <c r="AC261" s="12"/>
      <c r="AD261" s="15"/>
      <c r="AE261" s="76"/>
    </row>
    <row r="262" spans="1:31" s="5" customFormat="1" ht="15" x14ac:dyDescent="0.25">
      <c r="A262" s="5" t="s">
        <v>0</v>
      </c>
      <c r="B262" s="5">
        <v>1000</v>
      </c>
      <c r="C262" s="5">
        <v>0.7</v>
      </c>
      <c r="D262" s="5">
        <v>19053.963739999999</v>
      </c>
      <c r="E262" s="5">
        <v>480.71480000000003</v>
      </c>
      <c r="F262" s="5">
        <v>265</v>
      </c>
      <c r="G262" s="5">
        <v>18994.71888</v>
      </c>
      <c r="H262" s="5">
        <v>568.13190999999995</v>
      </c>
      <c r="I262" s="5">
        <v>19</v>
      </c>
      <c r="J262" s="5">
        <v>19335.21341</v>
      </c>
      <c r="K262" s="5">
        <v>249.61053999999999</v>
      </c>
      <c r="L262" s="5">
        <v>1916</v>
      </c>
      <c r="M262" s="5">
        <v>19207.57</v>
      </c>
      <c r="N262" s="5">
        <v>124.31956</v>
      </c>
      <c r="O262" s="5">
        <v>14</v>
      </c>
      <c r="T262" s="12"/>
      <c r="U262" s="15"/>
      <c r="V262" s="76"/>
      <c r="W262" s="12"/>
      <c r="X262" s="15"/>
      <c r="Y262" s="76"/>
      <c r="Z262" s="12"/>
      <c r="AA262" s="15"/>
      <c r="AB262" s="76"/>
      <c r="AC262" s="12"/>
      <c r="AD262" s="15"/>
      <c r="AE262" s="76"/>
    </row>
    <row r="263" spans="1:31" s="5" customFormat="1" ht="15" x14ac:dyDescent="0.25">
      <c r="A263" s="5" t="s">
        <v>0</v>
      </c>
      <c r="B263" s="5">
        <v>1000</v>
      </c>
      <c r="C263" s="5">
        <v>1</v>
      </c>
      <c r="D263" s="5">
        <v>19039.346669999999</v>
      </c>
      <c r="E263" s="5">
        <v>677.63538000000005</v>
      </c>
      <c r="F263" s="5">
        <v>380</v>
      </c>
      <c r="G263" s="5">
        <v>18975.831139999998</v>
      </c>
      <c r="H263" s="5">
        <v>1960.9748500000001</v>
      </c>
      <c r="I263" s="5">
        <v>67</v>
      </c>
      <c r="J263" s="5">
        <v>19293.879860000001</v>
      </c>
      <c r="K263" s="5">
        <v>181.6636</v>
      </c>
      <c r="L263" s="5">
        <v>1467</v>
      </c>
      <c r="M263" s="5">
        <v>19155.146649999999</v>
      </c>
      <c r="N263" s="5">
        <v>152.36151000000001</v>
      </c>
      <c r="O263" s="5">
        <v>19</v>
      </c>
      <c r="T263" s="12"/>
      <c r="U263" s="15"/>
      <c r="V263" s="76"/>
      <c r="W263" s="12"/>
      <c r="X263" s="15"/>
      <c r="Y263" s="76"/>
      <c r="Z263" s="12"/>
      <c r="AA263" s="15"/>
      <c r="AB263" s="76"/>
      <c r="AC263" s="12"/>
      <c r="AD263" s="15"/>
      <c r="AE263" s="76"/>
    </row>
    <row r="264" spans="1:31" s="5" customFormat="1" ht="15" x14ac:dyDescent="0.25">
      <c r="A264" s="5" t="s">
        <v>0</v>
      </c>
      <c r="B264" s="5">
        <v>1000</v>
      </c>
      <c r="C264" s="5">
        <v>1</v>
      </c>
      <c r="D264" s="5">
        <v>19039.346669999999</v>
      </c>
      <c r="E264" s="5">
        <v>687.00923</v>
      </c>
      <c r="F264" s="5">
        <v>380</v>
      </c>
      <c r="G264" s="5">
        <v>18976.55</v>
      </c>
      <c r="H264" s="5">
        <v>885.82060000000001</v>
      </c>
      <c r="I264" s="5">
        <v>29</v>
      </c>
      <c r="J264" s="5">
        <v>19126.94903</v>
      </c>
      <c r="K264" s="5">
        <v>365.55166000000003</v>
      </c>
      <c r="L264" s="5">
        <v>3121</v>
      </c>
      <c r="M264" s="5">
        <v>19155.146649999999</v>
      </c>
      <c r="N264" s="5">
        <v>153.67592999999999</v>
      </c>
      <c r="O264" s="5">
        <v>19</v>
      </c>
      <c r="T264" s="12"/>
      <c r="U264" s="15"/>
      <c r="V264" s="76"/>
      <c r="W264" s="12"/>
      <c r="X264" s="15"/>
      <c r="Y264" s="76"/>
      <c r="Z264" s="12"/>
      <c r="AA264" s="15"/>
      <c r="AB264" s="76"/>
      <c r="AC264" s="12"/>
      <c r="AD264" s="15"/>
      <c r="AE264" s="76"/>
    </row>
    <row r="265" spans="1:31" s="5" customFormat="1" ht="15" x14ac:dyDescent="0.25">
      <c r="A265" s="5" t="s">
        <v>0</v>
      </c>
      <c r="B265" s="5">
        <v>1000</v>
      </c>
      <c r="C265" s="5">
        <v>1</v>
      </c>
      <c r="D265" s="5">
        <v>19039.346669999999</v>
      </c>
      <c r="E265" s="5">
        <v>683.42276000000004</v>
      </c>
      <c r="F265" s="5">
        <v>380</v>
      </c>
      <c r="G265" s="5">
        <v>18976.851770000001</v>
      </c>
      <c r="H265" s="5">
        <v>884.39481000000001</v>
      </c>
      <c r="I265" s="5">
        <v>29</v>
      </c>
      <c r="J265" s="5">
        <v>19120.056670000002</v>
      </c>
      <c r="K265" s="5">
        <v>591.16905999999994</v>
      </c>
      <c r="L265" s="5">
        <v>4943</v>
      </c>
      <c r="M265" s="5">
        <v>19155.146649999999</v>
      </c>
      <c r="N265" s="5">
        <v>153.43473</v>
      </c>
      <c r="O265" s="5">
        <v>19</v>
      </c>
      <c r="T265" s="12"/>
      <c r="U265" s="15"/>
      <c r="V265" s="76"/>
      <c r="W265" s="12"/>
      <c r="X265" s="15"/>
      <c r="Y265" s="76"/>
      <c r="Z265" s="12"/>
      <c r="AA265" s="15"/>
      <c r="AB265" s="76"/>
      <c r="AC265" s="12"/>
      <c r="AD265" s="15"/>
      <c r="AE265" s="76"/>
    </row>
    <row r="266" spans="1:31" s="5" customFormat="1" ht="15" x14ac:dyDescent="0.25">
      <c r="A266" s="5" t="s">
        <v>0</v>
      </c>
      <c r="B266" s="5">
        <v>1000</v>
      </c>
      <c r="C266" s="5">
        <v>1</v>
      </c>
      <c r="D266" s="5">
        <v>19039.346669999999</v>
      </c>
      <c r="E266" s="5">
        <v>680.74492999999995</v>
      </c>
      <c r="F266" s="5">
        <v>380</v>
      </c>
      <c r="G266" s="5">
        <v>18975.98</v>
      </c>
      <c r="H266" s="5">
        <v>1207.0866599999999</v>
      </c>
      <c r="I266" s="5">
        <v>40</v>
      </c>
      <c r="J266" s="5">
        <v>19069.929749999999</v>
      </c>
      <c r="K266" s="5">
        <v>721.18835999999999</v>
      </c>
      <c r="L266" s="5">
        <v>5827</v>
      </c>
      <c r="M266" s="5">
        <v>19155.146649999999</v>
      </c>
      <c r="N266" s="5">
        <v>156.76426000000001</v>
      </c>
      <c r="O266" s="5">
        <v>19</v>
      </c>
      <c r="T266" s="12"/>
      <c r="U266" s="15"/>
      <c r="V266" s="76"/>
      <c r="W266" s="12"/>
      <c r="X266" s="15"/>
      <c r="Y266" s="76"/>
      <c r="Z266" s="12"/>
      <c r="AA266" s="15"/>
      <c r="AB266" s="76"/>
      <c r="AC266" s="12"/>
      <c r="AD266" s="15"/>
      <c r="AE266" s="76"/>
    </row>
    <row r="267" spans="1:31" s="5" customFormat="1" ht="15" x14ac:dyDescent="0.25">
      <c r="A267" s="5" t="s">
        <v>0</v>
      </c>
      <c r="B267" s="5">
        <v>1000</v>
      </c>
      <c r="C267" s="5">
        <v>1</v>
      </c>
      <c r="D267" s="5">
        <v>19039.346669999999</v>
      </c>
      <c r="E267" s="5">
        <v>685.16128000000003</v>
      </c>
      <c r="F267" s="5">
        <v>380</v>
      </c>
      <c r="G267" s="5">
        <v>18976.849320000001</v>
      </c>
      <c r="H267" s="5">
        <v>797.07006000000001</v>
      </c>
      <c r="I267" s="5">
        <v>26</v>
      </c>
      <c r="J267" s="5">
        <v>19183.564839999999</v>
      </c>
      <c r="K267" s="5">
        <v>215.10828000000001</v>
      </c>
      <c r="L267" s="5">
        <v>1771</v>
      </c>
      <c r="M267" s="5">
        <v>19155.146649999999</v>
      </c>
      <c r="N267" s="5">
        <v>154.89635999999999</v>
      </c>
      <c r="O267" s="5">
        <v>19</v>
      </c>
      <c r="T267" s="12"/>
      <c r="U267" s="15"/>
      <c r="V267" s="76"/>
      <c r="W267" s="12"/>
      <c r="X267" s="15"/>
      <c r="Y267" s="76"/>
      <c r="Z267" s="12"/>
      <c r="AA267" s="15"/>
      <c r="AB267" s="76"/>
      <c r="AC267" s="12"/>
      <c r="AD267" s="15"/>
      <c r="AE267" s="76"/>
    </row>
    <row r="268" spans="1:31" s="5" customFormat="1" ht="15" x14ac:dyDescent="0.25">
      <c r="A268" s="5" t="s">
        <v>0</v>
      </c>
      <c r="B268" s="5">
        <v>1000</v>
      </c>
      <c r="C268" s="5">
        <v>1</v>
      </c>
      <c r="D268" s="5">
        <v>19039.346669999999</v>
      </c>
      <c r="E268" s="5">
        <v>684.85814000000005</v>
      </c>
      <c r="F268" s="5">
        <v>380</v>
      </c>
      <c r="G268" s="5">
        <v>18976.275310000001</v>
      </c>
      <c r="H268" s="5">
        <v>1114.9612</v>
      </c>
      <c r="I268" s="5">
        <v>37</v>
      </c>
      <c r="J268" s="5">
        <v>19085.944579999999</v>
      </c>
      <c r="K268" s="5">
        <v>331.16032999999999</v>
      </c>
      <c r="L268" s="5">
        <v>2720</v>
      </c>
      <c r="M268" s="5">
        <v>19155.146649999999</v>
      </c>
      <c r="N268" s="5">
        <v>155.48754</v>
      </c>
      <c r="O268" s="5">
        <v>19</v>
      </c>
      <c r="T268" s="12"/>
      <c r="U268" s="15"/>
      <c r="V268" s="76"/>
      <c r="W268" s="12"/>
      <c r="X268" s="15"/>
      <c r="Y268" s="76"/>
      <c r="Z268" s="12"/>
      <c r="AA268" s="15"/>
      <c r="AB268" s="76"/>
      <c r="AC268" s="12"/>
      <c r="AD268" s="15"/>
      <c r="AE268" s="76"/>
    </row>
    <row r="269" spans="1:31" s="5" customFormat="1" ht="15" x14ac:dyDescent="0.25">
      <c r="A269" s="5" t="s">
        <v>0</v>
      </c>
      <c r="B269" s="5">
        <v>1000</v>
      </c>
      <c r="C269" s="5">
        <v>1</v>
      </c>
      <c r="D269" s="5">
        <v>19039.346669999999</v>
      </c>
      <c r="E269" s="5">
        <v>670.00989000000004</v>
      </c>
      <c r="F269" s="5">
        <v>380</v>
      </c>
      <c r="G269" s="5">
        <v>18983.524010000001</v>
      </c>
      <c r="H269" s="5">
        <v>530.46253999999999</v>
      </c>
      <c r="I269" s="5">
        <v>17</v>
      </c>
      <c r="J269" s="5">
        <v>19134.836329999998</v>
      </c>
      <c r="K269" s="5">
        <v>504.54536000000002</v>
      </c>
      <c r="L269" s="5">
        <v>4240</v>
      </c>
      <c r="M269" s="5">
        <v>19155.146649999999</v>
      </c>
      <c r="N269" s="5">
        <v>157.0112</v>
      </c>
      <c r="O269" s="5">
        <v>19</v>
      </c>
      <c r="T269" s="12"/>
      <c r="U269" s="15"/>
      <c r="V269" s="76"/>
      <c r="W269" s="12"/>
      <c r="X269" s="15"/>
      <c r="Y269" s="76"/>
      <c r="Z269" s="12"/>
      <c r="AA269" s="15"/>
      <c r="AB269" s="76"/>
      <c r="AC269" s="12"/>
      <c r="AD269" s="15"/>
      <c r="AE269" s="76"/>
    </row>
    <row r="270" spans="1:31" s="5" customFormat="1" ht="15" x14ac:dyDescent="0.25">
      <c r="A270" s="5" t="s">
        <v>0</v>
      </c>
      <c r="B270" s="5">
        <v>1000</v>
      </c>
      <c r="C270" s="5">
        <v>1</v>
      </c>
      <c r="D270" s="5">
        <v>19039.346669999999</v>
      </c>
      <c r="E270" s="5">
        <v>681.33455000000004</v>
      </c>
      <c r="F270" s="5">
        <v>380</v>
      </c>
      <c r="G270" s="5">
        <v>18976</v>
      </c>
      <c r="H270" s="5">
        <v>1458.65472</v>
      </c>
      <c r="I270" s="5">
        <v>49</v>
      </c>
      <c r="J270" s="5">
        <v>19440.841400000001</v>
      </c>
      <c r="K270" s="5">
        <v>333.77534000000003</v>
      </c>
      <c r="L270" s="5">
        <v>2748</v>
      </c>
      <c r="M270" s="5">
        <v>19155.146649999999</v>
      </c>
      <c r="N270" s="5">
        <v>154.56179</v>
      </c>
      <c r="O270" s="5">
        <v>19</v>
      </c>
      <c r="T270" s="12"/>
      <c r="U270" s="15"/>
      <c r="V270" s="76"/>
      <c r="W270" s="12"/>
      <c r="X270" s="15"/>
      <c r="Y270" s="76"/>
      <c r="Z270" s="12"/>
      <c r="AA270" s="15"/>
      <c r="AB270" s="76"/>
      <c r="AC270" s="12"/>
      <c r="AD270" s="15"/>
      <c r="AE270" s="76"/>
    </row>
    <row r="271" spans="1:31" s="5" customFormat="1" ht="15" x14ac:dyDescent="0.25">
      <c r="A271" s="5" t="s">
        <v>0</v>
      </c>
      <c r="B271" s="5">
        <v>1000</v>
      </c>
      <c r="C271" s="5">
        <v>1</v>
      </c>
      <c r="D271" s="5">
        <v>19039.346669999999</v>
      </c>
      <c r="E271" s="5">
        <v>678.87929999999994</v>
      </c>
      <c r="F271" s="5">
        <v>380</v>
      </c>
      <c r="G271" s="5">
        <v>18976.54</v>
      </c>
      <c r="H271" s="5">
        <v>1119.8116600000001</v>
      </c>
      <c r="I271" s="5">
        <v>37</v>
      </c>
      <c r="J271" s="5">
        <v>19666.787779999999</v>
      </c>
      <c r="K271" s="5">
        <v>178.70464000000001</v>
      </c>
      <c r="L271" s="5">
        <v>1438</v>
      </c>
      <c r="M271" s="5">
        <v>19155.146649999999</v>
      </c>
      <c r="N271" s="5">
        <v>156.12707</v>
      </c>
      <c r="O271" s="5">
        <v>19</v>
      </c>
      <c r="T271" s="12"/>
      <c r="U271" s="15"/>
      <c r="V271" s="76"/>
      <c r="W271" s="12"/>
      <c r="X271" s="15"/>
      <c r="Y271" s="76"/>
      <c r="Z271" s="12"/>
      <c r="AA271" s="15"/>
      <c r="AB271" s="76"/>
      <c r="AC271" s="12"/>
      <c r="AD271" s="15"/>
      <c r="AE271" s="76"/>
    </row>
    <row r="272" spans="1:31" s="5" customFormat="1" ht="15" x14ac:dyDescent="0.25">
      <c r="A272" s="5" t="s">
        <v>0</v>
      </c>
      <c r="B272" s="5">
        <v>1000</v>
      </c>
      <c r="C272" s="5">
        <v>1</v>
      </c>
      <c r="D272" s="5">
        <v>19039.346669999999</v>
      </c>
      <c r="E272" s="5">
        <v>675.08383000000003</v>
      </c>
      <c r="F272" s="5">
        <v>380</v>
      </c>
      <c r="G272" s="5">
        <v>18976.74092</v>
      </c>
      <c r="H272" s="5">
        <v>1375.8368499999999</v>
      </c>
      <c r="I272" s="5">
        <v>46</v>
      </c>
      <c r="J272" s="5">
        <v>19065.143499999998</v>
      </c>
      <c r="K272" s="5">
        <v>631.09118000000001</v>
      </c>
      <c r="L272" s="5">
        <v>5239</v>
      </c>
      <c r="M272" s="5">
        <v>19155.146649999999</v>
      </c>
      <c r="N272" s="5">
        <v>154.44019</v>
      </c>
      <c r="O272" s="5">
        <v>19</v>
      </c>
      <c r="T272" s="12"/>
      <c r="U272" s="15"/>
      <c r="V272" s="76"/>
      <c r="W272" s="12"/>
      <c r="X272" s="15"/>
      <c r="Y272" s="76"/>
      <c r="Z272" s="12"/>
      <c r="AA272" s="15"/>
      <c r="AB272" s="76"/>
      <c r="AC272" s="12"/>
      <c r="AD272" s="15"/>
      <c r="AE272" s="76"/>
    </row>
    <row r="273" spans="20:31" s="5" customFormat="1" ht="15" x14ac:dyDescent="0.25">
      <c r="T273" s="12"/>
      <c r="U273" s="15"/>
      <c r="V273" s="76"/>
      <c r="W273" s="12"/>
      <c r="X273" s="15"/>
      <c r="Y273" s="76"/>
      <c r="Z273" s="12"/>
      <c r="AA273" s="15"/>
      <c r="AB273" s="76"/>
      <c r="AC273" s="12"/>
      <c r="AD273" s="15"/>
      <c r="AE273" s="76"/>
    </row>
    <row r="274" spans="20:31" s="5" customFormat="1" ht="15" x14ac:dyDescent="0.25">
      <c r="T274" s="12"/>
      <c r="U274" s="15"/>
      <c r="V274" s="76"/>
      <c r="W274" s="12"/>
      <c r="X274" s="15"/>
      <c r="Y274" s="76"/>
      <c r="Z274" s="12"/>
      <c r="AA274" s="15"/>
      <c r="AB274" s="76"/>
      <c r="AC274" s="12"/>
      <c r="AD274" s="15"/>
      <c r="AE274" s="76"/>
    </row>
    <row r="275" spans="20:31" s="5" customFormat="1" ht="15" x14ac:dyDescent="0.25">
      <c r="T275" s="12"/>
      <c r="U275" s="15"/>
      <c r="V275" s="76"/>
      <c r="W275" s="12"/>
      <c r="X275" s="15"/>
      <c r="Y275" s="76"/>
      <c r="Z275" s="12"/>
      <c r="AA275" s="15"/>
      <c r="AB275" s="76"/>
      <c r="AC275" s="12"/>
      <c r="AD275" s="15"/>
      <c r="AE275" s="76"/>
    </row>
    <row r="276" spans="20:31" s="5" customFormat="1" ht="15" x14ac:dyDescent="0.25">
      <c r="T276" s="12"/>
      <c r="U276" s="15"/>
      <c r="V276" s="76"/>
      <c r="W276" s="12"/>
      <c r="X276" s="15"/>
      <c r="Y276" s="76"/>
      <c r="Z276" s="12"/>
      <c r="AA276" s="15"/>
      <c r="AB276" s="76"/>
      <c r="AC276" s="12"/>
      <c r="AD276" s="15"/>
      <c r="AE276" s="76"/>
    </row>
    <row r="277" spans="20:31" s="5" customFormat="1" ht="15" x14ac:dyDescent="0.25">
      <c r="T277" s="12"/>
      <c r="U277" s="15"/>
      <c r="V277" s="76"/>
      <c r="W277" s="12"/>
      <c r="X277" s="15"/>
      <c r="Y277" s="76"/>
      <c r="Z277" s="12"/>
      <c r="AA277" s="15"/>
      <c r="AB277" s="76"/>
      <c r="AC277" s="12"/>
      <c r="AD277" s="15"/>
      <c r="AE277" s="76"/>
    </row>
    <row r="278" spans="20:31" s="5" customFormat="1" ht="15" x14ac:dyDescent="0.25">
      <c r="T278" s="12"/>
      <c r="U278" s="15"/>
      <c r="V278" s="76"/>
      <c r="W278" s="12"/>
      <c r="X278" s="15"/>
      <c r="Y278" s="76"/>
      <c r="Z278" s="12"/>
      <c r="AA278" s="15"/>
      <c r="AB278" s="76"/>
      <c r="AC278" s="12"/>
      <c r="AD278" s="15"/>
      <c r="AE278" s="76"/>
    </row>
    <row r="279" spans="20:31" s="5" customFormat="1" ht="15" x14ac:dyDescent="0.25">
      <c r="T279" s="12"/>
      <c r="U279" s="15"/>
      <c r="V279" s="76"/>
      <c r="W279" s="12"/>
      <c r="X279" s="15"/>
      <c r="Y279" s="76"/>
      <c r="Z279" s="12"/>
      <c r="AA279" s="15"/>
      <c r="AB279" s="76"/>
      <c r="AC279" s="12"/>
      <c r="AD279" s="15"/>
      <c r="AE279" s="76"/>
    </row>
    <row r="280" spans="20:31" s="5" customFormat="1" ht="15" x14ac:dyDescent="0.25">
      <c r="T280" s="12"/>
      <c r="U280" s="15"/>
      <c r="V280" s="76"/>
      <c r="W280" s="12"/>
      <c r="X280" s="15"/>
      <c r="Y280" s="76"/>
      <c r="Z280" s="12"/>
      <c r="AA280" s="15"/>
      <c r="AB280" s="76"/>
      <c r="AC280" s="12"/>
      <c r="AD280" s="15"/>
      <c r="AE280" s="76"/>
    </row>
    <row r="281" spans="20:31" s="5" customFormat="1" ht="15" x14ac:dyDescent="0.25">
      <c r="T281" s="12"/>
      <c r="U281" s="15"/>
      <c r="V281" s="76"/>
      <c r="W281" s="12"/>
      <c r="X281" s="15"/>
      <c r="Y281" s="76"/>
      <c r="Z281" s="12"/>
      <c r="AA281" s="15"/>
      <c r="AB281" s="76"/>
      <c r="AC281" s="12"/>
      <c r="AD281" s="15"/>
      <c r="AE281" s="76"/>
    </row>
    <row r="282" spans="20:31" s="5" customFormat="1" ht="15" x14ac:dyDescent="0.25">
      <c r="T282" s="12"/>
      <c r="U282" s="15"/>
      <c r="V282" s="76"/>
      <c r="W282" s="12"/>
      <c r="X282" s="15"/>
      <c r="Y282" s="76"/>
      <c r="Z282" s="12"/>
      <c r="AA282" s="15"/>
      <c r="AB282" s="76"/>
      <c r="AC282" s="12"/>
      <c r="AD282" s="15"/>
      <c r="AE282" s="76"/>
    </row>
    <row r="283" spans="20:31" s="5" customFormat="1" ht="15" x14ac:dyDescent="0.25">
      <c r="T283" s="12"/>
      <c r="U283" s="15"/>
      <c r="V283" s="76"/>
      <c r="W283" s="12"/>
      <c r="X283" s="15"/>
      <c r="Y283" s="76"/>
      <c r="Z283" s="12"/>
      <c r="AA283" s="15"/>
      <c r="AB283" s="76"/>
      <c r="AC283" s="12"/>
      <c r="AD283" s="15"/>
      <c r="AE283" s="76"/>
    </row>
    <row r="284" spans="20:31" s="5" customFormat="1" ht="15" x14ac:dyDescent="0.25">
      <c r="T284" s="12"/>
      <c r="U284" s="15"/>
      <c r="V284" s="76"/>
      <c r="W284" s="12"/>
      <c r="X284" s="15"/>
      <c r="Y284" s="76"/>
      <c r="Z284" s="12"/>
      <c r="AA284" s="15"/>
      <c r="AB284" s="76"/>
      <c r="AC284" s="12"/>
      <c r="AD284" s="15"/>
      <c r="AE284" s="76"/>
    </row>
    <row r="285" spans="20:31" s="5" customFormat="1" ht="15" x14ac:dyDescent="0.25">
      <c r="T285" s="12"/>
      <c r="U285" s="15"/>
      <c r="V285" s="76"/>
      <c r="W285" s="12"/>
      <c r="X285" s="15"/>
      <c r="Y285" s="76"/>
      <c r="Z285" s="12"/>
      <c r="AA285" s="15"/>
      <c r="AB285" s="76"/>
      <c r="AC285" s="12"/>
      <c r="AD285" s="15"/>
      <c r="AE285" s="76"/>
    </row>
    <row r="286" spans="20:31" s="5" customFormat="1" ht="15" x14ac:dyDescent="0.25">
      <c r="T286" s="12"/>
      <c r="U286" s="15"/>
      <c r="V286" s="76"/>
      <c r="W286" s="12"/>
      <c r="X286" s="15"/>
      <c r="Y286" s="76"/>
      <c r="Z286" s="12"/>
      <c r="AA286" s="15"/>
      <c r="AB286" s="76"/>
      <c r="AC286" s="12"/>
      <c r="AD286" s="15"/>
      <c r="AE286" s="76"/>
    </row>
    <row r="287" spans="20:31" s="5" customFormat="1" ht="15" x14ac:dyDescent="0.25">
      <c r="T287" s="12"/>
      <c r="U287" s="15"/>
      <c r="V287" s="76"/>
      <c r="W287" s="12"/>
      <c r="X287" s="15"/>
      <c r="Y287" s="76"/>
      <c r="Z287" s="12"/>
      <c r="AA287" s="15"/>
      <c r="AB287" s="76"/>
      <c r="AC287" s="12"/>
      <c r="AD287" s="15"/>
      <c r="AE287" s="76"/>
    </row>
    <row r="288" spans="20:31" s="5" customFormat="1" ht="15" x14ac:dyDescent="0.25">
      <c r="T288" s="12"/>
      <c r="U288" s="15"/>
      <c r="V288" s="76"/>
      <c r="W288" s="12"/>
      <c r="X288" s="15"/>
      <c r="Y288" s="76"/>
      <c r="Z288" s="12"/>
      <c r="AA288" s="15"/>
      <c r="AB288" s="76"/>
      <c r="AC288" s="12"/>
      <c r="AD288" s="15"/>
      <c r="AE288" s="76"/>
    </row>
    <row r="289" spans="20:31" s="5" customFormat="1" ht="15" x14ac:dyDescent="0.25">
      <c r="T289" s="12"/>
      <c r="U289" s="15"/>
      <c r="V289" s="76"/>
      <c r="W289" s="12"/>
      <c r="X289" s="15"/>
      <c r="Y289" s="76"/>
      <c r="Z289" s="12"/>
      <c r="AA289" s="15"/>
      <c r="AB289" s="76"/>
      <c r="AC289" s="12"/>
      <c r="AD289" s="15"/>
      <c r="AE289" s="76"/>
    </row>
    <row r="290" spans="20:31" s="5" customFormat="1" ht="15" x14ac:dyDescent="0.25">
      <c r="T290" s="12"/>
      <c r="U290" s="15"/>
      <c r="V290" s="76"/>
      <c r="W290" s="12"/>
      <c r="X290" s="15"/>
      <c r="Y290" s="76"/>
      <c r="Z290" s="12"/>
      <c r="AA290" s="15"/>
      <c r="AB290" s="76"/>
      <c r="AC290" s="12"/>
      <c r="AD290" s="15"/>
      <c r="AE290" s="76"/>
    </row>
    <row r="291" spans="20:31" s="5" customFormat="1" ht="15" x14ac:dyDescent="0.25">
      <c r="T291" s="12"/>
      <c r="U291" s="15"/>
      <c r="V291" s="76"/>
      <c r="W291" s="12"/>
      <c r="X291" s="15"/>
      <c r="Y291" s="76"/>
      <c r="Z291" s="12"/>
      <c r="AA291" s="15"/>
      <c r="AB291" s="76"/>
      <c r="AC291" s="12"/>
      <c r="AD291" s="15"/>
      <c r="AE291" s="76"/>
    </row>
  </sheetData>
  <mergeCells count="9">
    <mergeCell ref="Z1:AB1"/>
    <mergeCell ref="AC1:AE1"/>
    <mergeCell ref="AG1:AG2"/>
    <mergeCell ref="D1:F1"/>
    <mergeCell ref="G1:I1"/>
    <mergeCell ref="J1:L1"/>
    <mergeCell ref="M1:O1"/>
    <mergeCell ref="T1:V1"/>
    <mergeCell ref="W1:Y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A48"/>
  <sheetViews>
    <sheetView topLeftCell="O1" zoomScale="70" zoomScaleNormal="70" workbookViewId="0">
      <selection activeCell="R19" sqref="R19"/>
    </sheetView>
  </sheetViews>
  <sheetFormatPr defaultRowHeight="14.25" x14ac:dyDescent="0.2"/>
  <cols>
    <col min="1" max="1" width="11.75" bestFit="1" customWidth="1"/>
    <col min="2" max="2" width="5.625" bestFit="1" customWidth="1"/>
    <col min="3" max="3" width="4.75" bestFit="1" customWidth="1"/>
    <col min="4" max="4" width="14.375" bestFit="1" customWidth="1"/>
    <col min="5" max="5" width="8.75" style="30" customWidth="1"/>
    <col min="6" max="6" width="11.5" style="2" bestFit="1" customWidth="1"/>
    <col min="7" max="8" width="11.375" style="2" bestFit="1" customWidth="1"/>
    <col min="9" max="11" width="10.5" style="2" bestFit="1" customWidth="1"/>
    <col min="12" max="13" width="11.5" style="2" bestFit="1" customWidth="1"/>
    <col min="14" max="15" width="11.375" style="2" bestFit="1" customWidth="1"/>
    <col min="16" max="16" width="10.375" style="2" bestFit="1" customWidth="1"/>
    <col min="17" max="17" width="10.5" style="2" bestFit="1" customWidth="1"/>
    <col min="18" max="20" width="8.5" bestFit="1" customWidth="1"/>
    <col min="21" max="21" width="4.375" style="3" customWidth="1"/>
    <col min="22" max="22" width="33.75" style="58" bestFit="1" customWidth="1"/>
    <col min="23" max="23" width="30.375" style="58" customWidth="1"/>
    <col min="24" max="24" width="33.75" style="58" customWidth="1"/>
    <col min="25" max="25" width="31.5" style="58" bestFit="1" customWidth="1"/>
    <col min="26" max="26" width="23.75" style="58" customWidth="1"/>
    <col min="27" max="27" width="10.5" style="1" customWidth="1"/>
  </cols>
  <sheetData>
    <row r="1" spans="1:27" s="7" customFormat="1" ht="15" x14ac:dyDescent="0.25">
      <c r="D1" s="53" t="s">
        <v>128</v>
      </c>
      <c r="E1" s="106"/>
      <c r="F1" s="129" t="s">
        <v>102</v>
      </c>
      <c r="G1" s="129"/>
      <c r="H1" s="129"/>
      <c r="I1" s="129" t="s">
        <v>103</v>
      </c>
      <c r="J1" s="129"/>
      <c r="K1" s="129"/>
      <c r="L1" s="129" t="s">
        <v>104</v>
      </c>
      <c r="M1" s="129"/>
      <c r="N1" s="129"/>
      <c r="O1" s="129" t="s">
        <v>105</v>
      </c>
      <c r="P1" s="129"/>
      <c r="Q1" s="129"/>
      <c r="R1" s="119" t="s">
        <v>106</v>
      </c>
      <c r="S1" s="119"/>
      <c r="T1" s="119"/>
      <c r="U1" s="63"/>
      <c r="V1" s="99" t="s">
        <v>102</v>
      </c>
      <c r="W1" s="99" t="s">
        <v>103</v>
      </c>
      <c r="X1" s="99" t="s">
        <v>104</v>
      </c>
      <c r="Y1" s="99" t="s">
        <v>107</v>
      </c>
      <c r="Z1" s="99" t="s">
        <v>106</v>
      </c>
      <c r="AA1" s="130" t="s">
        <v>129</v>
      </c>
    </row>
    <row r="2" spans="1:27" s="61" customFormat="1" ht="15" x14ac:dyDescent="0.25">
      <c r="D2" s="101" t="s">
        <v>126</v>
      </c>
      <c r="E2" s="107" t="s">
        <v>83</v>
      </c>
      <c r="F2" s="22" t="s">
        <v>108</v>
      </c>
      <c r="G2" s="22" t="s">
        <v>109</v>
      </c>
      <c r="H2" s="22" t="s">
        <v>110</v>
      </c>
      <c r="I2" s="22" t="s">
        <v>108</v>
      </c>
      <c r="J2" s="22" t="s">
        <v>109</v>
      </c>
      <c r="K2" s="22" t="s">
        <v>110</v>
      </c>
      <c r="L2" s="22" t="s">
        <v>108</v>
      </c>
      <c r="M2" s="22" t="s">
        <v>109</v>
      </c>
      <c r="N2" s="22" t="s">
        <v>17</v>
      </c>
      <c r="O2" s="22" t="s">
        <v>108</v>
      </c>
      <c r="P2" s="22" t="s">
        <v>109</v>
      </c>
      <c r="Q2" s="22" t="s">
        <v>110</v>
      </c>
      <c r="R2" s="22" t="s">
        <v>108</v>
      </c>
      <c r="S2" s="22" t="s">
        <v>109</v>
      </c>
      <c r="T2" s="22" t="s">
        <v>110</v>
      </c>
      <c r="U2" s="105"/>
      <c r="V2" s="17" t="s">
        <v>127</v>
      </c>
      <c r="W2" s="17" t="s">
        <v>127</v>
      </c>
      <c r="X2" s="17" t="s">
        <v>127</v>
      </c>
      <c r="Y2" s="17" t="s">
        <v>127</v>
      </c>
      <c r="Z2" s="17" t="s">
        <v>127</v>
      </c>
      <c r="AA2" s="130"/>
    </row>
    <row r="3" spans="1:27" s="7" customFormat="1" ht="15" x14ac:dyDescent="0.25">
      <c r="A3" s="7" t="s">
        <v>1</v>
      </c>
      <c r="B3" s="7">
        <v>25</v>
      </c>
      <c r="C3" s="8">
        <v>0.4</v>
      </c>
      <c r="D3" s="62">
        <v>42.42</v>
      </c>
      <c r="E3" s="106">
        <v>3.2399999999999996E-4</v>
      </c>
      <c r="F3" s="21">
        <v>0.67132999999999998</v>
      </c>
      <c r="G3" s="21">
        <v>7.6380000000000003E-2</v>
      </c>
      <c r="H3" s="21">
        <v>0.25213999999999998</v>
      </c>
      <c r="I3" s="21">
        <v>5.9000000000000003E-4</v>
      </c>
      <c r="J3" s="21">
        <v>4.6000000000000001E-4</v>
      </c>
      <c r="K3" s="21">
        <v>5.1000000000000004E-4</v>
      </c>
      <c r="L3" s="21">
        <v>0.79835</v>
      </c>
      <c r="M3" s="21">
        <v>5.7079999999999999E-2</v>
      </c>
      <c r="N3" s="21">
        <v>0.23618</v>
      </c>
      <c r="O3" s="21">
        <v>0.13575999999999999</v>
      </c>
      <c r="P3" s="21">
        <v>2.6679999999999999E-2</v>
      </c>
      <c r="Q3" s="21">
        <v>4.6219999999999997E-2</v>
      </c>
      <c r="R3" s="21">
        <v>4.4999999999999999E-4</v>
      </c>
      <c r="S3" s="21">
        <v>3.6999999999999999E-4</v>
      </c>
      <c r="T3" s="21">
        <v>3.8000000000000002E-4</v>
      </c>
      <c r="U3" s="63"/>
      <c r="V3" s="109" t="s">
        <v>265</v>
      </c>
      <c r="W3" s="109" t="s">
        <v>266</v>
      </c>
      <c r="X3" s="109" t="s">
        <v>267</v>
      </c>
      <c r="Y3" s="109" t="s">
        <v>268</v>
      </c>
      <c r="Z3" s="109" t="s">
        <v>269</v>
      </c>
      <c r="AA3" s="20">
        <v>42.42</v>
      </c>
    </row>
    <row r="4" spans="1:27" s="7" customFormat="1" ht="15" x14ac:dyDescent="0.25">
      <c r="A4" s="7" t="s">
        <v>1</v>
      </c>
      <c r="B4" s="7">
        <v>25</v>
      </c>
      <c r="C4" s="8">
        <v>0.7</v>
      </c>
      <c r="D4" s="62">
        <v>29.88</v>
      </c>
      <c r="E4" s="106">
        <v>3.3399999999999999E-4</v>
      </c>
      <c r="F4" s="21">
        <v>2.9250099999999999</v>
      </c>
      <c r="G4" s="21">
        <v>0.52251999999999998</v>
      </c>
      <c r="H4" s="21">
        <v>2.2067999999999999</v>
      </c>
      <c r="I4" s="21">
        <v>0.50988999999999995</v>
      </c>
      <c r="J4" s="21">
        <v>1.17E-3</v>
      </c>
      <c r="K4" s="21">
        <v>6.3519999999999993E-2</v>
      </c>
      <c r="L4" s="21">
        <v>2.87243</v>
      </c>
      <c r="M4" s="21">
        <v>0.65117999999999998</v>
      </c>
      <c r="N4" s="21">
        <v>2.2377899999999999</v>
      </c>
      <c r="O4" s="21">
        <v>2.9570599999999998</v>
      </c>
      <c r="P4" s="21">
        <v>0.20599000000000001</v>
      </c>
      <c r="Q4" s="21">
        <v>1.0016</v>
      </c>
      <c r="R4" s="21">
        <v>4.79E-3</v>
      </c>
      <c r="S4" s="21">
        <v>4.8999999999999998E-4</v>
      </c>
      <c r="T4" s="21">
        <v>1.56E-3</v>
      </c>
      <c r="U4" s="63"/>
      <c r="V4" s="109" t="s">
        <v>270</v>
      </c>
      <c r="W4" s="109" t="s">
        <v>271</v>
      </c>
      <c r="X4" s="109" t="s">
        <v>272</v>
      </c>
      <c r="Y4" s="109" t="s">
        <v>273</v>
      </c>
      <c r="Z4" s="109" t="s">
        <v>274</v>
      </c>
      <c r="AA4" s="20">
        <v>29.88</v>
      </c>
    </row>
    <row r="5" spans="1:27" s="7" customFormat="1" ht="15" x14ac:dyDescent="0.25">
      <c r="A5" s="7" t="s">
        <v>1</v>
      </c>
      <c r="B5" s="7">
        <v>25</v>
      </c>
      <c r="C5" s="8">
        <v>1</v>
      </c>
      <c r="D5" s="65">
        <v>28.92</v>
      </c>
      <c r="E5" s="106">
        <v>3.7100000000000007E-4</v>
      </c>
      <c r="F5" s="21">
        <v>5.6930000000000001E-2</v>
      </c>
      <c r="G5" s="21">
        <v>4.3E-3</v>
      </c>
      <c r="H5" s="21">
        <v>1.486E-2</v>
      </c>
      <c r="I5" s="21">
        <v>4.0999999999999999E-4</v>
      </c>
      <c r="J5" s="21">
        <v>3.8999999999999999E-4</v>
      </c>
      <c r="K5" s="21">
        <v>4.0000000000000002E-4</v>
      </c>
      <c r="L5" s="21">
        <v>3.8347099999999998</v>
      </c>
      <c r="M5" s="21">
        <v>0.69069000000000003</v>
      </c>
      <c r="N5" s="21">
        <v>3.1706699999999999</v>
      </c>
      <c r="O5" s="21">
        <v>3.9740099999999998</v>
      </c>
      <c r="P5" s="21">
        <v>1.32253</v>
      </c>
      <c r="Q5" s="21">
        <v>2.5557300000000001</v>
      </c>
      <c r="R5" s="21">
        <v>4.0999999999999999E-4</v>
      </c>
      <c r="S5" s="21">
        <v>3.8999999999999999E-4</v>
      </c>
      <c r="T5" s="21">
        <v>3.8999999999999999E-4</v>
      </c>
      <c r="U5" s="63"/>
      <c r="V5" s="109" t="s">
        <v>275</v>
      </c>
      <c r="W5" s="109" t="s">
        <v>276</v>
      </c>
      <c r="X5" s="109" t="s">
        <v>277</v>
      </c>
      <c r="Y5" s="109" t="s">
        <v>278</v>
      </c>
      <c r="Z5" s="109" t="s">
        <v>279</v>
      </c>
      <c r="AA5" s="20">
        <v>28.92</v>
      </c>
    </row>
    <row r="6" spans="1:27" s="7" customFormat="1" ht="15" x14ac:dyDescent="0.25">
      <c r="A6" s="7" t="s">
        <v>1</v>
      </c>
      <c r="B6" s="7">
        <v>100</v>
      </c>
      <c r="C6" s="8">
        <v>0.4</v>
      </c>
      <c r="D6" s="62">
        <v>149.32</v>
      </c>
      <c r="E6" s="106">
        <v>1.268E-3</v>
      </c>
      <c r="F6" s="21">
        <v>17.440809999999999</v>
      </c>
      <c r="G6" s="21">
        <v>0.78273999999999999</v>
      </c>
      <c r="H6" s="21">
        <v>14.072150000000001</v>
      </c>
      <c r="I6" s="21">
        <v>2.0008400000000002</v>
      </c>
      <c r="J6" s="21">
        <v>0.76326000000000005</v>
      </c>
      <c r="K6" s="21">
        <v>1.4349700000000001</v>
      </c>
      <c r="L6" s="21">
        <v>17.57846</v>
      </c>
      <c r="M6" s="21">
        <v>4.0925599999999998</v>
      </c>
      <c r="N6" s="21">
        <v>12.80114</v>
      </c>
      <c r="O6" s="21">
        <v>3.4159700000000002</v>
      </c>
      <c r="P6" s="21">
        <v>2.01071</v>
      </c>
      <c r="Q6" s="21">
        <v>2.4327700000000001</v>
      </c>
      <c r="R6" s="21">
        <v>0.53827000000000003</v>
      </c>
      <c r="S6" s="21">
        <v>9.41E-3</v>
      </c>
      <c r="T6" s="21">
        <v>0.13541</v>
      </c>
      <c r="U6" s="63"/>
      <c r="V6" s="109" t="s">
        <v>280</v>
      </c>
      <c r="W6" s="109" t="s">
        <v>281</v>
      </c>
      <c r="X6" s="109" t="s">
        <v>282</v>
      </c>
      <c r="Y6" s="109" t="s">
        <v>283</v>
      </c>
      <c r="Z6" s="109" t="s">
        <v>284</v>
      </c>
      <c r="AA6" s="20">
        <v>149.32</v>
      </c>
    </row>
    <row r="7" spans="1:27" s="7" customFormat="1" ht="15" x14ac:dyDescent="0.25">
      <c r="A7" s="7" t="s">
        <v>1</v>
      </c>
      <c r="B7" s="7">
        <v>100</v>
      </c>
      <c r="C7" s="8">
        <v>0.7</v>
      </c>
      <c r="D7" s="62">
        <v>142.85</v>
      </c>
      <c r="E7" s="106">
        <v>1.3680000000000001E-3</v>
      </c>
      <c r="F7" s="21">
        <v>0.68027000000000004</v>
      </c>
      <c r="G7" s="21">
        <v>0.19001999999999999</v>
      </c>
      <c r="H7" s="21">
        <v>0.36459000000000003</v>
      </c>
      <c r="I7" s="21">
        <v>36.066859999999998</v>
      </c>
      <c r="J7" s="21">
        <v>4.2922799999999999</v>
      </c>
      <c r="K7" s="21">
        <v>23.44819</v>
      </c>
      <c r="L7" s="21">
        <v>0.66390000000000005</v>
      </c>
      <c r="M7" s="21">
        <v>0.26715</v>
      </c>
      <c r="N7" s="21">
        <v>0.51568999999999998</v>
      </c>
      <c r="O7" s="21">
        <v>0.72182000000000002</v>
      </c>
      <c r="P7" s="21">
        <v>0.39833000000000002</v>
      </c>
      <c r="Q7" s="21">
        <v>0.52805999999999997</v>
      </c>
      <c r="R7" s="21">
        <v>10.807399999999999</v>
      </c>
      <c r="S7" s="21">
        <v>3.5533199999999998</v>
      </c>
      <c r="T7" s="21">
        <v>6.7719699999999996</v>
      </c>
      <c r="U7" s="63"/>
      <c r="V7" s="109" t="s">
        <v>285</v>
      </c>
      <c r="W7" s="109" t="s">
        <v>286</v>
      </c>
      <c r="X7" s="109" t="s">
        <v>287</v>
      </c>
      <c r="Y7" s="109" t="s">
        <v>288</v>
      </c>
      <c r="Z7" s="109" t="s">
        <v>289</v>
      </c>
      <c r="AA7" s="20">
        <v>142.85</v>
      </c>
    </row>
    <row r="8" spans="1:27" s="7" customFormat="1" ht="15" x14ac:dyDescent="0.25">
      <c r="A8" s="7" t="s">
        <v>1</v>
      </c>
      <c r="B8" s="7">
        <v>100</v>
      </c>
      <c r="C8" s="8">
        <v>1</v>
      </c>
      <c r="D8" s="62">
        <v>104.35</v>
      </c>
      <c r="E8" s="106">
        <v>1.536E-3</v>
      </c>
      <c r="F8" s="21">
        <v>74.795810000000003</v>
      </c>
      <c r="G8" s="21">
        <v>74.741590000000002</v>
      </c>
      <c r="H8" s="21">
        <v>74.770610000000005</v>
      </c>
      <c r="I8" s="21">
        <v>3.2387100000000002</v>
      </c>
      <c r="J8" s="21">
        <v>1.59084</v>
      </c>
      <c r="K8" s="21">
        <v>2.5607199999999999</v>
      </c>
      <c r="L8" s="21">
        <v>74.954890000000006</v>
      </c>
      <c r="M8" s="21">
        <v>53.149929999999998</v>
      </c>
      <c r="N8" s="21">
        <v>72.611760000000004</v>
      </c>
      <c r="O8" s="21">
        <v>48.70449</v>
      </c>
      <c r="P8" s="21">
        <v>12.33606</v>
      </c>
      <c r="Q8" s="21">
        <v>26.153230000000001</v>
      </c>
      <c r="R8" s="21">
        <v>0.66334000000000004</v>
      </c>
      <c r="S8" s="21">
        <v>3.0640000000000001E-2</v>
      </c>
      <c r="T8" s="21">
        <v>0.37763999999999998</v>
      </c>
      <c r="U8" s="63"/>
      <c r="V8" s="109" t="s">
        <v>290</v>
      </c>
      <c r="W8" s="109" t="s">
        <v>291</v>
      </c>
      <c r="X8" s="109" t="s">
        <v>292</v>
      </c>
      <c r="Y8" s="109" t="s">
        <v>293</v>
      </c>
      <c r="Z8" s="109" t="s">
        <v>294</v>
      </c>
      <c r="AA8" s="20">
        <v>104.35</v>
      </c>
    </row>
    <row r="9" spans="1:27" s="7" customFormat="1" ht="15" x14ac:dyDescent="0.25">
      <c r="A9" s="7" t="s">
        <v>1</v>
      </c>
      <c r="B9" s="7">
        <v>1000</v>
      </c>
      <c r="C9" s="8">
        <v>0.4</v>
      </c>
      <c r="D9" s="62">
        <v>1075.49</v>
      </c>
      <c r="E9" s="106">
        <v>2.0365999999999999E-2</v>
      </c>
      <c r="F9" s="21">
        <v>1135.30015</v>
      </c>
      <c r="G9" s="21">
        <v>45.891309999999997</v>
      </c>
      <c r="H9" s="21">
        <v>255.79551000000001</v>
      </c>
      <c r="I9" s="21">
        <v>200.54658000000001</v>
      </c>
      <c r="J9" s="21">
        <v>4.7750599999999999</v>
      </c>
      <c r="K9" s="21">
        <v>103.44907000000001</v>
      </c>
      <c r="L9" s="21">
        <v>1134.7245499999999</v>
      </c>
      <c r="M9" s="21">
        <v>886.41243999999995</v>
      </c>
      <c r="N9" s="21">
        <v>1097.56158</v>
      </c>
      <c r="O9" s="21">
        <v>1137.0293200000001</v>
      </c>
      <c r="P9" s="21">
        <v>386.79500999999999</v>
      </c>
      <c r="Q9" s="21">
        <v>664.96154000000001</v>
      </c>
      <c r="R9" s="21">
        <v>0.14269000000000001</v>
      </c>
      <c r="S9" s="21">
        <v>2.2970000000000001E-2</v>
      </c>
      <c r="T9" s="21">
        <v>4.6249999999999999E-2</v>
      </c>
      <c r="U9" s="63"/>
      <c r="V9" s="109" t="s">
        <v>295</v>
      </c>
      <c r="W9" s="109" t="s">
        <v>296</v>
      </c>
      <c r="X9" s="109" t="s">
        <v>297</v>
      </c>
      <c r="Y9" s="109" t="s">
        <v>298</v>
      </c>
      <c r="Z9" s="109" t="s">
        <v>299</v>
      </c>
      <c r="AA9" s="20">
        <v>1075.49</v>
      </c>
    </row>
    <row r="10" spans="1:27" s="7" customFormat="1" ht="15" x14ac:dyDescent="0.25">
      <c r="A10" s="7" t="s">
        <v>1</v>
      </c>
      <c r="B10" s="7">
        <v>1000</v>
      </c>
      <c r="C10" s="8">
        <v>0.7</v>
      </c>
      <c r="D10" s="62">
        <v>1037.27</v>
      </c>
      <c r="E10" s="106">
        <v>2.1708999999999999E-2</v>
      </c>
      <c r="F10" s="21">
        <v>806.89589000000001</v>
      </c>
      <c r="G10" s="21">
        <v>35.521830000000001</v>
      </c>
      <c r="H10" s="21">
        <v>262.81673000000001</v>
      </c>
      <c r="I10" s="21">
        <v>287.3091</v>
      </c>
      <c r="J10" s="21">
        <v>37.491689999999998</v>
      </c>
      <c r="K10" s="21">
        <v>149.77815000000001</v>
      </c>
      <c r="L10" s="21">
        <v>1889.1736900000001</v>
      </c>
      <c r="M10" s="21">
        <v>464.48486000000003</v>
      </c>
      <c r="N10" s="21">
        <v>1631.12805</v>
      </c>
      <c r="O10" s="21">
        <v>45.861310000000003</v>
      </c>
      <c r="P10" s="21">
        <v>39.405450000000002</v>
      </c>
      <c r="Q10" s="21">
        <v>41.098880000000001</v>
      </c>
      <c r="R10" s="21">
        <v>3.279E-2</v>
      </c>
      <c r="S10" s="21">
        <v>2.4629999999999999E-2</v>
      </c>
      <c r="T10" s="21">
        <v>2.777E-2</v>
      </c>
      <c r="U10" s="63"/>
      <c r="V10" s="109" t="s">
        <v>300</v>
      </c>
      <c r="W10" s="109" t="s">
        <v>301</v>
      </c>
      <c r="X10" s="109" t="s">
        <v>302</v>
      </c>
      <c r="Y10" s="109" t="s">
        <v>303</v>
      </c>
      <c r="Z10" s="109" t="s">
        <v>304</v>
      </c>
      <c r="AA10" s="20">
        <v>1037.27</v>
      </c>
    </row>
    <row r="11" spans="1:27" s="7" customFormat="1" ht="15" x14ac:dyDescent="0.25">
      <c r="A11" s="7" t="s">
        <v>1</v>
      </c>
      <c r="B11" s="7">
        <v>1000</v>
      </c>
      <c r="C11" s="8">
        <v>1</v>
      </c>
      <c r="D11" s="62">
        <v>1036.25</v>
      </c>
      <c r="E11" s="106">
        <v>2.3186999999999999E-2</v>
      </c>
      <c r="F11" s="21">
        <v>1682.4342300000001</v>
      </c>
      <c r="G11" s="21">
        <v>55.80162</v>
      </c>
      <c r="H11" s="21">
        <v>662.54899</v>
      </c>
      <c r="I11" s="21">
        <v>369.18644</v>
      </c>
      <c r="J11" s="21">
        <v>109.98755</v>
      </c>
      <c r="K11" s="21">
        <v>214.76660999999999</v>
      </c>
      <c r="L11" s="21">
        <v>4463.7452300000004</v>
      </c>
      <c r="M11" s="21">
        <v>3071.19416</v>
      </c>
      <c r="N11" s="21">
        <v>4324.4663700000001</v>
      </c>
      <c r="O11" s="21">
        <v>4467.1744500000004</v>
      </c>
      <c r="P11" s="21">
        <v>514.76381000000003</v>
      </c>
      <c r="Q11" s="21">
        <v>1874.2318</v>
      </c>
      <c r="R11" s="21">
        <v>9.9339999999999998E-2</v>
      </c>
      <c r="S11" s="21">
        <v>2.6759999999999999E-2</v>
      </c>
      <c r="T11" s="21">
        <v>5.2639999999999999E-2</v>
      </c>
      <c r="U11" s="63"/>
      <c r="V11" s="109" t="s">
        <v>305</v>
      </c>
      <c r="W11" s="109" t="s">
        <v>306</v>
      </c>
      <c r="X11" s="109" t="s">
        <v>307</v>
      </c>
      <c r="Y11" s="109" t="s">
        <v>308</v>
      </c>
      <c r="Z11" s="109" t="s">
        <v>309</v>
      </c>
      <c r="AA11" s="20">
        <v>1036.25</v>
      </c>
    </row>
    <row r="12" spans="1:27" s="7" customFormat="1" ht="15" x14ac:dyDescent="0.25">
      <c r="A12" s="7" t="s">
        <v>111</v>
      </c>
      <c r="B12" s="7">
        <v>24</v>
      </c>
      <c r="C12" s="8">
        <v>0.4</v>
      </c>
      <c r="D12" s="62">
        <v>3179.97</v>
      </c>
      <c r="E12" s="106">
        <v>2.2200000000000003E-4</v>
      </c>
      <c r="F12" s="21">
        <v>0.33964</v>
      </c>
      <c r="G12" s="21">
        <v>0.16286</v>
      </c>
      <c r="H12" s="21">
        <v>0.26041999999999998</v>
      </c>
      <c r="I12" s="21">
        <v>0.61116000000000004</v>
      </c>
      <c r="J12" s="21">
        <v>8.4200000000000004E-3</v>
      </c>
      <c r="K12" s="21">
        <v>0.15359</v>
      </c>
      <c r="L12" s="21">
        <v>0.75458000000000003</v>
      </c>
      <c r="M12" s="21">
        <v>0.12302</v>
      </c>
      <c r="N12" s="21">
        <v>0.40076000000000001</v>
      </c>
      <c r="O12" s="21">
        <v>0.64241000000000004</v>
      </c>
      <c r="P12" s="21">
        <v>9.3869999999999995E-2</v>
      </c>
      <c r="Q12" s="21">
        <v>0.28906999999999999</v>
      </c>
      <c r="R12" s="21">
        <v>1.4421999999999999</v>
      </c>
      <c r="S12" s="21">
        <v>0.14879000000000001</v>
      </c>
      <c r="T12" s="21">
        <v>0.32806999999999997</v>
      </c>
      <c r="U12" s="63"/>
      <c r="V12" s="109" t="s">
        <v>310</v>
      </c>
      <c r="W12" s="109" t="s">
        <v>311</v>
      </c>
      <c r="X12" s="109" t="s">
        <v>312</v>
      </c>
      <c r="Y12" s="109" t="s">
        <v>313</v>
      </c>
      <c r="Z12" s="109" t="s">
        <v>314</v>
      </c>
      <c r="AA12" s="20">
        <v>3179.97</v>
      </c>
    </row>
    <row r="13" spans="1:27" s="7" customFormat="1" ht="15" x14ac:dyDescent="0.25">
      <c r="A13" s="7" t="s">
        <v>2</v>
      </c>
      <c r="B13" s="7">
        <v>24</v>
      </c>
      <c r="C13" s="8">
        <v>0.7</v>
      </c>
      <c r="D13" s="65">
        <v>2321.04</v>
      </c>
      <c r="E13" s="106">
        <v>2.32E-4</v>
      </c>
      <c r="F13" s="21">
        <v>7.9810000000000006E-2</v>
      </c>
      <c r="G13" s="21">
        <v>4.0200000000000001E-3</v>
      </c>
      <c r="H13" s="21">
        <v>1.268E-2</v>
      </c>
      <c r="I13" s="21">
        <v>3.3E-4</v>
      </c>
      <c r="J13" s="21">
        <v>3.3E-4</v>
      </c>
      <c r="K13" s="21">
        <v>3.3E-4</v>
      </c>
      <c r="L13" s="21">
        <v>2.6507700000000001</v>
      </c>
      <c r="M13" s="21">
        <v>0.12959999999999999</v>
      </c>
      <c r="N13" s="21">
        <v>1.40463</v>
      </c>
      <c r="O13" s="21">
        <v>0.56811</v>
      </c>
      <c r="P13" s="21">
        <v>0.16788</v>
      </c>
      <c r="Q13" s="21">
        <v>0.29973</v>
      </c>
      <c r="R13" s="21">
        <v>2.7E-4</v>
      </c>
      <c r="S13" s="21">
        <v>2.5000000000000001E-4</v>
      </c>
      <c r="T13" s="21">
        <v>2.5000000000000001E-4</v>
      </c>
      <c r="U13" s="63"/>
      <c r="V13" s="109" t="s">
        <v>315</v>
      </c>
      <c r="W13" s="109" t="s">
        <v>316</v>
      </c>
      <c r="X13" s="109" t="s">
        <v>317</v>
      </c>
      <c r="Y13" s="109" t="s">
        <v>318</v>
      </c>
      <c r="Z13" s="109" t="s">
        <v>319</v>
      </c>
      <c r="AA13" s="20">
        <v>2321.04</v>
      </c>
    </row>
    <row r="14" spans="1:27" s="7" customFormat="1" ht="15" x14ac:dyDescent="0.25">
      <c r="A14" s="7" t="s">
        <v>2</v>
      </c>
      <c r="B14" s="7">
        <v>24</v>
      </c>
      <c r="C14" s="8">
        <v>1</v>
      </c>
      <c r="D14" s="62">
        <v>2320.91</v>
      </c>
      <c r="E14" s="106">
        <v>2.5999999999999992E-4</v>
      </c>
      <c r="F14" s="21">
        <v>4.1525999999999996</v>
      </c>
      <c r="G14" s="21">
        <v>0.79149999999999998</v>
      </c>
      <c r="H14" s="21">
        <v>3.62317</v>
      </c>
      <c r="I14" s="21">
        <v>1.2305999999999999</v>
      </c>
      <c r="J14" s="21">
        <v>0.22556999999999999</v>
      </c>
      <c r="K14" s="21">
        <v>0.81918999999999997</v>
      </c>
      <c r="L14" s="21">
        <v>4.17056</v>
      </c>
      <c r="M14" s="21">
        <v>2.5901200000000002</v>
      </c>
      <c r="N14" s="21">
        <v>3.8299599999999998</v>
      </c>
      <c r="O14" s="21">
        <v>4.2040100000000002</v>
      </c>
      <c r="P14" s="21">
        <v>1.0159499999999999</v>
      </c>
      <c r="Q14" s="21">
        <v>3.8264499999999999</v>
      </c>
      <c r="R14" s="21">
        <v>0.51146999999999998</v>
      </c>
      <c r="S14" s="21">
        <v>0.19070999999999999</v>
      </c>
      <c r="T14" s="21">
        <v>0.31785000000000002</v>
      </c>
      <c r="U14" s="63"/>
      <c r="V14" s="109" t="s">
        <v>320</v>
      </c>
      <c r="W14" s="109" t="s">
        <v>321</v>
      </c>
      <c r="X14" s="109" t="s">
        <v>322</v>
      </c>
      <c r="Y14" s="109" t="s">
        <v>323</v>
      </c>
      <c r="Z14" s="109" t="s">
        <v>324</v>
      </c>
      <c r="AA14" s="20">
        <v>2320.91</v>
      </c>
    </row>
    <row r="15" spans="1:27" s="7" customFormat="1" ht="15" x14ac:dyDescent="0.25">
      <c r="A15" s="7" t="s">
        <v>2</v>
      </c>
      <c r="B15" s="7">
        <v>100</v>
      </c>
      <c r="C15" s="8">
        <v>0.4</v>
      </c>
      <c r="D15" s="62">
        <v>47104.73</v>
      </c>
      <c r="E15" s="106">
        <v>8.5399999999999994E-4</v>
      </c>
      <c r="F15" s="21">
        <v>13.91225</v>
      </c>
      <c r="G15" s="21">
        <v>1.69181</v>
      </c>
      <c r="H15" s="21">
        <v>12.234209999999999</v>
      </c>
      <c r="I15" s="21">
        <v>1.7930000000000001E-2</v>
      </c>
      <c r="J15" s="21">
        <v>1E-3</v>
      </c>
      <c r="K15" s="21">
        <v>1.1010000000000001E-2</v>
      </c>
      <c r="L15" s="21">
        <v>4.4672599999999996</v>
      </c>
      <c r="M15" s="21">
        <v>0.50097999999999998</v>
      </c>
      <c r="N15" s="21">
        <v>1.1576200000000001</v>
      </c>
      <c r="O15" s="21">
        <v>1.2806900000000001</v>
      </c>
      <c r="P15" s="21">
        <v>0.62211000000000005</v>
      </c>
      <c r="Q15" s="21">
        <v>0.88032999999999995</v>
      </c>
      <c r="R15" s="21">
        <v>2.103E-2</v>
      </c>
      <c r="S15" s="21">
        <v>2.0799999999999998E-3</v>
      </c>
      <c r="T15" s="21">
        <v>1.128E-2</v>
      </c>
      <c r="U15" s="63"/>
      <c r="V15" s="109" t="s">
        <v>325</v>
      </c>
      <c r="W15" s="109" t="s">
        <v>326</v>
      </c>
      <c r="X15" s="109" t="s">
        <v>327</v>
      </c>
      <c r="Y15" s="109" t="s">
        <v>328</v>
      </c>
      <c r="Z15" s="109" t="s">
        <v>329</v>
      </c>
      <c r="AA15" s="20">
        <v>47104.73</v>
      </c>
    </row>
    <row r="16" spans="1:27" s="7" customFormat="1" ht="15" x14ac:dyDescent="0.25">
      <c r="A16" s="7" t="s">
        <v>2</v>
      </c>
      <c r="B16" s="7">
        <v>100</v>
      </c>
      <c r="C16" s="8">
        <v>0.7</v>
      </c>
      <c r="D16" s="62">
        <v>36627.68</v>
      </c>
      <c r="E16" s="106">
        <v>9.3100000000000008E-4</v>
      </c>
      <c r="F16" s="21">
        <v>39.386769999999999</v>
      </c>
      <c r="G16" s="21">
        <v>39.31785</v>
      </c>
      <c r="H16" s="21">
        <v>39.352760000000004</v>
      </c>
      <c r="I16" s="21">
        <v>0.33912999999999999</v>
      </c>
      <c r="J16" s="21">
        <v>5.6499999999999996E-3</v>
      </c>
      <c r="K16" s="21">
        <v>0.18357999999999999</v>
      </c>
      <c r="L16" s="21">
        <v>18.713280000000001</v>
      </c>
      <c r="M16" s="21">
        <v>1.1773100000000001</v>
      </c>
      <c r="N16" s="21">
        <v>7.5895099999999998</v>
      </c>
      <c r="O16" s="21">
        <v>39.608750000000001</v>
      </c>
      <c r="P16" s="21">
        <v>1.3002899999999999</v>
      </c>
      <c r="Q16" s="21">
        <v>35.28125</v>
      </c>
      <c r="R16" s="21">
        <v>0.95025999999999999</v>
      </c>
      <c r="S16" s="21">
        <v>3.1199999999999999E-3</v>
      </c>
      <c r="T16" s="21">
        <v>0.13761999999999999</v>
      </c>
      <c r="U16" s="63"/>
      <c r="V16" s="109" t="s">
        <v>330</v>
      </c>
      <c r="W16" s="109" t="s">
        <v>331</v>
      </c>
      <c r="X16" s="109" t="s">
        <v>332</v>
      </c>
      <c r="Y16" s="109" t="s">
        <v>333</v>
      </c>
      <c r="Z16" s="109" t="s">
        <v>334</v>
      </c>
      <c r="AA16" s="20">
        <v>36627.68</v>
      </c>
    </row>
    <row r="17" spans="1:27" s="7" customFormat="1" ht="15" x14ac:dyDescent="0.25">
      <c r="A17" s="7" t="s">
        <v>2</v>
      </c>
      <c r="B17" s="7">
        <v>100</v>
      </c>
      <c r="C17" s="8">
        <v>1</v>
      </c>
      <c r="D17" s="65">
        <v>36108.5</v>
      </c>
      <c r="E17" s="106">
        <v>1.021E-3</v>
      </c>
      <c r="F17" s="21">
        <v>0.15134</v>
      </c>
      <c r="G17" s="21">
        <v>1.6709999999999999E-2</v>
      </c>
      <c r="H17" s="21">
        <v>3.0700000000000002E-2</v>
      </c>
      <c r="I17" s="21">
        <v>1.1299999999999999E-3</v>
      </c>
      <c r="J17" s="21">
        <v>1.1000000000000001E-3</v>
      </c>
      <c r="K17" s="21">
        <v>1.1000000000000001E-3</v>
      </c>
      <c r="L17" s="21">
        <v>106.06819</v>
      </c>
      <c r="M17" s="21">
        <v>10.49583</v>
      </c>
      <c r="N17" s="21">
        <v>38.308500000000002</v>
      </c>
      <c r="O17" s="21">
        <v>110.14722</v>
      </c>
      <c r="P17" s="21">
        <v>55.515839999999997</v>
      </c>
      <c r="Q17" s="21">
        <v>97.697770000000006</v>
      </c>
      <c r="R17" s="21">
        <v>1.07E-3</v>
      </c>
      <c r="S17" s="21">
        <v>1.0499999999999999E-3</v>
      </c>
      <c r="T17" s="21">
        <v>1.0499999999999999E-3</v>
      </c>
      <c r="U17" s="63"/>
      <c r="V17" s="109" t="s">
        <v>335</v>
      </c>
      <c r="W17" s="109" t="s">
        <v>336</v>
      </c>
      <c r="X17" s="109" t="s">
        <v>337</v>
      </c>
      <c r="Y17" s="109" t="s">
        <v>338</v>
      </c>
      <c r="Z17" s="109" t="s">
        <v>339</v>
      </c>
      <c r="AA17" s="20">
        <v>36108.5</v>
      </c>
    </row>
    <row r="18" spans="1:27" s="7" customFormat="1" ht="15" x14ac:dyDescent="0.25">
      <c r="A18" s="7" t="s">
        <v>2</v>
      </c>
      <c r="B18" s="7">
        <v>997</v>
      </c>
      <c r="C18" s="8">
        <v>0.4</v>
      </c>
      <c r="D18" s="62">
        <v>330492.48</v>
      </c>
      <c r="E18" s="106">
        <v>1.1831000000000001E-2</v>
      </c>
      <c r="F18" s="21">
        <v>1271.91103</v>
      </c>
      <c r="G18" s="21">
        <v>177.55421000000001</v>
      </c>
      <c r="H18" s="21">
        <v>1134.69102</v>
      </c>
      <c r="I18" s="21">
        <v>0.19950000000000001</v>
      </c>
      <c r="J18" s="21">
        <v>2.7550000000000002E-2</v>
      </c>
      <c r="K18" s="21">
        <v>8.0170000000000005E-2</v>
      </c>
      <c r="L18" s="21">
        <v>263.13177999999999</v>
      </c>
      <c r="M18" s="21">
        <v>64.558070000000001</v>
      </c>
      <c r="N18" s="21">
        <v>144.06196</v>
      </c>
      <c r="O18" s="21">
        <v>1279.92004</v>
      </c>
      <c r="P18" s="21">
        <v>223.66385</v>
      </c>
      <c r="Q18" s="21">
        <v>680.18862000000001</v>
      </c>
      <c r="R18" s="21">
        <v>3.4849999999999999E-2</v>
      </c>
      <c r="S18" s="21">
        <v>1.5910000000000001E-2</v>
      </c>
      <c r="T18" s="21">
        <v>2.2040000000000001E-2</v>
      </c>
      <c r="U18" s="63"/>
      <c r="V18" s="109" t="s">
        <v>340</v>
      </c>
      <c r="W18" s="109" t="s">
        <v>341</v>
      </c>
      <c r="X18" s="109" t="s">
        <v>342</v>
      </c>
      <c r="Y18" s="109" t="s">
        <v>343</v>
      </c>
      <c r="Z18" s="109" t="s">
        <v>344</v>
      </c>
      <c r="AA18" s="20">
        <v>330492.48</v>
      </c>
    </row>
    <row r="19" spans="1:27" s="7" customFormat="1" ht="15" x14ac:dyDescent="0.25">
      <c r="A19" s="7" t="s">
        <v>2</v>
      </c>
      <c r="B19" s="7">
        <v>997</v>
      </c>
      <c r="C19" s="8">
        <v>0.7</v>
      </c>
      <c r="D19" s="62">
        <v>325458.56</v>
      </c>
      <c r="E19" s="106">
        <v>1.3071999999999997E-2</v>
      </c>
      <c r="F19" s="21">
        <v>2570.4155300000002</v>
      </c>
      <c r="G19" s="21">
        <v>2568.9483300000002</v>
      </c>
      <c r="H19" s="21">
        <v>2569.7342199999998</v>
      </c>
      <c r="I19" s="21">
        <v>1.2059500000000001</v>
      </c>
      <c r="J19" s="21">
        <v>2.8580000000000001E-2</v>
      </c>
      <c r="K19" s="21">
        <v>0.42737999999999998</v>
      </c>
      <c r="L19" s="21">
        <v>323.72644000000003</v>
      </c>
      <c r="M19" s="21">
        <v>49.519260000000003</v>
      </c>
      <c r="N19" s="21">
        <v>141.1146</v>
      </c>
      <c r="O19" s="21">
        <v>1400.0530000000001</v>
      </c>
      <c r="P19" s="21">
        <v>236.56576999999999</v>
      </c>
      <c r="Q19" s="21">
        <v>733.33434</v>
      </c>
      <c r="R19" s="21">
        <v>6.5509999999999999E-2</v>
      </c>
      <c r="S19" s="21">
        <v>1.5990000000000001E-2</v>
      </c>
      <c r="T19" s="21">
        <v>3.4029999999999998E-2</v>
      </c>
      <c r="U19" s="63"/>
      <c r="V19" s="109" t="s">
        <v>345</v>
      </c>
      <c r="W19" s="109" t="s">
        <v>346</v>
      </c>
      <c r="X19" s="109" t="s">
        <v>347</v>
      </c>
      <c r="Y19" s="109" t="s">
        <v>348</v>
      </c>
      <c r="Z19" s="109" t="s">
        <v>349</v>
      </c>
      <c r="AA19" s="20">
        <v>325458.56</v>
      </c>
    </row>
    <row r="20" spans="1:27" s="7" customFormat="1" ht="15" x14ac:dyDescent="0.25">
      <c r="A20" s="7" t="s">
        <v>2</v>
      </c>
      <c r="B20" s="7">
        <v>997</v>
      </c>
      <c r="C20" s="8">
        <v>1</v>
      </c>
      <c r="D20" s="62">
        <v>325041.26</v>
      </c>
      <c r="E20" s="106">
        <v>1.2615000000000001E-2</v>
      </c>
      <c r="F20" s="21">
        <v>3447.7155299999999</v>
      </c>
      <c r="G20" s="21">
        <v>3445.9597899999999</v>
      </c>
      <c r="H20" s="21">
        <v>3447.1219099999998</v>
      </c>
      <c r="I20" s="21">
        <v>0.26511000000000001</v>
      </c>
      <c r="J20" s="21">
        <v>3.109E-2</v>
      </c>
      <c r="K20" s="21">
        <v>0.13896</v>
      </c>
      <c r="L20" s="21">
        <v>467.82333</v>
      </c>
      <c r="M20" s="21">
        <v>18.20345</v>
      </c>
      <c r="N20" s="21">
        <v>213.49131</v>
      </c>
      <c r="O20" s="21">
        <v>3447.0663300000001</v>
      </c>
      <c r="P20" s="21">
        <v>731.74792000000002</v>
      </c>
      <c r="Q20" s="21">
        <v>1721.17103</v>
      </c>
      <c r="R20" s="21">
        <v>4.8550000000000003E-2</v>
      </c>
      <c r="S20" s="21">
        <v>1.618E-2</v>
      </c>
      <c r="T20" s="21">
        <v>2.8039999999999999E-2</v>
      </c>
      <c r="U20" s="63"/>
      <c r="V20" s="109" t="s">
        <v>350</v>
      </c>
      <c r="W20" s="109" t="s">
        <v>351</v>
      </c>
      <c r="X20" s="109" t="s">
        <v>352</v>
      </c>
      <c r="Y20" s="109" t="s">
        <v>353</v>
      </c>
      <c r="Z20" s="109" t="s">
        <v>354</v>
      </c>
      <c r="AA20" s="20">
        <v>325041.26</v>
      </c>
    </row>
    <row r="21" spans="1:27" s="7" customFormat="1" ht="15" x14ac:dyDescent="0.25">
      <c r="A21" s="7" t="s">
        <v>0</v>
      </c>
      <c r="B21" s="7">
        <v>30</v>
      </c>
      <c r="C21" s="8">
        <v>0.4</v>
      </c>
      <c r="D21" s="62">
        <v>995.5</v>
      </c>
      <c r="E21" s="106">
        <v>3.6600000000000006E-4</v>
      </c>
      <c r="F21" s="21">
        <v>3.2218800000000001</v>
      </c>
      <c r="G21" s="21">
        <v>0.26266</v>
      </c>
      <c r="H21" s="21">
        <v>2.0201099999999999</v>
      </c>
      <c r="I21" s="21">
        <v>0.79093000000000002</v>
      </c>
      <c r="J21" s="21">
        <v>0.13599</v>
      </c>
      <c r="K21" s="21">
        <v>0.34488999999999997</v>
      </c>
      <c r="L21" s="21">
        <v>2.9598100000000001</v>
      </c>
      <c r="M21" s="21">
        <v>0.13474</v>
      </c>
      <c r="N21" s="21">
        <v>0.85724999999999996</v>
      </c>
      <c r="O21" s="21">
        <v>3.2069399999999999</v>
      </c>
      <c r="P21" s="21">
        <v>0.85640000000000005</v>
      </c>
      <c r="Q21" s="21">
        <v>2.2663700000000002</v>
      </c>
      <c r="R21" s="21">
        <v>0.91059000000000001</v>
      </c>
      <c r="S21" s="21">
        <v>4.9699999999999996E-3</v>
      </c>
      <c r="T21" s="21">
        <v>0.24557999999999999</v>
      </c>
      <c r="U21" s="63"/>
      <c r="V21" s="109" t="s">
        <v>355</v>
      </c>
      <c r="W21" s="109" t="s">
        <v>356</v>
      </c>
      <c r="X21" s="109" t="s">
        <v>357</v>
      </c>
      <c r="Y21" s="109" t="s">
        <v>358</v>
      </c>
      <c r="Z21" s="109" t="s">
        <v>359</v>
      </c>
      <c r="AA21" s="20">
        <v>995.5</v>
      </c>
    </row>
    <row r="22" spans="1:27" s="7" customFormat="1" ht="15" x14ac:dyDescent="0.25">
      <c r="A22" s="7" t="s">
        <v>0</v>
      </c>
      <c r="B22" s="7">
        <v>30</v>
      </c>
      <c r="C22" s="8">
        <v>0.7</v>
      </c>
      <c r="D22" s="62">
        <v>692.69</v>
      </c>
      <c r="E22" s="106">
        <v>3.6700000000000003E-4</v>
      </c>
      <c r="F22" s="21">
        <v>3.8696100000000002</v>
      </c>
      <c r="G22" s="21">
        <v>0.54552999999999996</v>
      </c>
      <c r="H22" s="21">
        <v>3.5261399999999998</v>
      </c>
      <c r="I22" s="21">
        <v>0.19514000000000001</v>
      </c>
      <c r="J22" s="21">
        <v>1.141E-2</v>
      </c>
      <c r="K22" s="21">
        <v>0.10112</v>
      </c>
      <c r="L22" s="21">
        <v>3.88375</v>
      </c>
      <c r="M22" s="21">
        <v>3.3165399999999998</v>
      </c>
      <c r="N22" s="21">
        <v>3.79982</v>
      </c>
      <c r="O22" s="21">
        <v>4.0718899999999998</v>
      </c>
      <c r="P22" s="21">
        <v>1.06446</v>
      </c>
      <c r="Q22" s="21">
        <v>3.3450899999999999</v>
      </c>
      <c r="R22" s="21">
        <v>0.18768000000000001</v>
      </c>
      <c r="S22" s="21">
        <v>8.3999999999999995E-3</v>
      </c>
      <c r="T22" s="21">
        <v>8.4760000000000002E-2</v>
      </c>
      <c r="U22" s="63"/>
      <c r="V22" s="109" t="s">
        <v>360</v>
      </c>
      <c r="W22" s="109" t="s">
        <v>361</v>
      </c>
      <c r="X22" s="109" t="s">
        <v>362</v>
      </c>
      <c r="Y22" s="109" t="s">
        <v>363</v>
      </c>
      <c r="Z22" s="109" t="s">
        <v>364</v>
      </c>
      <c r="AA22" s="20">
        <v>692.69</v>
      </c>
    </row>
    <row r="23" spans="1:27" s="7" customFormat="1" ht="15" x14ac:dyDescent="0.25">
      <c r="A23" s="7" t="s">
        <v>0</v>
      </c>
      <c r="B23" s="7">
        <v>30</v>
      </c>
      <c r="C23" s="8">
        <v>1</v>
      </c>
      <c r="D23" s="62">
        <v>664.28</v>
      </c>
      <c r="E23" s="106">
        <v>3.9800000000000008E-4</v>
      </c>
      <c r="F23" s="21">
        <v>5.9105499999999997</v>
      </c>
      <c r="G23" s="21">
        <v>0.60790999999999995</v>
      </c>
      <c r="H23" s="21">
        <v>4.8259499999999997</v>
      </c>
      <c r="I23" s="21">
        <v>0.54413</v>
      </c>
      <c r="J23" s="21">
        <v>0.25562000000000001</v>
      </c>
      <c r="K23" s="21">
        <v>0.40066000000000002</v>
      </c>
      <c r="L23" s="21">
        <v>5.8571099999999996</v>
      </c>
      <c r="M23" s="21">
        <v>0.89398999999999995</v>
      </c>
      <c r="N23" s="21">
        <v>4.2310499999999998</v>
      </c>
      <c r="O23" s="21">
        <v>5.8772399999999996</v>
      </c>
      <c r="P23" s="21">
        <v>5.8520899999999996</v>
      </c>
      <c r="Q23" s="21">
        <v>5.8574299999999999</v>
      </c>
      <c r="R23" s="21">
        <v>0.18991</v>
      </c>
      <c r="S23" s="21">
        <v>3.2250000000000001E-2</v>
      </c>
      <c r="T23" s="21">
        <v>0.14038999999999999</v>
      </c>
      <c r="U23" s="63"/>
      <c r="V23" s="109" t="s">
        <v>365</v>
      </c>
      <c r="W23" s="109" t="s">
        <v>366</v>
      </c>
      <c r="X23" s="109" t="s">
        <v>367</v>
      </c>
      <c r="Y23" s="109" t="s">
        <v>368</v>
      </c>
      <c r="Z23" s="109" t="s">
        <v>369</v>
      </c>
      <c r="AA23" s="20">
        <v>664.28</v>
      </c>
    </row>
    <row r="24" spans="1:27" s="7" customFormat="1" ht="15" x14ac:dyDescent="0.25">
      <c r="A24" s="7" t="s">
        <v>0</v>
      </c>
      <c r="B24" s="7">
        <v>100</v>
      </c>
      <c r="C24" s="8">
        <v>0.4</v>
      </c>
      <c r="D24" s="62">
        <v>2024.36</v>
      </c>
      <c r="E24" s="106">
        <v>1.0659999999999999E-3</v>
      </c>
      <c r="F24" s="21">
        <v>14.35027</v>
      </c>
      <c r="G24" s="21">
        <v>1.7508600000000001</v>
      </c>
      <c r="H24" s="21">
        <v>11.813090000000001</v>
      </c>
      <c r="I24" s="21">
        <v>0.62056999999999995</v>
      </c>
      <c r="J24" s="21">
        <v>7.0200000000000002E-3</v>
      </c>
      <c r="K24" s="21">
        <v>0.18167</v>
      </c>
      <c r="L24" s="21">
        <v>14.35819</v>
      </c>
      <c r="M24" s="21">
        <v>2.93262</v>
      </c>
      <c r="N24" s="21">
        <v>10.21781</v>
      </c>
      <c r="O24" s="21">
        <v>3.1365400000000001</v>
      </c>
      <c r="P24" s="21">
        <v>1.5216099999999999</v>
      </c>
      <c r="Q24" s="21">
        <v>2.29386</v>
      </c>
      <c r="R24" s="21">
        <v>0.12347</v>
      </c>
      <c r="S24" s="21">
        <v>1.5299999999999999E-3</v>
      </c>
      <c r="T24" s="21">
        <v>1.7600000000000001E-2</v>
      </c>
      <c r="U24" s="63"/>
      <c r="V24" s="109" t="s">
        <v>370</v>
      </c>
      <c r="W24" s="109" t="s">
        <v>371</v>
      </c>
      <c r="X24" s="109" t="s">
        <v>372</v>
      </c>
      <c r="Y24" s="109" t="s">
        <v>373</v>
      </c>
      <c r="Z24" s="109" t="s">
        <v>374</v>
      </c>
      <c r="AA24" s="20">
        <v>2024.36</v>
      </c>
    </row>
    <row r="25" spans="1:27" s="7" customFormat="1" ht="15" x14ac:dyDescent="0.25">
      <c r="A25" s="7" t="s">
        <v>0</v>
      </c>
      <c r="B25" s="7">
        <v>100</v>
      </c>
      <c r="C25" s="8">
        <v>0.7</v>
      </c>
      <c r="D25" s="65">
        <v>1863.73</v>
      </c>
      <c r="E25" s="106">
        <v>1.1450000000000002E-3</v>
      </c>
      <c r="F25" s="21">
        <v>0.15461</v>
      </c>
      <c r="G25" s="21">
        <v>1.5469999999999999E-2</v>
      </c>
      <c r="H25" s="21">
        <v>2.9850000000000002E-2</v>
      </c>
      <c r="I25" s="21">
        <v>1.6999999999999999E-3</v>
      </c>
      <c r="J25" s="21">
        <v>1.5100000000000001E-3</v>
      </c>
      <c r="K25" s="21">
        <v>1.5399999999999999E-3</v>
      </c>
      <c r="L25" s="21">
        <v>22.85069</v>
      </c>
      <c r="M25" s="21">
        <v>0.74029</v>
      </c>
      <c r="N25" s="21">
        <v>10.057320000000001</v>
      </c>
      <c r="O25" s="21">
        <v>3.8049599999999999</v>
      </c>
      <c r="P25" s="21">
        <v>2.3876900000000001</v>
      </c>
      <c r="Q25" s="21">
        <v>2.88672</v>
      </c>
      <c r="R25" s="21">
        <v>1.23E-3</v>
      </c>
      <c r="S25" s="21">
        <v>1.1900000000000001E-3</v>
      </c>
      <c r="T25" s="21">
        <v>1.1999999999999999E-3</v>
      </c>
      <c r="U25" s="63"/>
      <c r="V25" s="109" t="s">
        <v>375</v>
      </c>
      <c r="W25" s="109" t="s">
        <v>376</v>
      </c>
      <c r="X25" s="109" t="s">
        <v>377</v>
      </c>
      <c r="Y25" s="109" t="s">
        <v>378</v>
      </c>
      <c r="Z25" s="109" t="s">
        <v>379</v>
      </c>
      <c r="AA25" s="20">
        <v>1863.73</v>
      </c>
    </row>
    <row r="26" spans="1:27" s="7" customFormat="1" ht="15" x14ac:dyDescent="0.25">
      <c r="A26" s="7" t="s">
        <v>0</v>
      </c>
      <c r="B26" s="7">
        <v>100</v>
      </c>
      <c r="C26" s="8">
        <v>1</v>
      </c>
      <c r="D26" s="65">
        <v>1774.48</v>
      </c>
      <c r="E26" s="106">
        <v>1.232E-3</v>
      </c>
      <c r="F26" s="21">
        <v>1.5890000000000001E-2</v>
      </c>
      <c r="G26" s="21">
        <v>1.55E-2</v>
      </c>
      <c r="H26" s="21">
        <v>1.5610000000000001E-2</v>
      </c>
      <c r="I26" s="21">
        <v>1.6800000000000001E-3</v>
      </c>
      <c r="J26" s="21">
        <v>1.65E-3</v>
      </c>
      <c r="K26" s="21">
        <v>1.66E-3</v>
      </c>
      <c r="L26" s="21">
        <v>42.900379999999998</v>
      </c>
      <c r="M26" s="21">
        <v>42.874250000000004</v>
      </c>
      <c r="N26" s="21">
        <v>42.878779999999999</v>
      </c>
      <c r="O26" s="21">
        <v>42.89864</v>
      </c>
      <c r="P26" s="21">
        <v>19.918790000000001</v>
      </c>
      <c r="Q26" s="21">
        <v>33.313409999999998</v>
      </c>
      <c r="R26" s="21">
        <v>1.32E-3</v>
      </c>
      <c r="S26" s="21">
        <v>1.2999999999999999E-3</v>
      </c>
      <c r="T26" s="21">
        <v>1.31E-3</v>
      </c>
      <c r="U26" s="63"/>
      <c r="V26" s="109" t="s">
        <v>380</v>
      </c>
      <c r="W26" s="109" t="s">
        <v>381</v>
      </c>
      <c r="X26" s="109" t="s">
        <v>382</v>
      </c>
      <c r="Y26" s="109" t="s">
        <v>383</v>
      </c>
      <c r="Z26" s="109" t="s">
        <v>384</v>
      </c>
      <c r="AA26" s="20">
        <v>1774.48</v>
      </c>
    </row>
    <row r="27" spans="1:27" s="7" customFormat="1" ht="15" x14ac:dyDescent="0.25">
      <c r="A27" s="7" t="s">
        <v>0</v>
      </c>
      <c r="B27" s="7">
        <v>1000</v>
      </c>
      <c r="C27" s="8">
        <v>0.4</v>
      </c>
      <c r="D27" s="62">
        <v>19207.310000000001</v>
      </c>
      <c r="E27" s="106">
        <v>1.4721000000000001E-2</v>
      </c>
      <c r="F27" s="21">
        <v>700.05165</v>
      </c>
      <c r="G27" s="21">
        <v>65.900369999999995</v>
      </c>
      <c r="H27" s="21">
        <v>593.02383999999995</v>
      </c>
      <c r="I27" s="21">
        <v>0.12457</v>
      </c>
      <c r="J27" s="21">
        <v>1.9109999999999999E-2</v>
      </c>
      <c r="K27" s="21">
        <v>5.774E-2</v>
      </c>
      <c r="L27" s="21">
        <v>698.23560999999995</v>
      </c>
      <c r="M27" s="21">
        <v>207.84554</v>
      </c>
      <c r="N27" s="21">
        <v>523.11953000000005</v>
      </c>
      <c r="O27" s="21">
        <v>701.3374</v>
      </c>
      <c r="P27" s="21">
        <v>222.36564999999999</v>
      </c>
      <c r="Q27" s="21">
        <v>446.72768000000002</v>
      </c>
      <c r="R27" s="21">
        <v>2.6040000000000001E-2</v>
      </c>
      <c r="S27" s="21">
        <v>1.6750000000000001E-2</v>
      </c>
      <c r="T27" s="21">
        <v>2.0330000000000001E-2</v>
      </c>
      <c r="U27" s="63"/>
      <c r="V27" s="109" t="s">
        <v>385</v>
      </c>
      <c r="W27" s="109" t="s">
        <v>386</v>
      </c>
      <c r="X27" s="109" t="s">
        <v>387</v>
      </c>
      <c r="Y27" s="109" t="s">
        <v>388</v>
      </c>
      <c r="Z27" s="109" t="s">
        <v>389</v>
      </c>
      <c r="AA27" s="20">
        <v>19207.310000000001</v>
      </c>
    </row>
    <row r="28" spans="1:27" s="7" customFormat="1" ht="15" x14ac:dyDescent="0.25">
      <c r="A28" s="7" t="s">
        <v>0</v>
      </c>
      <c r="B28" s="7">
        <v>1000</v>
      </c>
      <c r="C28" s="8">
        <v>0.7</v>
      </c>
      <c r="D28" s="65">
        <v>19053.96</v>
      </c>
      <c r="E28" s="106">
        <v>1.4935999999999996E-2</v>
      </c>
      <c r="F28" s="21">
        <v>0.50021000000000004</v>
      </c>
      <c r="G28" s="21">
        <v>0.38431999999999999</v>
      </c>
      <c r="H28" s="21">
        <v>0.40172999999999998</v>
      </c>
      <c r="I28" s="21">
        <v>1.7129999999999999E-2</v>
      </c>
      <c r="J28" s="21">
        <v>1.661E-2</v>
      </c>
      <c r="K28" s="21">
        <v>1.678E-2</v>
      </c>
      <c r="L28" s="21">
        <v>1348.8221599999999</v>
      </c>
      <c r="M28" s="21">
        <v>197.50053</v>
      </c>
      <c r="N28" s="21">
        <v>1158.7959699999999</v>
      </c>
      <c r="O28" s="21">
        <v>1351.35971</v>
      </c>
      <c r="P28" s="21">
        <v>418.57718</v>
      </c>
      <c r="Q28" s="21">
        <v>835.73617000000002</v>
      </c>
      <c r="R28" s="21">
        <v>1.528E-2</v>
      </c>
      <c r="S28" s="21">
        <v>1.482E-2</v>
      </c>
      <c r="T28" s="21">
        <v>1.5049999999999999E-2</v>
      </c>
      <c r="U28" s="63"/>
      <c r="V28" s="109" t="s">
        <v>390</v>
      </c>
      <c r="W28" s="109" t="s">
        <v>391</v>
      </c>
      <c r="X28" s="109" t="s">
        <v>392</v>
      </c>
      <c r="Y28" s="109" t="s">
        <v>393</v>
      </c>
      <c r="Z28" s="109" t="s">
        <v>394</v>
      </c>
      <c r="AA28" s="20">
        <v>19053.96</v>
      </c>
    </row>
    <row r="29" spans="1:27" s="7" customFormat="1" ht="15" x14ac:dyDescent="0.25">
      <c r="A29" s="7" t="s">
        <v>0</v>
      </c>
      <c r="B29" s="7">
        <v>1000</v>
      </c>
      <c r="C29" s="8">
        <v>1</v>
      </c>
      <c r="D29" s="65">
        <v>19039.349999999999</v>
      </c>
      <c r="E29" s="106">
        <v>1.5604999999999999E-2</v>
      </c>
      <c r="F29" s="21">
        <v>0.40233999999999998</v>
      </c>
      <c r="G29" s="21">
        <v>0.3871</v>
      </c>
      <c r="H29" s="21">
        <v>0.39308999999999999</v>
      </c>
      <c r="I29" s="21">
        <v>1.6889999999999999E-2</v>
      </c>
      <c r="J29" s="21">
        <v>1.6539999999999999E-2</v>
      </c>
      <c r="K29" s="21">
        <v>1.668E-2</v>
      </c>
      <c r="L29" s="21">
        <v>2267.1062299999999</v>
      </c>
      <c r="M29" s="21">
        <v>531.77713000000006</v>
      </c>
      <c r="N29" s="21">
        <v>1764.1431299999999</v>
      </c>
      <c r="O29" s="21">
        <v>1587.53746</v>
      </c>
      <c r="P29" s="21">
        <v>520.12478999999996</v>
      </c>
      <c r="Q29" s="21">
        <v>1030.2970399999999</v>
      </c>
      <c r="R29" s="21">
        <v>1.6830000000000001E-2</v>
      </c>
      <c r="S29" s="21">
        <v>1.5049999999999999E-2</v>
      </c>
      <c r="T29" s="21">
        <v>1.585E-2</v>
      </c>
      <c r="U29" s="63"/>
      <c r="V29" s="109" t="s">
        <v>395</v>
      </c>
      <c r="W29" s="108" t="s">
        <v>396</v>
      </c>
      <c r="X29" s="109" t="s">
        <v>397</v>
      </c>
      <c r="Y29" s="109" t="s">
        <v>398</v>
      </c>
      <c r="Z29" s="109" t="s">
        <v>399</v>
      </c>
      <c r="AA29" s="20">
        <v>19039.349999999999</v>
      </c>
    </row>
    <row r="30" spans="1:27" s="7" customFormat="1" ht="15" x14ac:dyDescent="0.25">
      <c r="E30" s="44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7"/>
      <c r="S30" s="67"/>
      <c r="T30" s="67"/>
      <c r="U30" s="8"/>
      <c r="V30" s="68"/>
      <c r="W30" s="68"/>
      <c r="X30" s="68"/>
      <c r="Y30" s="68"/>
      <c r="Z30" s="68"/>
      <c r="AA30" s="110"/>
    </row>
    <row r="31" spans="1:27" s="7" customFormat="1" ht="15" x14ac:dyDescent="0.25">
      <c r="E31" s="44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U31" s="8"/>
      <c r="V31" s="56"/>
      <c r="W31" s="56"/>
      <c r="X31" s="56"/>
      <c r="Y31" s="56"/>
      <c r="Z31" s="56"/>
      <c r="AA31" s="111"/>
    </row>
    <row r="32" spans="1:27" s="7" customFormat="1" ht="15" x14ac:dyDescent="0.25">
      <c r="E32" s="44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U32" s="8"/>
      <c r="V32" s="56"/>
      <c r="W32" s="56"/>
      <c r="X32" s="56"/>
      <c r="Y32" s="56"/>
      <c r="Z32" s="56"/>
      <c r="AA32" s="111"/>
    </row>
    <row r="33" spans="5:27" s="7" customFormat="1" ht="15" x14ac:dyDescent="0.25">
      <c r="E33" s="44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U33" s="8"/>
      <c r="V33" s="56"/>
      <c r="W33" s="56"/>
      <c r="X33" s="56"/>
      <c r="Y33" s="56"/>
      <c r="Z33" s="56"/>
      <c r="AA33" s="111"/>
    </row>
    <row r="34" spans="5:27" s="4" customFormat="1" x14ac:dyDescent="0.2">
      <c r="E34" s="46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U34" s="11"/>
      <c r="V34" s="69"/>
      <c r="W34" s="69"/>
      <c r="X34" s="69"/>
      <c r="Y34" s="69"/>
      <c r="Z34" s="69"/>
      <c r="AA34" s="112"/>
    </row>
    <row r="35" spans="5:27" s="4" customFormat="1" x14ac:dyDescent="0.2">
      <c r="E35" s="46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U35" s="11"/>
      <c r="V35" s="69"/>
      <c r="W35" s="69"/>
      <c r="X35" s="69"/>
      <c r="Y35" s="69"/>
      <c r="Z35" s="69"/>
      <c r="AA35" s="112"/>
    </row>
    <row r="36" spans="5:27" s="4" customFormat="1" x14ac:dyDescent="0.2">
      <c r="E36" s="46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U36" s="11"/>
      <c r="V36" s="69"/>
      <c r="W36" s="69"/>
      <c r="X36" s="69"/>
      <c r="Y36" s="69"/>
      <c r="Z36" s="69"/>
      <c r="AA36" s="112"/>
    </row>
    <row r="37" spans="5:27" s="4" customFormat="1" x14ac:dyDescent="0.2">
      <c r="E37" s="46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U37" s="11"/>
      <c r="V37" s="69"/>
      <c r="W37" s="69"/>
      <c r="X37" s="69"/>
      <c r="Y37" s="69"/>
      <c r="Z37" s="69"/>
      <c r="AA37" s="112"/>
    </row>
    <row r="38" spans="5:27" s="4" customFormat="1" x14ac:dyDescent="0.2">
      <c r="E38" s="46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U38" s="11"/>
      <c r="V38" s="69"/>
      <c r="W38" s="69"/>
      <c r="X38" s="69"/>
      <c r="Y38" s="69"/>
      <c r="Z38" s="69"/>
      <c r="AA38" s="112"/>
    </row>
    <row r="39" spans="5:27" s="4" customFormat="1" x14ac:dyDescent="0.2">
      <c r="E39" s="46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U39" s="11"/>
      <c r="V39" s="69"/>
      <c r="W39" s="69"/>
      <c r="X39" s="69"/>
      <c r="Y39" s="69"/>
      <c r="Z39" s="69"/>
      <c r="AA39" s="112"/>
    </row>
    <row r="40" spans="5:27" s="4" customFormat="1" x14ac:dyDescent="0.2">
      <c r="E40" s="46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U40" s="11"/>
      <c r="V40" s="69"/>
      <c r="W40" s="69"/>
      <c r="X40" s="69"/>
      <c r="Y40" s="69"/>
      <c r="Z40" s="69"/>
      <c r="AA40" s="112"/>
    </row>
    <row r="41" spans="5:27" s="4" customFormat="1" x14ac:dyDescent="0.2">
      <c r="E41" s="46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U41" s="11"/>
      <c r="V41" s="69"/>
      <c r="W41" s="69"/>
      <c r="X41" s="69"/>
      <c r="Y41" s="69"/>
      <c r="Z41" s="69"/>
      <c r="AA41" s="112"/>
    </row>
    <row r="42" spans="5:27" s="4" customFormat="1" x14ac:dyDescent="0.2">
      <c r="E42" s="46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U42" s="11"/>
      <c r="V42" s="69"/>
      <c r="W42" s="69"/>
      <c r="X42" s="69"/>
      <c r="Y42" s="69"/>
      <c r="Z42" s="69"/>
      <c r="AA42" s="112"/>
    </row>
    <row r="43" spans="5:27" s="4" customFormat="1" x14ac:dyDescent="0.2">
      <c r="E43" s="46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U43" s="11"/>
      <c r="V43" s="69"/>
      <c r="W43" s="69"/>
      <c r="X43" s="69"/>
      <c r="Y43" s="69"/>
      <c r="Z43" s="69"/>
      <c r="AA43" s="112"/>
    </row>
    <row r="44" spans="5:27" s="4" customFormat="1" x14ac:dyDescent="0.2">
      <c r="E44" s="46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U44" s="11"/>
      <c r="V44" s="69"/>
      <c r="W44" s="69"/>
      <c r="X44" s="69"/>
      <c r="Y44" s="69"/>
      <c r="Z44" s="69"/>
      <c r="AA44" s="112"/>
    </row>
    <row r="45" spans="5:27" s="4" customFormat="1" x14ac:dyDescent="0.2">
      <c r="E45" s="46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U45" s="11"/>
      <c r="V45" s="69"/>
      <c r="W45" s="69"/>
      <c r="X45" s="69"/>
      <c r="Y45" s="69"/>
      <c r="Z45" s="69"/>
      <c r="AA45" s="112"/>
    </row>
    <row r="46" spans="5:27" s="4" customFormat="1" x14ac:dyDescent="0.2">
      <c r="E46" s="46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U46" s="11"/>
      <c r="V46" s="69"/>
      <c r="W46" s="69"/>
      <c r="X46" s="69"/>
      <c r="Y46" s="69"/>
      <c r="Z46" s="69"/>
      <c r="AA46" s="112"/>
    </row>
    <row r="47" spans="5:27" s="4" customFormat="1" x14ac:dyDescent="0.2">
      <c r="E47" s="46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U47" s="11"/>
      <c r="V47" s="69"/>
      <c r="W47" s="69"/>
      <c r="X47" s="69"/>
      <c r="Y47" s="69"/>
      <c r="Z47" s="69"/>
      <c r="AA47" s="112"/>
    </row>
    <row r="48" spans="5:27" s="4" customFormat="1" x14ac:dyDescent="0.2">
      <c r="E48" s="46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U48" s="11"/>
      <c r="V48" s="69"/>
      <c r="W48" s="69"/>
      <c r="X48" s="69"/>
      <c r="Y48" s="69"/>
      <c r="Z48" s="69"/>
      <c r="AA48" s="112"/>
    </row>
  </sheetData>
  <mergeCells count="6">
    <mergeCell ref="AA1:AA2"/>
    <mergeCell ref="R1:T1"/>
    <mergeCell ref="F1:H1"/>
    <mergeCell ref="I1:K1"/>
    <mergeCell ref="L1:N1"/>
    <mergeCell ref="O1:Q1"/>
  </mergeCells>
  <phoneticPr fontId="1" type="noConversion"/>
  <conditionalFormatting sqref="F3:F29 I3:I29 L3:L29 O3:O29 R3:R29">
    <cfRule type="expression" dxfId="2" priority="3">
      <formula>F3=MIN($F3,$I3,$L3,$O3,$R3)</formula>
    </cfRule>
  </conditionalFormatting>
  <conditionalFormatting sqref="G3:G29 J3:J29 M3:M29 P3:P29 S3:S29">
    <cfRule type="expression" dxfId="1" priority="2">
      <formula>G3=MIN($G3,$J3,$M3,$P3,$S3)</formula>
    </cfRule>
  </conditionalFormatting>
  <conditionalFormatting sqref="H3:H29 K3:K29 N3:N29 Q3:Q29 T3:T29">
    <cfRule type="expression" dxfId="0" priority="1">
      <formula>H3=MIN($H3,$K3,$N3,$Q3,$T3)</formula>
    </cfRule>
  </conditionalFormatting>
  <pageMargins left="0.7" right="0.7" top="0.75" bottom="0.75" header="0.3" footer="0.3"/>
  <pageSetup paperSize="152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276"/>
  <sheetViews>
    <sheetView topLeftCell="G1" workbookViewId="0">
      <selection activeCell="Z29" sqref="Z2:Z29"/>
    </sheetView>
  </sheetViews>
  <sheetFormatPr defaultRowHeight="14.25" x14ac:dyDescent="0.2"/>
  <cols>
    <col min="1" max="1" width="10.875" bestFit="1" customWidth="1"/>
    <col min="2" max="2" width="5" bestFit="1" customWidth="1"/>
    <col min="3" max="3" width="4.5" bestFit="1" customWidth="1"/>
    <col min="5" max="5" width="9.375" style="2" bestFit="1" customWidth="1"/>
    <col min="6" max="6" width="4.25" customWidth="1"/>
    <col min="7" max="7" width="10.875" bestFit="1" customWidth="1"/>
    <col min="8" max="8" width="5" bestFit="1" customWidth="1"/>
    <col min="9" max="9" width="4.125" bestFit="1" customWidth="1"/>
    <col min="10" max="10" width="10.125" style="1" customWidth="1"/>
    <col min="11" max="11" width="9" style="2"/>
    <col min="12" max="12" width="4.125" customWidth="1"/>
    <col min="13" max="13" width="12.5" style="2" bestFit="1" customWidth="1"/>
    <col min="14" max="14" width="9" style="30"/>
    <col min="16" max="16" width="10.875" bestFit="1" customWidth="1"/>
    <col min="17" max="17" width="5" bestFit="1" customWidth="1"/>
    <col min="18" max="18" width="4.5" bestFit="1" customWidth="1"/>
    <col min="20" max="20" width="9.375" style="2" bestFit="1" customWidth="1"/>
    <col min="21" max="21" width="4.25" customWidth="1"/>
    <col min="22" max="22" width="10.875" bestFit="1" customWidth="1"/>
    <col min="23" max="23" width="5" bestFit="1" customWidth="1"/>
    <col min="24" max="24" width="4.125" bestFit="1" customWidth="1"/>
    <col min="25" max="25" width="10.125" style="1" customWidth="1"/>
    <col min="26" max="26" width="9" style="2"/>
  </cols>
  <sheetData>
    <row r="1" spans="1:26" s="5" customFormat="1" ht="15" x14ac:dyDescent="0.25">
      <c r="A1" s="121"/>
      <c r="B1" s="122"/>
      <c r="C1" s="122"/>
      <c r="D1" s="116" t="s">
        <v>73</v>
      </c>
      <c r="E1" s="116"/>
      <c r="G1" s="117"/>
      <c r="H1" s="117"/>
      <c r="I1" s="118"/>
      <c r="J1" s="116" t="s">
        <v>72</v>
      </c>
      <c r="K1" s="116"/>
      <c r="M1" s="6"/>
      <c r="N1" s="28"/>
      <c r="P1" s="121"/>
      <c r="Q1" s="122"/>
      <c r="R1" s="122"/>
      <c r="S1" s="116" t="s">
        <v>9</v>
      </c>
      <c r="T1" s="116"/>
      <c r="V1" s="117"/>
      <c r="W1" s="117"/>
      <c r="X1" s="118"/>
      <c r="Y1" s="119" t="s">
        <v>9</v>
      </c>
      <c r="Z1" s="120"/>
    </row>
    <row r="2" spans="1:26" s="31" customFormat="1" ht="15" x14ac:dyDescent="0.25">
      <c r="A2" s="122"/>
      <c r="B2" s="122"/>
      <c r="C2" s="122"/>
      <c r="D2" s="13" t="s">
        <v>11</v>
      </c>
      <c r="E2" s="13" t="s">
        <v>10</v>
      </c>
      <c r="F2" s="13"/>
      <c r="G2" s="118"/>
      <c r="H2" s="118"/>
      <c r="I2" s="118"/>
      <c r="J2" s="17" t="s">
        <v>14</v>
      </c>
      <c r="K2" s="18" t="s">
        <v>12</v>
      </c>
      <c r="M2" s="27"/>
      <c r="N2" s="29"/>
      <c r="P2" s="122"/>
      <c r="Q2" s="122"/>
      <c r="R2" s="122"/>
      <c r="S2" s="13" t="s">
        <v>11</v>
      </c>
      <c r="T2" s="13" t="s">
        <v>10</v>
      </c>
      <c r="U2" s="13"/>
      <c r="V2" s="118"/>
      <c r="W2" s="118"/>
      <c r="X2" s="118"/>
      <c r="Y2" s="17" t="s">
        <v>14</v>
      </c>
      <c r="Z2" s="18" t="s">
        <v>12</v>
      </c>
    </row>
    <row r="3" spans="1:26" s="5" customFormat="1" ht="15" x14ac:dyDescent="0.25">
      <c r="A3" s="5" t="s">
        <v>1</v>
      </c>
      <c r="B3" s="5">
        <v>25</v>
      </c>
      <c r="C3" s="5">
        <v>0.4</v>
      </c>
      <c r="D3" s="5">
        <v>47.982759999999999</v>
      </c>
      <c r="E3" s="6">
        <v>7.6000000000000004E-4</v>
      </c>
      <c r="G3" s="32" t="s">
        <v>1</v>
      </c>
      <c r="H3" s="32">
        <v>25</v>
      </c>
      <c r="I3" s="19">
        <v>0.4</v>
      </c>
      <c r="J3" s="20">
        <f>AVERAGE(D3:D12)</f>
        <v>47.982759999999992</v>
      </c>
      <c r="K3" s="21">
        <f>AVERAGE(E3:E12)</f>
        <v>6.9099999999999999E-4</v>
      </c>
      <c r="M3" s="6"/>
      <c r="N3" s="28"/>
      <c r="P3" s="5" t="s">
        <v>1</v>
      </c>
      <c r="Q3" s="5">
        <v>25</v>
      </c>
      <c r="R3" s="5">
        <v>0.4</v>
      </c>
      <c r="S3" s="5">
        <v>42.612760000000002</v>
      </c>
      <c r="T3" s="6">
        <v>3.8999999999999999E-4</v>
      </c>
      <c r="V3" s="32" t="s">
        <v>1</v>
      </c>
      <c r="W3" s="32">
        <v>25</v>
      </c>
      <c r="X3" s="19">
        <v>0.4</v>
      </c>
      <c r="Y3" s="20">
        <f>AVERAGE(S3:S12)</f>
        <v>42.612759999999994</v>
      </c>
      <c r="Z3" s="21">
        <f>AVERAGE(T3:T12)</f>
        <v>3.2399999999999996E-4</v>
      </c>
    </row>
    <row r="4" spans="1:26" s="5" customFormat="1" ht="15" x14ac:dyDescent="0.25">
      <c r="A4" s="5" t="s">
        <v>1</v>
      </c>
      <c r="B4" s="5">
        <v>25</v>
      </c>
      <c r="C4" s="5">
        <v>0.4</v>
      </c>
      <c r="D4" s="5">
        <v>47.982759999999999</v>
      </c>
      <c r="E4" s="6">
        <v>6.8000000000000005E-4</v>
      </c>
      <c r="G4" s="32" t="s">
        <v>1</v>
      </c>
      <c r="H4" s="32">
        <v>25</v>
      </c>
      <c r="I4" s="19">
        <v>0.7</v>
      </c>
      <c r="J4" s="20">
        <f>AVERAGEA(D13:D22)</f>
        <v>30.819299999999998</v>
      </c>
      <c r="K4" s="21">
        <f>AVERAGEA(E13:E22)</f>
        <v>8.1700000000000002E-4</v>
      </c>
      <c r="M4" s="6"/>
      <c r="N4" s="28"/>
      <c r="P4" s="5" t="s">
        <v>1</v>
      </c>
      <c r="Q4" s="5">
        <v>25</v>
      </c>
      <c r="R4" s="5">
        <v>0.4</v>
      </c>
      <c r="S4" s="5">
        <v>42.612760000000002</v>
      </c>
      <c r="T4" s="6">
        <v>3.2000000000000003E-4</v>
      </c>
      <c r="V4" s="32" t="s">
        <v>1</v>
      </c>
      <c r="W4" s="32">
        <v>25</v>
      </c>
      <c r="X4" s="19">
        <v>0.7</v>
      </c>
      <c r="Y4" s="20">
        <f>AVERAGEA(S13:S22)</f>
        <v>49.45949000000001</v>
      </c>
      <c r="Z4" s="21">
        <f>AVERAGEA(T13:T22)</f>
        <v>3.3399999999999999E-4</v>
      </c>
    </row>
    <row r="5" spans="1:26" s="5" customFormat="1" ht="15" x14ac:dyDescent="0.25">
      <c r="A5" s="5" t="s">
        <v>1</v>
      </c>
      <c r="B5" s="5">
        <v>25</v>
      </c>
      <c r="C5" s="5">
        <v>0.4</v>
      </c>
      <c r="D5" s="5">
        <v>47.982759999999999</v>
      </c>
      <c r="E5" s="6">
        <v>6.8000000000000005E-4</v>
      </c>
      <c r="G5" s="32" t="s">
        <v>1</v>
      </c>
      <c r="H5" s="32">
        <v>25</v>
      </c>
      <c r="I5" s="19">
        <v>1</v>
      </c>
      <c r="J5" s="20">
        <f>AVERAGE(D23:D32)</f>
        <v>28.762940000000008</v>
      </c>
      <c r="K5" s="21">
        <f>AVERAGE(E23:E32)</f>
        <v>1.1440000000000001E-3</v>
      </c>
      <c r="M5" s="6"/>
      <c r="N5" s="28"/>
      <c r="P5" s="5" t="s">
        <v>1</v>
      </c>
      <c r="Q5" s="5">
        <v>25</v>
      </c>
      <c r="R5" s="5">
        <v>0.4</v>
      </c>
      <c r="S5" s="5">
        <v>42.612760000000002</v>
      </c>
      <c r="T5" s="6">
        <v>3.2000000000000003E-4</v>
      </c>
      <c r="V5" s="32" t="s">
        <v>1</v>
      </c>
      <c r="W5" s="32">
        <v>25</v>
      </c>
      <c r="X5" s="19">
        <v>1</v>
      </c>
      <c r="Y5" s="20">
        <f>AVERAGE(S23:S32)</f>
        <v>28.714800000000004</v>
      </c>
      <c r="Z5" s="21">
        <f>AVERAGE(T23:T32)</f>
        <v>3.7100000000000007E-4</v>
      </c>
    </row>
    <row r="6" spans="1:26" s="5" customFormat="1" ht="15" x14ac:dyDescent="0.25">
      <c r="A6" s="5" t="s">
        <v>1</v>
      </c>
      <c r="B6" s="5">
        <v>25</v>
      </c>
      <c r="C6" s="5">
        <v>0.4</v>
      </c>
      <c r="D6" s="5">
        <v>47.982759999999999</v>
      </c>
      <c r="E6" s="6">
        <v>6.8000000000000005E-4</v>
      </c>
      <c r="G6" s="32" t="s">
        <v>1</v>
      </c>
      <c r="H6" s="32">
        <v>100</v>
      </c>
      <c r="I6" s="19">
        <v>0.4</v>
      </c>
      <c r="J6" s="20">
        <f>AVERAGE(D33:D42)</f>
        <v>158.58869999999999</v>
      </c>
      <c r="K6" s="21">
        <f>AVERAGE(E33:E42)</f>
        <v>2.6250000000000006E-3</v>
      </c>
      <c r="M6" s="6"/>
      <c r="N6" s="28"/>
      <c r="P6" s="5" t="s">
        <v>1</v>
      </c>
      <c r="Q6" s="5">
        <v>25</v>
      </c>
      <c r="R6" s="5">
        <v>0.4</v>
      </c>
      <c r="S6" s="5">
        <v>42.612760000000002</v>
      </c>
      <c r="T6" s="6">
        <v>3.2000000000000003E-4</v>
      </c>
      <c r="V6" s="32" t="s">
        <v>1</v>
      </c>
      <c r="W6" s="32">
        <v>100</v>
      </c>
      <c r="X6" s="19">
        <v>0.4</v>
      </c>
      <c r="Y6" s="20">
        <f>AVERAGE(S33:S42)</f>
        <v>157.09653</v>
      </c>
      <c r="Z6" s="21">
        <f>AVERAGE(T33:T42)</f>
        <v>1.268E-3</v>
      </c>
    </row>
    <row r="7" spans="1:26" s="5" customFormat="1" ht="15" x14ac:dyDescent="0.25">
      <c r="A7" s="5" t="s">
        <v>1</v>
      </c>
      <c r="B7" s="5">
        <v>25</v>
      </c>
      <c r="C7" s="5">
        <v>0.4</v>
      </c>
      <c r="D7" s="5">
        <v>47.982759999999999</v>
      </c>
      <c r="E7" s="6">
        <v>6.8000000000000005E-4</v>
      </c>
      <c r="G7" s="32" t="s">
        <v>1</v>
      </c>
      <c r="H7" s="32">
        <v>100</v>
      </c>
      <c r="I7" s="19">
        <v>0.7</v>
      </c>
      <c r="J7" s="20">
        <f>AVERAGE(D43:D52)</f>
        <v>110.99127999999999</v>
      </c>
      <c r="K7" s="21">
        <f>AVERAGE(E43:E52)</f>
        <v>2.8960000000000001E-3</v>
      </c>
      <c r="M7" s="6"/>
      <c r="N7" s="28"/>
      <c r="P7" s="5" t="s">
        <v>1</v>
      </c>
      <c r="Q7" s="5">
        <v>25</v>
      </c>
      <c r="R7" s="5">
        <v>0.4</v>
      </c>
      <c r="S7" s="5">
        <v>42.612760000000002</v>
      </c>
      <c r="T7" s="6">
        <v>3.2000000000000003E-4</v>
      </c>
      <c r="V7" s="32" t="s">
        <v>1</v>
      </c>
      <c r="W7" s="32">
        <v>100</v>
      </c>
      <c r="X7" s="19">
        <v>0.7</v>
      </c>
      <c r="Y7" s="20">
        <f>AVERAGE(S43:S52)</f>
        <v>144.37665999999996</v>
      </c>
      <c r="Z7" s="21">
        <f>AVERAGE(T43:T52)</f>
        <v>1.3680000000000001E-3</v>
      </c>
    </row>
    <row r="8" spans="1:26" s="5" customFormat="1" ht="15" x14ac:dyDescent="0.25">
      <c r="A8" s="5" t="s">
        <v>1</v>
      </c>
      <c r="B8" s="5">
        <v>25</v>
      </c>
      <c r="C8" s="5">
        <v>0.4</v>
      </c>
      <c r="D8" s="5">
        <v>47.982759999999999</v>
      </c>
      <c r="E8" s="6">
        <v>6.8000000000000005E-4</v>
      </c>
      <c r="G8" s="32" t="s">
        <v>1</v>
      </c>
      <c r="H8" s="32">
        <v>100</v>
      </c>
      <c r="I8" s="19">
        <v>1</v>
      </c>
      <c r="J8" s="20">
        <f>AVERAGE(D53:D62)</f>
        <v>105.59733000000003</v>
      </c>
      <c r="K8" s="21">
        <f>AVERAGE(E53:E62)</f>
        <v>3.7110000000000003E-3</v>
      </c>
      <c r="M8" s="6"/>
      <c r="N8" s="28"/>
      <c r="P8" s="5" t="s">
        <v>1</v>
      </c>
      <c r="Q8" s="5">
        <v>25</v>
      </c>
      <c r="R8" s="5">
        <v>0.4</v>
      </c>
      <c r="S8" s="5">
        <v>42.612760000000002</v>
      </c>
      <c r="T8" s="6">
        <v>3.2000000000000003E-4</v>
      </c>
      <c r="V8" s="32" t="s">
        <v>1</v>
      </c>
      <c r="W8" s="32">
        <v>100</v>
      </c>
      <c r="X8" s="19">
        <v>1</v>
      </c>
      <c r="Y8" s="20">
        <f>AVERAGE(S53:S62)</f>
        <v>104.60169999999997</v>
      </c>
      <c r="Z8" s="21">
        <f>AVERAGE(T53:T62)</f>
        <v>1.536E-3</v>
      </c>
    </row>
    <row r="9" spans="1:26" s="5" customFormat="1" ht="15" x14ac:dyDescent="0.25">
      <c r="A9" s="5" t="s">
        <v>1</v>
      </c>
      <c r="B9" s="5">
        <v>25</v>
      </c>
      <c r="C9" s="5">
        <v>0.4</v>
      </c>
      <c r="D9" s="5">
        <v>47.982759999999999</v>
      </c>
      <c r="E9" s="6">
        <v>6.8000000000000005E-4</v>
      </c>
      <c r="G9" s="32" t="s">
        <v>1</v>
      </c>
      <c r="H9" s="32">
        <v>1000</v>
      </c>
      <c r="I9" s="19">
        <v>0.4</v>
      </c>
      <c r="J9" s="20">
        <f>AVERAGE(D63:D72)</f>
        <v>1148.9781399999997</v>
      </c>
      <c r="K9" s="21">
        <f>AVERAGE(E63:E72)</f>
        <v>5.8913000000000007E-2</v>
      </c>
      <c r="M9" s="6"/>
      <c r="N9" s="28"/>
      <c r="P9" s="5" t="s">
        <v>1</v>
      </c>
      <c r="Q9" s="5">
        <v>25</v>
      </c>
      <c r="R9" s="5">
        <v>0.4</v>
      </c>
      <c r="S9" s="5">
        <v>42.612760000000002</v>
      </c>
      <c r="T9" s="6">
        <v>3.1E-4</v>
      </c>
      <c r="V9" s="32" t="s">
        <v>1</v>
      </c>
      <c r="W9" s="32">
        <v>1000</v>
      </c>
      <c r="X9" s="19">
        <v>0.4</v>
      </c>
      <c r="Y9" s="20">
        <f>AVERAGE(S63:S72)</f>
        <v>1186.7677900000001</v>
      </c>
      <c r="Z9" s="21">
        <f>AVERAGE(T63:T72)</f>
        <v>2.0365999999999999E-2</v>
      </c>
    </row>
    <row r="10" spans="1:26" s="5" customFormat="1" ht="15" x14ac:dyDescent="0.25">
      <c r="A10" s="5" t="s">
        <v>1</v>
      </c>
      <c r="B10" s="5">
        <v>25</v>
      </c>
      <c r="C10" s="5">
        <v>0.4</v>
      </c>
      <c r="D10" s="5">
        <v>47.982759999999999</v>
      </c>
      <c r="E10" s="6">
        <v>6.8000000000000005E-4</v>
      </c>
      <c r="G10" s="32" t="s">
        <v>1</v>
      </c>
      <c r="H10" s="32">
        <v>1000</v>
      </c>
      <c r="I10" s="19">
        <v>0.7</v>
      </c>
      <c r="J10" s="20">
        <f>AVERAGE(D73:D82)</f>
        <v>1058.88832</v>
      </c>
      <c r="K10" s="21">
        <f>AVERAGE(E73:E82)</f>
        <v>7.4828000000000019E-2</v>
      </c>
      <c r="M10" s="6"/>
      <c r="N10" s="28"/>
      <c r="P10" s="5" t="s">
        <v>1</v>
      </c>
      <c r="Q10" s="5">
        <v>25</v>
      </c>
      <c r="R10" s="5">
        <v>0.4</v>
      </c>
      <c r="S10" s="5">
        <v>42.612760000000002</v>
      </c>
      <c r="T10" s="6">
        <v>3.2000000000000003E-4</v>
      </c>
      <c r="V10" s="32" t="s">
        <v>1</v>
      </c>
      <c r="W10" s="32">
        <v>1000</v>
      </c>
      <c r="X10" s="19">
        <v>0.7</v>
      </c>
      <c r="Y10" s="20">
        <f>AVERAGE(S73:S82)</f>
        <v>1057.7440499999998</v>
      </c>
      <c r="Z10" s="21">
        <f>AVERAGE(T73:T82)</f>
        <v>2.1708999999999999E-2</v>
      </c>
    </row>
    <row r="11" spans="1:26" s="5" customFormat="1" ht="15" x14ac:dyDescent="0.25">
      <c r="A11" s="5" t="s">
        <v>1</v>
      </c>
      <c r="B11" s="5">
        <v>25</v>
      </c>
      <c r="C11" s="5">
        <v>0.4</v>
      </c>
      <c r="D11" s="5">
        <v>47.982759999999999</v>
      </c>
      <c r="E11" s="6">
        <v>6.8999999999999997E-4</v>
      </c>
      <c r="G11" s="32" t="s">
        <v>1</v>
      </c>
      <c r="H11" s="32">
        <v>1000</v>
      </c>
      <c r="I11" s="19">
        <v>1</v>
      </c>
      <c r="J11" s="20">
        <f>AVERAGE(D83:D92)</f>
        <v>1044.9559499999998</v>
      </c>
      <c r="K11" s="21">
        <f>AVERAGE(E83:E92)</f>
        <v>7.3524000000000006E-2</v>
      </c>
      <c r="M11" s="6"/>
      <c r="N11" s="28"/>
      <c r="P11" s="5" t="s">
        <v>1</v>
      </c>
      <c r="Q11" s="5">
        <v>25</v>
      </c>
      <c r="R11" s="5">
        <v>0.4</v>
      </c>
      <c r="S11" s="5">
        <v>42.612760000000002</v>
      </c>
      <c r="T11" s="6">
        <v>3.1E-4</v>
      </c>
      <c r="V11" s="32" t="s">
        <v>1</v>
      </c>
      <c r="W11" s="32">
        <v>1000</v>
      </c>
      <c r="X11" s="19">
        <v>1</v>
      </c>
      <c r="Y11" s="20">
        <f>AVERAGE(S83:S92)</f>
        <v>1036.5940200000002</v>
      </c>
      <c r="Z11" s="21">
        <f>AVERAGE(T83:T92)</f>
        <v>2.3186999999999999E-2</v>
      </c>
    </row>
    <row r="12" spans="1:26" s="5" customFormat="1" ht="15" x14ac:dyDescent="0.25">
      <c r="A12" s="5" t="s">
        <v>1</v>
      </c>
      <c r="B12" s="5">
        <v>25</v>
      </c>
      <c r="C12" s="5">
        <v>0.4</v>
      </c>
      <c r="D12" s="5">
        <v>47.982759999999999</v>
      </c>
      <c r="E12" s="6">
        <v>6.9999999999999999E-4</v>
      </c>
      <c r="G12" s="32" t="s">
        <v>2</v>
      </c>
      <c r="H12" s="32">
        <v>24</v>
      </c>
      <c r="I12" s="19">
        <v>0.4</v>
      </c>
      <c r="J12" s="20">
        <f>AVERAGE(D93:D102)</f>
        <v>3187.3048200000003</v>
      </c>
      <c r="K12" s="21">
        <f>AVERAGE(E93:E102)</f>
        <v>7.0300000000000007E-4</v>
      </c>
      <c r="M12" s="6"/>
      <c r="N12" s="28"/>
      <c r="P12" s="5" t="s">
        <v>1</v>
      </c>
      <c r="Q12" s="5">
        <v>25</v>
      </c>
      <c r="R12" s="5">
        <v>0.4</v>
      </c>
      <c r="S12" s="5">
        <v>42.612760000000002</v>
      </c>
      <c r="T12" s="6">
        <v>3.1E-4</v>
      </c>
      <c r="V12" s="32" t="s">
        <v>2</v>
      </c>
      <c r="W12" s="32">
        <v>24</v>
      </c>
      <c r="X12" s="19">
        <v>0.4</v>
      </c>
      <c r="Y12" s="20">
        <f>AVERAGE(S93:S102)</f>
        <v>4594.9958199999992</v>
      </c>
      <c r="Z12" s="21">
        <f>AVERAGE(T93:T102)</f>
        <v>2.2200000000000003E-4</v>
      </c>
    </row>
    <row r="13" spans="1:26" s="5" customFormat="1" ht="15" x14ac:dyDescent="0.25">
      <c r="A13" s="5" t="s">
        <v>1</v>
      </c>
      <c r="B13" s="5">
        <v>25</v>
      </c>
      <c r="C13" s="5">
        <v>0.7</v>
      </c>
      <c r="D13" s="5">
        <v>30.819299999999998</v>
      </c>
      <c r="E13" s="6">
        <v>8.4999999999999995E-4</v>
      </c>
      <c r="G13" s="32" t="s">
        <v>2</v>
      </c>
      <c r="H13" s="32">
        <v>24</v>
      </c>
      <c r="I13" s="19">
        <v>0.7</v>
      </c>
      <c r="J13" s="20">
        <f>AVERAGE(D103:D112)</f>
        <v>2323.3725200000003</v>
      </c>
      <c r="K13" s="21">
        <f>AVERAGE(E103:E112)</f>
        <v>8.6199999999999992E-4</v>
      </c>
      <c r="M13" s="6"/>
      <c r="N13" s="28"/>
      <c r="P13" s="5" t="s">
        <v>1</v>
      </c>
      <c r="Q13" s="5">
        <v>25</v>
      </c>
      <c r="R13" s="5">
        <v>0.7</v>
      </c>
      <c r="S13" s="5">
        <v>49.459490000000002</v>
      </c>
      <c r="T13" s="6">
        <v>3.4000000000000002E-4</v>
      </c>
      <c r="V13" s="32" t="s">
        <v>2</v>
      </c>
      <c r="W13" s="32">
        <v>24</v>
      </c>
      <c r="X13" s="19">
        <v>0.7</v>
      </c>
      <c r="Y13" s="20">
        <f>AVERAGE(S103:S112)</f>
        <v>2321.03586</v>
      </c>
      <c r="Z13" s="21">
        <f>AVERAGE(T103:T112)</f>
        <v>2.32E-4</v>
      </c>
    </row>
    <row r="14" spans="1:26" s="5" customFormat="1" ht="15" x14ac:dyDescent="0.25">
      <c r="A14" s="5" t="s">
        <v>1</v>
      </c>
      <c r="B14" s="5">
        <v>25</v>
      </c>
      <c r="C14" s="5">
        <v>0.7</v>
      </c>
      <c r="D14" s="5">
        <v>30.819299999999998</v>
      </c>
      <c r="E14" s="6">
        <v>8.0999999999999996E-4</v>
      </c>
      <c r="G14" s="32" t="s">
        <v>2</v>
      </c>
      <c r="H14" s="32">
        <v>24</v>
      </c>
      <c r="I14" s="19">
        <v>1</v>
      </c>
      <c r="J14" s="20">
        <f>AVERAGE(D113:D122)</f>
        <v>2540.1984999999995</v>
      </c>
      <c r="K14" s="21">
        <f>AVERAGE(E113:E122)</f>
        <v>1.003E-3</v>
      </c>
      <c r="M14" s="6"/>
      <c r="N14" s="28"/>
      <c r="P14" s="5" t="s">
        <v>1</v>
      </c>
      <c r="Q14" s="5">
        <v>25</v>
      </c>
      <c r="R14" s="5">
        <v>0.7</v>
      </c>
      <c r="S14" s="5">
        <v>49.459490000000002</v>
      </c>
      <c r="T14" s="6">
        <v>3.4000000000000002E-4</v>
      </c>
      <c r="V14" s="32" t="s">
        <v>2</v>
      </c>
      <c r="W14" s="32">
        <v>24</v>
      </c>
      <c r="X14" s="19">
        <v>1</v>
      </c>
      <c r="Y14" s="20">
        <f>AVERAGE(S113:S122)</f>
        <v>2540.1984999999995</v>
      </c>
      <c r="Z14" s="21">
        <f>AVERAGE(T113:T122)</f>
        <v>2.5999999999999992E-4</v>
      </c>
    </row>
    <row r="15" spans="1:26" s="5" customFormat="1" ht="15" x14ac:dyDescent="0.25">
      <c r="A15" s="5" t="s">
        <v>1</v>
      </c>
      <c r="B15" s="5">
        <v>25</v>
      </c>
      <c r="C15" s="5">
        <v>0.7</v>
      </c>
      <c r="D15" s="5">
        <v>30.819299999999998</v>
      </c>
      <c r="E15" s="6">
        <v>8.0999999999999996E-4</v>
      </c>
      <c r="G15" s="32" t="s">
        <v>2</v>
      </c>
      <c r="H15" s="32">
        <v>100</v>
      </c>
      <c r="I15" s="19">
        <v>0.4</v>
      </c>
      <c r="J15" s="20">
        <f>AVERAGE(D123:D132)</f>
        <v>53160.055059999999</v>
      </c>
      <c r="K15" s="21">
        <f>AVERAGE(E123:E132)</f>
        <v>4.9180000000000005E-3</v>
      </c>
      <c r="M15" s="6"/>
      <c r="N15" s="28"/>
      <c r="P15" s="5" t="s">
        <v>1</v>
      </c>
      <c r="Q15" s="5">
        <v>25</v>
      </c>
      <c r="R15" s="5">
        <v>0.7</v>
      </c>
      <c r="S15" s="5">
        <v>49.459490000000002</v>
      </c>
      <c r="T15" s="6">
        <v>3.3E-4</v>
      </c>
      <c r="V15" s="32" t="s">
        <v>2</v>
      </c>
      <c r="W15" s="32">
        <v>100</v>
      </c>
      <c r="X15" s="19">
        <v>0.4</v>
      </c>
      <c r="Y15" s="20">
        <f>AVERAGE(S123:S132)</f>
        <v>53160.055059999999</v>
      </c>
      <c r="Z15" s="21">
        <f>AVERAGE(T123:T132)</f>
        <v>8.5399999999999994E-4</v>
      </c>
    </row>
    <row r="16" spans="1:26" s="5" customFormat="1" ht="15" x14ac:dyDescent="0.25">
      <c r="A16" s="5" t="s">
        <v>1</v>
      </c>
      <c r="B16" s="5">
        <v>25</v>
      </c>
      <c r="C16" s="5">
        <v>0.7</v>
      </c>
      <c r="D16" s="5">
        <v>30.819299999999998</v>
      </c>
      <c r="E16" s="6">
        <v>8.1999999999999998E-4</v>
      </c>
      <c r="G16" s="32" t="s">
        <v>2</v>
      </c>
      <c r="H16" s="32">
        <v>100</v>
      </c>
      <c r="I16" s="19">
        <v>0.7</v>
      </c>
      <c r="J16" s="20">
        <f>AVERAGE(D133:D142)</f>
        <v>38929.974519999996</v>
      </c>
      <c r="K16" s="21">
        <f>AVERAGE(E133:E142)</f>
        <v>5.1990000000000005E-3</v>
      </c>
      <c r="M16" s="6"/>
      <c r="N16" s="28"/>
      <c r="P16" s="5" t="s">
        <v>1</v>
      </c>
      <c r="Q16" s="5">
        <v>25</v>
      </c>
      <c r="R16" s="5">
        <v>0.7</v>
      </c>
      <c r="S16" s="5">
        <v>49.459490000000002</v>
      </c>
      <c r="T16" s="6">
        <v>3.4000000000000002E-4</v>
      </c>
      <c r="V16" s="32" t="s">
        <v>2</v>
      </c>
      <c r="W16" s="32">
        <v>100</v>
      </c>
      <c r="X16" s="19">
        <v>0.7</v>
      </c>
      <c r="Y16" s="20">
        <f>AVERAGE(S133:S142)</f>
        <v>39637.58744000001</v>
      </c>
      <c r="Z16" s="21">
        <f>AVERAGE(T133:T142)</f>
        <v>9.3100000000000008E-4</v>
      </c>
    </row>
    <row r="17" spans="1:26" s="5" customFormat="1" ht="15" x14ac:dyDescent="0.25">
      <c r="A17" s="5" t="s">
        <v>1</v>
      </c>
      <c r="B17" s="5">
        <v>25</v>
      </c>
      <c r="C17" s="5">
        <v>0.7</v>
      </c>
      <c r="D17" s="5">
        <v>30.819299999999998</v>
      </c>
      <c r="E17" s="6">
        <v>8.0999999999999996E-4</v>
      </c>
      <c r="G17" s="32" t="s">
        <v>2</v>
      </c>
      <c r="H17" s="32">
        <v>100</v>
      </c>
      <c r="I17" s="19">
        <v>1</v>
      </c>
      <c r="J17" s="20">
        <f>AVERAGE(D143:D152)</f>
        <v>35669.694770000002</v>
      </c>
      <c r="K17" s="21">
        <f>AVERAGE(E143:E152)</f>
        <v>5.4740000000000006E-3</v>
      </c>
      <c r="M17" s="6"/>
      <c r="N17" s="28"/>
      <c r="P17" s="5" t="s">
        <v>1</v>
      </c>
      <c r="Q17" s="5">
        <v>25</v>
      </c>
      <c r="R17" s="5">
        <v>0.7</v>
      </c>
      <c r="S17" s="5">
        <v>49.459490000000002</v>
      </c>
      <c r="T17" s="6">
        <v>3.3E-4</v>
      </c>
      <c r="V17" s="32" t="s">
        <v>2</v>
      </c>
      <c r="W17" s="32">
        <v>100</v>
      </c>
      <c r="X17" s="19">
        <v>1</v>
      </c>
      <c r="Y17" s="20">
        <f>AVERAGE(S143:S152)</f>
        <v>35669.694770000002</v>
      </c>
      <c r="Z17" s="21">
        <f>AVERAGE(T143:T152)</f>
        <v>1.021E-3</v>
      </c>
    </row>
    <row r="18" spans="1:26" s="5" customFormat="1" ht="15" x14ac:dyDescent="0.25">
      <c r="A18" s="5" t="s">
        <v>1</v>
      </c>
      <c r="B18" s="5">
        <v>25</v>
      </c>
      <c r="C18" s="5">
        <v>0.7</v>
      </c>
      <c r="D18" s="5">
        <v>30.819299999999998</v>
      </c>
      <c r="E18" s="6">
        <v>8.0999999999999996E-4</v>
      </c>
      <c r="G18" s="32" t="s">
        <v>2</v>
      </c>
      <c r="H18" s="32">
        <v>997</v>
      </c>
      <c r="I18" s="19">
        <v>0.4</v>
      </c>
      <c r="J18" s="20">
        <f>AVERAGE(D153:D162)</f>
        <v>341485.20361999993</v>
      </c>
      <c r="K18" s="21">
        <f>AVERAGE(E153:E162)</f>
        <v>0.10901699999999999</v>
      </c>
      <c r="M18" s="6"/>
      <c r="N18" s="28"/>
      <c r="P18" s="5" t="s">
        <v>1</v>
      </c>
      <c r="Q18" s="5">
        <v>25</v>
      </c>
      <c r="R18" s="5">
        <v>0.7</v>
      </c>
      <c r="S18" s="5">
        <v>49.459490000000002</v>
      </c>
      <c r="T18" s="6">
        <v>3.3E-4</v>
      </c>
      <c r="V18" s="32" t="s">
        <v>2</v>
      </c>
      <c r="W18" s="32">
        <v>997</v>
      </c>
      <c r="X18" s="19">
        <v>0.4</v>
      </c>
      <c r="Y18" s="20">
        <f>AVERAGE(S153:S162)</f>
        <v>358072.12526000006</v>
      </c>
      <c r="Z18" s="21">
        <f>AVERAGE(T153:T162)</f>
        <v>1.1831000000000001E-2</v>
      </c>
    </row>
    <row r="19" spans="1:26" s="5" customFormat="1" ht="15" x14ac:dyDescent="0.25">
      <c r="A19" s="5" t="s">
        <v>1</v>
      </c>
      <c r="B19" s="5">
        <v>25</v>
      </c>
      <c r="C19" s="5">
        <v>0.7</v>
      </c>
      <c r="D19" s="5">
        <v>30.819299999999998</v>
      </c>
      <c r="E19" s="6">
        <v>8.0999999999999996E-4</v>
      </c>
      <c r="G19" s="32" t="s">
        <v>2</v>
      </c>
      <c r="H19" s="32">
        <v>997</v>
      </c>
      <c r="I19" s="19">
        <v>0.7</v>
      </c>
      <c r="J19" s="20">
        <f>AVERAGE(D163:D172)</f>
        <v>329036.95160999993</v>
      </c>
      <c r="K19" s="21">
        <f>AVERAGE(E163:E172)</f>
        <v>9.6095000000000014E-2</v>
      </c>
      <c r="M19" s="6"/>
      <c r="N19" s="28"/>
      <c r="P19" s="5" t="s">
        <v>1</v>
      </c>
      <c r="Q19" s="5">
        <v>25</v>
      </c>
      <c r="R19" s="5">
        <v>0.7</v>
      </c>
      <c r="S19" s="5">
        <v>49.459490000000002</v>
      </c>
      <c r="T19" s="6">
        <v>3.3E-4</v>
      </c>
      <c r="V19" s="32" t="s">
        <v>2</v>
      </c>
      <c r="W19" s="32">
        <v>997</v>
      </c>
      <c r="X19" s="19">
        <v>0.7</v>
      </c>
      <c r="Y19" s="20">
        <f>AVERAGE(S163:S172)</f>
        <v>330244.69371000008</v>
      </c>
      <c r="Z19" s="21">
        <f>AVERAGE(T163:T172)</f>
        <v>1.3071999999999997E-2</v>
      </c>
    </row>
    <row r="20" spans="1:26" s="5" customFormat="1" ht="15" x14ac:dyDescent="0.25">
      <c r="A20" s="5" t="s">
        <v>1</v>
      </c>
      <c r="B20" s="5">
        <v>25</v>
      </c>
      <c r="C20" s="5">
        <v>0.7</v>
      </c>
      <c r="D20" s="5">
        <v>30.819299999999998</v>
      </c>
      <c r="E20" s="6">
        <v>8.3000000000000001E-4</v>
      </c>
      <c r="G20" s="32" t="s">
        <v>2</v>
      </c>
      <c r="H20" s="32">
        <v>997</v>
      </c>
      <c r="I20" s="19">
        <v>1</v>
      </c>
      <c r="J20" s="20">
        <f>AVERAGE(D173:D182)</f>
        <v>325565.56446000002</v>
      </c>
      <c r="K20" s="21">
        <f>AVERAGE(E173:E182)</f>
        <v>5.2969999999999996E-2</v>
      </c>
      <c r="M20" s="6"/>
      <c r="N20" s="28"/>
      <c r="P20" s="5" t="s">
        <v>1</v>
      </c>
      <c r="Q20" s="5">
        <v>25</v>
      </c>
      <c r="R20" s="5">
        <v>0.7</v>
      </c>
      <c r="S20" s="5">
        <v>49.459490000000002</v>
      </c>
      <c r="T20" s="6">
        <v>3.3E-4</v>
      </c>
      <c r="V20" s="32" t="s">
        <v>2</v>
      </c>
      <c r="W20" s="32">
        <v>997</v>
      </c>
      <c r="X20" s="19">
        <v>1</v>
      </c>
      <c r="Y20" s="20">
        <f>AVERAGE(S173:S182)</f>
        <v>325704.84333</v>
      </c>
      <c r="Z20" s="21">
        <f>AVERAGE(T173:T182)</f>
        <v>1.2615000000000001E-2</v>
      </c>
    </row>
    <row r="21" spans="1:26" s="5" customFormat="1" ht="15" x14ac:dyDescent="0.25">
      <c r="A21" s="5" t="s">
        <v>1</v>
      </c>
      <c r="B21" s="5">
        <v>25</v>
      </c>
      <c r="C21" s="5">
        <v>0.7</v>
      </c>
      <c r="D21" s="5">
        <v>30.819299999999998</v>
      </c>
      <c r="E21" s="6">
        <v>8.0999999999999996E-4</v>
      </c>
      <c r="G21" s="32" t="s">
        <v>0</v>
      </c>
      <c r="H21" s="32">
        <v>30</v>
      </c>
      <c r="I21" s="19">
        <v>0.4</v>
      </c>
      <c r="J21" s="20">
        <f>AVERAGE(D183:D192)</f>
        <v>1023.4613200000001</v>
      </c>
      <c r="K21" s="21">
        <f>AVERAGE(E183:E192)</f>
        <v>9.8400000000000007E-4</v>
      </c>
      <c r="M21" s="6"/>
      <c r="N21" s="28"/>
      <c r="P21" s="5" t="s">
        <v>1</v>
      </c>
      <c r="Q21" s="5">
        <v>25</v>
      </c>
      <c r="R21" s="5">
        <v>0.7</v>
      </c>
      <c r="S21" s="5">
        <v>49.459490000000002</v>
      </c>
      <c r="T21" s="6">
        <v>3.3E-4</v>
      </c>
      <c r="V21" s="32" t="s">
        <v>0</v>
      </c>
      <c r="W21" s="32">
        <v>30</v>
      </c>
      <c r="X21" s="19">
        <v>0.4</v>
      </c>
      <c r="Y21" s="20">
        <f>AVERAGE(S183:S192)</f>
        <v>1161.5508499999999</v>
      </c>
      <c r="Z21" s="21">
        <f>AVERAGE(T183:T192)</f>
        <v>3.6600000000000006E-4</v>
      </c>
    </row>
    <row r="22" spans="1:26" s="5" customFormat="1" ht="15" x14ac:dyDescent="0.25">
      <c r="A22" s="5" t="s">
        <v>1</v>
      </c>
      <c r="B22" s="5">
        <v>25</v>
      </c>
      <c r="C22" s="5">
        <v>0.7</v>
      </c>
      <c r="D22" s="5">
        <v>30.819299999999998</v>
      </c>
      <c r="E22" s="6">
        <v>8.0999999999999996E-4</v>
      </c>
      <c r="G22" s="32" t="s">
        <v>0</v>
      </c>
      <c r="H22" s="32">
        <v>30</v>
      </c>
      <c r="I22" s="19">
        <v>0.7</v>
      </c>
      <c r="J22" s="20">
        <f>AVERAGE(D193:D202)</f>
        <v>737.51140000000009</v>
      </c>
      <c r="K22" s="21">
        <f>AVERAGE(E193:E202)</f>
        <v>1.2260000000000001E-3</v>
      </c>
      <c r="M22" s="6"/>
      <c r="N22" s="28"/>
      <c r="P22" s="5" t="s">
        <v>1</v>
      </c>
      <c r="Q22" s="5">
        <v>25</v>
      </c>
      <c r="R22" s="5">
        <v>0.7</v>
      </c>
      <c r="S22" s="5">
        <v>49.459490000000002</v>
      </c>
      <c r="T22" s="6">
        <v>3.4000000000000002E-4</v>
      </c>
      <c r="V22" s="32" t="s">
        <v>0</v>
      </c>
      <c r="W22" s="32">
        <v>30</v>
      </c>
      <c r="X22" s="19">
        <v>0.7</v>
      </c>
      <c r="Y22" s="20">
        <f>AVERAGE(S193:S202)</f>
        <v>694.58</v>
      </c>
      <c r="Z22" s="21">
        <f>AVERAGE(T193:T202)</f>
        <v>3.6700000000000003E-4</v>
      </c>
    </row>
    <row r="23" spans="1:26" s="5" customFormat="1" ht="15" x14ac:dyDescent="0.25">
      <c r="A23" s="5" t="s">
        <v>1</v>
      </c>
      <c r="B23" s="5">
        <v>25</v>
      </c>
      <c r="C23" s="5">
        <v>1</v>
      </c>
      <c r="D23" s="5">
        <v>28.76294</v>
      </c>
      <c r="E23" s="6">
        <v>1.14E-3</v>
      </c>
      <c r="G23" s="32" t="s">
        <v>0</v>
      </c>
      <c r="H23" s="32">
        <v>30</v>
      </c>
      <c r="I23" s="19">
        <v>1</v>
      </c>
      <c r="J23" s="20">
        <f>AVERAGE(D203:D212)</f>
        <v>681.96403999999995</v>
      </c>
      <c r="K23" s="21">
        <f>AVERAGE(E203:E212)</f>
        <v>1.405E-3</v>
      </c>
      <c r="M23" s="6"/>
      <c r="N23" s="28"/>
      <c r="P23" s="5" t="s">
        <v>1</v>
      </c>
      <c r="Q23" s="5">
        <v>25</v>
      </c>
      <c r="R23" s="5">
        <v>1</v>
      </c>
      <c r="S23" s="5">
        <v>28.7148</v>
      </c>
      <c r="T23" s="6">
        <v>3.8000000000000002E-4</v>
      </c>
      <c r="V23" s="32" t="s">
        <v>0</v>
      </c>
      <c r="W23" s="32">
        <v>30</v>
      </c>
      <c r="X23" s="19">
        <v>1</v>
      </c>
      <c r="Y23" s="20">
        <f>AVERAGE(S203:S212)</f>
        <v>699.02290999999991</v>
      </c>
      <c r="Z23" s="21">
        <f>AVERAGE(T203:T212)</f>
        <v>3.9800000000000008E-4</v>
      </c>
    </row>
    <row r="24" spans="1:26" s="5" customFormat="1" ht="15" x14ac:dyDescent="0.25">
      <c r="A24" s="5" t="s">
        <v>1</v>
      </c>
      <c r="B24" s="5">
        <v>25</v>
      </c>
      <c r="C24" s="5">
        <v>1</v>
      </c>
      <c r="D24" s="5">
        <v>28.76294</v>
      </c>
      <c r="E24" s="6">
        <v>1.14E-3</v>
      </c>
      <c r="G24" s="32" t="s">
        <v>0</v>
      </c>
      <c r="H24" s="32">
        <v>100</v>
      </c>
      <c r="I24" s="19">
        <v>0.4</v>
      </c>
      <c r="J24" s="20">
        <f>AVERAGE(D213:D222)</f>
        <v>2265.5798500000005</v>
      </c>
      <c r="K24" s="21">
        <f>AVERAGE(E213:E222)</f>
        <v>3.6650000000000003E-3</v>
      </c>
      <c r="M24" s="6"/>
      <c r="N24" s="28"/>
      <c r="P24" s="5" t="s">
        <v>1</v>
      </c>
      <c r="Q24" s="5">
        <v>25</v>
      </c>
      <c r="R24" s="5">
        <v>1</v>
      </c>
      <c r="S24" s="5">
        <v>28.7148</v>
      </c>
      <c r="T24" s="6">
        <v>3.6999999999999999E-4</v>
      </c>
      <c r="V24" s="32" t="s">
        <v>0</v>
      </c>
      <c r="W24" s="32">
        <v>100</v>
      </c>
      <c r="X24" s="19">
        <v>0.4</v>
      </c>
      <c r="Y24" s="20">
        <f>AVERAGE(S213:S222)</f>
        <v>2249.5317299999997</v>
      </c>
      <c r="Z24" s="21">
        <f>AVERAGE(T213:T222)</f>
        <v>1.0659999999999999E-3</v>
      </c>
    </row>
    <row r="25" spans="1:26" s="5" customFormat="1" ht="15" x14ac:dyDescent="0.25">
      <c r="A25" s="5" t="s">
        <v>1</v>
      </c>
      <c r="B25" s="5">
        <v>25</v>
      </c>
      <c r="C25" s="5">
        <v>1</v>
      </c>
      <c r="D25" s="5">
        <v>28.76294</v>
      </c>
      <c r="E25" s="6">
        <v>1.1299999999999999E-3</v>
      </c>
      <c r="G25" s="32" t="s">
        <v>0</v>
      </c>
      <c r="H25" s="32">
        <v>100</v>
      </c>
      <c r="I25" s="19">
        <v>0.7</v>
      </c>
      <c r="J25" s="20">
        <f>AVERAGE(D223:D232)</f>
        <v>1896.6766700000003</v>
      </c>
      <c r="K25" s="21">
        <f>AVERAGE(E223:E232)</f>
        <v>4.2190000000000005E-3</v>
      </c>
      <c r="M25" s="6"/>
      <c r="N25" s="28"/>
      <c r="P25" s="5" t="s">
        <v>1</v>
      </c>
      <c r="Q25" s="5">
        <v>25</v>
      </c>
      <c r="R25" s="5">
        <v>1</v>
      </c>
      <c r="S25" s="5">
        <v>28.7148</v>
      </c>
      <c r="T25" s="6">
        <v>3.6999999999999999E-4</v>
      </c>
      <c r="V25" s="32" t="s">
        <v>0</v>
      </c>
      <c r="W25" s="32">
        <v>100</v>
      </c>
      <c r="X25" s="19">
        <v>0.7</v>
      </c>
      <c r="Y25" s="20">
        <f>AVERAGE(S223:S232)</f>
        <v>1863.73</v>
      </c>
      <c r="Z25" s="21">
        <f>AVERAGE(T223:T232)</f>
        <v>1.1450000000000002E-3</v>
      </c>
    </row>
    <row r="26" spans="1:26" s="5" customFormat="1" ht="15" x14ac:dyDescent="0.25">
      <c r="A26" s="5" t="s">
        <v>1</v>
      </c>
      <c r="B26" s="5">
        <v>25</v>
      </c>
      <c r="C26" s="5">
        <v>1</v>
      </c>
      <c r="D26" s="5">
        <v>28.76294</v>
      </c>
      <c r="E26" s="6">
        <v>1.1299999999999999E-3</v>
      </c>
      <c r="G26" s="32" t="s">
        <v>0</v>
      </c>
      <c r="H26" s="32">
        <v>100</v>
      </c>
      <c r="I26" s="19">
        <v>1</v>
      </c>
      <c r="J26" s="20">
        <f>AVERAGE(D233:D242)</f>
        <v>1791.8666699999999</v>
      </c>
      <c r="K26" s="21">
        <f>AVERAGE(E233:E242)</f>
        <v>4.7729999999999995E-3</v>
      </c>
      <c r="M26" s="6"/>
      <c r="N26" s="28"/>
      <c r="P26" s="5" t="s">
        <v>1</v>
      </c>
      <c r="Q26" s="5">
        <v>25</v>
      </c>
      <c r="R26" s="5">
        <v>1</v>
      </c>
      <c r="S26" s="5">
        <v>28.7148</v>
      </c>
      <c r="T26" s="6">
        <v>3.6999999999999999E-4</v>
      </c>
      <c r="V26" s="32" t="s">
        <v>0</v>
      </c>
      <c r="W26" s="32">
        <v>100</v>
      </c>
      <c r="X26" s="19">
        <v>1</v>
      </c>
      <c r="Y26" s="20">
        <f>AVERAGE(S233:S242)</f>
        <v>1774.48</v>
      </c>
      <c r="Z26" s="21">
        <f>AVERAGE(T233:T242)</f>
        <v>1.232E-3</v>
      </c>
    </row>
    <row r="27" spans="1:26" s="5" customFormat="1" ht="15" x14ac:dyDescent="0.25">
      <c r="A27" s="5" t="s">
        <v>1</v>
      </c>
      <c r="B27" s="5">
        <v>25</v>
      </c>
      <c r="C27" s="5">
        <v>1</v>
      </c>
      <c r="D27" s="5">
        <v>28.76294</v>
      </c>
      <c r="E27" s="6">
        <v>1.15E-3</v>
      </c>
      <c r="G27" s="32" t="s">
        <v>0</v>
      </c>
      <c r="H27" s="32">
        <v>1000</v>
      </c>
      <c r="I27" s="19">
        <v>0.4</v>
      </c>
      <c r="J27" s="20">
        <f>AVERAGE(D243:D252)</f>
        <v>19465.4944</v>
      </c>
      <c r="K27" s="21">
        <f>AVERAGE(E243:E252)</f>
        <v>7.1919999999999998E-2</v>
      </c>
      <c r="M27" s="6"/>
      <c r="N27" s="28"/>
      <c r="P27" s="5" t="s">
        <v>1</v>
      </c>
      <c r="Q27" s="5">
        <v>25</v>
      </c>
      <c r="R27" s="5">
        <v>1</v>
      </c>
      <c r="S27" s="5">
        <v>28.7148</v>
      </c>
      <c r="T27" s="6">
        <v>3.6999999999999999E-4</v>
      </c>
      <c r="V27" s="32" t="s">
        <v>0</v>
      </c>
      <c r="W27" s="32">
        <v>1000</v>
      </c>
      <c r="X27" s="19">
        <v>0.4</v>
      </c>
      <c r="Y27" s="20">
        <f>AVERAGE(S243:S252)</f>
        <v>19343.554490000002</v>
      </c>
      <c r="Z27" s="21">
        <f>AVERAGE(T243:T252)</f>
        <v>1.4721000000000001E-2</v>
      </c>
    </row>
    <row r="28" spans="1:26" s="5" customFormat="1" ht="15" x14ac:dyDescent="0.25">
      <c r="A28" s="5" t="s">
        <v>1</v>
      </c>
      <c r="B28" s="5">
        <v>25</v>
      </c>
      <c r="C28" s="5">
        <v>1</v>
      </c>
      <c r="D28" s="5">
        <v>28.76294</v>
      </c>
      <c r="E28" s="6">
        <v>1.1900000000000001E-3</v>
      </c>
      <c r="G28" s="32" t="s">
        <v>0</v>
      </c>
      <c r="H28" s="32">
        <v>1000</v>
      </c>
      <c r="I28" s="19">
        <v>0.7</v>
      </c>
      <c r="J28" s="20">
        <f>AVERAGE(D253:D262)</f>
        <v>19152.086409999996</v>
      </c>
      <c r="K28" s="21">
        <f>AVERAGE(E253:E262)</f>
        <v>6.5932999999999992E-2</v>
      </c>
      <c r="M28" s="6"/>
      <c r="N28" s="28"/>
      <c r="P28" s="5" t="s">
        <v>1</v>
      </c>
      <c r="Q28" s="5">
        <v>25</v>
      </c>
      <c r="R28" s="5">
        <v>1</v>
      </c>
      <c r="S28" s="5">
        <v>28.7148</v>
      </c>
      <c r="T28" s="6">
        <v>3.6999999999999999E-4</v>
      </c>
      <c r="V28" s="32" t="s">
        <v>0</v>
      </c>
      <c r="W28" s="32">
        <v>1000</v>
      </c>
      <c r="X28" s="19">
        <v>0.7</v>
      </c>
      <c r="Y28" s="20">
        <f>AVERAGE(S253:S262)</f>
        <v>19053.963740000003</v>
      </c>
      <c r="Z28" s="21">
        <f>AVERAGE(T253:T262)</f>
        <v>1.4935999999999996E-2</v>
      </c>
    </row>
    <row r="29" spans="1:26" s="5" customFormat="1" ht="15" x14ac:dyDescent="0.25">
      <c r="A29" s="5" t="s">
        <v>1</v>
      </c>
      <c r="B29" s="5">
        <v>25</v>
      </c>
      <c r="C29" s="5">
        <v>1</v>
      </c>
      <c r="D29" s="5">
        <v>28.76294</v>
      </c>
      <c r="E29" s="6">
        <v>1.14E-3</v>
      </c>
      <c r="G29" s="32" t="s">
        <v>0</v>
      </c>
      <c r="H29" s="32">
        <v>1000</v>
      </c>
      <c r="I29" s="19">
        <v>1</v>
      </c>
      <c r="J29" s="20">
        <f>AVERAGE(D263:D272)</f>
        <v>19028.668780000004</v>
      </c>
      <c r="K29" s="21">
        <f>AVERAGE(E263:E272)</f>
        <v>6.0007999999999992E-2</v>
      </c>
      <c r="M29" s="6"/>
      <c r="N29" s="28"/>
      <c r="P29" s="5" t="s">
        <v>1</v>
      </c>
      <c r="Q29" s="5">
        <v>25</v>
      </c>
      <c r="R29" s="5">
        <v>1</v>
      </c>
      <c r="S29" s="5">
        <v>28.7148</v>
      </c>
      <c r="T29" s="6">
        <v>3.6999999999999999E-4</v>
      </c>
      <c r="V29" s="32" t="s">
        <v>0</v>
      </c>
      <c r="W29" s="32">
        <v>1000</v>
      </c>
      <c r="X29" s="19">
        <v>1</v>
      </c>
      <c r="Y29" s="20">
        <f>AVERAGE(S263:S272)</f>
        <v>19039.346669999999</v>
      </c>
      <c r="Z29" s="21">
        <f>AVERAGE(T263:T272)</f>
        <v>1.5604999999999999E-2</v>
      </c>
    </row>
    <row r="30" spans="1:26" s="5" customFormat="1" ht="15" x14ac:dyDescent="0.25">
      <c r="A30" s="5" t="s">
        <v>1</v>
      </c>
      <c r="B30" s="5">
        <v>25</v>
      </c>
      <c r="C30" s="5">
        <v>1</v>
      </c>
      <c r="D30" s="5">
        <v>28.76294</v>
      </c>
      <c r="E30" s="6">
        <v>1.14E-3</v>
      </c>
      <c r="J30" s="12"/>
      <c r="K30" s="6"/>
      <c r="M30" s="6"/>
      <c r="N30" s="28"/>
      <c r="P30" s="5" t="s">
        <v>1</v>
      </c>
      <c r="Q30" s="5">
        <v>25</v>
      </c>
      <c r="R30" s="5">
        <v>1</v>
      </c>
      <c r="S30" s="5">
        <v>28.7148</v>
      </c>
      <c r="T30" s="6">
        <v>3.6999999999999999E-4</v>
      </c>
      <c r="Y30" s="12"/>
      <c r="Z30" s="6"/>
    </row>
    <row r="31" spans="1:26" s="5" customFormat="1" ht="15" x14ac:dyDescent="0.25">
      <c r="A31" s="5" t="s">
        <v>1</v>
      </c>
      <c r="B31" s="5">
        <v>25</v>
      </c>
      <c r="C31" s="5">
        <v>1</v>
      </c>
      <c r="D31" s="5">
        <v>28.76294</v>
      </c>
      <c r="E31" s="6">
        <v>1.14E-3</v>
      </c>
      <c r="J31" s="12"/>
      <c r="K31" s="6"/>
      <c r="M31" s="6"/>
      <c r="N31" s="28"/>
      <c r="P31" s="5" t="s">
        <v>1</v>
      </c>
      <c r="Q31" s="5">
        <v>25</v>
      </c>
      <c r="R31" s="5">
        <v>1</v>
      </c>
      <c r="S31" s="5">
        <v>28.7148</v>
      </c>
      <c r="T31" s="6">
        <v>3.6999999999999999E-4</v>
      </c>
      <c r="Y31" s="12"/>
      <c r="Z31" s="6"/>
    </row>
    <row r="32" spans="1:26" s="5" customFormat="1" ht="15" x14ac:dyDescent="0.25">
      <c r="A32" s="5" t="s">
        <v>1</v>
      </c>
      <c r="B32" s="5">
        <v>25</v>
      </c>
      <c r="C32" s="5">
        <v>1</v>
      </c>
      <c r="D32" s="5">
        <v>28.76294</v>
      </c>
      <c r="E32" s="6">
        <v>1.14E-3</v>
      </c>
      <c r="J32" s="12"/>
      <c r="K32" s="6"/>
      <c r="M32" s="6"/>
      <c r="N32" s="28"/>
      <c r="P32" s="5" t="s">
        <v>1</v>
      </c>
      <c r="Q32" s="5">
        <v>25</v>
      </c>
      <c r="R32" s="5">
        <v>1</v>
      </c>
      <c r="S32" s="5">
        <v>28.7148</v>
      </c>
      <c r="T32" s="6">
        <v>3.6999999999999999E-4</v>
      </c>
      <c r="Y32" s="12"/>
      <c r="Z32" s="6"/>
    </row>
    <row r="33" spans="1:26" s="5" customFormat="1" ht="15" x14ac:dyDescent="0.25">
      <c r="A33" s="5" t="s">
        <v>1</v>
      </c>
      <c r="B33" s="5">
        <v>100</v>
      </c>
      <c r="C33" s="5">
        <v>0.4</v>
      </c>
      <c r="D33" s="5">
        <v>158.58869999999999</v>
      </c>
      <c r="E33" s="6">
        <v>3.6099999999999999E-3</v>
      </c>
      <c r="J33" s="12"/>
      <c r="K33" s="6"/>
      <c r="M33" s="6"/>
      <c r="N33" s="28"/>
      <c r="P33" s="5" t="s">
        <v>1</v>
      </c>
      <c r="Q33" s="5">
        <v>100</v>
      </c>
      <c r="R33" s="5">
        <v>0.4</v>
      </c>
      <c r="S33" s="5">
        <v>157.09653</v>
      </c>
      <c r="T33" s="6">
        <v>1.4E-3</v>
      </c>
      <c r="Y33" s="12"/>
      <c r="Z33" s="6"/>
    </row>
    <row r="34" spans="1:26" s="5" customFormat="1" ht="15" x14ac:dyDescent="0.25">
      <c r="A34" s="5" t="s">
        <v>1</v>
      </c>
      <c r="B34" s="5">
        <v>100</v>
      </c>
      <c r="C34" s="5">
        <v>0.4</v>
      </c>
      <c r="D34" s="5">
        <v>158.58869999999999</v>
      </c>
      <c r="E34" s="6">
        <v>3.5899999999999999E-3</v>
      </c>
      <c r="J34" s="12"/>
      <c r="K34" s="6"/>
      <c r="M34" s="6"/>
      <c r="N34" s="28"/>
      <c r="P34" s="5" t="s">
        <v>1</v>
      </c>
      <c r="Q34" s="5">
        <v>100</v>
      </c>
      <c r="R34" s="5">
        <v>0.4</v>
      </c>
      <c r="S34" s="5">
        <v>157.09653</v>
      </c>
      <c r="T34" s="6">
        <v>1.2600000000000001E-3</v>
      </c>
      <c r="Y34" s="12"/>
      <c r="Z34" s="6"/>
    </row>
    <row r="35" spans="1:26" s="5" customFormat="1" ht="15" x14ac:dyDescent="0.25">
      <c r="A35" s="5" t="s">
        <v>1</v>
      </c>
      <c r="B35" s="5">
        <v>100</v>
      </c>
      <c r="C35" s="5">
        <v>0.4</v>
      </c>
      <c r="D35" s="5">
        <v>158.58869999999999</v>
      </c>
      <c r="E35" s="6">
        <v>2.5899999999999999E-3</v>
      </c>
      <c r="J35" s="12"/>
      <c r="K35" s="6"/>
      <c r="M35" s="6"/>
      <c r="N35" s="28"/>
      <c r="P35" s="5" t="s">
        <v>1</v>
      </c>
      <c r="Q35" s="5">
        <v>100</v>
      </c>
      <c r="R35" s="5">
        <v>0.4</v>
      </c>
      <c r="S35" s="5">
        <v>157.09653</v>
      </c>
      <c r="T35" s="6">
        <v>1.2600000000000001E-3</v>
      </c>
      <c r="Y35" s="12"/>
      <c r="Z35" s="6"/>
    </row>
    <row r="36" spans="1:26" s="5" customFormat="1" ht="15" x14ac:dyDescent="0.25">
      <c r="A36" s="5" t="s">
        <v>1</v>
      </c>
      <c r="B36" s="5">
        <v>100</v>
      </c>
      <c r="C36" s="5">
        <v>0.4</v>
      </c>
      <c r="D36" s="5">
        <v>158.58869999999999</v>
      </c>
      <c r="E36" s="6">
        <v>2.3500000000000001E-3</v>
      </c>
      <c r="J36" s="12"/>
      <c r="K36" s="6"/>
      <c r="M36" s="6"/>
      <c r="N36" s="28"/>
      <c r="P36" s="5" t="s">
        <v>1</v>
      </c>
      <c r="Q36" s="5">
        <v>100</v>
      </c>
      <c r="R36" s="5">
        <v>0.4</v>
      </c>
      <c r="S36" s="5">
        <v>157.09653</v>
      </c>
      <c r="T36" s="6">
        <v>1.25E-3</v>
      </c>
      <c r="Y36" s="12"/>
      <c r="Z36" s="6"/>
    </row>
    <row r="37" spans="1:26" s="5" customFormat="1" ht="15" x14ac:dyDescent="0.25">
      <c r="A37" s="5" t="s">
        <v>1</v>
      </c>
      <c r="B37" s="5">
        <v>100</v>
      </c>
      <c r="C37" s="5">
        <v>0.4</v>
      </c>
      <c r="D37" s="5">
        <v>158.58869999999999</v>
      </c>
      <c r="E37" s="6">
        <v>2.3600000000000001E-3</v>
      </c>
      <c r="J37" s="12"/>
      <c r="K37" s="6"/>
      <c r="M37" s="6"/>
      <c r="N37" s="28"/>
      <c r="P37" s="5" t="s">
        <v>1</v>
      </c>
      <c r="Q37" s="5">
        <v>100</v>
      </c>
      <c r="R37" s="5">
        <v>0.4</v>
      </c>
      <c r="S37" s="5">
        <v>157.09653</v>
      </c>
      <c r="T37" s="6">
        <v>1.25E-3</v>
      </c>
      <c r="Y37" s="12"/>
      <c r="Z37" s="6"/>
    </row>
    <row r="38" spans="1:26" s="5" customFormat="1" ht="15" x14ac:dyDescent="0.25">
      <c r="A38" s="5" t="s">
        <v>1</v>
      </c>
      <c r="B38" s="5">
        <v>100</v>
      </c>
      <c r="C38" s="5">
        <v>0.4</v>
      </c>
      <c r="D38" s="5">
        <v>158.58869999999999</v>
      </c>
      <c r="E38" s="6">
        <v>2.3500000000000001E-3</v>
      </c>
      <c r="J38" s="12"/>
      <c r="K38" s="6"/>
      <c r="M38" s="6"/>
      <c r="N38" s="28"/>
      <c r="P38" s="5" t="s">
        <v>1</v>
      </c>
      <c r="Q38" s="5">
        <v>100</v>
      </c>
      <c r="R38" s="5">
        <v>0.4</v>
      </c>
      <c r="S38" s="5">
        <v>157.09653</v>
      </c>
      <c r="T38" s="6">
        <v>1.25E-3</v>
      </c>
      <c r="Y38" s="12"/>
      <c r="Z38" s="6"/>
    </row>
    <row r="39" spans="1:26" s="5" customFormat="1" ht="15" x14ac:dyDescent="0.25">
      <c r="A39" s="5" t="s">
        <v>1</v>
      </c>
      <c r="B39" s="5">
        <v>100</v>
      </c>
      <c r="C39" s="5">
        <v>0.4</v>
      </c>
      <c r="D39" s="5">
        <v>158.58869999999999</v>
      </c>
      <c r="E39" s="6">
        <v>2.3500000000000001E-3</v>
      </c>
      <c r="J39" s="12"/>
      <c r="K39" s="6"/>
      <c r="M39" s="6"/>
      <c r="N39" s="28"/>
      <c r="P39" s="5" t="s">
        <v>1</v>
      </c>
      <c r="Q39" s="5">
        <v>100</v>
      </c>
      <c r="R39" s="5">
        <v>0.4</v>
      </c>
      <c r="S39" s="5">
        <v>157.09653</v>
      </c>
      <c r="T39" s="6">
        <v>1.25E-3</v>
      </c>
      <c r="Y39" s="12"/>
      <c r="Z39" s="6"/>
    </row>
    <row r="40" spans="1:26" s="5" customFormat="1" ht="15" x14ac:dyDescent="0.25">
      <c r="A40" s="5" t="s">
        <v>1</v>
      </c>
      <c r="B40" s="5">
        <v>100</v>
      </c>
      <c r="C40" s="5">
        <v>0.4</v>
      </c>
      <c r="D40" s="5">
        <v>158.58869999999999</v>
      </c>
      <c r="E40" s="6">
        <v>2.3500000000000001E-3</v>
      </c>
      <c r="J40" s="12"/>
      <c r="K40" s="6"/>
      <c r="M40" s="6"/>
      <c r="N40" s="28"/>
      <c r="P40" s="5" t="s">
        <v>1</v>
      </c>
      <c r="Q40" s="5">
        <v>100</v>
      </c>
      <c r="R40" s="5">
        <v>0.4</v>
      </c>
      <c r="S40" s="5">
        <v>157.09653</v>
      </c>
      <c r="T40" s="6">
        <v>1.2600000000000001E-3</v>
      </c>
      <c r="Y40" s="12"/>
      <c r="Z40" s="6"/>
    </row>
    <row r="41" spans="1:26" s="5" customFormat="1" ht="15" x14ac:dyDescent="0.25">
      <c r="A41" s="5" t="s">
        <v>1</v>
      </c>
      <c r="B41" s="5">
        <v>100</v>
      </c>
      <c r="C41" s="5">
        <v>0.4</v>
      </c>
      <c r="D41" s="5">
        <v>158.58869999999999</v>
      </c>
      <c r="E41" s="6">
        <v>2.3500000000000001E-3</v>
      </c>
      <c r="J41" s="12"/>
      <c r="K41" s="6"/>
      <c r="M41" s="6"/>
      <c r="N41" s="28"/>
      <c r="P41" s="5" t="s">
        <v>1</v>
      </c>
      <c r="Q41" s="5">
        <v>100</v>
      </c>
      <c r="R41" s="5">
        <v>0.4</v>
      </c>
      <c r="S41" s="5">
        <v>157.09653</v>
      </c>
      <c r="T41" s="6">
        <v>1.25E-3</v>
      </c>
      <c r="Y41" s="12"/>
      <c r="Z41" s="6"/>
    </row>
    <row r="42" spans="1:26" s="5" customFormat="1" ht="15" x14ac:dyDescent="0.25">
      <c r="A42" s="5" t="s">
        <v>1</v>
      </c>
      <c r="B42" s="5">
        <v>100</v>
      </c>
      <c r="C42" s="5">
        <v>0.4</v>
      </c>
      <c r="D42" s="5">
        <v>158.58869999999999</v>
      </c>
      <c r="E42" s="6">
        <v>2.3500000000000001E-3</v>
      </c>
      <c r="J42" s="12"/>
      <c r="K42" s="6"/>
      <c r="M42" s="6"/>
      <c r="N42" s="28"/>
      <c r="P42" s="5" t="s">
        <v>1</v>
      </c>
      <c r="Q42" s="5">
        <v>100</v>
      </c>
      <c r="R42" s="5">
        <v>0.4</v>
      </c>
      <c r="S42" s="5">
        <v>157.09653</v>
      </c>
      <c r="T42" s="6">
        <v>1.25E-3</v>
      </c>
      <c r="Y42" s="12"/>
      <c r="Z42" s="6"/>
    </row>
    <row r="43" spans="1:26" s="5" customFormat="1" ht="15" x14ac:dyDescent="0.25">
      <c r="A43" s="5" t="s">
        <v>1</v>
      </c>
      <c r="B43" s="5">
        <v>100</v>
      </c>
      <c r="C43" s="5">
        <v>0.7</v>
      </c>
      <c r="D43" s="5">
        <v>110.99128</v>
      </c>
      <c r="E43" s="6">
        <v>2.9099999999999998E-3</v>
      </c>
      <c r="J43" s="12"/>
      <c r="K43" s="6"/>
      <c r="M43" s="6"/>
      <c r="N43" s="28"/>
      <c r="P43" s="5" t="s">
        <v>1</v>
      </c>
      <c r="Q43" s="5">
        <v>100</v>
      </c>
      <c r="R43" s="5">
        <v>0.7</v>
      </c>
      <c r="S43" s="5">
        <v>144.37665999999999</v>
      </c>
      <c r="T43" s="6">
        <v>1.41E-3</v>
      </c>
      <c r="Y43" s="12"/>
      <c r="Z43" s="6"/>
    </row>
    <row r="44" spans="1:26" s="5" customFormat="1" ht="15" x14ac:dyDescent="0.25">
      <c r="A44" s="5" t="s">
        <v>1</v>
      </c>
      <c r="B44" s="5">
        <v>100</v>
      </c>
      <c r="C44" s="5">
        <v>0.7</v>
      </c>
      <c r="D44" s="5">
        <v>110.99128</v>
      </c>
      <c r="E44" s="6">
        <v>2.9199999999999999E-3</v>
      </c>
      <c r="J44" s="12"/>
      <c r="K44" s="6"/>
      <c r="M44" s="6"/>
      <c r="N44" s="28"/>
      <c r="P44" s="5" t="s">
        <v>1</v>
      </c>
      <c r="Q44" s="5">
        <v>100</v>
      </c>
      <c r="R44" s="5">
        <v>0.7</v>
      </c>
      <c r="S44" s="5">
        <v>144.37665999999999</v>
      </c>
      <c r="T44" s="6">
        <v>1.3699999999999999E-3</v>
      </c>
      <c r="Y44" s="12"/>
      <c r="Z44" s="6"/>
    </row>
    <row r="45" spans="1:26" s="5" customFormat="1" ht="15" x14ac:dyDescent="0.25">
      <c r="A45" s="5" t="s">
        <v>1</v>
      </c>
      <c r="B45" s="5">
        <v>100</v>
      </c>
      <c r="C45" s="5">
        <v>0.7</v>
      </c>
      <c r="D45" s="5">
        <v>110.99128</v>
      </c>
      <c r="E45" s="6">
        <v>2.8900000000000002E-3</v>
      </c>
      <c r="J45" s="12"/>
      <c r="K45" s="6"/>
      <c r="M45" s="6"/>
      <c r="N45" s="28"/>
      <c r="P45" s="5" t="s">
        <v>1</v>
      </c>
      <c r="Q45" s="5">
        <v>100</v>
      </c>
      <c r="R45" s="5">
        <v>0.7</v>
      </c>
      <c r="S45" s="5">
        <v>144.37665999999999</v>
      </c>
      <c r="T45" s="6">
        <v>1.3600000000000001E-3</v>
      </c>
      <c r="Y45" s="12"/>
      <c r="Z45" s="6"/>
    </row>
    <row r="46" spans="1:26" s="5" customFormat="1" ht="15" x14ac:dyDescent="0.25">
      <c r="A46" s="5" t="s">
        <v>1</v>
      </c>
      <c r="B46" s="5">
        <v>100</v>
      </c>
      <c r="C46" s="5">
        <v>0.7</v>
      </c>
      <c r="D46" s="5">
        <v>110.99128</v>
      </c>
      <c r="E46" s="6">
        <v>2.8900000000000002E-3</v>
      </c>
      <c r="J46" s="12"/>
      <c r="K46" s="6"/>
      <c r="M46" s="6"/>
      <c r="N46" s="28"/>
      <c r="P46" s="5" t="s">
        <v>1</v>
      </c>
      <c r="Q46" s="5">
        <v>100</v>
      </c>
      <c r="R46" s="5">
        <v>0.7</v>
      </c>
      <c r="S46" s="5">
        <v>144.37665999999999</v>
      </c>
      <c r="T46" s="6">
        <v>1.3600000000000001E-3</v>
      </c>
      <c r="Y46" s="12"/>
      <c r="Z46" s="6"/>
    </row>
    <row r="47" spans="1:26" s="5" customFormat="1" ht="15" x14ac:dyDescent="0.25">
      <c r="A47" s="5" t="s">
        <v>1</v>
      </c>
      <c r="B47" s="5">
        <v>100</v>
      </c>
      <c r="C47" s="5">
        <v>0.7</v>
      </c>
      <c r="D47" s="5">
        <v>110.99128</v>
      </c>
      <c r="E47" s="6">
        <v>2.8900000000000002E-3</v>
      </c>
      <c r="J47" s="12"/>
      <c r="K47" s="6"/>
      <c r="M47" s="6"/>
      <c r="N47" s="28"/>
      <c r="P47" s="5" t="s">
        <v>1</v>
      </c>
      <c r="Q47" s="5">
        <v>100</v>
      </c>
      <c r="R47" s="5">
        <v>0.7</v>
      </c>
      <c r="S47" s="5">
        <v>144.37665999999999</v>
      </c>
      <c r="T47" s="6">
        <v>1.3600000000000001E-3</v>
      </c>
      <c r="Y47" s="12"/>
      <c r="Z47" s="6"/>
    </row>
    <row r="48" spans="1:26" s="5" customFormat="1" ht="15" x14ac:dyDescent="0.25">
      <c r="A48" s="5" t="s">
        <v>1</v>
      </c>
      <c r="B48" s="5">
        <v>100</v>
      </c>
      <c r="C48" s="5">
        <v>0.7</v>
      </c>
      <c r="D48" s="5">
        <v>110.99128</v>
      </c>
      <c r="E48" s="6">
        <v>2.8800000000000002E-3</v>
      </c>
      <c r="J48" s="12"/>
      <c r="K48" s="6"/>
      <c r="M48" s="6"/>
      <c r="N48" s="28"/>
      <c r="P48" s="5" t="s">
        <v>1</v>
      </c>
      <c r="Q48" s="5">
        <v>100</v>
      </c>
      <c r="R48" s="5">
        <v>0.7</v>
      </c>
      <c r="S48" s="5">
        <v>144.37665999999999</v>
      </c>
      <c r="T48" s="6">
        <v>1.3500000000000001E-3</v>
      </c>
      <c r="Y48" s="12"/>
      <c r="Z48" s="6"/>
    </row>
    <row r="49" spans="1:26" s="5" customFormat="1" ht="15" x14ac:dyDescent="0.25">
      <c r="A49" s="5" t="s">
        <v>1</v>
      </c>
      <c r="B49" s="5">
        <v>100</v>
      </c>
      <c r="C49" s="5">
        <v>0.7</v>
      </c>
      <c r="D49" s="5">
        <v>110.99128</v>
      </c>
      <c r="E49" s="6">
        <v>2.8800000000000002E-3</v>
      </c>
      <c r="J49" s="12"/>
      <c r="K49" s="6"/>
      <c r="M49" s="6"/>
      <c r="N49" s="28"/>
      <c r="P49" s="5" t="s">
        <v>1</v>
      </c>
      <c r="Q49" s="5">
        <v>100</v>
      </c>
      <c r="R49" s="5">
        <v>0.7</v>
      </c>
      <c r="S49" s="5">
        <v>144.37665999999999</v>
      </c>
      <c r="T49" s="6">
        <v>1.3600000000000001E-3</v>
      </c>
      <c r="Y49" s="12"/>
      <c r="Z49" s="6"/>
    </row>
    <row r="50" spans="1:26" s="5" customFormat="1" ht="15" x14ac:dyDescent="0.25">
      <c r="A50" s="5" t="s">
        <v>1</v>
      </c>
      <c r="B50" s="5">
        <v>100</v>
      </c>
      <c r="C50" s="5">
        <v>0.7</v>
      </c>
      <c r="D50" s="5">
        <v>110.99128</v>
      </c>
      <c r="E50" s="6">
        <v>2.8900000000000002E-3</v>
      </c>
      <c r="J50" s="12"/>
      <c r="K50" s="6"/>
      <c r="M50" s="6"/>
      <c r="N50" s="28"/>
      <c r="P50" s="5" t="s">
        <v>1</v>
      </c>
      <c r="Q50" s="5">
        <v>100</v>
      </c>
      <c r="R50" s="5">
        <v>0.7</v>
      </c>
      <c r="S50" s="5">
        <v>144.37665999999999</v>
      </c>
      <c r="T50" s="6">
        <v>1.3600000000000001E-3</v>
      </c>
      <c r="Y50" s="12"/>
      <c r="Z50" s="6"/>
    </row>
    <row r="51" spans="1:26" s="5" customFormat="1" ht="15" x14ac:dyDescent="0.25">
      <c r="A51" s="5" t="s">
        <v>1</v>
      </c>
      <c r="B51" s="5">
        <v>100</v>
      </c>
      <c r="C51" s="5">
        <v>0.7</v>
      </c>
      <c r="D51" s="5">
        <v>110.99128</v>
      </c>
      <c r="E51" s="6">
        <v>2.8800000000000002E-3</v>
      </c>
      <c r="J51" s="12"/>
      <c r="K51" s="6"/>
      <c r="M51" s="6"/>
      <c r="N51" s="28"/>
      <c r="P51" s="5" t="s">
        <v>1</v>
      </c>
      <c r="Q51" s="5">
        <v>100</v>
      </c>
      <c r="R51" s="5">
        <v>0.7</v>
      </c>
      <c r="S51" s="5">
        <v>144.37665999999999</v>
      </c>
      <c r="T51" s="6">
        <v>1.39E-3</v>
      </c>
      <c r="Y51" s="12"/>
      <c r="Z51" s="6"/>
    </row>
    <row r="52" spans="1:26" s="5" customFormat="1" ht="15" x14ac:dyDescent="0.25">
      <c r="A52" s="5" t="s">
        <v>1</v>
      </c>
      <c r="B52" s="5">
        <v>100</v>
      </c>
      <c r="C52" s="5">
        <v>0.7</v>
      </c>
      <c r="D52" s="5">
        <v>110.99128</v>
      </c>
      <c r="E52" s="6">
        <v>2.9299999999999999E-3</v>
      </c>
      <c r="J52" s="12"/>
      <c r="K52" s="6"/>
      <c r="M52" s="6"/>
      <c r="N52" s="28"/>
      <c r="P52" s="5" t="s">
        <v>1</v>
      </c>
      <c r="Q52" s="5">
        <v>100</v>
      </c>
      <c r="R52" s="5">
        <v>0.7</v>
      </c>
      <c r="S52" s="5">
        <v>144.37665999999999</v>
      </c>
      <c r="T52" s="6">
        <v>1.3600000000000001E-3</v>
      </c>
      <c r="Y52" s="12"/>
      <c r="Z52" s="6"/>
    </row>
    <row r="53" spans="1:26" s="5" customFormat="1" ht="15" x14ac:dyDescent="0.25">
      <c r="A53" s="5" t="s">
        <v>1</v>
      </c>
      <c r="B53" s="5">
        <v>100</v>
      </c>
      <c r="C53" s="5">
        <v>1</v>
      </c>
      <c r="D53" s="5">
        <v>105.59733</v>
      </c>
      <c r="E53" s="6">
        <v>3.5999999999999999E-3</v>
      </c>
      <c r="J53" s="12"/>
      <c r="K53" s="6"/>
      <c r="M53" s="6"/>
      <c r="N53" s="28"/>
      <c r="P53" s="5" t="s">
        <v>1</v>
      </c>
      <c r="Q53" s="5">
        <v>100</v>
      </c>
      <c r="R53" s="5">
        <v>1</v>
      </c>
      <c r="S53" s="5">
        <v>104.60169999999999</v>
      </c>
      <c r="T53" s="6">
        <v>1.5299999999999999E-3</v>
      </c>
      <c r="Y53" s="12"/>
      <c r="Z53" s="6"/>
    </row>
    <row r="54" spans="1:26" s="5" customFormat="1" ht="15" x14ac:dyDescent="0.25">
      <c r="A54" s="5" t="s">
        <v>1</v>
      </c>
      <c r="B54" s="5">
        <v>100</v>
      </c>
      <c r="C54" s="5">
        <v>1</v>
      </c>
      <c r="D54" s="5">
        <v>105.59733</v>
      </c>
      <c r="E54" s="6">
        <v>3.81E-3</v>
      </c>
      <c r="J54" s="12"/>
      <c r="K54" s="6"/>
      <c r="M54" s="6"/>
      <c r="N54" s="28"/>
      <c r="P54" s="5" t="s">
        <v>1</v>
      </c>
      <c r="Q54" s="5">
        <v>100</v>
      </c>
      <c r="R54" s="5">
        <v>1</v>
      </c>
      <c r="S54" s="5">
        <v>104.60169999999999</v>
      </c>
      <c r="T54" s="6">
        <v>1.5399999999999999E-3</v>
      </c>
      <c r="Y54" s="12"/>
      <c r="Z54" s="6"/>
    </row>
    <row r="55" spans="1:26" s="5" customFormat="1" ht="15" x14ac:dyDescent="0.25">
      <c r="A55" s="5" t="s">
        <v>1</v>
      </c>
      <c r="B55" s="5">
        <v>100</v>
      </c>
      <c r="C55" s="5">
        <v>1</v>
      </c>
      <c r="D55" s="5">
        <v>105.59733</v>
      </c>
      <c r="E55" s="6">
        <v>4.4099999999999999E-3</v>
      </c>
      <c r="J55" s="12"/>
      <c r="K55" s="6"/>
      <c r="M55" s="6"/>
      <c r="N55" s="28"/>
      <c r="P55" s="5" t="s">
        <v>1</v>
      </c>
      <c r="Q55" s="5">
        <v>100</v>
      </c>
      <c r="R55" s="5">
        <v>1</v>
      </c>
      <c r="S55" s="5">
        <v>104.60169999999999</v>
      </c>
      <c r="T55" s="6">
        <v>1.5200000000000001E-3</v>
      </c>
      <c r="Y55" s="12"/>
      <c r="Z55" s="6"/>
    </row>
    <row r="56" spans="1:26" s="5" customFormat="1" ht="15" x14ac:dyDescent="0.25">
      <c r="A56" s="5" t="s">
        <v>1</v>
      </c>
      <c r="B56" s="5">
        <v>100</v>
      </c>
      <c r="C56" s="5">
        <v>1</v>
      </c>
      <c r="D56" s="5">
        <v>105.59733</v>
      </c>
      <c r="E56" s="6">
        <v>3.5899999999999999E-3</v>
      </c>
      <c r="J56" s="12"/>
      <c r="K56" s="6"/>
      <c r="M56" s="6"/>
      <c r="N56" s="28"/>
      <c r="P56" s="5" t="s">
        <v>1</v>
      </c>
      <c r="Q56" s="5">
        <v>100</v>
      </c>
      <c r="R56" s="5">
        <v>1</v>
      </c>
      <c r="S56" s="5">
        <v>104.60169999999999</v>
      </c>
      <c r="T56" s="6">
        <v>1.5299999999999999E-3</v>
      </c>
      <c r="Y56" s="12"/>
      <c r="Z56" s="6"/>
    </row>
    <row r="57" spans="1:26" s="5" customFormat="1" ht="15" x14ac:dyDescent="0.25">
      <c r="A57" s="5" t="s">
        <v>1</v>
      </c>
      <c r="B57" s="5">
        <v>100</v>
      </c>
      <c r="C57" s="5">
        <v>1</v>
      </c>
      <c r="D57" s="5">
        <v>105.59733</v>
      </c>
      <c r="E57" s="6">
        <v>3.7000000000000002E-3</v>
      </c>
      <c r="J57" s="12"/>
      <c r="K57" s="6"/>
      <c r="M57" s="6"/>
      <c r="N57" s="28"/>
      <c r="P57" s="5" t="s">
        <v>1</v>
      </c>
      <c r="Q57" s="5">
        <v>100</v>
      </c>
      <c r="R57" s="5">
        <v>1</v>
      </c>
      <c r="S57" s="5">
        <v>104.60169999999999</v>
      </c>
      <c r="T57" s="6">
        <v>1.5299999999999999E-3</v>
      </c>
      <c r="Y57" s="12"/>
      <c r="Z57" s="6"/>
    </row>
    <row r="58" spans="1:26" s="5" customFormat="1" ht="15" x14ac:dyDescent="0.25">
      <c r="A58" s="5" t="s">
        <v>1</v>
      </c>
      <c r="B58" s="5">
        <v>100</v>
      </c>
      <c r="C58" s="5">
        <v>1</v>
      </c>
      <c r="D58" s="5">
        <v>105.59733</v>
      </c>
      <c r="E58" s="6">
        <v>3.5899999999999999E-3</v>
      </c>
      <c r="J58" s="12"/>
      <c r="K58" s="6"/>
      <c r="M58" s="6"/>
      <c r="N58" s="28"/>
      <c r="P58" s="5" t="s">
        <v>1</v>
      </c>
      <c r="Q58" s="5">
        <v>100</v>
      </c>
      <c r="R58" s="5">
        <v>1</v>
      </c>
      <c r="S58" s="5">
        <v>104.60169999999999</v>
      </c>
      <c r="T58" s="6">
        <v>1.5200000000000001E-3</v>
      </c>
      <c r="Y58" s="12"/>
      <c r="Z58" s="6"/>
    </row>
    <row r="59" spans="1:26" s="5" customFormat="1" ht="15" x14ac:dyDescent="0.25">
      <c r="A59" s="5" t="s">
        <v>1</v>
      </c>
      <c r="B59" s="5">
        <v>100</v>
      </c>
      <c r="C59" s="5">
        <v>1</v>
      </c>
      <c r="D59" s="5">
        <v>105.59733</v>
      </c>
      <c r="E59" s="6">
        <v>3.5799999999999998E-3</v>
      </c>
      <c r="J59" s="12"/>
      <c r="K59" s="6"/>
      <c r="M59" s="6"/>
      <c r="N59" s="28"/>
      <c r="P59" s="5" t="s">
        <v>1</v>
      </c>
      <c r="Q59" s="5">
        <v>100</v>
      </c>
      <c r="R59" s="5">
        <v>1</v>
      </c>
      <c r="S59" s="5">
        <v>104.60169999999999</v>
      </c>
      <c r="T59" s="6">
        <v>1.5299999999999999E-3</v>
      </c>
      <c r="Y59" s="12"/>
      <c r="Z59" s="6"/>
    </row>
    <row r="60" spans="1:26" s="5" customFormat="1" ht="15" x14ac:dyDescent="0.25">
      <c r="A60" s="5" t="s">
        <v>1</v>
      </c>
      <c r="B60" s="5">
        <v>100</v>
      </c>
      <c r="C60" s="5">
        <v>1</v>
      </c>
      <c r="D60" s="5">
        <v>105.59733</v>
      </c>
      <c r="E60" s="6">
        <v>3.62E-3</v>
      </c>
      <c r="J60" s="12"/>
      <c r="K60" s="6"/>
      <c r="M60" s="6"/>
      <c r="N60" s="28"/>
      <c r="P60" s="5" t="s">
        <v>1</v>
      </c>
      <c r="Q60" s="5">
        <v>100</v>
      </c>
      <c r="R60" s="5">
        <v>1</v>
      </c>
      <c r="S60" s="5">
        <v>104.60169999999999</v>
      </c>
      <c r="T60" s="6">
        <v>1.5499999999999999E-3</v>
      </c>
      <c r="Y60" s="12"/>
      <c r="Z60" s="6"/>
    </row>
    <row r="61" spans="1:26" s="5" customFormat="1" ht="15" x14ac:dyDescent="0.25">
      <c r="A61" s="5" t="s">
        <v>1</v>
      </c>
      <c r="B61" s="5">
        <v>100</v>
      </c>
      <c r="C61" s="5">
        <v>1</v>
      </c>
      <c r="D61" s="5">
        <v>105.59733</v>
      </c>
      <c r="E61" s="6">
        <v>3.5899999999999999E-3</v>
      </c>
      <c r="J61" s="12"/>
      <c r="K61" s="6"/>
      <c r="M61" s="6"/>
      <c r="N61" s="28"/>
      <c r="P61" s="5" t="s">
        <v>1</v>
      </c>
      <c r="Q61" s="5">
        <v>100</v>
      </c>
      <c r="R61" s="5">
        <v>1</v>
      </c>
      <c r="S61" s="5">
        <v>104.60169999999999</v>
      </c>
      <c r="T61" s="6">
        <v>1.5399999999999999E-3</v>
      </c>
      <c r="Y61" s="12"/>
      <c r="Z61" s="6"/>
    </row>
    <row r="62" spans="1:26" s="5" customFormat="1" ht="15" x14ac:dyDescent="0.25">
      <c r="A62" s="5" t="s">
        <v>1</v>
      </c>
      <c r="B62" s="5">
        <v>100</v>
      </c>
      <c r="C62" s="5">
        <v>1</v>
      </c>
      <c r="D62" s="5">
        <v>105.59733</v>
      </c>
      <c r="E62" s="6">
        <v>3.62E-3</v>
      </c>
      <c r="J62" s="12"/>
      <c r="K62" s="6"/>
      <c r="M62" s="6"/>
      <c r="N62" s="28"/>
      <c r="P62" s="5" t="s">
        <v>1</v>
      </c>
      <c r="Q62" s="5">
        <v>100</v>
      </c>
      <c r="R62" s="5">
        <v>1</v>
      </c>
      <c r="S62" s="5">
        <v>104.60169999999999</v>
      </c>
      <c r="T62" s="6">
        <v>1.57E-3</v>
      </c>
      <c r="Y62" s="12"/>
      <c r="Z62" s="6"/>
    </row>
    <row r="63" spans="1:26" s="5" customFormat="1" ht="15" x14ac:dyDescent="0.25">
      <c r="A63" s="5" t="s">
        <v>1</v>
      </c>
      <c r="B63" s="5">
        <v>1000</v>
      </c>
      <c r="C63" s="5">
        <v>0.4</v>
      </c>
      <c r="D63" s="5">
        <v>1148.9781399999999</v>
      </c>
      <c r="E63" s="6">
        <v>6.0539999999999997E-2</v>
      </c>
      <c r="J63" s="12"/>
      <c r="K63" s="6"/>
      <c r="M63" s="6"/>
      <c r="N63" s="28"/>
      <c r="P63" s="5" t="s">
        <v>1</v>
      </c>
      <c r="Q63" s="5">
        <v>1000</v>
      </c>
      <c r="R63" s="5">
        <v>0.4</v>
      </c>
      <c r="S63" s="5">
        <v>1186.7677900000001</v>
      </c>
      <c r="T63" s="6">
        <v>2.2870000000000001E-2</v>
      </c>
      <c r="Y63" s="12"/>
      <c r="Z63" s="6"/>
    </row>
    <row r="64" spans="1:26" s="5" customFormat="1" ht="15" x14ac:dyDescent="0.25">
      <c r="A64" s="5" t="s">
        <v>1</v>
      </c>
      <c r="B64" s="5">
        <v>1000</v>
      </c>
      <c r="C64" s="5">
        <v>0.4</v>
      </c>
      <c r="D64" s="5">
        <v>1148.9781399999999</v>
      </c>
      <c r="E64" s="6">
        <v>5.9229999999999998E-2</v>
      </c>
      <c r="J64" s="12"/>
      <c r="K64" s="6"/>
      <c r="M64" s="6"/>
      <c r="N64" s="28"/>
      <c r="P64" s="5" t="s">
        <v>1</v>
      </c>
      <c r="Q64" s="5">
        <v>1000</v>
      </c>
      <c r="R64" s="5">
        <v>0.4</v>
      </c>
      <c r="S64" s="5">
        <v>1186.7677900000001</v>
      </c>
      <c r="T64" s="6">
        <v>2.009E-2</v>
      </c>
      <c r="Y64" s="12"/>
      <c r="Z64" s="6"/>
    </row>
    <row r="65" spans="1:26" s="5" customFormat="1" ht="15" x14ac:dyDescent="0.25">
      <c r="A65" s="5" t="s">
        <v>1</v>
      </c>
      <c r="B65" s="5">
        <v>1000</v>
      </c>
      <c r="C65" s="5">
        <v>0.4</v>
      </c>
      <c r="D65" s="5">
        <v>1148.9781399999999</v>
      </c>
      <c r="E65" s="6">
        <v>5.8619999999999998E-2</v>
      </c>
      <c r="J65" s="12"/>
      <c r="K65" s="6"/>
      <c r="M65" s="6"/>
      <c r="N65" s="28"/>
      <c r="P65" s="5" t="s">
        <v>1</v>
      </c>
      <c r="Q65" s="5">
        <v>1000</v>
      </c>
      <c r="R65" s="5">
        <v>0.4</v>
      </c>
      <c r="S65" s="5">
        <v>1186.7677900000001</v>
      </c>
      <c r="T65" s="6">
        <v>2.0279999999999999E-2</v>
      </c>
      <c r="Y65" s="12"/>
      <c r="Z65" s="6"/>
    </row>
    <row r="66" spans="1:26" s="5" customFormat="1" ht="15" x14ac:dyDescent="0.25">
      <c r="A66" s="5" t="s">
        <v>1</v>
      </c>
      <c r="B66" s="5">
        <v>1000</v>
      </c>
      <c r="C66" s="5">
        <v>0.4</v>
      </c>
      <c r="D66" s="5">
        <v>1148.9781399999999</v>
      </c>
      <c r="E66" s="6">
        <v>5.8930000000000003E-2</v>
      </c>
      <c r="J66" s="12"/>
      <c r="K66" s="6"/>
      <c r="M66" s="6"/>
      <c r="N66" s="28"/>
      <c r="P66" s="5" t="s">
        <v>1</v>
      </c>
      <c r="Q66" s="5">
        <v>1000</v>
      </c>
      <c r="R66" s="5">
        <v>0.4</v>
      </c>
      <c r="S66" s="5">
        <v>1186.7677900000001</v>
      </c>
      <c r="T66" s="6">
        <v>1.9859999999999999E-2</v>
      </c>
      <c r="Y66" s="12"/>
      <c r="Z66" s="6"/>
    </row>
    <row r="67" spans="1:26" s="5" customFormat="1" ht="15" x14ac:dyDescent="0.25">
      <c r="A67" s="5" t="s">
        <v>1</v>
      </c>
      <c r="B67" s="5">
        <v>1000</v>
      </c>
      <c r="C67" s="5">
        <v>0.4</v>
      </c>
      <c r="D67" s="5">
        <v>1148.9781399999999</v>
      </c>
      <c r="E67" s="6">
        <v>5.8450000000000002E-2</v>
      </c>
      <c r="J67" s="12"/>
      <c r="K67" s="6"/>
      <c r="M67" s="6"/>
      <c r="N67" s="28"/>
      <c r="P67" s="5" t="s">
        <v>1</v>
      </c>
      <c r="Q67" s="5">
        <v>1000</v>
      </c>
      <c r="R67" s="5">
        <v>0.4</v>
      </c>
      <c r="S67" s="5">
        <v>1186.7677900000001</v>
      </c>
      <c r="T67" s="6">
        <v>2.0129999999999999E-2</v>
      </c>
      <c r="Y67" s="12"/>
      <c r="Z67" s="6"/>
    </row>
    <row r="68" spans="1:26" s="5" customFormat="1" ht="15" x14ac:dyDescent="0.25">
      <c r="A68" s="5" t="s">
        <v>1</v>
      </c>
      <c r="B68" s="5">
        <v>1000</v>
      </c>
      <c r="C68" s="5">
        <v>0.4</v>
      </c>
      <c r="D68" s="5">
        <v>1148.9781399999999</v>
      </c>
      <c r="E68" s="6">
        <v>5.8810000000000001E-2</v>
      </c>
      <c r="J68" s="12"/>
      <c r="K68" s="6"/>
      <c r="M68" s="6"/>
      <c r="N68" s="28"/>
      <c r="P68" s="5" t="s">
        <v>1</v>
      </c>
      <c r="Q68" s="5">
        <v>1000</v>
      </c>
      <c r="R68" s="5">
        <v>0.4</v>
      </c>
      <c r="S68" s="5">
        <v>1186.7677900000001</v>
      </c>
      <c r="T68" s="6">
        <v>2.0129999999999999E-2</v>
      </c>
      <c r="Y68" s="12"/>
      <c r="Z68" s="6"/>
    </row>
    <row r="69" spans="1:26" s="5" customFormat="1" ht="15" x14ac:dyDescent="0.25">
      <c r="A69" s="5" t="s">
        <v>1</v>
      </c>
      <c r="B69" s="5">
        <v>1000</v>
      </c>
      <c r="C69" s="5">
        <v>0.4</v>
      </c>
      <c r="D69" s="5">
        <v>1148.9781399999999</v>
      </c>
      <c r="E69" s="6">
        <v>5.8549999999999998E-2</v>
      </c>
      <c r="J69" s="12"/>
      <c r="K69" s="6"/>
      <c r="M69" s="6"/>
      <c r="N69" s="28"/>
      <c r="P69" s="5" t="s">
        <v>1</v>
      </c>
      <c r="Q69" s="5">
        <v>1000</v>
      </c>
      <c r="R69" s="5">
        <v>0.4</v>
      </c>
      <c r="S69" s="5">
        <v>1186.7677900000001</v>
      </c>
      <c r="T69" s="6">
        <v>1.9970000000000002E-2</v>
      </c>
      <c r="Y69" s="12"/>
      <c r="Z69" s="6"/>
    </row>
    <row r="70" spans="1:26" s="5" customFormat="1" ht="15" x14ac:dyDescent="0.25">
      <c r="A70" s="5" t="s">
        <v>1</v>
      </c>
      <c r="B70" s="5">
        <v>1000</v>
      </c>
      <c r="C70" s="5">
        <v>0.4</v>
      </c>
      <c r="D70" s="5">
        <v>1148.9781399999999</v>
      </c>
      <c r="E70" s="6">
        <v>5.8749999999999997E-2</v>
      </c>
      <c r="J70" s="12"/>
      <c r="K70" s="6"/>
      <c r="M70" s="6"/>
      <c r="N70" s="28"/>
      <c r="P70" s="5" t="s">
        <v>1</v>
      </c>
      <c r="Q70" s="5">
        <v>1000</v>
      </c>
      <c r="R70" s="5">
        <v>0.4</v>
      </c>
      <c r="S70" s="5">
        <v>1186.7677900000001</v>
      </c>
      <c r="T70" s="6">
        <v>2.027E-2</v>
      </c>
      <c r="Y70" s="12"/>
      <c r="Z70" s="6"/>
    </row>
    <row r="71" spans="1:26" s="5" customFormat="1" ht="15" x14ac:dyDescent="0.25">
      <c r="A71" s="5" t="s">
        <v>1</v>
      </c>
      <c r="B71" s="5">
        <v>1000</v>
      </c>
      <c r="C71" s="5">
        <v>0.4</v>
      </c>
      <c r="D71" s="5">
        <v>1148.9781399999999</v>
      </c>
      <c r="E71" s="6">
        <v>5.8540000000000002E-2</v>
      </c>
      <c r="J71" s="12"/>
      <c r="K71" s="6"/>
      <c r="M71" s="6"/>
      <c r="N71" s="28"/>
      <c r="P71" s="5" t="s">
        <v>1</v>
      </c>
      <c r="Q71" s="5">
        <v>1000</v>
      </c>
      <c r="R71" s="5">
        <v>0.4</v>
      </c>
      <c r="S71" s="5">
        <v>1186.7677900000001</v>
      </c>
      <c r="T71" s="6">
        <v>2.0060000000000001E-2</v>
      </c>
      <c r="Y71" s="12"/>
      <c r="Z71" s="6"/>
    </row>
    <row r="72" spans="1:26" s="5" customFormat="1" ht="15" x14ac:dyDescent="0.25">
      <c r="A72" s="5" t="s">
        <v>1</v>
      </c>
      <c r="B72" s="5">
        <v>1000</v>
      </c>
      <c r="C72" s="5">
        <v>0.4</v>
      </c>
      <c r="D72" s="5">
        <v>1148.9781399999999</v>
      </c>
      <c r="E72" s="6">
        <v>5.8709999999999998E-2</v>
      </c>
      <c r="J72" s="12"/>
      <c r="K72" s="6"/>
      <c r="M72" s="6"/>
      <c r="N72" s="28"/>
      <c r="P72" s="5" t="s">
        <v>1</v>
      </c>
      <c r="Q72" s="5">
        <v>1000</v>
      </c>
      <c r="R72" s="5">
        <v>0.4</v>
      </c>
      <c r="S72" s="5">
        <v>1186.7677900000001</v>
      </c>
      <c r="T72" s="6">
        <v>0.02</v>
      </c>
      <c r="Y72" s="12"/>
      <c r="Z72" s="6"/>
    </row>
    <row r="73" spans="1:26" s="5" customFormat="1" ht="15" x14ac:dyDescent="0.25">
      <c r="A73" s="5" t="s">
        <v>1</v>
      </c>
      <c r="B73" s="5">
        <v>1000</v>
      </c>
      <c r="C73" s="5">
        <v>0.7</v>
      </c>
      <c r="D73" s="5">
        <v>1058.88832</v>
      </c>
      <c r="E73" s="6">
        <v>7.4660000000000004E-2</v>
      </c>
      <c r="J73" s="12"/>
      <c r="K73" s="6"/>
      <c r="M73" s="6"/>
      <c r="N73" s="28"/>
      <c r="P73" s="5" t="s">
        <v>1</v>
      </c>
      <c r="Q73" s="5">
        <v>1000</v>
      </c>
      <c r="R73" s="5">
        <v>0.7</v>
      </c>
      <c r="S73" s="5">
        <v>1057.74405</v>
      </c>
      <c r="T73" s="6">
        <v>2.1940000000000001E-2</v>
      </c>
      <c r="Y73" s="12"/>
      <c r="Z73" s="6"/>
    </row>
    <row r="74" spans="1:26" s="5" customFormat="1" ht="15" x14ac:dyDescent="0.25">
      <c r="A74" s="5" t="s">
        <v>1</v>
      </c>
      <c r="B74" s="5">
        <v>1000</v>
      </c>
      <c r="C74" s="5">
        <v>0.7</v>
      </c>
      <c r="D74" s="5">
        <v>1058.88832</v>
      </c>
      <c r="E74" s="6">
        <v>7.4719999999999995E-2</v>
      </c>
      <c r="J74" s="12"/>
      <c r="K74" s="6"/>
      <c r="M74" s="6"/>
      <c r="N74" s="28"/>
      <c r="P74" s="5" t="s">
        <v>1</v>
      </c>
      <c r="Q74" s="5">
        <v>1000</v>
      </c>
      <c r="R74" s="5">
        <v>0.7</v>
      </c>
      <c r="S74" s="5">
        <v>1057.74405</v>
      </c>
      <c r="T74" s="6">
        <v>2.2190000000000001E-2</v>
      </c>
      <c r="Y74" s="12"/>
      <c r="Z74" s="6"/>
    </row>
    <row r="75" spans="1:26" s="5" customFormat="1" ht="15" x14ac:dyDescent="0.25">
      <c r="A75" s="5" t="s">
        <v>1</v>
      </c>
      <c r="B75" s="5">
        <v>1000</v>
      </c>
      <c r="C75" s="5">
        <v>0.7</v>
      </c>
      <c r="D75" s="5">
        <v>1058.88832</v>
      </c>
      <c r="E75" s="6">
        <v>7.4660000000000004E-2</v>
      </c>
      <c r="J75" s="12"/>
      <c r="K75" s="6"/>
      <c r="M75" s="6"/>
      <c r="N75" s="28"/>
      <c r="P75" s="5" t="s">
        <v>1</v>
      </c>
      <c r="Q75" s="5">
        <v>1000</v>
      </c>
      <c r="R75" s="5">
        <v>0.7</v>
      </c>
      <c r="S75" s="5">
        <v>1057.74405</v>
      </c>
      <c r="T75" s="6">
        <v>2.1360000000000001E-2</v>
      </c>
      <c r="Y75" s="12"/>
      <c r="Z75" s="6"/>
    </row>
    <row r="76" spans="1:26" s="5" customFormat="1" ht="15" x14ac:dyDescent="0.25">
      <c r="A76" s="5" t="s">
        <v>1</v>
      </c>
      <c r="B76" s="5">
        <v>1000</v>
      </c>
      <c r="C76" s="5">
        <v>0.7</v>
      </c>
      <c r="D76" s="5">
        <v>1058.88832</v>
      </c>
      <c r="E76" s="6">
        <v>7.4959999999999999E-2</v>
      </c>
      <c r="J76" s="12"/>
      <c r="K76" s="6"/>
      <c r="M76" s="6"/>
      <c r="N76" s="28"/>
      <c r="P76" s="5" t="s">
        <v>1</v>
      </c>
      <c r="Q76" s="5">
        <v>1000</v>
      </c>
      <c r="R76" s="5">
        <v>0.7</v>
      </c>
      <c r="S76" s="5">
        <v>1057.74405</v>
      </c>
      <c r="T76" s="6">
        <v>2.171E-2</v>
      </c>
      <c r="Y76" s="12"/>
      <c r="Z76" s="6"/>
    </row>
    <row r="77" spans="1:26" s="5" customFormat="1" ht="15" x14ac:dyDescent="0.25">
      <c r="A77" s="5" t="s">
        <v>1</v>
      </c>
      <c r="B77" s="5">
        <v>1000</v>
      </c>
      <c r="C77" s="5">
        <v>0.7</v>
      </c>
      <c r="D77" s="5">
        <v>1058.88832</v>
      </c>
      <c r="E77" s="6">
        <v>7.5050000000000006E-2</v>
      </c>
      <c r="J77" s="12"/>
      <c r="K77" s="6"/>
      <c r="M77" s="6"/>
      <c r="N77" s="28"/>
      <c r="P77" s="5" t="s">
        <v>1</v>
      </c>
      <c r="Q77" s="5">
        <v>1000</v>
      </c>
      <c r="R77" s="5">
        <v>0.7</v>
      </c>
      <c r="S77" s="5">
        <v>1057.74405</v>
      </c>
      <c r="T77" s="6">
        <v>2.1870000000000001E-2</v>
      </c>
      <c r="Y77" s="12"/>
      <c r="Z77" s="6"/>
    </row>
    <row r="78" spans="1:26" s="5" customFormat="1" ht="15" x14ac:dyDescent="0.25">
      <c r="A78" s="5" t="s">
        <v>1</v>
      </c>
      <c r="B78" s="5">
        <v>1000</v>
      </c>
      <c r="C78" s="5">
        <v>0.7</v>
      </c>
      <c r="D78" s="5">
        <v>1058.88832</v>
      </c>
      <c r="E78" s="6">
        <v>7.4889999999999998E-2</v>
      </c>
      <c r="J78" s="12"/>
      <c r="K78" s="6"/>
      <c r="M78" s="6"/>
      <c r="N78" s="28"/>
      <c r="P78" s="5" t="s">
        <v>1</v>
      </c>
      <c r="Q78" s="5">
        <v>1000</v>
      </c>
      <c r="R78" s="5">
        <v>0.7</v>
      </c>
      <c r="S78" s="5">
        <v>1057.74405</v>
      </c>
      <c r="T78" s="6">
        <v>2.1309999999999999E-2</v>
      </c>
      <c r="Y78" s="12"/>
      <c r="Z78" s="6"/>
    </row>
    <row r="79" spans="1:26" s="5" customFormat="1" ht="15" x14ac:dyDescent="0.25">
      <c r="A79" s="5" t="s">
        <v>1</v>
      </c>
      <c r="B79" s="5">
        <v>1000</v>
      </c>
      <c r="C79" s="5">
        <v>0.7</v>
      </c>
      <c r="D79" s="5">
        <v>1058.88832</v>
      </c>
      <c r="E79" s="6">
        <v>7.4870000000000006E-2</v>
      </c>
      <c r="J79" s="12"/>
      <c r="K79" s="6"/>
      <c r="M79" s="6"/>
      <c r="N79" s="28"/>
      <c r="P79" s="5" t="s">
        <v>1</v>
      </c>
      <c r="Q79" s="5">
        <v>1000</v>
      </c>
      <c r="R79" s="5">
        <v>0.7</v>
      </c>
      <c r="S79" s="5">
        <v>1057.74405</v>
      </c>
      <c r="T79" s="6">
        <v>2.1749999999999999E-2</v>
      </c>
      <c r="Y79" s="12"/>
      <c r="Z79" s="6"/>
    </row>
    <row r="80" spans="1:26" s="5" customFormat="1" ht="15" x14ac:dyDescent="0.25">
      <c r="A80" s="5" t="s">
        <v>1</v>
      </c>
      <c r="B80" s="5">
        <v>1000</v>
      </c>
      <c r="C80" s="5">
        <v>0.7</v>
      </c>
      <c r="D80" s="5">
        <v>1058.88832</v>
      </c>
      <c r="E80" s="6">
        <v>7.5009999999999993E-2</v>
      </c>
      <c r="J80" s="12"/>
      <c r="K80" s="6"/>
      <c r="M80" s="6"/>
      <c r="N80" s="28"/>
      <c r="P80" s="5" t="s">
        <v>1</v>
      </c>
      <c r="Q80" s="5">
        <v>1000</v>
      </c>
      <c r="R80" s="5">
        <v>0.7</v>
      </c>
      <c r="S80" s="5">
        <v>1057.74405</v>
      </c>
      <c r="T80" s="6">
        <v>2.1909999999999999E-2</v>
      </c>
      <c r="Y80" s="12"/>
      <c r="Z80" s="6"/>
    </row>
    <row r="81" spans="1:26" s="5" customFormat="1" ht="15" x14ac:dyDescent="0.25">
      <c r="A81" s="5" t="s">
        <v>1</v>
      </c>
      <c r="B81" s="5">
        <v>1000</v>
      </c>
      <c r="C81" s="5">
        <v>0.7</v>
      </c>
      <c r="D81" s="5">
        <v>1058.88832</v>
      </c>
      <c r="E81" s="6">
        <v>7.4649999999999994E-2</v>
      </c>
      <c r="J81" s="12"/>
      <c r="K81" s="6"/>
      <c r="M81" s="6"/>
      <c r="N81" s="28"/>
      <c r="P81" s="5" t="s">
        <v>1</v>
      </c>
      <c r="Q81" s="5">
        <v>1000</v>
      </c>
      <c r="R81" s="5">
        <v>0.7</v>
      </c>
      <c r="S81" s="5">
        <v>1057.74405</v>
      </c>
      <c r="T81" s="6">
        <v>2.1659999999999999E-2</v>
      </c>
      <c r="Y81" s="12"/>
      <c r="Z81" s="6"/>
    </row>
    <row r="82" spans="1:26" s="5" customFormat="1" ht="15" x14ac:dyDescent="0.25">
      <c r="A82" s="5" t="s">
        <v>1</v>
      </c>
      <c r="B82" s="5">
        <v>1000</v>
      </c>
      <c r="C82" s="5">
        <v>0.7</v>
      </c>
      <c r="D82" s="5">
        <v>1058.88832</v>
      </c>
      <c r="E82" s="6">
        <v>7.4810000000000001E-2</v>
      </c>
      <c r="J82" s="12"/>
      <c r="K82" s="6"/>
      <c r="M82" s="6"/>
      <c r="N82" s="28"/>
      <c r="P82" s="5" t="s">
        <v>1</v>
      </c>
      <c r="Q82" s="5">
        <v>1000</v>
      </c>
      <c r="R82" s="5">
        <v>0.7</v>
      </c>
      <c r="S82" s="5">
        <v>1057.74405</v>
      </c>
      <c r="T82" s="6">
        <v>2.1389999999999999E-2</v>
      </c>
      <c r="Y82" s="12"/>
      <c r="Z82" s="6"/>
    </row>
    <row r="83" spans="1:26" s="5" customFormat="1" ht="15" x14ac:dyDescent="0.25">
      <c r="A83" s="5" t="s">
        <v>1</v>
      </c>
      <c r="B83" s="5">
        <v>1000</v>
      </c>
      <c r="C83" s="5">
        <v>1</v>
      </c>
      <c r="D83" s="5">
        <v>1044.95595</v>
      </c>
      <c r="E83" s="6">
        <v>7.3459999999999998E-2</v>
      </c>
      <c r="J83" s="12"/>
      <c r="K83" s="6"/>
      <c r="M83" s="6"/>
      <c r="N83" s="28"/>
      <c r="P83" s="5" t="s">
        <v>1</v>
      </c>
      <c r="Q83" s="5">
        <v>1000</v>
      </c>
      <c r="R83" s="5">
        <v>1</v>
      </c>
      <c r="S83" s="5">
        <v>1036.59402</v>
      </c>
      <c r="T83" s="6">
        <v>2.342E-2</v>
      </c>
      <c r="Y83" s="12"/>
      <c r="Z83" s="6"/>
    </row>
    <row r="84" spans="1:26" s="5" customFormat="1" ht="15" x14ac:dyDescent="0.25">
      <c r="A84" s="5" t="s">
        <v>1</v>
      </c>
      <c r="B84" s="5">
        <v>1000</v>
      </c>
      <c r="C84" s="5">
        <v>1</v>
      </c>
      <c r="D84" s="5">
        <v>1044.95595</v>
      </c>
      <c r="E84" s="6">
        <v>7.3849999999999999E-2</v>
      </c>
      <c r="J84" s="12"/>
      <c r="K84" s="6"/>
      <c r="M84" s="6"/>
      <c r="N84" s="28"/>
      <c r="P84" s="5" t="s">
        <v>1</v>
      </c>
      <c r="Q84" s="5">
        <v>1000</v>
      </c>
      <c r="R84" s="5">
        <v>1</v>
      </c>
      <c r="S84" s="5">
        <v>1036.59402</v>
      </c>
      <c r="T84" s="6">
        <v>2.3259999999999999E-2</v>
      </c>
      <c r="Y84" s="12"/>
      <c r="Z84" s="6"/>
    </row>
    <row r="85" spans="1:26" s="5" customFormat="1" ht="15" x14ac:dyDescent="0.25">
      <c r="A85" s="5" t="s">
        <v>1</v>
      </c>
      <c r="B85" s="5">
        <v>1000</v>
      </c>
      <c r="C85" s="5">
        <v>1</v>
      </c>
      <c r="D85" s="5">
        <v>1044.95595</v>
      </c>
      <c r="E85" s="6">
        <v>7.3440000000000005E-2</v>
      </c>
      <c r="J85" s="12"/>
      <c r="K85" s="6"/>
      <c r="M85" s="6"/>
      <c r="N85" s="28"/>
      <c r="P85" s="5" t="s">
        <v>1</v>
      </c>
      <c r="Q85" s="5">
        <v>1000</v>
      </c>
      <c r="R85" s="5">
        <v>1</v>
      </c>
      <c r="S85" s="5">
        <v>1036.59402</v>
      </c>
      <c r="T85" s="6">
        <v>2.3009999999999999E-2</v>
      </c>
      <c r="Y85" s="12"/>
      <c r="Z85" s="6"/>
    </row>
    <row r="86" spans="1:26" s="5" customFormat="1" ht="15" x14ac:dyDescent="0.25">
      <c r="A86" s="5" t="s">
        <v>1</v>
      </c>
      <c r="B86" s="5">
        <v>1000</v>
      </c>
      <c r="C86" s="5">
        <v>1</v>
      </c>
      <c r="D86" s="5">
        <v>1044.95595</v>
      </c>
      <c r="E86" s="6">
        <v>7.3580000000000007E-2</v>
      </c>
      <c r="J86" s="12"/>
      <c r="K86" s="6"/>
      <c r="M86" s="6"/>
      <c r="N86" s="28"/>
      <c r="P86" s="5" t="s">
        <v>1</v>
      </c>
      <c r="Q86" s="5">
        <v>1000</v>
      </c>
      <c r="R86" s="5">
        <v>1</v>
      </c>
      <c r="S86" s="5">
        <v>1036.59402</v>
      </c>
      <c r="T86" s="6">
        <v>2.3109999999999999E-2</v>
      </c>
      <c r="Y86" s="12"/>
      <c r="Z86" s="6"/>
    </row>
    <row r="87" spans="1:26" s="5" customFormat="1" ht="15" x14ac:dyDescent="0.25">
      <c r="A87" s="5" t="s">
        <v>1</v>
      </c>
      <c r="B87" s="5">
        <v>1000</v>
      </c>
      <c r="C87" s="5">
        <v>1</v>
      </c>
      <c r="D87" s="5">
        <v>1044.95595</v>
      </c>
      <c r="E87" s="6">
        <v>7.3400000000000007E-2</v>
      </c>
      <c r="J87" s="12"/>
      <c r="K87" s="6"/>
      <c r="M87" s="6"/>
      <c r="N87" s="28"/>
      <c r="P87" s="5" t="s">
        <v>1</v>
      </c>
      <c r="Q87" s="5">
        <v>1000</v>
      </c>
      <c r="R87" s="5">
        <v>1</v>
      </c>
      <c r="S87" s="5">
        <v>1036.59402</v>
      </c>
      <c r="T87" s="6">
        <v>2.3109999999999999E-2</v>
      </c>
      <c r="Y87" s="12"/>
      <c r="Z87" s="6"/>
    </row>
    <row r="88" spans="1:26" s="5" customFormat="1" ht="15" x14ac:dyDescent="0.25">
      <c r="A88" s="5" t="s">
        <v>1</v>
      </c>
      <c r="B88" s="5">
        <v>1000</v>
      </c>
      <c r="C88" s="5">
        <v>1</v>
      </c>
      <c r="D88" s="5">
        <v>1044.95595</v>
      </c>
      <c r="E88" s="6">
        <v>7.3440000000000005E-2</v>
      </c>
      <c r="J88" s="12"/>
      <c r="K88" s="6"/>
      <c r="M88" s="6"/>
      <c r="N88" s="28"/>
      <c r="P88" s="5" t="s">
        <v>1</v>
      </c>
      <c r="Q88" s="5">
        <v>1000</v>
      </c>
      <c r="R88" s="5">
        <v>1</v>
      </c>
      <c r="S88" s="5">
        <v>1036.59402</v>
      </c>
      <c r="T88" s="6">
        <v>2.3220000000000001E-2</v>
      </c>
      <c r="Y88" s="12"/>
      <c r="Z88" s="6"/>
    </row>
    <row r="89" spans="1:26" s="5" customFormat="1" ht="15" x14ac:dyDescent="0.25">
      <c r="A89" s="5" t="s">
        <v>1</v>
      </c>
      <c r="B89" s="5">
        <v>1000</v>
      </c>
      <c r="C89" s="5">
        <v>1</v>
      </c>
      <c r="D89" s="5">
        <v>1044.95595</v>
      </c>
      <c r="E89" s="6">
        <v>7.3340000000000002E-2</v>
      </c>
      <c r="J89" s="12"/>
      <c r="K89" s="6"/>
      <c r="M89" s="6"/>
      <c r="N89" s="28"/>
      <c r="P89" s="5" t="s">
        <v>1</v>
      </c>
      <c r="Q89" s="5">
        <v>1000</v>
      </c>
      <c r="R89" s="5">
        <v>1</v>
      </c>
      <c r="S89" s="5">
        <v>1036.59402</v>
      </c>
      <c r="T89" s="6">
        <v>2.3380000000000001E-2</v>
      </c>
      <c r="Y89" s="12"/>
      <c r="Z89" s="6"/>
    </row>
    <row r="90" spans="1:26" s="5" customFormat="1" ht="15" x14ac:dyDescent="0.25">
      <c r="A90" s="5" t="s">
        <v>1</v>
      </c>
      <c r="B90" s="5">
        <v>1000</v>
      </c>
      <c r="C90" s="5">
        <v>1</v>
      </c>
      <c r="D90" s="5">
        <v>1044.95595</v>
      </c>
      <c r="E90" s="6">
        <v>7.3419999999999999E-2</v>
      </c>
      <c r="J90" s="12"/>
      <c r="K90" s="6"/>
      <c r="M90" s="6"/>
      <c r="N90" s="28"/>
      <c r="P90" s="5" t="s">
        <v>1</v>
      </c>
      <c r="Q90" s="5">
        <v>1000</v>
      </c>
      <c r="R90" s="5">
        <v>1</v>
      </c>
      <c r="S90" s="5">
        <v>1036.59402</v>
      </c>
      <c r="T90" s="6">
        <v>2.2800000000000001E-2</v>
      </c>
      <c r="Y90" s="12"/>
      <c r="Z90" s="6"/>
    </row>
    <row r="91" spans="1:26" s="5" customFormat="1" ht="15" x14ac:dyDescent="0.25">
      <c r="A91" s="5" t="s">
        <v>1</v>
      </c>
      <c r="B91" s="5">
        <v>1000</v>
      </c>
      <c r="C91" s="5">
        <v>1</v>
      </c>
      <c r="D91" s="5">
        <v>1044.95595</v>
      </c>
      <c r="E91" s="6">
        <v>7.3440000000000005E-2</v>
      </c>
      <c r="J91" s="12"/>
      <c r="K91" s="6"/>
      <c r="M91" s="6"/>
      <c r="N91" s="28"/>
      <c r="P91" s="5" t="s">
        <v>1</v>
      </c>
      <c r="Q91" s="5">
        <v>1000</v>
      </c>
      <c r="R91" s="5">
        <v>1</v>
      </c>
      <c r="S91" s="5">
        <v>1036.59402</v>
      </c>
      <c r="T91" s="6">
        <v>2.3349999999999999E-2</v>
      </c>
      <c r="Y91" s="12"/>
      <c r="Z91" s="6"/>
    </row>
    <row r="92" spans="1:26" s="5" customFormat="1" ht="15" x14ac:dyDescent="0.25">
      <c r="A92" s="5" t="s">
        <v>1</v>
      </c>
      <c r="B92" s="5">
        <v>1000</v>
      </c>
      <c r="C92" s="5">
        <v>1</v>
      </c>
      <c r="D92" s="5">
        <v>1044.95595</v>
      </c>
      <c r="E92" s="6">
        <v>7.3870000000000005E-2</v>
      </c>
      <c r="J92" s="12"/>
      <c r="K92" s="6"/>
      <c r="M92" s="6"/>
      <c r="N92" s="28"/>
      <c r="P92" s="5" t="s">
        <v>1</v>
      </c>
      <c r="Q92" s="5">
        <v>1000</v>
      </c>
      <c r="R92" s="5">
        <v>1</v>
      </c>
      <c r="S92" s="5">
        <v>1036.59402</v>
      </c>
      <c r="T92" s="6">
        <v>2.3210000000000001E-2</v>
      </c>
      <c r="Y92" s="12"/>
      <c r="Z92" s="6"/>
    </row>
    <row r="93" spans="1:26" s="5" customFormat="1" ht="15" x14ac:dyDescent="0.25">
      <c r="A93" s="5" t="s">
        <v>2</v>
      </c>
      <c r="B93" s="5">
        <v>24</v>
      </c>
      <c r="C93" s="5">
        <v>0.4</v>
      </c>
      <c r="D93" s="5">
        <v>3187.3048199999998</v>
      </c>
      <c r="E93" s="6">
        <v>7.2999999999999996E-4</v>
      </c>
      <c r="J93" s="12"/>
      <c r="K93" s="6"/>
      <c r="M93" s="6"/>
      <c r="N93" s="28"/>
      <c r="P93" s="5" t="s">
        <v>2</v>
      </c>
      <c r="Q93" s="5">
        <v>24</v>
      </c>
      <c r="R93" s="5">
        <v>0.4</v>
      </c>
      <c r="S93" s="5">
        <v>4594.9958200000001</v>
      </c>
      <c r="T93" s="6">
        <v>2.4000000000000001E-4</v>
      </c>
      <c r="Y93" s="12"/>
      <c r="Z93" s="6"/>
    </row>
    <row r="94" spans="1:26" s="5" customFormat="1" ht="15" x14ac:dyDescent="0.25">
      <c r="A94" s="5" t="s">
        <v>2</v>
      </c>
      <c r="B94" s="5">
        <v>24</v>
      </c>
      <c r="C94" s="5">
        <v>0.4</v>
      </c>
      <c r="D94" s="5">
        <v>3187.3048199999998</v>
      </c>
      <c r="E94" s="6">
        <v>6.9999999999999999E-4</v>
      </c>
      <c r="J94" s="12"/>
      <c r="K94" s="6"/>
      <c r="M94" s="6"/>
      <c r="N94" s="28"/>
      <c r="P94" s="5" t="s">
        <v>2</v>
      </c>
      <c r="Q94" s="5">
        <v>24</v>
      </c>
      <c r="R94" s="5">
        <v>0.4</v>
      </c>
      <c r="S94" s="5">
        <v>4594.9958200000001</v>
      </c>
      <c r="T94" s="6">
        <v>2.2000000000000001E-4</v>
      </c>
      <c r="Y94" s="12"/>
      <c r="Z94" s="6"/>
    </row>
    <row r="95" spans="1:26" s="5" customFormat="1" ht="15" x14ac:dyDescent="0.25">
      <c r="A95" s="5" t="s">
        <v>2</v>
      </c>
      <c r="B95" s="5">
        <v>24</v>
      </c>
      <c r="C95" s="5">
        <v>0.4</v>
      </c>
      <c r="D95" s="5">
        <v>3187.3048199999998</v>
      </c>
      <c r="E95" s="6">
        <v>6.9999999999999999E-4</v>
      </c>
      <c r="J95" s="12"/>
      <c r="K95" s="6"/>
      <c r="M95" s="6"/>
      <c r="N95" s="28"/>
      <c r="P95" s="5" t="s">
        <v>2</v>
      </c>
      <c r="Q95" s="5">
        <v>24</v>
      </c>
      <c r="R95" s="5">
        <v>0.4</v>
      </c>
      <c r="S95" s="5">
        <v>4594.9958200000001</v>
      </c>
      <c r="T95" s="6">
        <v>2.2000000000000001E-4</v>
      </c>
      <c r="Y95" s="12"/>
      <c r="Z95" s="6"/>
    </row>
    <row r="96" spans="1:26" s="5" customFormat="1" ht="15" x14ac:dyDescent="0.25">
      <c r="A96" s="5" t="s">
        <v>2</v>
      </c>
      <c r="B96" s="5">
        <v>24</v>
      </c>
      <c r="C96" s="5">
        <v>0.4</v>
      </c>
      <c r="D96" s="5">
        <v>3187.3048199999998</v>
      </c>
      <c r="E96" s="6">
        <v>6.9999999999999999E-4</v>
      </c>
      <c r="J96" s="12"/>
      <c r="K96" s="6"/>
      <c r="M96" s="6"/>
      <c r="N96" s="28"/>
      <c r="P96" s="5" t="s">
        <v>2</v>
      </c>
      <c r="Q96" s="5">
        <v>24</v>
      </c>
      <c r="R96" s="5">
        <v>0.4</v>
      </c>
      <c r="S96" s="5">
        <v>4594.9958200000001</v>
      </c>
      <c r="T96" s="6">
        <v>2.2000000000000001E-4</v>
      </c>
      <c r="Y96" s="12"/>
      <c r="Z96" s="6"/>
    </row>
    <row r="97" spans="1:26" s="5" customFormat="1" ht="15" x14ac:dyDescent="0.25">
      <c r="A97" s="5" t="s">
        <v>2</v>
      </c>
      <c r="B97" s="5">
        <v>24</v>
      </c>
      <c r="C97" s="5">
        <v>0.4</v>
      </c>
      <c r="D97" s="5">
        <v>3187.3048199999998</v>
      </c>
      <c r="E97" s="6">
        <v>6.9999999999999999E-4</v>
      </c>
      <c r="J97" s="12"/>
      <c r="K97" s="6"/>
      <c r="M97" s="6"/>
      <c r="N97" s="28"/>
      <c r="P97" s="5" t="s">
        <v>2</v>
      </c>
      <c r="Q97" s="5">
        <v>24</v>
      </c>
      <c r="R97" s="5">
        <v>0.4</v>
      </c>
      <c r="S97" s="5">
        <v>4594.9958200000001</v>
      </c>
      <c r="T97" s="6">
        <v>2.2000000000000001E-4</v>
      </c>
      <c r="Y97" s="12"/>
      <c r="Z97" s="6"/>
    </row>
    <row r="98" spans="1:26" s="5" customFormat="1" ht="15" x14ac:dyDescent="0.25">
      <c r="A98" s="5" t="s">
        <v>2</v>
      </c>
      <c r="B98" s="5">
        <v>24</v>
      </c>
      <c r="C98" s="5">
        <v>0.4</v>
      </c>
      <c r="D98" s="5">
        <v>3187.3048199999998</v>
      </c>
      <c r="E98" s="6">
        <v>6.9999999999999999E-4</v>
      </c>
      <c r="J98" s="12"/>
      <c r="K98" s="6"/>
      <c r="M98" s="6"/>
      <c r="N98" s="28"/>
      <c r="P98" s="5" t="s">
        <v>2</v>
      </c>
      <c r="Q98" s="5">
        <v>24</v>
      </c>
      <c r="R98" s="5">
        <v>0.4</v>
      </c>
      <c r="S98" s="5">
        <v>4594.9958200000001</v>
      </c>
      <c r="T98" s="6">
        <v>2.2000000000000001E-4</v>
      </c>
      <c r="Y98" s="12"/>
      <c r="Z98" s="6"/>
    </row>
    <row r="99" spans="1:26" s="5" customFormat="1" ht="15" x14ac:dyDescent="0.25">
      <c r="A99" s="5" t="s">
        <v>2</v>
      </c>
      <c r="B99" s="5">
        <v>24</v>
      </c>
      <c r="C99" s="5">
        <v>0.4</v>
      </c>
      <c r="D99" s="5">
        <v>3187.3048199999998</v>
      </c>
      <c r="E99" s="6">
        <v>6.9999999999999999E-4</v>
      </c>
      <c r="J99" s="12"/>
      <c r="K99" s="6"/>
      <c r="M99" s="6"/>
      <c r="N99" s="28"/>
      <c r="P99" s="5" t="s">
        <v>2</v>
      </c>
      <c r="Q99" s="5">
        <v>24</v>
      </c>
      <c r="R99" s="5">
        <v>0.4</v>
      </c>
      <c r="S99" s="5">
        <v>4594.9958200000001</v>
      </c>
      <c r="T99" s="6">
        <v>2.2000000000000001E-4</v>
      </c>
      <c r="Y99" s="12"/>
      <c r="Z99" s="6"/>
    </row>
    <row r="100" spans="1:26" s="5" customFormat="1" ht="15" x14ac:dyDescent="0.25">
      <c r="A100" s="5" t="s">
        <v>2</v>
      </c>
      <c r="B100" s="5">
        <v>24</v>
      </c>
      <c r="C100" s="5">
        <v>0.4</v>
      </c>
      <c r="D100" s="5">
        <v>3187.3048199999998</v>
      </c>
      <c r="E100" s="6">
        <v>6.9999999999999999E-4</v>
      </c>
      <c r="J100" s="12"/>
      <c r="K100" s="6"/>
      <c r="M100" s="6"/>
      <c r="N100" s="28"/>
      <c r="P100" s="5" t="s">
        <v>2</v>
      </c>
      <c r="Q100" s="5">
        <v>24</v>
      </c>
      <c r="R100" s="5">
        <v>0.4</v>
      </c>
      <c r="S100" s="5">
        <v>4594.9958200000001</v>
      </c>
      <c r="T100" s="6">
        <v>2.2000000000000001E-4</v>
      </c>
      <c r="Y100" s="12"/>
      <c r="Z100" s="6"/>
    </row>
    <row r="101" spans="1:26" s="5" customFormat="1" ht="15" x14ac:dyDescent="0.25">
      <c r="A101" s="5" t="s">
        <v>2</v>
      </c>
      <c r="B101" s="5">
        <v>24</v>
      </c>
      <c r="C101" s="5">
        <v>0.4</v>
      </c>
      <c r="D101" s="5">
        <v>3187.3048199999998</v>
      </c>
      <c r="E101" s="6">
        <v>6.9999999999999999E-4</v>
      </c>
      <c r="J101" s="12"/>
      <c r="K101" s="6"/>
      <c r="M101" s="6"/>
      <c r="N101" s="28"/>
      <c r="P101" s="5" t="s">
        <v>2</v>
      </c>
      <c r="Q101" s="5">
        <v>24</v>
      </c>
      <c r="R101" s="5">
        <v>0.4</v>
      </c>
      <c r="S101" s="5">
        <v>4594.9958200000001</v>
      </c>
      <c r="T101" s="6">
        <v>2.2000000000000001E-4</v>
      </c>
      <c r="Y101" s="12"/>
      <c r="Z101" s="6"/>
    </row>
    <row r="102" spans="1:26" s="5" customFormat="1" ht="15" x14ac:dyDescent="0.25">
      <c r="A102" s="5" t="s">
        <v>2</v>
      </c>
      <c r="B102" s="5">
        <v>24</v>
      </c>
      <c r="C102" s="5">
        <v>0.4</v>
      </c>
      <c r="D102" s="5">
        <v>3187.3048199999998</v>
      </c>
      <c r="E102" s="6">
        <v>6.9999999999999999E-4</v>
      </c>
      <c r="J102" s="12"/>
      <c r="K102" s="6"/>
      <c r="M102" s="6"/>
      <c r="N102" s="28"/>
      <c r="P102" s="5" t="s">
        <v>2</v>
      </c>
      <c r="Q102" s="5">
        <v>24</v>
      </c>
      <c r="R102" s="5">
        <v>0.4</v>
      </c>
      <c r="S102" s="5">
        <v>4594.9958200000001</v>
      </c>
      <c r="T102" s="6">
        <v>2.2000000000000001E-4</v>
      </c>
      <c r="Y102" s="12"/>
      <c r="Z102" s="6"/>
    </row>
    <row r="103" spans="1:26" s="5" customFormat="1" ht="15" x14ac:dyDescent="0.25">
      <c r="A103" s="5" t="s">
        <v>2</v>
      </c>
      <c r="B103" s="5">
        <v>24</v>
      </c>
      <c r="C103" s="5">
        <v>0.7</v>
      </c>
      <c r="D103" s="5">
        <v>2323.3725199999999</v>
      </c>
      <c r="E103" s="6">
        <v>8.5999999999999998E-4</v>
      </c>
      <c r="J103" s="12"/>
      <c r="K103" s="6"/>
      <c r="M103" s="6"/>
      <c r="N103" s="28"/>
      <c r="P103" s="5" t="s">
        <v>2</v>
      </c>
      <c r="Q103" s="5">
        <v>24</v>
      </c>
      <c r="R103" s="5">
        <v>0.7</v>
      </c>
      <c r="S103" s="5">
        <v>2321.03586</v>
      </c>
      <c r="T103" s="6">
        <v>2.4000000000000001E-4</v>
      </c>
      <c r="Y103" s="12"/>
      <c r="Z103" s="6"/>
    </row>
    <row r="104" spans="1:26" s="5" customFormat="1" ht="15" x14ac:dyDescent="0.25">
      <c r="A104" s="5" t="s">
        <v>2</v>
      </c>
      <c r="B104" s="5">
        <v>24</v>
      </c>
      <c r="C104" s="5">
        <v>0.7</v>
      </c>
      <c r="D104" s="5">
        <v>2323.3725199999999</v>
      </c>
      <c r="E104" s="6">
        <v>8.5999999999999998E-4</v>
      </c>
      <c r="J104" s="12"/>
      <c r="K104" s="6"/>
      <c r="M104" s="6"/>
      <c r="N104" s="28"/>
      <c r="P104" s="5" t="s">
        <v>2</v>
      </c>
      <c r="Q104" s="5">
        <v>24</v>
      </c>
      <c r="R104" s="5">
        <v>0.7</v>
      </c>
      <c r="S104" s="5">
        <v>2321.03586</v>
      </c>
      <c r="T104" s="6">
        <v>2.3000000000000001E-4</v>
      </c>
      <c r="Y104" s="12"/>
      <c r="Z104" s="6"/>
    </row>
    <row r="105" spans="1:26" s="5" customFormat="1" ht="15" x14ac:dyDescent="0.25">
      <c r="A105" s="5" t="s">
        <v>2</v>
      </c>
      <c r="B105" s="5">
        <v>24</v>
      </c>
      <c r="C105" s="5">
        <v>0.7</v>
      </c>
      <c r="D105" s="5">
        <v>2323.3725199999999</v>
      </c>
      <c r="E105" s="6">
        <v>8.5999999999999998E-4</v>
      </c>
      <c r="J105" s="12"/>
      <c r="K105" s="6"/>
      <c r="M105" s="6"/>
      <c r="N105" s="28"/>
      <c r="P105" s="5" t="s">
        <v>2</v>
      </c>
      <c r="Q105" s="5">
        <v>24</v>
      </c>
      <c r="R105" s="5">
        <v>0.7</v>
      </c>
      <c r="S105" s="5">
        <v>2321.03586</v>
      </c>
      <c r="T105" s="6">
        <v>2.3000000000000001E-4</v>
      </c>
      <c r="Y105" s="12"/>
      <c r="Z105" s="6"/>
    </row>
    <row r="106" spans="1:26" s="5" customFormat="1" ht="15" x14ac:dyDescent="0.25">
      <c r="A106" s="5" t="s">
        <v>2</v>
      </c>
      <c r="B106" s="5">
        <v>24</v>
      </c>
      <c r="C106" s="5">
        <v>0.7</v>
      </c>
      <c r="D106" s="5">
        <v>2323.3725199999999</v>
      </c>
      <c r="E106" s="6">
        <v>8.8000000000000003E-4</v>
      </c>
      <c r="J106" s="12"/>
      <c r="K106" s="6"/>
      <c r="M106" s="6"/>
      <c r="N106" s="28"/>
      <c r="P106" s="5" t="s">
        <v>2</v>
      </c>
      <c r="Q106" s="5">
        <v>24</v>
      </c>
      <c r="R106" s="5">
        <v>0.7</v>
      </c>
      <c r="S106" s="5">
        <v>2321.03586</v>
      </c>
      <c r="T106" s="6">
        <v>2.3000000000000001E-4</v>
      </c>
      <c r="Y106" s="12"/>
      <c r="Z106" s="6"/>
    </row>
    <row r="107" spans="1:26" s="5" customFormat="1" ht="15" x14ac:dyDescent="0.25">
      <c r="A107" s="5" t="s">
        <v>2</v>
      </c>
      <c r="B107" s="5">
        <v>24</v>
      </c>
      <c r="C107" s="5">
        <v>0.7</v>
      </c>
      <c r="D107" s="5">
        <v>2323.3725199999999</v>
      </c>
      <c r="E107" s="6">
        <v>8.5999999999999998E-4</v>
      </c>
      <c r="J107" s="12"/>
      <c r="K107" s="6"/>
      <c r="M107" s="6"/>
      <c r="N107" s="28"/>
      <c r="P107" s="5" t="s">
        <v>2</v>
      </c>
      <c r="Q107" s="5">
        <v>24</v>
      </c>
      <c r="R107" s="5">
        <v>0.7</v>
      </c>
      <c r="S107" s="5">
        <v>2321.03586</v>
      </c>
      <c r="T107" s="6">
        <v>2.3000000000000001E-4</v>
      </c>
      <c r="Y107" s="12"/>
      <c r="Z107" s="6"/>
    </row>
    <row r="108" spans="1:26" s="5" customFormat="1" ht="15" x14ac:dyDescent="0.25">
      <c r="A108" s="5" t="s">
        <v>2</v>
      </c>
      <c r="B108" s="5">
        <v>24</v>
      </c>
      <c r="C108" s="5">
        <v>0.7</v>
      </c>
      <c r="D108" s="5">
        <v>2323.3725199999999</v>
      </c>
      <c r="E108" s="6">
        <v>8.5999999999999998E-4</v>
      </c>
      <c r="J108" s="12"/>
      <c r="K108" s="6"/>
      <c r="M108" s="6"/>
      <c r="N108" s="28"/>
      <c r="P108" s="5" t="s">
        <v>2</v>
      </c>
      <c r="Q108" s="5">
        <v>24</v>
      </c>
      <c r="R108" s="5">
        <v>0.7</v>
      </c>
      <c r="S108" s="5">
        <v>2321.03586</v>
      </c>
      <c r="T108" s="6">
        <v>2.3000000000000001E-4</v>
      </c>
      <c r="Y108" s="12"/>
      <c r="Z108" s="6"/>
    </row>
    <row r="109" spans="1:26" s="5" customFormat="1" ht="15" x14ac:dyDescent="0.25">
      <c r="A109" s="5" t="s">
        <v>2</v>
      </c>
      <c r="B109" s="5">
        <v>24</v>
      </c>
      <c r="C109" s="5">
        <v>0.7</v>
      </c>
      <c r="D109" s="5">
        <v>2323.3725199999999</v>
      </c>
      <c r="E109" s="6">
        <v>8.5999999999999998E-4</v>
      </c>
      <c r="J109" s="12"/>
      <c r="K109" s="6"/>
      <c r="M109" s="6"/>
      <c r="N109" s="28"/>
      <c r="P109" s="5" t="s">
        <v>2</v>
      </c>
      <c r="Q109" s="5">
        <v>24</v>
      </c>
      <c r="R109" s="5">
        <v>0.7</v>
      </c>
      <c r="S109" s="5">
        <v>2321.03586</v>
      </c>
      <c r="T109" s="6">
        <v>2.4000000000000001E-4</v>
      </c>
      <c r="Y109" s="12"/>
      <c r="Z109" s="6"/>
    </row>
    <row r="110" spans="1:26" s="5" customFormat="1" ht="15" x14ac:dyDescent="0.25">
      <c r="A110" s="5" t="s">
        <v>2</v>
      </c>
      <c r="B110" s="5">
        <v>24</v>
      </c>
      <c r="C110" s="5">
        <v>0.7</v>
      </c>
      <c r="D110" s="5">
        <v>2323.3725199999999</v>
      </c>
      <c r="E110" s="6">
        <v>8.5999999999999998E-4</v>
      </c>
      <c r="J110" s="12"/>
      <c r="K110" s="6"/>
      <c r="M110" s="6"/>
      <c r="N110" s="28"/>
      <c r="P110" s="5" t="s">
        <v>2</v>
      </c>
      <c r="Q110" s="5">
        <v>24</v>
      </c>
      <c r="R110" s="5">
        <v>0.7</v>
      </c>
      <c r="S110" s="5">
        <v>2321.03586</v>
      </c>
      <c r="T110" s="6">
        <v>2.3000000000000001E-4</v>
      </c>
      <c r="Y110" s="12"/>
      <c r="Z110" s="6"/>
    </row>
    <row r="111" spans="1:26" s="5" customFormat="1" ht="15" x14ac:dyDescent="0.25">
      <c r="A111" s="5" t="s">
        <v>2</v>
      </c>
      <c r="B111" s="5">
        <v>24</v>
      </c>
      <c r="C111" s="5">
        <v>0.7</v>
      </c>
      <c r="D111" s="5">
        <v>2323.3725199999999</v>
      </c>
      <c r="E111" s="6">
        <v>8.5999999999999998E-4</v>
      </c>
      <c r="J111" s="12"/>
      <c r="K111" s="6"/>
      <c r="M111" s="6"/>
      <c r="N111" s="28"/>
      <c r="P111" s="5" t="s">
        <v>2</v>
      </c>
      <c r="Q111" s="5">
        <v>24</v>
      </c>
      <c r="R111" s="5">
        <v>0.7</v>
      </c>
      <c r="S111" s="5">
        <v>2321.03586</v>
      </c>
      <c r="T111" s="6">
        <v>2.3000000000000001E-4</v>
      </c>
      <c r="Y111" s="12"/>
      <c r="Z111" s="6"/>
    </row>
    <row r="112" spans="1:26" s="5" customFormat="1" ht="15" x14ac:dyDescent="0.25">
      <c r="A112" s="5" t="s">
        <v>2</v>
      </c>
      <c r="B112" s="5">
        <v>24</v>
      </c>
      <c r="C112" s="5">
        <v>0.7</v>
      </c>
      <c r="D112" s="5">
        <v>2323.3725199999999</v>
      </c>
      <c r="E112" s="6">
        <v>8.5999999999999998E-4</v>
      </c>
      <c r="J112" s="12"/>
      <c r="K112" s="6"/>
      <c r="M112" s="6"/>
      <c r="N112" s="28"/>
      <c r="P112" s="5" t="s">
        <v>2</v>
      </c>
      <c r="Q112" s="5">
        <v>24</v>
      </c>
      <c r="R112" s="5">
        <v>0.7</v>
      </c>
      <c r="S112" s="5">
        <v>2321.03586</v>
      </c>
      <c r="T112" s="6">
        <v>2.3000000000000001E-4</v>
      </c>
      <c r="Y112" s="12"/>
      <c r="Z112" s="6"/>
    </row>
    <row r="113" spans="1:26" s="5" customFormat="1" ht="15" x14ac:dyDescent="0.25">
      <c r="A113" s="5" t="s">
        <v>2</v>
      </c>
      <c r="B113" s="5">
        <v>24</v>
      </c>
      <c r="C113" s="5">
        <v>1</v>
      </c>
      <c r="D113" s="5">
        <v>2540.1985</v>
      </c>
      <c r="E113" s="6">
        <v>1E-3</v>
      </c>
      <c r="J113" s="12"/>
      <c r="K113" s="6"/>
      <c r="M113" s="6"/>
      <c r="N113" s="28"/>
      <c r="P113" s="5" t="s">
        <v>2</v>
      </c>
      <c r="Q113" s="5">
        <v>24</v>
      </c>
      <c r="R113" s="5">
        <v>1</v>
      </c>
      <c r="S113" s="5">
        <v>2540.1985</v>
      </c>
      <c r="T113" s="6">
        <v>2.5999999999999998E-4</v>
      </c>
      <c r="Y113" s="12"/>
      <c r="Z113" s="6"/>
    </row>
    <row r="114" spans="1:26" s="5" customFormat="1" ht="15" x14ac:dyDescent="0.25">
      <c r="A114" s="5" t="s">
        <v>2</v>
      </c>
      <c r="B114" s="5">
        <v>24</v>
      </c>
      <c r="C114" s="5">
        <v>1</v>
      </c>
      <c r="D114" s="5">
        <v>2540.1985</v>
      </c>
      <c r="E114" s="6">
        <v>1E-3</v>
      </c>
      <c r="J114" s="12"/>
      <c r="K114" s="6"/>
      <c r="M114" s="6"/>
      <c r="N114" s="28"/>
      <c r="P114" s="5" t="s">
        <v>2</v>
      </c>
      <c r="Q114" s="5">
        <v>24</v>
      </c>
      <c r="R114" s="5">
        <v>1</v>
      </c>
      <c r="S114" s="5">
        <v>2540.1985</v>
      </c>
      <c r="T114" s="6">
        <v>2.5999999999999998E-4</v>
      </c>
      <c r="Y114" s="12"/>
      <c r="Z114" s="6"/>
    </row>
    <row r="115" spans="1:26" s="5" customFormat="1" ht="15" x14ac:dyDescent="0.25">
      <c r="A115" s="5" t="s">
        <v>2</v>
      </c>
      <c r="B115" s="5">
        <v>24</v>
      </c>
      <c r="C115" s="5">
        <v>1</v>
      </c>
      <c r="D115" s="5">
        <v>2540.1985</v>
      </c>
      <c r="E115" s="6">
        <v>1E-3</v>
      </c>
      <c r="J115" s="12"/>
      <c r="K115" s="6"/>
      <c r="M115" s="6"/>
      <c r="N115" s="28"/>
      <c r="P115" s="5" t="s">
        <v>2</v>
      </c>
      <c r="Q115" s="5">
        <v>24</v>
      </c>
      <c r="R115" s="5">
        <v>1</v>
      </c>
      <c r="S115" s="5">
        <v>2540.1985</v>
      </c>
      <c r="T115" s="6">
        <v>2.5999999999999998E-4</v>
      </c>
      <c r="Y115" s="12"/>
      <c r="Z115" s="6"/>
    </row>
    <row r="116" spans="1:26" s="5" customFormat="1" ht="15" x14ac:dyDescent="0.25">
      <c r="A116" s="5" t="s">
        <v>2</v>
      </c>
      <c r="B116" s="5">
        <v>24</v>
      </c>
      <c r="C116" s="5">
        <v>1</v>
      </c>
      <c r="D116" s="5">
        <v>2540.1985</v>
      </c>
      <c r="E116" s="6">
        <v>1E-3</v>
      </c>
      <c r="J116" s="12"/>
      <c r="K116" s="6"/>
      <c r="M116" s="6"/>
      <c r="N116" s="28"/>
      <c r="P116" s="5" t="s">
        <v>2</v>
      </c>
      <c r="Q116" s="5">
        <v>24</v>
      </c>
      <c r="R116" s="5">
        <v>1</v>
      </c>
      <c r="S116" s="5">
        <v>2540.1985</v>
      </c>
      <c r="T116" s="6">
        <v>2.5999999999999998E-4</v>
      </c>
      <c r="Y116" s="12"/>
      <c r="Z116" s="6"/>
    </row>
    <row r="117" spans="1:26" s="5" customFormat="1" ht="15" x14ac:dyDescent="0.25">
      <c r="A117" s="5" t="s">
        <v>2</v>
      </c>
      <c r="B117" s="5">
        <v>24</v>
      </c>
      <c r="C117" s="5">
        <v>1</v>
      </c>
      <c r="D117" s="5">
        <v>2540.1985</v>
      </c>
      <c r="E117" s="6">
        <v>1.01E-3</v>
      </c>
      <c r="J117" s="12"/>
      <c r="K117" s="6"/>
      <c r="M117" s="6"/>
      <c r="N117" s="28"/>
      <c r="P117" s="5" t="s">
        <v>2</v>
      </c>
      <c r="Q117" s="5">
        <v>24</v>
      </c>
      <c r="R117" s="5">
        <v>1</v>
      </c>
      <c r="S117" s="5">
        <v>2540.1985</v>
      </c>
      <c r="T117" s="6">
        <v>2.5999999999999998E-4</v>
      </c>
      <c r="Y117" s="12"/>
      <c r="Z117" s="6"/>
    </row>
    <row r="118" spans="1:26" s="5" customFormat="1" ht="15" x14ac:dyDescent="0.25">
      <c r="A118" s="5" t="s">
        <v>2</v>
      </c>
      <c r="B118" s="5">
        <v>24</v>
      </c>
      <c r="C118" s="5">
        <v>1</v>
      </c>
      <c r="D118" s="5">
        <v>2540.1985</v>
      </c>
      <c r="E118" s="6">
        <v>1E-3</v>
      </c>
      <c r="J118" s="12"/>
      <c r="K118" s="6"/>
      <c r="M118" s="6"/>
      <c r="N118" s="28"/>
      <c r="P118" s="5" t="s">
        <v>2</v>
      </c>
      <c r="Q118" s="5">
        <v>24</v>
      </c>
      <c r="R118" s="5">
        <v>1</v>
      </c>
      <c r="S118" s="5">
        <v>2540.1985</v>
      </c>
      <c r="T118" s="6">
        <v>2.5999999999999998E-4</v>
      </c>
      <c r="Y118" s="12"/>
      <c r="Z118" s="6"/>
    </row>
    <row r="119" spans="1:26" s="5" customFormat="1" ht="15" x14ac:dyDescent="0.25">
      <c r="A119" s="5" t="s">
        <v>2</v>
      </c>
      <c r="B119" s="5">
        <v>24</v>
      </c>
      <c r="C119" s="5">
        <v>1</v>
      </c>
      <c r="D119" s="5">
        <v>2540.1985</v>
      </c>
      <c r="E119" s="6">
        <v>1E-3</v>
      </c>
      <c r="J119" s="12"/>
      <c r="K119" s="6"/>
      <c r="M119" s="6"/>
      <c r="N119" s="28"/>
      <c r="P119" s="5" t="s">
        <v>2</v>
      </c>
      <c r="Q119" s="5">
        <v>24</v>
      </c>
      <c r="R119" s="5">
        <v>1</v>
      </c>
      <c r="S119" s="5">
        <v>2540.1985</v>
      </c>
      <c r="T119" s="6">
        <v>2.5999999999999998E-4</v>
      </c>
      <c r="Y119" s="12"/>
      <c r="Z119" s="6"/>
    </row>
    <row r="120" spans="1:26" s="5" customFormat="1" ht="15" x14ac:dyDescent="0.25">
      <c r="A120" s="5" t="s">
        <v>2</v>
      </c>
      <c r="B120" s="5">
        <v>24</v>
      </c>
      <c r="C120" s="5">
        <v>1</v>
      </c>
      <c r="D120" s="5">
        <v>2540.1985</v>
      </c>
      <c r="E120" s="6">
        <v>1E-3</v>
      </c>
      <c r="J120" s="12"/>
      <c r="K120" s="6"/>
      <c r="M120" s="6"/>
      <c r="N120" s="28"/>
      <c r="P120" s="5" t="s">
        <v>2</v>
      </c>
      <c r="Q120" s="5">
        <v>24</v>
      </c>
      <c r="R120" s="5">
        <v>1</v>
      </c>
      <c r="S120" s="5">
        <v>2540.1985</v>
      </c>
      <c r="T120" s="6">
        <v>2.5999999999999998E-4</v>
      </c>
      <c r="Y120" s="12"/>
      <c r="Z120" s="6"/>
    </row>
    <row r="121" spans="1:26" s="5" customFormat="1" ht="15" x14ac:dyDescent="0.25">
      <c r="A121" s="5" t="s">
        <v>2</v>
      </c>
      <c r="B121" s="5">
        <v>24</v>
      </c>
      <c r="C121" s="5">
        <v>1</v>
      </c>
      <c r="D121" s="5">
        <v>2540.1985</v>
      </c>
      <c r="E121" s="6">
        <v>1.0200000000000001E-3</v>
      </c>
      <c r="J121" s="12"/>
      <c r="K121" s="6"/>
      <c r="M121" s="6"/>
      <c r="N121" s="28"/>
      <c r="P121" s="5" t="s">
        <v>2</v>
      </c>
      <c r="Q121" s="5">
        <v>24</v>
      </c>
      <c r="R121" s="5">
        <v>1</v>
      </c>
      <c r="S121" s="5">
        <v>2540.1985</v>
      </c>
      <c r="T121" s="6">
        <v>2.5999999999999998E-4</v>
      </c>
      <c r="Y121" s="12"/>
      <c r="Z121" s="6"/>
    </row>
    <row r="122" spans="1:26" s="5" customFormat="1" ht="15" x14ac:dyDescent="0.25">
      <c r="A122" s="5" t="s">
        <v>2</v>
      </c>
      <c r="B122" s="5">
        <v>24</v>
      </c>
      <c r="C122" s="5">
        <v>1</v>
      </c>
      <c r="D122" s="5">
        <v>2540.1985</v>
      </c>
      <c r="E122" s="6">
        <v>1E-3</v>
      </c>
      <c r="J122" s="12"/>
      <c r="K122" s="6"/>
      <c r="M122" s="6"/>
      <c r="N122" s="28"/>
      <c r="P122" s="5" t="s">
        <v>2</v>
      </c>
      <c r="Q122" s="5">
        <v>24</v>
      </c>
      <c r="R122" s="5">
        <v>1</v>
      </c>
      <c r="S122" s="5">
        <v>2540.1985</v>
      </c>
      <c r="T122" s="6">
        <v>2.5999999999999998E-4</v>
      </c>
      <c r="Y122" s="12"/>
      <c r="Z122" s="6"/>
    </row>
    <row r="123" spans="1:26" s="5" customFormat="1" ht="15" x14ac:dyDescent="0.25">
      <c r="A123" s="5" t="s">
        <v>2</v>
      </c>
      <c r="B123" s="5">
        <v>100</v>
      </c>
      <c r="C123" s="5">
        <v>0.4</v>
      </c>
      <c r="D123" s="5">
        <v>53160.055059999999</v>
      </c>
      <c r="E123" s="6">
        <v>4.9199999999999999E-3</v>
      </c>
      <c r="J123" s="12"/>
      <c r="K123" s="6"/>
      <c r="M123" s="6"/>
      <c r="N123" s="28"/>
      <c r="P123" s="5" t="s">
        <v>2</v>
      </c>
      <c r="Q123" s="5">
        <v>100</v>
      </c>
      <c r="R123" s="5">
        <v>0.4</v>
      </c>
      <c r="S123" s="5">
        <v>53160.055059999999</v>
      </c>
      <c r="T123" s="6">
        <v>8.5999999999999998E-4</v>
      </c>
      <c r="Y123" s="12"/>
      <c r="Z123" s="6"/>
    </row>
    <row r="124" spans="1:26" s="5" customFormat="1" ht="15" x14ac:dyDescent="0.25">
      <c r="A124" s="5" t="s">
        <v>2</v>
      </c>
      <c r="B124" s="5">
        <v>100</v>
      </c>
      <c r="C124" s="5">
        <v>0.4</v>
      </c>
      <c r="D124" s="5">
        <v>53160.055059999999</v>
      </c>
      <c r="E124" s="6">
        <v>4.9100000000000003E-3</v>
      </c>
      <c r="J124" s="12"/>
      <c r="K124" s="6"/>
      <c r="M124" s="6"/>
      <c r="N124" s="28"/>
      <c r="P124" s="5" t="s">
        <v>2</v>
      </c>
      <c r="Q124" s="5">
        <v>100</v>
      </c>
      <c r="R124" s="5">
        <v>0.4</v>
      </c>
      <c r="S124" s="5">
        <v>53160.055059999999</v>
      </c>
      <c r="T124" s="6">
        <v>8.4999999999999995E-4</v>
      </c>
      <c r="Y124" s="12"/>
      <c r="Z124" s="6"/>
    </row>
    <row r="125" spans="1:26" s="5" customFormat="1" ht="15" x14ac:dyDescent="0.25">
      <c r="A125" s="5" t="s">
        <v>2</v>
      </c>
      <c r="B125" s="5">
        <v>100</v>
      </c>
      <c r="C125" s="5">
        <v>0.4</v>
      </c>
      <c r="D125" s="5">
        <v>53160.055059999999</v>
      </c>
      <c r="E125" s="6">
        <v>4.8799999999999998E-3</v>
      </c>
      <c r="J125" s="12"/>
      <c r="K125" s="6"/>
      <c r="M125" s="6"/>
      <c r="N125" s="28"/>
      <c r="P125" s="5" t="s">
        <v>2</v>
      </c>
      <c r="Q125" s="5">
        <v>100</v>
      </c>
      <c r="R125" s="5">
        <v>0.4</v>
      </c>
      <c r="S125" s="5">
        <v>53160.055059999999</v>
      </c>
      <c r="T125" s="6">
        <v>8.4999999999999995E-4</v>
      </c>
      <c r="Y125" s="12"/>
      <c r="Z125" s="6"/>
    </row>
    <row r="126" spans="1:26" s="5" customFormat="1" ht="15" x14ac:dyDescent="0.25">
      <c r="A126" s="5" t="s">
        <v>2</v>
      </c>
      <c r="B126" s="5">
        <v>100</v>
      </c>
      <c r="C126" s="5">
        <v>0.4</v>
      </c>
      <c r="D126" s="5">
        <v>53160.055059999999</v>
      </c>
      <c r="E126" s="6">
        <v>4.8900000000000002E-3</v>
      </c>
      <c r="J126" s="12"/>
      <c r="K126" s="6"/>
      <c r="M126" s="6"/>
      <c r="N126" s="28"/>
      <c r="P126" s="5" t="s">
        <v>2</v>
      </c>
      <c r="Q126" s="5">
        <v>100</v>
      </c>
      <c r="R126" s="5">
        <v>0.4</v>
      </c>
      <c r="S126" s="5">
        <v>53160.055059999999</v>
      </c>
      <c r="T126" s="6">
        <v>8.4999999999999995E-4</v>
      </c>
      <c r="Y126" s="12"/>
      <c r="Z126" s="6"/>
    </row>
    <row r="127" spans="1:26" s="5" customFormat="1" ht="15" x14ac:dyDescent="0.25">
      <c r="A127" s="5" t="s">
        <v>2</v>
      </c>
      <c r="B127" s="5">
        <v>100</v>
      </c>
      <c r="C127" s="5">
        <v>0.4</v>
      </c>
      <c r="D127" s="5">
        <v>53160.055059999999</v>
      </c>
      <c r="E127" s="6">
        <v>4.8799999999999998E-3</v>
      </c>
      <c r="J127" s="12"/>
      <c r="K127" s="6"/>
      <c r="M127" s="6"/>
      <c r="N127" s="28"/>
      <c r="P127" s="5" t="s">
        <v>2</v>
      </c>
      <c r="Q127" s="5">
        <v>100</v>
      </c>
      <c r="R127" s="5">
        <v>0.4</v>
      </c>
      <c r="S127" s="5">
        <v>53160.055059999999</v>
      </c>
      <c r="T127" s="6">
        <v>8.4999999999999995E-4</v>
      </c>
      <c r="Y127" s="12"/>
      <c r="Z127" s="6"/>
    </row>
    <row r="128" spans="1:26" s="5" customFormat="1" ht="15" x14ac:dyDescent="0.25">
      <c r="A128" s="5" t="s">
        <v>2</v>
      </c>
      <c r="B128" s="5">
        <v>100</v>
      </c>
      <c r="C128" s="5">
        <v>0.4</v>
      </c>
      <c r="D128" s="5">
        <v>53160.055059999999</v>
      </c>
      <c r="E128" s="6">
        <v>4.9100000000000003E-3</v>
      </c>
      <c r="J128" s="12"/>
      <c r="K128" s="6"/>
      <c r="M128" s="6"/>
      <c r="N128" s="28"/>
      <c r="P128" s="5" t="s">
        <v>2</v>
      </c>
      <c r="Q128" s="5">
        <v>100</v>
      </c>
      <c r="R128" s="5">
        <v>0.4</v>
      </c>
      <c r="S128" s="5">
        <v>53160.055059999999</v>
      </c>
      <c r="T128" s="6">
        <v>8.5999999999999998E-4</v>
      </c>
      <c r="Y128" s="12"/>
      <c r="Z128" s="6"/>
    </row>
    <row r="129" spans="1:26" s="5" customFormat="1" ht="15" x14ac:dyDescent="0.25">
      <c r="A129" s="5" t="s">
        <v>2</v>
      </c>
      <c r="B129" s="5">
        <v>100</v>
      </c>
      <c r="C129" s="5">
        <v>0.4</v>
      </c>
      <c r="D129" s="5">
        <v>53160.055059999999</v>
      </c>
      <c r="E129" s="6">
        <v>4.96E-3</v>
      </c>
      <c r="J129" s="12"/>
      <c r="K129" s="6"/>
      <c r="M129" s="6"/>
      <c r="N129" s="28"/>
      <c r="P129" s="5" t="s">
        <v>2</v>
      </c>
      <c r="Q129" s="5">
        <v>100</v>
      </c>
      <c r="R129" s="5">
        <v>0.4</v>
      </c>
      <c r="S129" s="5">
        <v>53160.055059999999</v>
      </c>
      <c r="T129" s="6">
        <v>8.4999999999999995E-4</v>
      </c>
      <c r="Y129" s="12"/>
      <c r="Z129" s="6"/>
    </row>
    <row r="130" spans="1:26" s="5" customFormat="1" ht="15" x14ac:dyDescent="0.25">
      <c r="A130" s="5" t="s">
        <v>2</v>
      </c>
      <c r="B130" s="5">
        <v>100</v>
      </c>
      <c r="C130" s="5">
        <v>0.4</v>
      </c>
      <c r="D130" s="5">
        <v>53160.055059999999</v>
      </c>
      <c r="E130" s="6">
        <v>5.0800000000000003E-3</v>
      </c>
      <c r="J130" s="12"/>
      <c r="K130" s="6"/>
      <c r="M130" s="6"/>
      <c r="N130" s="28"/>
      <c r="P130" s="5" t="s">
        <v>2</v>
      </c>
      <c r="Q130" s="5">
        <v>100</v>
      </c>
      <c r="R130" s="5">
        <v>0.4</v>
      </c>
      <c r="S130" s="5">
        <v>53160.055059999999</v>
      </c>
      <c r="T130" s="6">
        <v>8.4999999999999995E-4</v>
      </c>
      <c r="Y130" s="12"/>
      <c r="Z130" s="6"/>
    </row>
    <row r="131" spans="1:26" s="5" customFormat="1" ht="15" x14ac:dyDescent="0.25">
      <c r="A131" s="5" t="s">
        <v>2</v>
      </c>
      <c r="B131" s="5">
        <v>100</v>
      </c>
      <c r="C131" s="5">
        <v>0.4</v>
      </c>
      <c r="D131" s="5">
        <v>53160.055059999999</v>
      </c>
      <c r="E131" s="6">
        <v>4.8799999999999998E-3</v>
      </c>
      <c r="J131" s="12"/>
      <c r="K131" s="6"/>
      <c r="M131" s="6"/>
      <c r="N131" s="28"/>
      <c r="P131" s="5" t="s">
        <v>2</v>
      </c>
      <c r="Q131" s="5">
        <v>100</v>
      </c>
      <c r="R131" s="5">
        <v>0.4</v>
      </c>
      <c r="S131" s="5">
        <v>53160.055059999999</v>
      </c>
      <c r="T131" s="6">
        <v>8.4999999999999995E-4</v>
      </c>
      <c r="Y131" s="12"/>
      <c r="Z131" s="6"/>
    </row>
    <row r="132" spans="1:26" s="5" customFormat="1" ht="15" x14ac:dyDescent="0.25">
      <c r="A132" s="5" t="s">
        <v>2</v>
      </c>
      <c r="B132" s="5">
        <v>100</v>
      </c>
      <c r="C132" s="5">
        <v>0.4</v>
      </c>
      <c r="D132" s="5">
        <v>53160.055059999999</v>
      </c>
      <c r="E132" s="6">
        <v>4.8700000000000002E-3</v>
      </c>
      <c r="J132" s="12"/>
      <c r="K132" s="6"/>
      <c r="M132" s="6"/>
      <c r="N132" s="28"/>
      <c r="P132" s="5" t="s">
        <v>2</v>
      </c>
      <c r="Q132" s="5">
        <v>100</v>
      </c>
      <c r="R132" s="5">
        <v>0.4</v>
      </c>
      <c r="S132" s="5">
        <v>53160.055059999999</v>
      </c>
      <c r="T132" s="6">
        <v>8.7000000000000001E-4</v>
      </c>
      <c r="Y132" s="12"/>
      <c r="Z132" s="6"/>
    </row>
    <row r="133" spans="1:26" s="5" customFormat="1" ht="15" x14ac:dyDescent="0.25">
      <c r="A133" s="5" t="s">
        <v>2</v>
      </c>
      <c r="B133" s="5">
        <v>100</v>
      </c>
      <c r="C133" s="5">
        <v>0.7</v>
      </c>
      <c r="D133" s="5">
        <v>38929.974520000003</v>
      </c>
      <c r="E133" s="6">
        <v>5.1599999999999997E-3</v>
      </c>
      <c r="J133" s="12"/>
      <c r="K133" s="6"/>
      <c r="M133" s="6"/>
      <c r="N133" s="28"/>
      <c r="P133" s="5" t="s">
        <v>2</v>
      </c>
      <c r="Q133" s="5">
        <v>100</v>
      </c>
      <c r="R133" s="5">
        <v>0.7</v>
      </c>
      <c r="S133" s="5">
        <v>39637.587440000003</v>
      </c>
      <c r="T133" s="6">
        <v>9.3000000000000005E-4</v>
      </c>
      <c r="Y133" s="12"/>
      <c r="Z133" s="6"/>
    </row>
    <row r="134" spans="1:26" s="5" customFormat="1" ht="15" x14ac:dyDescent="0.25">
      <c r="A134" s="5" t="s">
        <v>2</v>
      </c>
      <c r="B134" s="5">
        <v>100</v>
      </c>
      <c r="C134" s="5">
        <v>0.7</v>
      </c>
      <c r="D134" s="5">
        <v>38929.974520000003</v>
      </c>
      <c r="E134" s="6">
        <v>5.1500000000000001E-3</v>
      </c>
      <c r="J134" s="12"/>
      <c r="K134" s="6"/>
      <c r="M134" s="6"/>
      <c r="N134" s="28"/>
      <c r="P134" s="5" t="s">
        <v>2</v>
      </c>
      <c r="Q134" s="5">
        <v>100</v>
      </c>
      <c r="R134" s="5">
        <v>0.7</v>
      </c>
      <c r="S134" s="5">
        <v>39637.587440000003</v>
      </c>
      <c r="T134" s="6">
        <v>9.3000000000000005E-4</v>
      </c>
      <c r="Y134" s="12"/>
      <c r="Z134" s="6"/>
    </row>
    <row r="135" spans="1:26" s="5" customFormat="1" ht="15" x14ac:dyDescent="0.25">
      <c r="A135" s="5" t="s">
        <v>2</v>
      </c>
      <c r="B135" s="5">
        <v>100</v>
      </c>
      <c r="C135" s="5">
        <v>0.7</v>
      </c>
      <c r="D135" s="5">
        <v>38929.974520000003</v>
      </c>
      <c r="E135" s="6">
        <v>5.2100000000000002E-3</v>
      </c>
      <c r="J135" s="12"/>
      <c r="K135" s="6"/>
      <c r="M135" s="6"/>
      <c r="N135" s="28"/>
      <c r="P135" s="5" t="s">
        <v>2</v>
      </c>
      <c r="Q135" s="5">
        <v>100</v>
      </c>
      <c r="R135" s="5">
        <v>0.7</v>
      </c>
      <c r="S135" s="5">
        <v>39637.587440000003</v>
      </c>
      <c r="T135" s="6">
        <v>9.3000000000000005E-4</v>
      </c>
      <c r="Y135" s="12"/>
      <c r="Z135" s="6"/>
    </row>
    <row r="136" spans="1:26" s="5" customFormat="1" ht="15" x14ac:dyDescent="0.25">
      <c r="A136" s="5" t="s">
        <v>2</v>
      </c>
      <c r="B136" s="5">
        <v>100</v>
      </c>
      <c r="C136" s="5">
        <v>0.7</v>
      </c>
      <c r="D136" s="5">
        <v>38929.974520000003</v>
      </c>
      <c r="E136" s="6">
        <v>5.1999999999999998E-3</v>
      </c>
      <c r="J136" s="12"/>
      <c r="K136" s="6"/>
      <c r="M136" s="6"/>
      <c r="N136" s="28"/>
      <c r="P136" s="5" t="s">
        <v>2</v>
      </c>
      <c r="Q136" s="5">
        <v>100</v>
      </c>
      <c r="R136" s="5">
        <v>0.7</v>
      </c>
      <c r="S136" s="5">
        <v>39637.587440000003</v>
      </c>
      <c r="T136" s="6">
        <v>9.3000000000000005E-4</v>
      </c>
      <c r="Y136" s="12"/>
      <c r="Z136" s="6"/>
    </row>
    <row r="137" spans="1:26" s="5" customFormat="1" ht="15" x14ac:dyDescent="0.25">
      <c r="A137" s="5" t="s">
        <v>2</v>
      </c>
      <c r="B137" s="5">
        <v>100</v>
      </c>
      <c r="C137" s="5">
        <v>0.7</v>
      </c>
      <c r="D137" s="5">
        <v>38929.974520000003</v>
      </c>
      <c r="E137" s="6">
        <v>5.2300000000000003E-3</v>
      </c>
      <c r="J137" s="12"/>
      <c r="K137" s="6"/>
      <c r="M137" s="6"/>
      <c r="N137" s="28"/>
      <c r="P137" s="5" t="s">
        <v>2</v>
      </c>
      <c r="Q137" s="5">
        <v>100</v>
      </c>
      <c r="R137" s="5">
        <v>0.7</v>
      </c>
      <c r="S137" s="5">
        <v>39637.587440000003</v>
      </c>
      <c r="T137" s="6">
        <v>9.3000000000000005E-4</v>
      </c>
      <c r="Y137" s="12"/>
      <c r="Z137" s="6"/>
    </row>
    <row r="138" spans="1:26" s="5" customFormat="1" ht="15" x14ac:dyDescent="0.25">
      <c r="A138" s="5" t="s">
        <v>2</v>
      </c>
      <c r="B138" s="5">
        <v>100</v>
      </c>
      <c r="C138" s="5">
        <v>0.7</v>
      </c>
      <c r="D138" s="5">
        <v>38929.974520000003</v>
      </c>
      <c r="E138" s="6">
        <v>5.1599999999999997E-3</v>
      </c>
      <c r="J138" s="12"/>
      <c r="K138" s="6"/>
      <c r="M138" s="6"/>
      <c r="N138" s="28"/>
      <c r="P138" s="5" t="s">
        <v>2</v>
      </c>
      <c r="Q138" s="5">
        <v>100</v>
      </c>
      <c r="R138" s="5">
        <v>0.7</v>
      </c>
      <c r="S138" s="5">
        <v>39637.587440000003</v>
      </c>
      <c r="T138" s="6">
        <v>9.3000000000000005E-4</v>
      </c>
      <c r="Y138" s="12"/>
      <c r="Z138" s="6"/>
    </row>
    <row r="139" spans="1:26" s="5" customFormat="1" ht="15" x14ac:dyDescent="0.25">
      <c r="A139" s="5" t="s">
        <v>2</v>
      </c>
      <c r="B139" s="5">
        <v>100</v>
      </c>
      <c r="C139" s="5">
        <v>0.7</v>
      </c>
      <c r="D139" s="5">
        <v>38929.974520000003</v>
      </c>
      <c r="E139" s="6">
        <v>5.1500000000000001E-3</v>
      </c>
      <c r="J139" s="12"/>
      <c r="K139" s="6"/>
      <c r="M139" s="6"/>
      <c r="N139" s="28"/>
      <c r="P139" s="5" t="s">
        <v>2</v>
      </c>
      <c r="Q139" s="5">
        <v>100</v>
      </c>
      <c r="R139" s="5">
        <v>0.7</v>
      </c>
      <c r="S139" s="5">
        <v>39637.587440000003</v>
      </c>
      <c r="T139" s="6">
        <v>9.3999999999999997E-4</v>
      </c>
      <c r="Y139" s="12"/>
      <c r="Z139" s="6"/>
    </row>
    <row r="140" spans="1:26" s="5" customFormat="1" ht="15" x14ac:dyDescent="0.25">
      <c r="A140" s="5" t="s">
        <v>2</v>
      </c>
      <c r="B140" s="5">
        <v>100</v>
      </c>
      <c r="C140" s="5">
        <v>0.7</v>
      </c>
      <c r="D140" s="5">
        <v>38929.974520000003</v>
      </c>
      <c r="E140" s="6">
        <v>5.1500000000000001E-3</v>
      </c>
      <c r="J140" s="12"/>
      <c r="K140" s="6"/>
      <c r="M140" s="6"/>
      <c r="N140" s="28"/>
      <c r="P140" s="5" t="s">
        <v>2</v>
      </c>
      <c r="Q140" s="5">
        <v>100</v>
      </c>
      <c r="R140" s="5">
        <v>0.7</v>
      </c>
      <c r="S140" s="5">
        <v>39637.587440000003</v>
      </c>
      <c r="T140" s="6">
        <v>9.3000000000000005E-4</v>
      </c>
      <c r="Y140" s="12"/>
      <c r="Z140" s="6"/>
    </row>
    <row r="141" spans="1:26" s="5" customFormat="1" ht="15" x14ac:dyDescent="0.25">
      <c r="A141" s="5" t="s">
        <v>2</v>
      </c>
      <c r="B141" s="5">
        <v>100</v>
      </c>
      <c r="C141" s="5">
        <v>0.7</v>
      </c>
      <c r="D141" s="5">
        <v>38929.974520000003</v>
      </c>
      <c r="E141" s="6">
        <v>5.1900000000000002E-3</v>
      </c>
      <c r="J141" s="12"/>
      <c r="K141" s="6"/>
      <c r="M141" s="6"/>
      <c r="N141" s="28"/>
      <c r="P141" s="5" t="s">
        <v>2</v>
      </c>
      <c r="Q141" s="5">
        <v>100</v>
      </c>
      <c r="R141" s="5">
        <v>0.7</v>
      </c>
      <c r="S141" s="5">
        <v>39637.587440000003</v>
      </c>
      <c r="T141" s="6">
        <v>9.3000000000000005E-4</v>
      </c>
      <c r="Y141" s="12"/>
      <c r="Z141" s="6"/>
    </row>
    <row r="142" spans="1:26" s="5" customFormat="1" ht="15" x14ac:dyDescent="0.25">
      <c r="A142" s="5" t="s">
        <v>2</v>
      </c>
      <c r="B142" s="5">
        <v>100</v>
      </c>
      <c r="C142" s="5">
        <v>0.7</v>
      </c>
      <c r="D142" s="5">
        <v>38929.974520000003</v>
      </c>
      <c r="E142" s="6">
        <v>5.3899999999999998E-3</v>
      </c>
      <c r="J142" s="12"/>
      <c r="K142" s="6"/>
      <c r="M142" s="6"/>
      <c r="N142" s="28"/>
      <c r="P142" s="5" t="s">
        <v>2</v>
      </c>
      <c r="Q142" s="5">
        <v>100</v>
      </c>
      <c r="R142" s="5">
        <v>0.7</v>
      </c>
      <c r="S142" s="5">
        <v>39637.587440000003</v>
      </c>
      <c r="T142" s="6">
        <v>9.3000000000000005E-4</v>
      </c>
      <c r="Y142" s="12"/>
      <c r="Z142" s="6"/>
    </row>
    <row r="143" spans="1:26" s="5" customFormat="1" ht="15" x14ac:dyDescent="0.25">
      <c r="A143" s="5" t="s">
        <v>2</v>
      </c>
      <c r="B143" s="5">
        <v>100</v>
      </c>
      <c r="C143" s="5">
        <v>1</v>
      </c>
      <c r="D143" s="5">
        <v>35669.694770000002</v>
      </c>
      <c r="E143" s="6">
        <v>5.4900000000000001E-3</v>
      </c>
      <c r="J143" s="12"/>
      <c r="K143" s="6"/>
      <c r="M143" s="6"/>
      <c r="N143" s="28"/>
      <c r="P143" s="5" t="s">
        <v>2</v>
      </c>
      <c r="Q143" s="5">
        <v>100</v>
      </c>
      <c r="R143" s="5">
        <v>1</v>
      </c>
      <c r="S143" s="5">
        <v>35669.694770000002</v>
      </c>
      <c r="T143" s="6">
        <v>1.0300000000000001E-3</v>
      </c>
      <c r="Y143" s="12"/>
      <c r="Z143" s="6"/>
    </row>
    <row r="144" spans="1:26" s="5" customFormat="1" ht="15" x14ac:dyDescent="0.25">
      <c r="A144" s="5" t="s">
        <v>2</v>
      </c>
      <c r="B144" s="5">
        <v>100</v>
      </c>
      <c r="C144" s="5">
        <v>1</v>
      </c>
      <c r="D144" s="5">
        <v>35669.694770000002</v>
      </c>
      <c r="E144" s="6">
        <v>5.4599999999999996E-3</v>
      </c>
      <c r="J144" s="12"/>
      <c r="K144" s="6"/>
      <c r="M144" s="6"/>
      <c r="N144" s="28"/>
      <c r="P144" s="5" t="s">
        <v>2</v>
      </c>
      <c r="Q144" s="5">
        <v>100</v>
      </c>
      <c r="R144" s="5">
        <v>1</v>
      </c>
      <c r="S144" s="5">
        <v>35669.694770000002</v>
      </c>
      <c r="T144" s="6">
        <v>1.0200000000000001E-3</v>
      </c>
      <c r="Y144" s="12"/>
      <c r="Z144" s="6"/>
    </row>
    <row r="145" spans="1:26" s="5" customFormat="1" ht="15" x14ac:dyDescent="0.25">
      <c r="A145" s="5" t="s">
        <v>2</v>
      </c>
      <c r="B145" s="5">
        <v>100</v>
      </c>
      <c r="C145" s="5">
        <v>1</v>
      </c>
      <c r="D145" s="5">
        <v>35669.694770000002</v>
      </c>
      <c r="E145" s="6">
        <v>5.45E-3</v>
      </c>
      <c r="J145" s="12"/>
      <c r="K145" s="6"/>
      <c r="M145" s="6"/>
      <c r="N145" s="28"/>
      <c r="P145" s="5" t="s">
        <v>2</v>
      </c>
      <c r="Q145" s="5">
        <v>100</v>
      </c>
      <c r="R145" s="5">
        <v>1</v>
      </c>
      <c r="S145" s="5">
        <v>35669.694770000002</v>
      </c>
      <c r="T145" s="6">
        <v>1.0300000000000001E-3</v>
      </c>
      <c r="Y145" s="12"/>
      <c r="Z145" s="6"/>
    </row>
    <row r="146" spans="1:26" s="5" customFormat="1" ht="15" x14ac:dyDescent="0.25">
      <c r="A146" s="5" t="s">
        <v>2</v>
      </c>
      <c r="B146" s="5">
        <v>100</v>
      </c>
      <c r="C146" s="5">
        <v>1</v>
      </c>
      <c r="D146" s="5">
        <v>35669.694770000002</v>
      </c>
      <c r="E146" s="6">
        <v>5.4599999999999996E-3</v>
      </c>
      <c r="J146" s="12"/>
      <c r="K146" s="6"/>
      <c r="M146" s="6"/>
      <c r="N146" s="28"/>
      <c r="P146" s="5" t="s">
        <v>2</v>
      </c>
      <c r="Q146" s="5">
        <v>100</v>
      </c>
      <c r="R146" s="5">
        <v>1</v>
      </c>
      <c r="S146" s="5">
        <v>35669.694770000002</v>
      </c>
      <c r="T146" s="6">
        <v>1.0200000000000001E-3</v>
      </c>
      <c r="Y146" s="12"/>
      <c r="Z146" s="6"/>
    </row>
    <row r="147" spans="1:26" s="5" customFormat="1" ht="15" x14ac:dyDescent="0.25">
      <c r="A147" s="5" t="s">
        <v>2</v>
      </c>
      <c r="B147" s="5">
        <v>100</v>
      </c>
      <c r="C147" s="5">
        <v>1</v>
      </c>
      <c r="D147" s="5">
        <v>35669.694770000002</v>
      </c>
      <c r="E147" s="6">
        <v>5.5300000000000002E-3</v>
      </c>
      <c r="J147" s="12"/>
      <c r="K147" s="6"/>
      <c r="M147" s="6"/>
      <c r="N147" s="28"/>
      <c r="P147" s="5" t="s">
        <v>2</v>
      </c>
      <c r="Q147" s="5">
        <v>100</v>
      </c>
      <c r="R147" s="5">
        <v>1</v>
      </c>
      <c r="S147" s="5">
        <v>35669.694770000002</v>
      </c>
      <c r="T147" s="6">
        <v>1.0200000000000001E-3</v>
      </c>
      <c r="Y147" s="12"/>
      <c r="Z147" s="6"/>
    </row>
    <row r="148" spans="1:26" s="5" customFormat="1" ht="15" x14ac:dyDescent="0.25">
      <c r="A148" s="5" t="s">
        <v>2</v>
      </c>
      <c r="B148" s="5">
        <v>100</v>
      </c>
      <c r="C148" s="5">
        <v>1</v>
      </c>
      <c r="D148" s="5">
        <v>35669.694770000002</v>
      </c>
      <c r="E148" s="6">
        <v>5.47E-3</v>
      </c>
      <c r="J148" s="12"/>
      <c r="K148" s="6"/>
      <c r="M148" s="6"/>
      <c r="N148" s="28"/>
      <c r="P148" s="5" t="s">
        <v>2</v>
      </c>
      <c r="Q148" s="5">
        <v>100</v>
      </c>
      <c r="R148" s="5">
        <v>1</v>
      </c>
      <c r="S148" s="5">
        <v>35669.694770000002</v>
      </c>
      <c r="T148" s="6">
        <v>1.0200000000000001E-3</v>
      </c>
      <c r="Y148" s="12"/>
      <c r="Z148" s="6"/>
    </row>
    <row r="149" spans="1:26" s="5" customFormat="1" ht="15" x14ac:dyDescent="0.25">
      <c r="A149" s="5" t="s">
        <v>2</v>
      </c>
      <c r="B149" s="5">
        <v>100</v>
      </c>
      <c r="C149" s="5">
        <v>1</v>
      </c>
      <c r="D149" s="5">
        <v>35669.694770000002</v>
      </c>
      <c r="E149" s="6">
        <v>5.4599999999999996E-3</v>
      </c>
      <c r="J149" s="12"/>
      <c r="K149" s="6"/>
      <c r="M149" s="6"/>
      <c r="N149" s="28"/>
      <c r="P149" s="5" t="s">
        <v>2</v>
      </c>
      <c r="Q149" s="5">
        <v>100</v>
      </c>
      <c r="R149" s="5">
        <v>1</v>
      </c>
      <c r="S149" s="5">
        <v>35669.694770000002</v>
      </c>
      <c r="T149" s="6">
        <v>1.01E-3</v>
      </c>
      <c r="Y149" s="12"/>
      <c r="Z149" s="6"/>
    </row>
    <row r="150" spans="1:26" s="5" customFormat="1" ht="15" x14ac:dyDescent="0.25">
      <c r="A150" s="5" t="s">
        <v>2</v>
      </c>
      <c r="B150" s="5">
        <v>100</v>
      </c>
      <c r="C150" s="5">
        <v>1</v>
      </c>
      <c r="D150" s="5">
        <v>35669.694770000002</v>
      </c>
      <c r="E150" s="6">
        <v>5.45E-3</v>
      </c>
      <c r="J150" s="12"/>
      <c r="K150" s="6"/>
      <c r="M150" s="6"/>
      <c r="N150" s="28"/>
      <c r="P150" s="5" t="s">
        <v>2</v>
      </c>
      <c r="Q150" s="5">
        <v>100</v>
      </c>
      <c r="R150" s="5">
        <v>1</v>
      </c>
      <c r="S150" s="5">
        <v>35669.694770000002</v>
      </c>
      <c r="T150" s="6">
        <v>1.0200000000000001E-3</v>
      </c>
      <c r="Y150" s="12"/>
      <c r="Z150" s="6"/>
    </row>
    <row r="151" spans="1:26" s="5" customFormat="1" ht="15" x14ac:dyDescent="0.25">
      <c r="A151" s="5" t="s">
        <v>2</v>
      </c>
      <c r="B151" s="5">
        <v>100</v>
      </c>
      <c r="C151" s="5">
        <v>1</v>
      </c>
      <c r="D151" s="5">
        <v>35669.694770000002</v>
      </c>
      <c r="E151" s="6">
        <v>5.4799999999999996E-3</v>
      </c>
      <c r="J151" s="12"/>
      <c r="K151" s="6"/>
      <c r="M151" s="6"/>
      <c r="N151" s="28"/>
      <c r="P151" s="5" t="s">
        <v>2</v>
      </c>
      <c r="Q151" s="5">
        <v>100</v>
      </c>
      <c r="R151" s="5">
        <v>1</v>
      </c>
      <c r="S151" s="5">
        <v>35669.694770000002</v>
      </c>
      <c r="T151" s="6">
        <v>1.0200000000000001E-3</v>
      </c>
      <c r="Y151" s="12"/>
      <c r="Z151" s="6"/>
    </row>
    <row r="152" spans="1:26" s="5" customFormat="1" ht="15" x14ac:dyDescent="0.25">
      <c r="A152" s="5" t="s">
        <v>2</v>
      </c>
      <c r="B152" s="5">
        <v>100</v>
      </c>
      <c r="C152" s="5">
        <v>1</v>
      </c>
      <c r="D152" s="5">
        <v>35669.694770000002</v>
      </c>
      <c r="E152" s="6">
        <v>5.4900000000000001E-3</v>
      </c>
      <c r="J152" s="12"/>
      <c r="K152" s="6"/>
      <c r="M152" s="6"/>
      <c r="N152" s="28"/>
      <c r="P152" s="5" t="s">
        <v>2</v>
      </c>
      <c r="Q152" s="5">
        <v>100</v>
      </c>
      <c r="R152" s="5">
        <v>1</v>
      </c>
      <c r="S152" s="5">
        <v>35669.694770000002</v>
      </c>
      <c r="T152" s="6">
        <v>1.0200000000000001E-3</v>
      </c>
      <c r="Y152" s="12"/>
      <c r="Z152" s="6"/>
    </row>
    <row r="153" spans="1:26" s="5" customFormat="1" ht="15" x14ac:dyDescent="0.25">
      <c r="A153" s="5" t="s">
        <v>2</v>
      </c>
      <c r="B153" s="5">
        <v>997</v>
      </c>
      <c r="C153" s="5">
        <v>0.4</v>
      </c>
      <c r="D153" s="5">
        <v>341485.20361999999</v>
      </c>
      <c r="E153" s="6">
        <v>0.10642</v>
      </c>
      <c r="J153" s="12"/>
      <c r="K153" s="6"/>
      <c r="M153" s="6"/>
      <c r="N153" s="28"/>
      <c r="P153" s="5" t="s">
        <v>2</v>
      </c>
      <c r="Q153" s="5">
        <v>997</v>
      </c>
      <c r="R153" s="5">
        <v>0.4</v>
      </c>
      <c r="S153" s="5">
        <v>358072.12526</v>
      </c>
      <c r="T153" s="6">
        <v>1.2109999999999999E-2</v>
      </c>
      <c r="Y153" s="12"/>
      <c r="Z153" s="6"/>
    </row>
    <row r="154" spans="1:26" s="5" customFormat="1" ht="15" x14ac:dyDescent="0.25">
      <c r="A154" s="5" t="s">
        <v>2</v>
      </c>
      <c r="B154" s="5">
        <v>997</v>
      </c>
      <c r="C154" s="5">
        <v>0.4</v>
      </c>
      <c r="D154" s="5">
        <v>341485.20361999999</v>
      </c>
      <c r="E154" s="6">
        <v>0.10779</v>
      </c>
      <c r="J154" s="12"/>
      <c r="K154" s="6"/>
      <c r="M154" s="6"/>
      <c r="N154" s="28"/>
      <c r="P154" s="5" t="s">
        <v>2</v>
      </c>
      <c r="Q154" s="5">
        <v>997</v>
      </c>
      <c r="R154" s="5">
        <v>0.4</v>
      </c>
      <c r="S154" s="5">
        <v>358072.12526</v>
      </c>
      <c r="T154" s="6">
        <v>1.175E-2</v>
      </c>
      <c r="Y154" s="12"/>
      <c r="Z154" s="6"/>
    </row>
    <row r="155" spans="1:26" s="5" customFormat="1" ht="15" x14ac:dyDescent="0.25">
      <c r="A155" s="5" t="s">
        <v>2</v>
      </c>
      <c r="B155" s="5">
        <v>997</v>
      </c>
      <c r="C155" s="5">
        <v>0.4</v>
      </c>
      <c r="D155" s="5">
        <v>341485.20361999999</v>
      </c>
      <c r="E155" s="6">
        <v>0.10802</v>
      </c>
      <c r="J155" s="12"/>
      <c r="K155" s="6"/>
      <c r="M155" s="6"/>
      <c r="N155" s="28"/>
      <c r="P155" s="5" t="s">
        <v>2</v>
      </c>
      <c r="Q155" s="5">
        <v>997</v>
      </c>
      <c r="R155" s="5">
        <v>0.4</v>
      </c>
      <c r="S155" s="5">
        <v>358072.12526</v>
      </c>
      <c r="T155" s="6">
        <v>1.1679999999999999E-2</v>
      </c>
      <c r="Y155" s="12"/>
      <c r="Z155" s="6"/>
    </row>
    <row r="156" spans="1:26" s="5" customFormat="1" ht="15" x14ac:dyDescent="0.25">
      <c r="A156" s="5" t="s">
        <v>2</v>
      </c>
      <c r="B156" s="5">
        <v>997</v>
      </c>
      <c r="C156" s="5">
        <v>0.4</v>
      </c>
      <c r="D156" s="5">
        <v>341485.20361999999</v>
      </c>
      <c r="E156" s="6">
        <v>0.11015999999999999</v>
      </c>
      <c r="J156" s="12"/>
      <c r="K156" s="6"/>
      <c r="M156" s="6"/>
      <c r="N156" s="28"/>
      <c r="P156" s="5" t="s">
        <v>2</v>
      </c>
      <c r="Q156" s="5">
        <v>997</v>
      </c>
      <c r="R156" s="5">
        <v>0.4</v>
      </c>
      <c r="S156" s="5">
        <v>358072.12526</v>
      </c>
      <c r="T156" s="6">
        <v>1.189E-2</v>
      </c>
      <c r="Y156" s="12"/>
      <c r="Z156" s="6"/>
    </row>
    <row r="157" spans="1:26" s="5" customFormat="1" ht="15" x14ac:dyDescent="0.25">
      <c r="A157" s="5" t="s">
        <v>2</v>
      </c>
      <c r="B157" s="5">
        <v>997</v>
      </c>
      <c r="C157" s="5">
        <v>0.4</v>
      </c>
      <c r="D157" s="5">
        <v>341485.20361999999</v>
      </c>
      <c r="E157" s="6">
        <v>0.10818</v>
      </c>
      <c r="J157" s="12"/>
      <c r="K157" s="6"/>
      <c r="M157" s="6"/>
      <c r="N157" s="28"/>
      <c r="P157" s="5" t="s">
        <v>2</v>
      </c>
      <c r="Q157" s="5">
        <v>997</v>
      </c>
      <c r="R157" s="5">
        <v>0.4</v>
      </c>
      <c r="S157" s="5">
        <v>358072.12526</v>
      </c>
      <c r="T157" s="6">
        <v>1.1730000000000001E-2</v>
      </c>
      <c r="Y157" s="12"/>
      <c r="Z157" s="6"/>
    </row>
    <row r="158" spans="1:26" s="5" customFormat="1" ht="15" x14ac:dyDescent="0.25">
      <c r="A158" s="5" t="s">
        <v>2</v>
      </c>
      <c r="B158" s="5">
        <v>997</v>
      </c>
      <c r="C158" s="5">
        <v>0.4</v>
      </c>
      <c r="D158" s="5">
        <v>341485.20361999999</v>
      </c>
      <c r="E158" s="6">
        <v>0.11021</v>
      </c>
      <c r="J158" s="12"/>
      <c r="K158" s="6"/>
      <c r="M158" s="6"/>
      <c r="N158" s="28"/>
      <c r="P158" s="5" t="s">
        <v>2</v>
      </c>
      <c r="Q158" s="5">
        <v>997</v>
      </c>
      <c r="R158" s="5">
        <v>0.4</v>
      </c>
      <c r="S158" s="5">
        <v>358072.12526</v>
      </c>
      <c r="T158" s="6">
        <v>1.2019999999999999E-2</v>
      </c>
      <c r="Y158" s="12"/>
      <c r="Z158" s="6"/>
    </row>
    <row r="159" spans="1:26" s="5" customFormat="1" ht="15" x14ac:dyDescent="0.25">
      <c r="A159" s="5" t="s">
        <v>2</v>
      </c>
      <c r="B159" s="5">
        <v>997</v>
      </c>
      <c r="C159" s="5">
        <v>0.4</v>
      </c>
      <c r="D159" s="5">
        <v>341485.20361999999</v>
      </c>
      <c r="E159" s="6">
        <v>0.10995000000000001</v>
      </c>
      <c r="J159" s="12"/>
      <c r="K159" s="6"/>
      <c r="M159" s="6"/>
      <c r="N159" s="28"/>
      <c r="P159" s="5" t="s">
        <v>2</v>
      </c>
      <c r="Q159" s="5">
        <v>997</v>
      </c>
      <c r="R159" s="5">
        <v>0.4</v>
      </c>
      <c r="S159" s="5">
        <v>358072.12526</v>
      </c>
      <c r="T159" s="6">
        <v>1.172E-2</v>
      </c>
      <c r="Y159" s="12"/>
      <c r="Z159" s="6"/>
    </row>
    <row r="160" spans="1:26" s="5" customFormat="1" ht="15" x14ac:dyDescent="0.25">
      <c r="A160" s="5" t="s">
        <v>2</v>
      </c>
      <c r="B160" s="5">
        <v>997</v>
      </c>
      <c r="C160" s="5">
        <v>0.4</v>
      </c>
      <c r="D160" s="5">
        <v>341485.20361999999</v>
      </c>
      <c r="E160" s="6">
        <v>0.10786</v>
      </c>
      <c r="J160" s="12"/>
      <c r="K160" s="6"/>
      <c r="M160" s="6"/>
      <c r="N160" s="28"/>
      <c r="P160" s="5" t="s">
        <v>2</v>
      </c>
      <c r="Q160" s="5">
        <v>997</v>
      </c>
      <c r="R160" s="5">
        <v>0.4</v>
      </c>
      <c r="S160" s="5">
        <v>358072.12526</v>
      </c>
      <c r="T160" s="6">
        <v>1.18E-2</v>
      </c>
      <c r="Y160" s="12"/>
      <c r="Z160" s="6"/>
    </row>
    <row r="161" spans="1:26" s="5" customFormat="1" ht="15" x14ac:dyDescent="0.25">
      <c r="A161" s="5" t="s">
        <v>2</v>
      </c>
      <c r="B161" s="5">
        <v>997</v>
      </c>
      <c r="C161" s="5">
        <v>0.4</v>
      </c>
      <c r="D161" s="5">
        <v>341485.20361999999</v>
      </c>
      <c r="E161" s="6">
        <v>0.1114</v>
      </c>
      <c r="J161" s="12"/>
      <c r="K161" s="6"/>
      <c r="M161" s="6"/>
      <c r="N161" s="28"/>
      <c r="P161" s="5" t="s">
        <v>2</v>
      </c>
      <c r="Q161" s="5">
        <v>997</v>
      </c>
      <c r="R161" s="5">
        <v>0.4</v>
      </c>
      <c r="S161" s="5">
        <v>358072.12526</v>
      </c>
      <c r="T161" s="6">
        <v>1.192E-2</v>
      </c>
      <c r="Y161" s="12"/>
      <c r="Z161" s="6"/>
    </row>
    <row r="162" spans="1:26" s="5" customFormat="1" ht="15" x14ac:dyDescent="0.25">
      <c r="A162" s="5" t="s">
        <v>2</v>
      </c>
      <c r="B162" s="5">
        <v>997</v>
      </c>
      <c r="C162" s="5">
        <v>0.4</v>
      </c>
      <c r="D162" s="5">
        <v>341485.20361999999</v>
      </c>
      <c r="E162" s="6">
        <v>0.11018</v>
      </c>
      <c r="J162" s="12"/>
      <c r="K162" s="6"/>
      <c r="M162" s="6"/>
      <c r="N162" s="28"/>
      <c r="P162" s="5" t="s">
        <v>2</v>
      </c>
      <c r="Q162" s="5">
        <v>997</v>
      </c>
      <c r="R162" s="5">
        <v>0.4</v>
      </c>
      <c r="S162" s="5">
        <v>358072.12526</v>
      </c>
      <c r="T162" s="6">
        <v>1.1690000000000001E-2</v>
      </c>
      <c r="Y162" s="12"/>
      <c r="Z162" s="6"/>
    </row>
    <row r="163" spans="1:26" s="5" customFormat="1" ht="15" x14ac:dyDescent="0.25">
      <c r="A163" s="5" t="s">
        <v>2</v>
      </c>
      <c r="B163" s="5">
        <v>997</v>
      </c>
      <c r="C163" s="5">
        <v>0.7</v>
      </c>
      <c r="D163" s="5">
        <v>329036.95160999999</v>
      </c>
      <c r="E163" s="6">
        <v>9.5710000000000003E-2</v>
      </c>
      <c r="J163" s="12"/>
      <c r="K163" s="6"/>
      <c r="M163" s="6"/>
      <c r="N163" s="28"/>
      <c r="P163" s="5" t="s">
        <v>2</v>
      </c>
      <c r="Q163" s="5">
        <v>997</v>
      </c>
      <c r="R163" s="5">
        <v>0.7</v>
      </c>
      <c r="S163" s="5">
        <v>330244.69371000002</v>
      </c>
      <c r="T163" s="6">
        <v>1.315E-2</v>
      </c>
      <c r="Y163" s="12"/>
      <c r="Z163" s="6"/>
    </row>
    <row r="164" spans="1:26" s="5" customFormat="1" ht="15" x14ac:dyDescent="0.25">
      <c r="A164" s="5" t="s">
        <v>2</v>
      </c>
      <c r="B164" s="5">
        <v>997</v>
      </c>
      <c r="C164" s="5">
        <v>0.7</v>
      </c>
      <c r="D164" s="5">
        <v>329036.95160999999</v>
      </c>
      <c r="E164" s="6">
        <v>9.8040000000000002E-2</v>
      </c>
      <c r="J164" s="12"/>
      <c r="K164" s="6"/>
      <c r="M164" s="6"/>
      <c r="N164" s="28"/>
      <c r="P164" s="5" t="s">
        <v>2</v>
      </c>
      <c r="Q164" s="5">
        <v>997</v>
      </c>
      <c r="R164" s="5">
        <v>0.7</v>
      </c>
      <c r="S164" s="5">
        <v>330244.69371000002</v>
      </c>
      <c r="T164" s="6">
        <v>1.2789999999999999E-2</v>
      </c>
      <c r="Y164" s="12"/>
      <c r="Z164" s="6"/>
    </row>
    <row r="165" spans="1:26" s="5" customFormat="1" ht="15" x14ac:dyDescent="0.25">
      <c r="A165" s="5" t="s">
        <v>2</v>
      </c>
      <c r="B165" s="5">
        <v>997</v>
      </c>
      <c r="C165" s="5">
        <v>0.7</v>
      </c>
      <c r="D165" s="5">
        <v>329036.95160999999</v>
      </c>
      <c r="E165" s="6">
        <v>9.572E-2</v>
      </c>
      <c r="J165" s="12"/>
      <c r="K165" s="6"/>
      <c r="M165" s="6"/>
      <c r="N165" s="28"/>
      <c r="P165" s="5" t="s">
        <v>2</v>
      </c>
      <c r="Q165" s="5">
        <v>997</v>
      </c>
      <c r="R165" s="5">
        <v>0.7</v>
      </c>
      <c r="S165" s="5">
        <v>330244.69371000002</v>
      </c>
      <c r="T165" s="6">
        <v>1.294E-2</v>
      </c>
      <c r="Y165" s="12"/>
      <c r="Z165" s="6"/>
    </row>
    <row r="166" spans="1:26" s="5" customFormat="1" ht="15" x14ac:dyDescent="0.25">
      <c r="A166" s="5" t="s">
        <v>2</v>
      </c>
      <c r="B166" s="5">
        <v>997</v>
      </c>
      <c r="C166" s="5">
        <v>0.7</v>
      </c>
      <c r="D166" s="5">
        <v>329036.95160999999</v>
      </c>
      <c r="E166" s="6">
        <v>9.7640000000000005E-2</v>
      </c>
      <c r="J166" s="12"/>
      <c r="K166" s="6"/>
      <c r="M166" s="6"/>
      <c r="N166" s="28"/>
      <c r="P166" s="5" t="s">
        <v>2</v>
      </c>
      <c r="Q166" s="5">
        <v>997</v>
      </c>
      <c r="R166" s="5">
        <v>0.7</v>
      </c>
      <c r="S166" s="5">
        <v>330244.69371000002</v>
      </c>
      <c r="T166" s="6">
        <v>1.2930000000000001E-2</v>
      </c>
      <c r="Y166" s="12"/>
      <c r="Z166" s="6"/>
    </row>
    <row r="167" spans="1:26" s="5" customFormat="1" ht="15" x14ac:dyDescent="0.25">
      <c r="A167" s="5" t="s">
        <v>2</v>
      </c>
      <c r="B167" s="5">
        <v>997</v>
      </c>
      <c r="C167" s="5">
        <v>0.7</v>
      </c>
      <c r="D167" s="5">
        <v>329036.95160999999</v>
      </c>
      <c r="E167" s="6">
        <v>9.5799999999999996E-2</v>
      </c>
      <c r="J167" s="12"/>
      <c r="K167" s="6"/>
      <c r="M167" s="6"/>
      <c r="N167" s="28"/>
      <c r="P167" s="5" t="s">
        <v>2</v>
      </c>
      <c r="Q167" s="5">
        <v>997</v>
      </c>
      <c r="R167" s="5">
        <v>0.7</v>
      </c>
      <c r="S167" s="5">
        <v>330244.69371000002</v>
      </c>
      <c r="T167" s="6">
        <v>1.278E-2</v>
      </c>
      <c r="Y167" s="12"/>
      <c r="Z167" s="6"/>
    </row>
    <row r="168" spans="1:26" s="5" customFormat="1" ht="15" x14ac:dyDescent="0.25">
      <c r="A168" s="5" t="s">
        <v>2</v>
      </c>
      <c r="B168" s="5">
        <v>997</v>
      </c>
      <c r="C168" s="5">
        <v>0.7</v>
      </c>
      <c r="D168" s="5">
        <v>329036.95160999999</v>
      </c>
      <c r="E168" s="6">
        <v>9.6670000000000006E-2</v>
      </c>
      <c r="J168" s="12"/>
      <c r="K168" s="6"/>
      <c r="M168" s="6"/>
      <c r="N168" s="28"/>
      <c r="P168" s="5" t="s">
        <v>2</v>
      </c>
      <c r="Q168" s="5">
        <v>997</v>
      </c>
      <c r="R168" s="5">
        <v>0.7</v>
      </c>
      <c r="S168" s="5">
        <v>330244.69371000002</v>
      </c>
      <c r="T168" s="6">
        <v>1.3259999999999999E-2</v>
      </c>
      <c r="Y168" s="12"/>
      <c r="Z168" s="6"/>
    </row>
    <row r="169" spans="1:26" s="5" customFormat="1" ht="15" x14ac:dyDescent="0.25">
      <c r="A169" s="5" t="s">
        <v>2</v>
      </c>
      <c r="B169" s="5">
        <v>997</v>
      </c>
      <c r="C169" s="5">
        <v>0.7</v>
      </c>
      <c r="D169" s="5">
        <v>329036.95160999999</v>
      </c>
      <c r="E169" s="6">
        <v>9.6920000000000006E-2</v>
      </c>
      <c r="J169" s="12"/>
      <c r="K169" s="6"/>
      <c r="M169" s="6"/>
      <c r="N169" s="28"/>
      <c r="P169" s="5" t="s">
        <v>2</v>
      </c>
      <c r="Q169" s="5">
        <v>997</v>
      </c>
      <c r="R169" s="5">
        <v>0.7</v>
      </c>
      <c r="S169" s="5">
        <v>330244.69371000002</v>
      </c>
      <c r="T169" s="6">
        <v>1.278E-2</v>
      </c>
      <c r="Y169" s="12"/>
      <c r="Z169" s="6"/>
    </row>
    <row r="170" spans="1:26" s="5" customFormat="1" ht="15" x14ac:dyDescent="0.25">
      <c r="A170" s="5" t="s">
        <v>2</v>
      </c>
      <c r="B170" s="5">
        <v>997</v>
      </c>
      <c r="C170" s="5">
        <v>0.7</v>
      </c>
      <c r="D170" s="5">
        <v>329036.95160999999</v>
      </c>
      <c r="E170" s="6">
        <v>9.7129999999999994E-2</v>
      </c>
      <c r="J170" s="12"/>
      <c r="K170" s="6"/>
      <c r="M170" s="6"/>
      <c r="N170" s="28"/>
      <c r="P170" s="5" t="s">
        <v>2</v>
      </c>
      <c r="Q170" s="5">
        <v>997</v>
      </c>
      <c r="R170" s="5">
        <v>0.7</v>
      </c>
      <c r="S170" s="5">
        <v>330244.69371000002</v>
      </c>
      <c r="T170" s="6">
        <v>1.308E-2</v>
      </c>
      <c r="Y170" s="12"/>
      <c r="Z170" s="6"/>
    </row>
    <row r="171" spans="1:26" s="5" customFormat="1" ht="15" x14ac:dyDescent="0.25">
      <c r="A171" s="5" t="s">
        <v>2</v>
      </c>
      <c r="B171" s="5">
        <v>997</v>
      </c>
      <c r="C171" s="5">
        <v>0.7</v>
      </c>
      <c r="D171" s="5">
        <v>329036.95160999999</v>
      </c>
      <c r="E171" s="6">
        <v>9.3799999999999994E-2</v>
      </c>
      <c r="J171" s="12"/>
      <c r="K171" s="6"/>
      <c r="M171" s="6"/>
      <c r="N171" s="28"/>
      <c r="P171" s="5" t="s">
        <v>2</v>
      </c>
      <c r="Q171" s="5">
        <v>997</v>
      </c>
      <c r="R171" s="5">
        <v>0.7</v>
      </c>
      <c r="S171" s="5">
        <v>330244.69371000002</v>
      </c>
      <c r="T171" s="6">
        <v>1.278E-2</v>
      </c>
      <c r="Y171" s="12"/>
      <c r="Z171" s="6"/>
    </row>
    <row r="172" spans="1:26" s="5" customFormat="1" ht="15" x14ac:dyDescent="0.25">
      <c r="A172" s="5" t="s">
        <v>2</v>
      </c>
      <c r="B172" s="5">
        <v>997</v>
      </c>
      <c r="C172" s="5">
        <v>0.7</v>
      </c>
      <c r="D172" s="5">
        <v>329036.95160999999</v>
      </c>
      <c r="E172" s="6">
        <v>9.3520000000000006E-2</v>
      </c>
      <c r="J172" s="12"/>
      <c r="K172" s="6"/>
      <c r="M172" s="6"/>
      <c r="N172" s="28"/>
      <c r="P172" s="5" t="s">
        <v>2</v>
      </c>
      <c r="Q172" s="5">
        <v>997</v>
      </c>
      <c r="R172" s="5">
        <v>0.7</v>
      </c>
      <c r="S172" s="5">
        <v>330244.69371000002</v>
      </c>
      <c r="T172" s="6">
        <v>1.423E-2</v>
      </c>
      <c r="Y172" s="12"/>
      <c r="Z172" s="6"/>
    </row>
    <row r="173" spans="1:26" s="5" customFormat="1" ht="15" x14ac:dyDescent="0.25">
      <c r="A173" s="5" t="s">
        <v>2</v>
      </c>
      <c r="B173" s="5">
        <v>997</v>
      </c>
      <c r="C173" s="5">
        <v>1</v>
      </c>
      <c r="D173" s="5">
        <v>325565.56446000002</v>
      </c>
      <c r="E173" s="6">
        <v>5.2949999999999997E-2</v>
      </c>
      <c r="J173" s="12"/>
      <c r="K173" s="6"/>
      <c r="M173" s="6"/>
      <c r="N173" s="28"/>
      <c r="P173" s="5" t="s">
        <v>2</v>
      </c>
      <c r="Q173" s="5">
        <v>997</v>
      </c>
      <c r="R173" s="5">
        <v>1</v>
      </c>
      <c r="S173" s="5">
        <v>325704.84333</v>
      </c>
      <c r="T173" s="6">
        <v>1.2789999999999999E-2</v>
      </c>
      <c r="Y173" s="12"/>
      <c r="Z173" s="6"/>
    </row>
    <row r="174" spans="1:26" s="5" customFormat="1" ht="15" x14ac:dyDescent="0.25">
      <c r="A174" s="5" t="s">
        <v>2</v>
      </c>
      <c r="B174" s="5">
        <v>997</v>
      </c>
      <c r="C174" s="5">
        <v>1</v>
      </c>
      <c r="D174" s="5">
        <v>325565.56446000002</v>
      </c>
      <c r="E174" s="6">
        <v>5.3220000000000003E-2</v>
      </c>
      <c r="J174" s="12"/>
      <c r="K174" s="6"/>
      <c r="M174" s="6"/>
      <c r="N174" s="28"/>
      <c r="P174" s="5" t="s">
        <v>2</v>
      </c>
      <c r="Q174" s="5">
        <v>997</v>
      </c>
      <c r="R174" s="5">
        <v>1</v>
      </c>
      <c r="S174" s="5">
        <v>325704.84333</v>
      </c>
      <c r="T174" s="6">
        <v>1.2E-2</v>
      </c>
      <c r="Y174" s="12"/>
      <c r="Z174" s="6"/>
    </row>
    <row r="175" spans="1:26" s="5" customFormat="1" ht="15" x14ac:dyDescent="0.25">
      <c r="A175" s="5" t="s">
        <v>2</v>
      </c>
      <c r="B175" s="5">
        <v>997</v>
      </c>
      <c r="C175" s="5">
        <v>1</v>
      </c>
      <c r="D175" s="5">
        <v>325565.56446000002</v>
      </c>
      <c r="E175" s="6">
        <v>5.2949999999999997E-2</v>
      </c>
      <c r="J175" s="12"/>
      <c r="K175" s="6"/>
      <c r="M175" s="6"/>
      <c r="N175" s="28"/>
      <c r="P175" s="5" t="s">
        <v>2</v>
      </c>
      <c r="Q175" s="5">
        <v>997</v>
      </c>
      <c r="R175" s="5">
        <v>1</v>
      </c>
      <c r="S175" s="5">
        <v>325704.84333</v>
      </c>
      <c r="T175" s="6">
        <v>1.2359999999999999E-2</v>
      </c>
      <c r="Y175" s="12"/>
      <c r="Z175" s="6"/>
    </row>
    <row r="176" spans="1:26" s="5" customFormat="1" ht="15" x14ac:dyDescent="0.25">
      <c r="A176" s="5" t="s">
        <v>2</v>
      </c>
      <c r="B176" s="5">
        <v>997</v>
      </c>
      <c r="C176" s="5">
        <v>1</v>
      </c>
      <c r="D176" s="5">
        <v>325565.56446000002</v>
      </c>
      <c r="E176" s="6">
        <v>5.2830000000000002E-2</v>
      </c>
      <c r="J176" s="12"/>
      <c r="K176" s="6"/>
      <c r="M176" s="6"/>
      <c r="N176" s="28"/>
      <c r="P176" s="5" t="s">
        <v>2</v>
      </c>
      <c r="Q176" s="5">
        <v>997</v>
      </c>
      <c r="R176" s="5">
        <v>1</v>
      </c>
      <c r="S176" s="5">
        <v>325704.84333</v>
      </c>
      <c r="T176" s="6">
        <v>1.217E-2</v>
      </c>
      <c r="Y176" s="12"/>
      <c r="Z176" s="6"/>
    </row>
    <row r="177" spans="1:26" s="5" customFormat="1" ht="15" x14ac:dyDescent="0.25">
      <c r="A177" s="5" t="s">
        <v>2</v>
      </c>
      <c r="B177" s="5">
        <v>997</v>
      </c>
      <c r="C177" s="5">
        <v>1</v>
      </c>
      <c r="D177" s="5">
        <v>325565.56446000002</v>
      </c>
      <c r="E177" s="6">
        <v>5.2900000000000003E-2</v>
      </c>
      <c r="J177" s="12"/>
      <c r="K177" s="6"/>
      <c r="M177" s="6"/>
      <c r="N177" s="28"/>
      <c r="P177" s="5" t="s">
        <v>2</v>
      </c>
      <c r="Q177" s="5">
        <v>997</v>
      </c>
      <c r="R177" s="5">
        <v>1</v>
      </c>
      <c r="S177" s="5">
        <v>325704.84333</v>
      </c>
      <c r="T177" s="6">
        <v>1.41E-2</v>
      </c>
      <c r="Y177" s="12"/>
      <c r="Z177" s="6"/>
    </row>
    <row r="178" spans="1:26" s="5" customFormat="1" ht="15" x14ac:dyDescent="0.25">
      <c r="A178" s="5" t="s">
        <v>2</v>
      </c>
      <c r="B178" s="5">
        <v>997</v>
      </c>
      <c r="C178" s="5">
        <v>1</v>
      </c>
      <c r="D178" s="5">
        <v>325565.56446000002</v>
      </c>
      <c r="E178" s="6">
        <v>5.2970000000000003E-2</v>
      </c>
      <c r="J178" s="12"/>
      <c r="K178" s="6"/>
      <c r="M178" s="6"/>
      <c r="N178" s="28"/>
      <c r="P178" s="5" t="s">
        <v>2</v>
      </c>
      <c r="Q178" s="5">
        <v>997</v>
      </c>
      <c r="R178" s="5">
        <v>1</v>
      </c>
      <c r="S178" s="5">
        <v>325704.84333</v>
      </c>
      <c r="T178" s="6">
        <v>1.2160000000000001E-2</v>
      </c>
      <c r="Y178" s="12"/>
      <c r="Z178" s="6"/>
    </row>
    <row r="179" spans="1:26" s="5" customFormat="1" ht="15" x14ac:dyDescent="0.25">
      <c r="A179" s="5" t="s">
        <v>2</v>
      </c>
      <c r="B179" s="5">
        <v>997</v>
      </c>
      <c r="C179" s="5">
        <v>1</v>
      </c>
      <c r="D179" s="5">
        <v>325565.56446000002</v>
      </c>
      <c r="E179" s="6">
        <v>5.296E-2</v>
      </c>
      <c r="J179" s="12"/>
      <c r="K179" s="6"/>
      <c r="M179" s="6"/>
      <c r="N179" s="28"/>
      <c r="P179" s="5" t="s">
        <v>2</v>
      </c>
      <c r="Q179" s="5">
        <v>997</v>
      </c>
      <c r="R179" s="5">
        <v>1</v>
      </c>
      <c r="S179" s="5">
        <v>325704.84333</v>
      </c>
      <c r="T179" s="6">
        <v>1.2239999999999999E-2</v>
      </c>
      <c r="Y179" s="12"/>
      <c r="Z179" s="6"/>
    </row>
    <row r="180" spans="1:26" s="5" customFormat="1" ht="15" x14ac:dyDescent="0.25">
      <c r="A180" s="5" t="s">
        <v>2</v>
      </c>
      <c r="B180" s="5">
        <v>997</v>
      </c>
      <c r="C180" s="5">
        <v>1</v>
      </c>
      <c r="D180" s="5">
        <v>325565.56446000002</v>
      </c>
      <c r="E180" s="6">
        <v>5.2979999999999999E-2</v>
      </c>
      <c r="J180" s="12"/>
      <c r="K180" s="6"/>
      <c r="M180" s="6"/>
      <c r="N180" s="28"/>
      <c r="P180" s="5" t="s">
        <v>2</v>
      </c>
      <c r="Q180" s="5">
        <v>997</v>
      </c>
      <c r="R180" s="5">
        <v>1</v>
      </c>
      <c r="S180" s="5">
        <v>325704.84333</v>
      </c>
      <c r="T180" s="6">
        <v>1.221E-2</v>
      </c>
      <c r="Y180" s="12"/>
      <c r="Z180" s="6"/>
    </row>
    <row r="181" spans="1:26" s="5" customFormat="1" ht="15" x14ac:dyDescent="0.25">
      <c r="A181" s="5" t="s">
        <v>2</v>
      </c>
      <c r="B181" s="5">
        <v>997</v>
      </c>
      <c r="C181" s="5">
        <v>1</v>
      </c>
      <c r="D181" s="5">
        <v>325565.56446000002</v>
      </c>
      <c r="E181" s="6">
        <v>5.3089999999999998E-2</v>
      </c>
      <c r="J181" s="12"/>
      <c r="K181" s="6"/>
      <c r="M181" s="6"/>
      <c r="N181" s="28"/>
      <c r="P181" s="5" t="s">
        <v>2</v>
      </c>
      <c r="Q181" s="5">
        <v>997</v>
      </c>
      <c r="R181" s="5">
        <v>1</v>
      </c>
      <c r="S181" s="5">
        <v>325704.84333</v>
      </c>
      <c r="T181" s="6">
        <v>1.2030000000000001E-2</v>
      </c>
      <c r="Y181" s="12"/>
      <c r="Z181" s="6"/>
    </row>
    <row r="182" spans="1:26" s="5" customFormat="1" ht="15" x14ac:dyDescent="0.25">
      <c r="A182" s="5" t="s">
        <v>2</v>
      </c>
      <c r="B182" s="5">
        <v>997</v>
      </c>
      <c r="C182" s="5">
        <v>1</v>
      </c>
      <c r="D182" s="5">
        <v>325565.56446000002</v>
      </c>
      <c r="E182" s="6">
        <v>5.2850000000000001E-2</v>
      </c>
      <c r="J182" s="12"/>
      <c r="K182" s="6"/>
      <c r="M182" s="6"/>
      <c r="N182" s="28"/>
      <c r="P182" s="5" t="s">
        <v>2</v>
      </c>
      <c r="Q182" s="5">
        <v>997</v>
      </c>
      <c r="R182" s="5">
        <v>1</v>
      </c>
      <c r="S182" s="5">
        <v>325704.84333</v>
      </c>
      <c r="T182" s="6">
        <v>1.409E-2</v>
      </c>
      <c r="Y182" s="12"/>
      <c r="Z182" s="6"/>
    </row>
    <row r="183" spans="1:26" s="5" customFormat="1" ht="15" x14ac:dyDescent="0.25">
      <c r="A183" s="5" t="s">
        <v>0</v>
      </c>
      <c r="B183" s="5">
        <v>30</v>
      </c>
      <c r="C183" s="5">
        <v>0.4</v>
      </c>
      <c r="D183" s="5">
        <v>1023.46132</v>
      </c>
      <c r="E183" s="6">
        <v>1E-3</v>
      </c>
      <c r="J183" s="12"/>
      <c r="K183" s="6"/>
      <c r="M183" s="6"/>
      <c r="N183" s="28"/>
      <c r="P183" s="5" t="s">
        <v>0</v>
      </c>
      <c r="Q183" s="5">
        <v>30</v>
      </c>
      <c r="R183" s="5">
        <v>0.4</v>
      </c>
      <c r="S183" s="5">
        <v>1161.5508500000001</v>
      </c>
      <c r="T183" s="6">
        <v>5.0000000000000001E-4</v>
      </c>
      <c r="Y183" s="12"/>
      <c r="Z183" s="6"/>
    </row>
    <row r="184" spans="1:26" s="5" customFormat="1" ht="15" x14ac:dyDescent="0.25">
      <c r="A184" s="5" t="s">
        <v>0</v>
      </c>
      <c r="B184" s="5">
        <v>30</v>
      </c>
      <c r="C184" s="5">
        <v>0.4</v>
      </c>
      <c r="D184" s="5">
        <v>1023.46132</v>
      </c>
      <c r="E184" s="6">
        <v>9.8999999999999999E-4</v>
      </c>
      <c r="J184" s="12"/>
      <c r="K184" s="6"/>
      <c r="M184" s="6"/>
      <c r="N184" s="28"/>
      <c r="P184" s="5" t="s">
        <v>0</v>
      </c>
      <c r="Q184" s="5">
        <v>30</v>
      </c>
      <c r="R184" s="5">
        <v>0.4</v>
      </c>
      <c r="S184" s="5">
        <v>1161.5508500000001</v>
      </c>
      <c r="T184" s="6">
        <v>3.5E-4</v>
      </c>
      <c r="Y184" s="12"/>
      <c r="Z184" s="6"/>
    </row>
    <row r="185" spans="1:26" s="5" customFormat="1" ht="15" x14ac:dyDescent="0.25">
      <c r="A185" s="5" t="s">
        <v>0</v>
      </c>
      <c r="B185" s="5">
        <v>30</v>
      </c>
      <c r="C185" s="5">
        <v>0.4</v>
      </c>
      <c r="D185" s="5">
        <v>1023.46132</v>
      </c>
      <c r="E185" s="6">
        <v>9.7999999999999997E-4</v>
      </c>
      <c r="J185" s="12"/>
      <c r="K185" s="6"/>
      <c r="M185" s="6"/>
      <c r="N185" s="28"/>
      <c r="P185" s="5" t="s">
        <v>0</v>
      </c>
      <c r="Q185" s="5">
        <v>30</v>
      </c>
      <c r="R185" s="5">
        <v>0.4</v>
      </c>
      <c r="S185" s="5">
        <v>1161.5508500000001</v>
      </c>
      <c r="T185" s="6">
        <v>3.5E-4</v>
      </c>
      <c r="Y185" s="12"/>
      <c r="Z185" s="6"/>
    </row>
    <row r="186" spans="1:26" s="5" customFormat="1" ht="15" x14ac:dyDescent="0.25">
      <c r="A186" s="5" t="s">
        <v>0</v>
      </c>
      <c r="B186" s="5">
        <v>30</v>
      </c>
      <c r="C186" s="5">
        <v>0.4</v>
      </c>
      <c r="D186" s="5">
        <v>1023.46132</v>
      </c>
      <c r="E186" s="6">
        <v>9.7999999999999997E-4</v>
      </c>
      <c r="J186" s="12"/>
      <c r="K186" s="6"/>
      <c r="M186" s="6"/>
      <c r="N186" s="28"/>
      <c r="P186" s="5" t="s">
        <v>0</v>
      </c>
      <c r="Q186" s="5">
        <v>30</v>
      </c>
      <c r="R186" s="5">
        <v>0.4</v>
      </c>
      <c r="S186" s="5">
        <v>1161.5508500000001</v>
      </c>
      <c r="T186" s="6">
        <v>3.5E-4</v>
      </c>
      <c r="Y186" s="12"/>
      <c r="Z186" s="6"/>
    </row>
    <row r="187" spans="1:26" s="5" customFormat="1" ht="15" x14ac:dyDescent="0.25">
      <c r="A187" s="5" t="s">
        <v>0</v>
      </c>
      <c r="B187" s="5">
        <v>30</v>
      </c>
      <c r="C187" s="5">
        <v>0.4</v>
      </c>
      <c r="D187" s="5">
        <v>1023.46132</v>
      </c>
      <c r="E187" s="6">
        <v>9.7999999999999997E-4</v>
      </c>
      <c r="J187" s="12"/>
      <c r="K187" s="6"/>
      <c r="M187" s="6"/>
      <c r="N187" s="28"/>
      <c r="P187" s="5" t="s">
        <v>0</v>
      </c>
      <c r="Q187" s="5">
        <v>30</v>
      </c>
      <c r="R187" s="5">
        <v>0.4</v>
      </c>
      <c r="S187" s="5">
        <v>1161.5508500000001</v>
      </c>
      <c r="T187" s="6">
        <v>3.5E-4</v>
      </c>
      <c r="Y187" s="12"/>
      <c r="Z187" s="6"/>
    </row>
    <row r="188" spans="1:26" s="5" customFormat="1" ht="15" x14ac:dyDescent="0.25">
      <c r="A188" s="5" t="s">
        <v>0</v>
      </c>
      <c r="B188" s="5">
        <v>30</v>
      </c>
      <c r="C188" s="5">
        <v>0.4</v>
      </c>
      <c r="D188" s="5">
        <v>1023.46132</v>
      </c>
      <c r="E188" s="6">
        <v>9.8999999999999999E-4</v>
      </c>
      <c r="J188" s="12"/>
      <c r="K188" s="6"/>
      <c r="M188" s="6"/>
      <c r="N188" s="28"/>
      <c r="P188" s="5" t="s">
        <v>0</v>
      </c>
      <c r="Q188" s="5">
        <v>30</v>
      </c>
      <c r="R188" s="5">
        <v>0.4</v>
      </c>
      <c r="S188" s="5">
        <v>1161.5508500000001</v>
      </c>
      <c r="T188" s="6">
        <v>3.5E-4</v>
      </c>
      <c r="Y188" s="12"/>
      <c r="Z188" s="6"/>
    </row>
    <row r="189" spans="1:26" s="5" customFormat="1" ht="15" x14ac:dyDescent="0.25">
      <c r="A189" s="5" t="s">
        <v>0</v>
      </c>
      <c r="B189" s="5">
        <v>30</v>
      </c>
      <c r="C189" s="5">
        <v>0.4</v>
      </c>
      <c r="D189" s="5">
        <v>1023.46132</v>
      </c>
      <c r="E189" s="6">
        <v>9.7999999999999997E-4</v>
      </c>
      <c r="J189" s="12"/>
      <c r="K189" s="6"/>
      <c r="M189" s="6"/>
      <c r="N189" s="28"/>
      <c r="P189" s="5" t="s">
        <v>0</v>
      </c>
      <c r="Q189" s="5">
        <v>30</v>
      </c>
      <c r="R189" s="5">
        <v>0.4</v>
      </c>
      <c r="S189" s="5">
        <v>1161.5508500000001</v>
      </c>
      <c r="T189" s="6">
        <v>3.6000000000000002E-4</v>
      </c>
      <c r="Y189" s="12"/>
      <c r="Z189" s="6"/>
    </row>
    <row r="190" spans="1:26" s="5" customFormat="1" ht="15" x14ac:dyDescent="0.25">
      <c r="A190" s="5" t="s">
        <v>0</v>
      </c>
      <c r="B190" s="5">
        <v>30</v>
      </c>
      <c r="C190" s="5">
        <v>0.4</v>
      </c>
      <c r="D190" s="5">
        <v>1023.46132</v>
      </c>
      <c r="E190" s="6">
        <v>9.7999999999999997E-4</v>
      </c>
      <c r="J190" s="12"/>
      <c r="K190" s="6"/>
      <c r="M190" s="6"/>
      <c r="N190" s="28"/>
      <c r="P190" s="5" t="s">
        <v>0</v>
      </c>
      <c r="Q190" s="5">
        <v>30</v>
      </c>
      <c r="R190" s="5">
        <v>0.4</v>
      </c>
      <c r="S190" s="5">
        <v>1161.5508500000001</v>
      </c>
      <c r="T190" s="6">
        <v>3.5E-4</v>
      </c>
      <c r="Y190" s="12"/>
      <c r="Z190" s="6"/>
    </row>
    <row r="191" spans="1:26" s="5" customFormat="1" ht="15" x14ac:dyDescent="0.25">
      <c r="A191" s="5" t="s">
        <v>0</v>
      </c>
      <c r="B191" s="5">
        <v>30</v>
      </c>
      <c r="C191" s="5">
        <v>0.4</v>
      </c>
      <c r="D191" s="5">
        <v>1023.46132</v>
      </c>
      <c r="E191" s="6">
        <v>9.7999999999999997E-4</v>
      </c>
      <c r="J191" s="12"/>
      <c r="K191" s="6"/>
      <c r="M191" s="6"/>
      <c r="N191" s="28"/>
      <c r="P191" s="5" t="s">
        <v>0</v>
      </c>
      <c r="Q191" s="5">
        <v>30</v>
      </c>
      <c r="R191" s="5">
        <v>0.4</v>
      </c>
      <c r="S191" s="5">
        <v>1161.5508500000001</v>
      </c>
      <c r="T191" s="6">
        <v>3.5E-4</v>
      </c>
      <c r="Y191" s="12"/>
      <c r="Z191" s="6"/>
    </row>
    <row r="192" spans="1:26" s="5" customFormat="1" ht="15" x14ac:dyDescent="0.25">
      <c r="A192" s="5" t="s">
        <v>0</v>
      </c>
      <c r="B192" s="5">
        <v>30</v>
      </c>
      <c r="C192" s="5">
        <v>0.4</v>
      </c>
      <c r="D192" s="5">
        <v>1023.46132</v>
      </c>
      <c r="E192" s="6">
        <v>9.7999999999999997E-4</v>
      </c>
      <c r="J192" s="12"/>
      <c r="K192" s="6"/>
      <c r="M192" s="6"/>
      <c r="N192" s="28"/>
      <c r="P192" s="5" t="s">
        <v>0</v>
      </c>
      <c r="Q192" s="5">
        <v>30</v>
      </c>
      <c r="R192" s="5">
        <v>0.4</v>
      </c>
      <c r="S192" s="5">
        <v>1161.5508500000001</v>
      </c>
      <c r="T192" s="6">
        <v>3.5E-4</v>
      </c>
      <c r="Y192" s="12"/>
      <c r="Z192" s="6"/>
    </row>
    <row r="193" spans="1:26" s="5" customFormat="1" ht="15" x14ac:dyDescent="0.25">
      <c r="A193" s="5" t="s">
        <v>0</v>
      </c>
      <c r="B193" s="5">
        <v>30</v>
      </c>
      <c r="C193" s="5">
        <v>0.7</v>
      </c>
      <c r="D193" s="5">
        <v>737.51139999999998</v>
      </c>
      <c r="E193" s="6">
        <v>1.2199999999999999E-3</v>
      </c>
      <c r="J193" s="12"/>
      <c r="K193" s="6"/>
      <c r="M193" s="6"/>
      <c r="N193" s="28"/>
      <c r="P193" s="5" t="s">
        <v>0</v>
      </c>
      <c r="Q193" s="5">
        <v>30</v>
      </c>
      <c r="R193" s="5">
        <v>0.7</v>
      </c>
      <c r="S193" s="5">
        <v>694.58</v>
      </c>
      <c r="T193" s="6">
        <v>3.6999999999999999E-4</v>
      </c>
      <c r="Y193" s="12"/>
      <c r="Z193" s="6"/>
    </row>
    <row r="194" spans="1:26" s="5" customFormat="1" ht="15" x14ac:dyDescent="0.25">
      <c r="A194" s="5" t="s">
        <v>0</v>
      </c>
      <c r="B194" s="5">
        <v>30</v>
      </c>
      <c r="C194" s="5">
        <v>0.7</v>
      </c>
      <c r="D194" s="5">
        <v>737.51139999999998</v>
      </c>
      <c r="E194" s="6">
        <v>1.23E-3</v>
      </c>
      <c r="J194" s="12"/>
      <c r="K194" s="6"/>
      <c r="M194" s="6"/>
      <c r="N194" s="28"/>
      <c r="P194" s="5" t="s">
        <v>0</v>
      </c>
      <c r="Q194" s="5">
        <v>30</v>
      </c>
      <c r="R194" s="5">
        <v>0.7</v>
      </c>
      <c r="S194" s="5">
        <v>694.58</v>
      </c>
      <c r="T194" s="6">
        <v>3.6999999999999999E-4</v>
      </c>
      <c r="Y194" s="12"/>
      <c r="Z194" s="6"/>
    </row>
    <row r="195" spans="1:26" s="5" customFormat="1" ht="15" x14ac:dyDescent="0.25">
      <c r="A195" s="5" t="s">
        <v>0</v>
      </c>
      <c r="B195" s="5">
        <v>30</v>
      </c>
      <c r="C195" s="5">
        <v>0.7</v>
      </c>
      <c r="D195" s="5">
        <v>737.51139999999998</v>
      </c>
      <c r="E195" s="6">
        <v>1.23E-3</v>
      </c>
      <c r="J195" s="12"/>
      <c r="K195" s="6"/>
      <c r="M195" s="6"/>
      <c r="N195" s="28"/>
      <c r="P195" s="5" t="s">
        <v>0</v>
      </c>
      <c r="Q195" s="5">
        <v>30</v>
      </c>
      <c r="R195" s="5">
        <v>0.7</v>
      </c>
      <c r="S195" s="5">
        <v>694.58</v>
      </c>
      <c r="T195" s="6">
        <v>3.6999999999999999E-4</v>
      </c>
      <c r="Y195" s="12"/>
      <c r="Z195" s="6"/>
    </row>
    <row r="196" spans="1:26" s="5" customFormat="1" ht="15" x14ac:dyDescent="0.25">
      <c r="A196" s="5" t="s">
        <v>0</v>
      </c>
      <c r="B196" s="5">
        <v>30</v>
      </c>
      <c r="C196" s="5">
        <v>0.7</v>
      </c>
      <c r="D196" s="5">
        <v>737.51139999999998</v>
      </c>
      <c r="E196" s="6">
        <v>1.23E-3</v>
      </c>
      <c r="J196" s="12"/>
      <c r="K196" s="6"/>
      <c r="M196" s="6"/>
      <c r="N196" s="28"/>
      <c r="P196" s="5" t="s">
        <v>0</v>
      </c>
      <c r="Q196" s="5">
        <v>30</v>
      </c>
      <c r="R196" s="5">
        <v>0.7</v>
      </c>
      <c r="S196" s="5">
        <v>694.58</v>
      </c>
      <c r="T196" s="6">
        <v>3.6000000000000002E-4</v>
      </c>
      <c r="Y196" s="12"/>
      <c r="Z196" s="6"/>
    </row>
    <row r="197" spans="1:26" s="5" customFormat="1" ht="15" x14ac:dyDescent="0.25">
      <c r="A197" s="5" t="s">
        <v>0</v>
      </c>
      <c r="B197" s="5">
        <v>30</v>
      </c>
      <c r="C197" s="5">
        <v>0.7</v>
      </c>
      <c r="D197" s="5">
        <v>737.51139999999998</v>
      </c>
      <c r="E197" s="6">
        <v>1.23E-3</v>
      </c>
      <c r="J197" s="12"/>
      <c r="K197" s="6"/>
      <c r="M197" s="6"/>
      <c r="N197" s="28"/>
      <c r="P197" s="5" t="s">
        <v>0</v>
      </c>
      <c r="Q197" s="5">
        <v>30</v>
      </c>
      <c r="R197" s="5">
        <v>0.7</v>
      </c>
      <c r="S197" s="5">
        <v>694.58</v>
      </c>
      <c r="T197" s="6">
        <v>3.6999999999999999E-4</v>
      </c>
      <c r="Y197" s="12"/>
      <c r="Z197" s="6"/>
    </row>
    <row r="198" spans="1:26" s="5" customFormat="1" ht="15" x14ac:dyDescent="0.25">
      <c r="A198" s="5" t="s">
        <v>0</v>
      </c>
      <c r="B198" s="5">
        <v>30</v>
      </c>
      <c r="C198" s="5">
        <v>0.7</v>
      </c>
      <c r="D198" s="5">
        <v>737.51139999999998</v>
      </c>
      <c r="E198" s="6">
        <v>1.23E-3</v>
      </c>
      <c r="J198" s="12"/>
      <c r="K198" s="6"/>
      <c r="M198" s="6"/>
      <c r="N198" s="28"/>
      <c r="P198" s="5" t="s">
        <v>0</v>
      </c>
      <c r="Q198" s="5">
        <v>30</v>
      </c>
      <c r="R198" s="5">
        <v>0.7</v>
      </c>
      <c r="S198" s="5">
        <v>694.58</v>
      </c>
      <c r="T198" s="6">
        <v>3.6999999999999999E-4</v>
      </c>
      <c r="Y198" s="12"/>
      <c r="Z198" s="6"/>
    </row>
    <row r="199" spans="1:26" s="5" customFormat="1" ht="15" x14ac:dyDescent="0.25">
      <c r="A199" s="5" t="s">
        <v>0</v>
      </c>
      <c r="B199" s="5">
        <v>30</v>
      </c>
      <c r="C199" s="5">
        <v>0.7</v>
      </c>
      <c r="D199" s="5">
        <v>737.51139999999998</v>
      </c>
      <c r="E199" s="6">
        <v>1.2199999999999999E-3</v>
      </c>
      <c r="J199" s="12"/>
      <c r="K199" s="6"/>
      <c r="M199" s="6"/>
      <c r="N199" s="28"/>
      <c r="P199" s="5" t="s">
        <v>0</v>
      </c>
      <c r="Q199" s="5">
        <v>30</v>
      </c>
      <c r="R199" s="5">
        <v>0.7</v>
      </c>
      <c r="S199" s="5">
        <v>694.58</v>
      </c>
      <c r="T199" s="6">
        <v>3.6999999999999999E-4</v>
      </c>
      <c r="Y199" s="12"/>
      <c r="Z199" s="6"/>
    </row>
    <row r="200" spans="1:26" s="5" customFormat="1" ht="15" x14ac:dyDescent="0.25">
      <c r="A200" s="5" t="s">
        <v>0</v>
      </c>
      <c r="B200" s="5">
        <v>30</v>
      </c>
      <c r="C200" s="5">
        <v>0.7</v>
      </c>
      <c r="D200" s="5">
        <v>737.51139999999998</v>
      </c>
      <c r="E200" s="6">
        <v>1.2199999999999999E-3</v>
      </c>
      <c r="J200" s="12"/>
      <c r="K200" s="6"/>
      <c r="M200" s="6"/>
      <c r="N200" s="28"/>
      <c r="P200" s="5" t="s">
        <v>0</v>
      </c>
      <c r="Q200" s="5">
        <v>30</v>
      </c>
      <c r="R200" s="5">
        <v>0.7</v>
      </c>
      <c r="S200" s="5">
        <v>694.58</v>
      </c>
      <c r="T200" s="6">
        <v>3.6999999999999999E-4</v>
      </c>
      <c r="Y200" s="12"/>
      <c r="Z200" s="6"/>
    </row>
    <row r="201" spans="1:26" s="5" customFormat="1" ht="15" x14ac:dyDescent="0.25">
      <c r="A201" s="5" t="s">
        <v>0</v>
      </c>
      <c r="B201" s="5">
        <v>30</v>
      </c>
      <c r="C201" s="5">
        <v>0.7</v>
      </c>
      <c r="D201" s="5">
        <v>737.51139999999998</v>
      </c>
      <c r="E201" s="6">
        <v>1.23E-3</v>
      </c>
      <c r="J201" s="12"/>
      <c r="K201" s="6"/>
      <c r="M201" s="6"/>
      <c r="N201" s="28"/>
      <c r="P201" s="5" t="s">
        <v>0</v>
      </c>
      <c r="Q201" s="5">
        <v>30</v>
      </c>
      <c r="R201" s="5">
        <v>0.7</v>
      </c>
      <c r="S201" s="5">
        <v>694.58</v>
      </c>
      <c r="T201" s="6">
        <v>3.6000000000000002E-4</v>
      </c>
      <c r="Y201" s="12"/>
      <c r="Z201" s="6"/>
    </row>
    <row r="202" spans="1:26" s="5" customFormat="1" ht="15" x14ac:dyDescent="0.25">
      <c r="A202" s="5" t="s">
        <v>0</v>
      </c>
      <c r="B202" s="5">
        <v>30</v>
      </c>
      <c r="C202" s="5">
        <v>0.7</v>
      </c>
      <c r="D202" s="5">
        <v>737.51139999999998</v>
      </c>
      <c r="E202" s="6">
        <v>1.2199999999999999E-3</v>
      </c>
      <c r="J202" s="12"/>
      <c r="K202" s="6"/>
      <c r="M202" s="6"/>
      <c r="N202" s="28"/>
      <c r="P202" s="5" t="s">
        <v>0</v>
      </c>
      <c r="Q202" s="5">
        <v>30</v>
      </c>
      <c r="R202" s="5">
        <v>0.7</v>
      </c>
      <c r="S202" s="5">
        <v>694.58</v>
      </c>
      <c r="T202" s="6">
        <v>3.6000000000000002E-4</v>
      </c>
      <c r="Y202" s="12"/>
      <c r="Z202" s="6"/>
    </row>
    <row r="203" spans="1:26" s="5" customFormat="1" ht="15" x14ac:dyDescent="0.25">
      <c r="A203" s="5" t="s">
        <v>0</v>
      </c>
      <c r="B203" s="5">
        <v>30</v>
      </c>
      <c r="C203" s="5">
        <v>1</v>
      </c>
      <c r="D203" s="5">
        <v>681.96403999999995</v>
      </c>
      <c r="E203" s="6">
        <v>1.4E-3</v>
      </c>
      <c r="J203" s="12"/>
      <c r="K203" s="6"/>
      <c r="M203" s="6"/>
      <c r="N203" s="28"/>
      <c r="P203" s="5" t="s">
        <v>0</v>
      </c>
      <c r="Q203" s="5">
        <v>30</v>
      </c>
      <c r="R203" s="5">
        <v>1</v>
      </c>
      <c r="S203" s="5">
        <v>699.02291000000002</v>
      </c>
      <c r="T203" s="6">
        <v>4.0000000000000002E-4</v>
      </c>
      <c r="Y203" s="12"/>
      <c r="Z203" s="6"/>
    </row>
    <row r="204" spans="1:26" s="5" customFormat="1" ht="15" x14ac:dyDescent="0.25">
      <c r="A204" s="5" t="s">
        <v>0</v>
      </c>
      <c r="B204" s="5">
        <v>30</v>
      </c>
      <c r="C204" s="5">
        <v>1</v>
      </c>
      <c r="D204" s="5">
        <v>681.96403999999995</v>
      </c>
      <c r="E204" s="6">
        <v>1.4E-3</v>
      </c>
      <c r="J204" s="12"/>
      <c r="K204" s="6"/>
      <c r="M204" s="6"/>
      <c r="N204" s="28"/>
      <c r="P204" s="5" t="s">
        <v>0</v>
      </c>
      <c r="Q204" s="5">
        <v>30</v>
      </c>
      <c r="R204" s="5">
        <v>1</v>
      </c>
      <c r="S204" s="5">
        <v>699.02291000000002</v>
      </c>
      <c r="T204" s="6">
        <v>4.0000000000000002E-4</v>
      </c>
      <c r="Y204" s="12"/>
      <c r="Z204" s="6"/>
    </row>
    <row r="205" spans="1:26" s="5" customFormat="1" ht="15" x14ac:dyDescent="0.25">
      <c r="A205" s="5" t="s">
        <v>0</v>
      </c>
      <c r="B205" s="5">
        <v>30</v>
      </c>
      <c r="C205" s="5">
        <v>1</v>
      </c>
      <c r="D205" s="5">
        <v>681.96403999999995</v>
      </c>
      <c r="E205" s="6">
        <v>1.4E-3</v>
      </c>
      <c r="J205" s="12"/>
      <c r="K205" s="6"/>
      <c r="M205" s="6"/>
      <c r="N205" s="28"/>
      <c r="P205" s="5" t="s">
        <v>0</v>
      </c>
      <c r="Q205" s="5">
        <v>30</v>
      </c>
      <c r="R205" s="5">
        <v>1</v>
      </c>
      <c r="S205" s="5">
        <v>699.02291000000002</v>
      </c>
      <c r="T205" s="6">
        <v>4.0000000000000002E-4</v>
      </c>
      <c r="Y205" s="12"/>
      <c r="Z205" s="6"/>
    </row>
    <row r="206" spans="1:26" s="5" customFormat="1" ht="15" x14ac:dyDescent="0.25">
      <c r="A206" s="5" t="s">
        <v>0</v>
      </c>
      <c r="B206" s="5">
        <v>30</v>
      </c>
      <c r="C206" s="5">
        <v>1</v>
      </c>
      <c r="D206" s="5">
        <v>681.96403999999995</v>
      </c>
      <c r="E206" s="6">
        <v>1.4E-3</v>
      </c>
      <c r="J206" s="12"/>
      <c r="K206" s="6"/>
      <c r="M206" s="6"/>
      <c r="N206" s="28"/>
      <c r="P206" s="5" t="s">
        <v>0</v>
      </c>
      <c r="Q206" s="5">
        <v>30</v>
      </c>
      <c r="R206" s="5">
        <v>1</v>
      </c>
      <c r="S206" s="5">
        <v>699.02291000000002</v>
      </c>
      <c r="T206" s="6">
        <v>3.8999999999999999E-4</v>
      </c>
      <c r="Y206" s="12"/>
      <c r="Z206" s="6"/>
    </row>
    <row r="207" spans="1:26" s="5" customFormat="1" ht="15" x14ac:dyDescent="0.25">
      <c r="A207" s="5" t="s">
        <v>0</v>
      </c>
      <c r="B207" s="5">
        <v>30</v>
      </c>
      <c r="C207" s="5">
        <v>1</v>
      </c>
      <c r="D207" s="5">
        <v>681.96403999999995</v>
      </c>
      <c r="E207" s="6">
        <v>1.4E-3</v>
      </c>
      <c r="J207" s="12"/>
      <c r="K207" s="6"/>
      <c r="M207" s="6"/>
      <c r="N207" s="28"/>
      <c r="P207" s="5" t="s">
        <v>0</v>
      </c>
      <c r="Q207" s="5">
        <v>30</v>
      </c>
      <c r="R207" s="5">
        <v>1</v>
      </c>
      <c r="S207" s="5">
        <v>699.02291000000002</v>
      </c>
      <c r="T207" s="6">
        <v>4.0000000000000002E-4</v>
      </c>
      <c r="Y207" s="12"/>
      <c r="Z207" s="6"/>
    </row>
    <row r="208" spans="1:26" s="5" customFormat="1" ht="15" x14ac:dyDescent="0.25">
      <c r="A208" s="5" t="s">
        <v>0</v>
      </c>
      <c r="B208" s="5">
        <v>30</v>
      </c>
      <c r="C208" s="5">
        <v>1</v>
      </c>
      <c r="D208" s="5">
        <v>681.96403999999995</v>
      </c>
      <c r="E208" s="6">
        <v>1.4E-3</v>
      </c>
      <c r="J208" s="12"/>
      <c r="K208" s="6"/>
      <c r="M208" s="6"/>
      <c r="N208" s="28"/>
      <c r="P208" s="5" t="s">
        <v>0</v>
      </c>
      <c r="Q208" s="5">
        <v>30</v>
      </c>
      <c r="R208" s="5">
        <v>1</v>
      </c>
      <c r="S208" s="5">
        <v>699.02291000000002</v>
      </c>
      <c r="T208" s="6">
        <v>3.8999999999999999E-4</v>
      </c>
      <c r="Y208" s="12"/>
      <c r="Z208" s="6"/>
    </row>
    <row r="209" spans="1:26" s="5" customFormat="1" ht="15" x14ac:dyDescent="0.25">
      <c r="A209" s="5" t="s">
        <v>0</v>
      </c>
      <c r="B209" s="5">
        <v>30</v>
      </c>
      <c r="C209" s="5">
        <v>1</v>
      </c>
      <c r="D209" s="5">
        <v>681.96403999999995</v>
      </c>
      <c r="E209" s="6">
        <v>1.4300000000000001E-3</v>
      </c>
      <c r="J209" s="12"/>
      <c r="K209" s="6"/>
      <c r="M209" s="6"/>
      <c r="N209" s="28"/>
      <c r="P209" s="5" t="s">
        <v>0</v>
      </c>
      <c r="Q209" s="5">
        <v>30</v>
      </c>
      <c r="R209" s="5">
        <v>1</v>
      </c>
      <c r="S209" s="5">
        <v>699.02291000000002</v>
      </c>
      <c r="T209" s="6">
        <v>4.0000000000000002E-4</v>
      </c>
      <c r="Y209" s="12"/>
      <c r="Z209" s="6"/>
    </row>
    <row r="210" spans="1:26" s="5" customFormat="1" ht="15" x14ac:dyDescent="0.25">
      <c r="A210" s="5" t="s">
        <v>0</v>
      </c>
      <c r="B210" s="5">
        <v>30</v>
      </c>
      <c r="C210" s="5">
        <v>1</v>
      </c>
      <c r="D210" s="5">
        <v>681.96403999999995</v>
      </c>
      <c r="E210" s="6">
        <v>1.41E-3</v>
      </c>
      <c r="J210" s="12"/>
      <c r="K210" s="6"/>
      <c r="M210" s="6"/>
      <c r="N210" s="28"/>
      <c r="P210" s="5" t="s">
        <v>0</v>
      </c>
      <c r="Q210" s="5">
        <v>30</v>
      </c>
      <c r="R210" s="5">
        <v>1</v>
      </c>
      <c r="S210" s="5">
        <v>699.02291000000002</v>
      </c>
      <c r="T210" s="6">
        <v>4.0000000000000002E-4</v>
      </c>
      <c r="Y210" s="12"/>
      <c r="Z210" s="6"/>
    </row>
    <row r="211" spans="1:26" s="5" customFormat="1" ht="15" x14ac:dyDescent="0.25">
      <c r="A211" s="5" t="s">
        <v>0</v>
      </c>
      <c r="B211" s="5">
        <v>30</v>
      </c>
      <c r="C211" s="5">
        <v>1</v>
      </c>
      <c r="D211" s="5">
        <v>681.96403999999995</v>
      </c>
      <c r="E211" s="6">
        <v>1.4E-3</v>
      </c>
      <c r="J211" s="12"/>
      <c r="K211" s="6"/>
      <c r="M211" s="6"/>
      <c r="N211" s="28"/>
      <c r="P211" s="5" t="s">
        <v>0</v>
      </c>
      <c r="Q211" s="5">
        <v>30</v>
      </c>
      <c r="R211" s="5">
        <v>1</v>
      </c>
      <c r="S211" s="5">
        <v>699.02291000000002</v>
      </c>
      <c r="T211" s="6">
        <v>4.0000000000000002E-4</v>
      </c>
      <c r="Y211" s="12"/>
      <c r="Z211" s="6"/>
    </row>
    <row r="212" spans="1:26" s="5" customFormat="1" ht="15" x14ac:dyDescent="0.25">
      <c r="A212" s="5" t="s">
        <v>0</v>
      </c>
      <c r="B212" s="5">
        <v>30</v>
      </c>
      <c r="C212" s="5">
        <v>1</v>
      </c>
      <c r="D212" s="5">
        <v>681.96403999999995</v>
      </c>
      <c r="E212" s="6">
        <v>1.41E-3</v>
      </c>
      <c r="J212" s="12"/>
      <c r="K212" s="6"/>
      <c r="M212" s="6"/>
      <c r="N212" s="28"/>
      <c r="P212" s="5" t="s">
        <v>0</v>
      </c>
      <c r="Q212" s="5">
        <v>30</v>
      </c>
      <c r="R212" s="5">
        <v>1</v>
      </c>
      <c r="S212" s="5">
        <v>699.02291000000002</v>
      </c>
      <c r="T212" s="6">
        <v>4.0000000000000002E-4</v>
      </c>
      <c r="Y212" s="12"/>
      <c r="Z212" s="6"/>
    </row>
    <row r="213" spans="1:26" s="5" customFormat="1" ht="15" x14ac:dyDescent="0.25">
      <c r="A213" s="5" t="s">
        <v>0</v>
      </c>
      <c r="B213" s="5">
        <v>100</v>
      </c>
      <c r="C213" s="5">
        <v>0.4</v>
      </c>
      <c r="D213" s="5">
        <v>2265.5798500000001</v>
      </c>
      <c r="E213" s="6">
        <v>3.6600000000000001E-3</v>
      </c>
      <c r="J213" s="12"/>
      <c r="K213" s="6"/>
      <c r="M213" s="6"/>
      <c r="N213" s="28"/>
      <c r="P213" s="5" t="s">
        <v>0</v>
      </c>
      <c r="Q213" s="5">
        <v>100</v>
      </c>
      <c r="R213" s="5">
        <v>0.4</v>
      </c>
      <c r="S213" s="5">
        <v>2249.5317300000002</v>
      </c>
      <c r="T213" s="6">
        <v>1.07E-3</v>
      </c>
      <c r="Y213" s="12"/>
      <c r="Z213" s="6"/>
    </row>
    <row r="214" spans="1:26" s="5" customFormat="1" ht="15" x14ac:dyDescent="0.25">
      <c r="A214" s="5" t="s">
        <v>0</v>
      </c>
      <c r="B214" s="5">
        <v>100</v>
      </c>
      <c r="C214" s="5">
        <v>0.4</v>
      </c>
      <c r="D214" s="5">
        <v>2265.5798500000001</v>
      </c>
      <c r="E214" s="6">
        <v>3.6700000000000001E-3</v>
      </c>
      <c r="J214" s="12"/>
      <c r="K214" s="6"/>
      <c r="M214" s="6"/>
      <c r="N214" s="28"/>
      <c r="P214" s="5" t="s">
        <v>0</v>
      </c>
      <c r="Q214" s="5">
        <v>100</v>
      </c>
      <c r="R214" s="5">
        <v>0.4</v>
      </c>
      <c r="S214" s="5">
        <v>2249.5317300000002</v>
      </c>
      <c r="T214" s="6">
        <v>1.07E-3</v>
      </c>
      <c r="Y214" s="12"/>
      <c r="Z214" s="6"/>
    </row>
    <row r="215" spans="1:26" s="5" customFormat="1" ht="15" x14ac:dyDescent="0.25">
      <c r="A215" s="5" t="s">
        <v>0</v>
      </c>
      <c r="B215" s="5">
        <v>100</v>
      </c>
      <c r="C215" s="5">
        <v>0.4</v>
      </c>
      <c r="D215" s="5">
        <v>2265.5798500000001</v>
      </c>
      <c r="E215" s="6">
        <v>3.65E-3</v>
      </c>
      <c r="J215" s="12"/>
      <c r="K215" s="6"/>
      <c r="M215" s="6"/>
      <c r="N215" s="28"/>
      <c r="P215" s="5" t="s">
        <v>0</v>
      </c>
      <c r="Q215" s="5">
        <v>100</v>
      </c>
      <c r="R215" s="5">
        <v>0.4</v>
      </c>
      <c r="S215" s="5">
        <v>2249.5317300000002</v>
      </c>
      <c r="T215" s="6">
        <v>1.06E-3</v>
      </c>
      <c r="Y215" s="12"/>
      <c r="Z215" s="6"/>
    </row>
    <row r="216" spans="1:26" s="5" customFormat="1" ht="15" x14ac:dyDescent="0.25">
      <c r="A216" s="5" t="s">
        <v>0</v>
      </c>
      <c r="B216" s="5">
        <v>100</v>
      </c>
      <c r="C216" s="5">
        <v>0.4</v>
      </c>
      <c r="D216" s="5">
        <v>2265.5798500000001</v>
      </c>
      <c r="E216" s="6">
        <v>3.65E-3</v>
      </c>
      <c r="J216" s="12"/>
      <c r="K216" s="6"/>
      <c r="M216" s="6"/>
      <c r="N216" s="28"/>
      <c r="P216" s="5" t="s">
        <v>0</v>
      </c>
      <c r="Q216" s="5">
        <v>100</v>
      </c>
      <c r="R216" s="5">
        <v>0.4</v>
      </c>
      <c r="S216" s="5">
        <v>2249.5317300000002</v>
      </c>
      <c r="T216" s="6">
        <v>1.06E-3</v>
      </c>
      <c r="Y216" s="12"/>
      <c r="Z216" s="6"/>
    </row>
    <row r="217" spans="1:26" s="5" customFormat="1" ht="15" x14ac:dyDescent="0.25">
      <c r="A217" s="5" t="s">
        <v>0</v>
      </c>
      <c r="B217" s="5">
        <v>100</v>
      </c>
      <c r="C217" s="5">
        <v>0.4</v>
      </c>
      <c r="D217" s="5">
        <v>2265.5798500000001</v>
      </c>
      <c r="E217" s="6">
        <v>3.65E-3</v>
      </c>
      <c r="J217" s="12"/>
      <c r="K217" s="6"/>
      <c r="M217" s="6"/>
      <c r="N217" s="28"/>
      <c r="P217" s="5" t="s">
        <v>0</v>
      </c>
      <c r="Q217" s="5">
        <v>100</v>
      </c>
      <c r="R217" s="5">
        <v>0.4</v>
      </c>
      <c r="S217" s="5">
        <v>2249.5317300000002</v>
      </c>
      <c r="T217" s="6">
        <v>1.06E-3</v>
      </c>
      <c r="Y217" s="12"/>
      <c r="Z217" s="6"/>
    </row>
    <row r="218" spans="1:26" s="5" customFormat="1" ht="15" x14ac:dyDescent="0.25">
      <c r="A218" s="5" t="s">
        <v>0</v>
      </c>
      <c r="B218" s="5">
        <v>100</v>
      </c>
      <c r="C218" s="5">
        <v>0.4</v>
      </c>
      <c r="D218" s="5">
        <v>2265.5798500000001</v>
      </c>
      <c r="E218" s="6">
        <v>3.6600000000000001E-3</v>
      </c>
      <c r="J218" s="12"/>
      <c r="K218" s="6"/>
      <c r="M218" s="6"/>
      <c r="N218" s="28"/>
      <c r="P218" s="5" t="s">
        <v>0</v>
      </c>
      <c r="Q218" s="5">
        <v>100</v>
      </c>
      <c r="R218" s="5">
        <v>0.4</v>
      </c>
      <c r="S218" s="5">
        <v>2249.5317300000002</v>
      </c>
      <c r="T218" s="6">
        <v>1.07E-3</v>
      </c>
      <c r="Y218" s="12"/>
      <c r="Z218" s="6"/>
    </row>
    <row r="219" spans="1:26" s="5" customFormat="1" ht="15" x14ac:dyDescent="0.25">
      <c r="A219" s="5" t="s">
        <v>0</v>
      </c>
      <c r="B219" s="5">
        <v>100</v>
      </c>
      <c r="C219" s="5">
        <v>0.4</v>
      </c>
      <c r="D219" s="5">
        <v>2265.5798500000001</v>
      </c>
      <c r="E219" s="6">
        <v>3.7000000000000002E-3</v>
      </c>
      <c r="J219" s="12"/>
      <c r="K219" s="6"/>
      <c r="M219" s="6"/>
      <c r="N219" s="28"/>
      <c r="P219" s="5" t="s">
        <v>0</v>
      </c>
      <c r="Q219" s="5">
        <v>100</v>
      </c>
      <c r="R219" s="5">
        <v>0.4</v>
      </c>
      <c r="S219" s="5">
        <v>2249.5317300000002</v>
      </c>
      <c r="T219" s="6">
        <v>1.07E-3</v>
      </c>
      <c r="Y219" s="12"/>
      <c r="Z219" s="6"/>
    </row>
    <row r="220" spans="1:26" s="5" customFormat="1" ht="15" x14ac:dyDescent="0.25">
      <c r="A220" s="5" t="s">
        <v>0</v>
      </c>
      <c r="B220" s="5">
        <v>100</v>
      </c>
      <c r="C220" s="5">
        <v>0.4</v>
      </c>
      <c r="D220" s="5">
        <v>2265.5798500000001</v>
      </c>
      <c r="E220" s="6">
        <v>3.6800000000000001E-3</v>
      </c>
      <c r="J220" s="12"/>
      <c r="K220" s="6"/>
      <c r="M220" s="6"/>
      <c r="N220" s="28"/>
      <c r="P220" s="5" t="s">
        <v>0</v>
      </c>
      <c r="Q220" s="5">
        <v>100</v>
      </c>
      <c r="R220" s="5">
        <v>0.4</v>
      </c>
      <c r="S220" s="5">
        <v>2249.5317300000002</v>
      </c>
      <c r="T220" s="6">
        <v>1.07E-3</v>
      </c>
      <c r="Y220" s="12"/>
      <c r="Z220" s="6"/>
    </row>
    <row r="221" spans="1:26" s="5" customFormat="1" ht="15" x14ac:dyDescent="0.25">
      <c r="A221" s="5" t="s">
        <v>0</v>
      </c>
      <c r="B221" s="5">
        <v>100</v>
      </c>
      <c r="C221" s="5">
        <v>0.4</v>
      </c>
      <c r="D221" s="5">
        <v>2265.5798500000001</v>
      </c>
      <c r="E221" s="6">
        <v>3.6700000000000001E-3</v>
      </c>
      <c r="J221" s="12"/>
      <c r="K221" s="6"/>
      <c r="M221" s="6"/>
      <c r="N221" s="28"/>
      <c r="P221" s="5" t="s">
        <v>0</v>
      </c>
      <c r="Q221" s="5">
        <v>100</v>
      </c>
      <c r="R221" s="5">
        <v>0.4</v>
      </c>
      <c r="S221" s="5">
        <v>2249.5317300000002</v>
      </c>
      <c r="T221" s="6">
        <v>1.07E-3</v>
      </c>
      <c r="Y221" s="12"/>
      <c r="Z221" s="6"/>
    </row>
    <row r="222" spans="1:26" s="5" customFormat="1" ht="15" x14ac:dyDescent="0.25">
      <c r="A222" s="5" t="s">
        <v>0</v>
      </c>
      <c r="B222" s="5">
        <v>100</v>
      </c>
      <c r="C222" s="5">
        <v>0.4</v>
      </c>
      <c r="D222" s="5">
        <v>2265.5798500000001</v>
      </c>
      <c r="E222" s="6">
        <v>3.6600000000000001E-3</v>
      </c>
      <c r="J222" s="12"/>
      <c r="K222" s="6"/>
      <c r="M222" s="6"/>
      <c r="N222" s="28"/>
      <c r="P222" s="5" t="s">
        <v>0</v>
      </c>
      <c r="Q222" s="5">
        <v>100</v>
      </c>
      <c r="R222" s="5">
        <v>0.4</v>
      </c>
      <c r="S222" s="5">
        <v>2249.5317300000002</v>
      </c>
      <c r="T222" s="6">
        <v>1.06E-3</v>
      </c>
      <c r="Y222" s="12"/>
      <c r="Z222" s="6"/>
    </row>
    <row r="223" spans="1:26" s="5" customFormat="1" ht="15" x14ac:dyDescent="0.25">
      <c r="A223" s="5" t="s">
        <v>0</v>
      </c>
      <c r="B223" s="5">
        <v>100</v>
      </c>
      <c r="C223" s="5">
        <v>0.7</v>
      </c>
      <c r="D223" s="5">
        <v>1896.6766700000001</v>
      </c>
      <c r="E223" s="6">
        <v>4.2100000000000002E-3</v>
      </c>
      <c r="J223" s="12"/>
      <c r="K223" s="6"/>
      <c r="M223" s="6"/>
      <c r="N223" s="28"/>
      <c r="P223" s="5" t="s">
        <v>0</v>
      </c>
      <c r="Q223" s="5">
        <v>100</v>
      </c>
      <c r="R223" s="5">
        <v>0.7</v>
      </c>
      <c r="S223" s="5">
        <v>1863.73</v>
      </c>
      <c r="T223" s="6">
        <v>1.15E-3</v>
      </c>
      <c r="Y223" s="12"/>
      <c r="Z223" s="6"/>
    </row>
    <row r="224" spans="1:26" s="5" customFormat="1" ht="15" x14ac:dyDescent="0.25">
      <c r="A224" s="5" t="s">
        <v>0</v>
      </c>
      <c r="B224" s="5">
        <v>100</v>
      </c>
      <c r="C224" s="5">
        <v>0.7</v>
      </c>
      <c r="D224" s="5">
        <v>1896.6766700000001</v>
      </c>
      <c r="E224" s="6">
        <v>4.2100000000000002E-3</v>
      </c>
      <c r="J224" s="12"/>
      <c r="K224" s="6"/>
      <c r="M224" s="6"/>
      <c r="N224" s="28"/>
      <c r="P224" s="5" t="s">
        <v>0</v>
      </c>
      <c r="Q224" s="5">
        <v>100</v>
      </c>
      <c r="R224" s="5">
        <v>0.7</v>
      </c>
      <c r="S224" s="5">
        <v>1863.73</v>
      </c>
      <c r="T224" s="6">
        <v>1.16E-3</v>
      </c>
      <c r="Y224" s="12"/>
      <c r="Z224" s="6"/>
    </row>
    <row r="225" spans="1:26" s="5" customFormat="1" ht="15" x14ac:dyDescent="0.25">
      <c r="A225" s="5" t="s">
        <v>0</v>
      </c>
      <c r="B225" s="5">
        <v>100</v>
      </c>
      <c r="C225" s="5">
        <v>0.7</v>
      </c>
      <c r="D225" s="5">
        <v>1896.6766700000001</v>
      </c>
      <c r="E225" s="6">
        <v>4.2100000000000002E-3</v>
      </c>
      <c r="J225" s="12"/>
      <c r="K225" s="6"/>
      <c r="M225" s="6"/>
      <c r="N225" s="28"/>
      <c r="P225" s="5" t="s">
        <v>0</v>
      </c>
      <c r="Q225" s="5">
        <v>100</v>
      </c>
      <c r="R225" s="5">
        <v>0.7</v>
      </c>
      <c r="S225" s="5">
        <v>1863.73</v>
      </c>
      <c r="T225" s="6">
        <v>1.14E-3</v>
      </c>
      <c r="Y225" s="12"/>
      <c r="Z225" s="6"/>
    </row>
    <row r="226" spans="1:26" s="5" customFormat="1" ht="15" x14ac:dyDescent="0.25">
      <c r="A226" s="5" t="s">
        <v>0</v>
      </c>
      <c r="B226" s="5">
        <v>100</v>
      </c>
      <c r="C226" s="5">
        <v>0.7</v>
      </c>
      <c r="D226" s="5">
        <v>1896.6766700000001</v>
      </c>
      <c r="E226" s="6">
        <v>4.2199999999999998E-3</v>
      </c>
      <c r="J226" s="12"/>
      <c r="K226" s="6"/>
      <c r="M226" s="6"/>
      <c r="N226" s="28"/>
      <c r="P226" s="5" t="s">
        <v>0</v>
      </c>
      <c r="Q226" s="5">
        <v>100</v>
      </c>
      <c r="R226" s="5">
        <v>0.7</v>
      </c>
      <c r="S226" s="5">
        <v>1863.73</v>
      </c>
      <c r="T226" s="6">
        <v>1.14E-3</v>
      </c>
      <c r="Y226" s="12"/>
      <c r="Z226" s="6"/>
    </row>
    <row r="227" spans="1:26" s="5" customFormat="1" ht="15" x14ac:dyDescent="0.25">
      <c r="A227" s="5" t="s">
        <v>0</v>
      </c>
      <c r="B227" s="5">
        <v>100</v>
      </c>
      <c r="C227" s="5">
        <v>0.7</v>
      </c>
      <c r="D227" s="5">
        <v>1896.6766700000001</v>
      </c>
      <c r="E227" s="6">
        <v>4.2500000000000003E-3</v>
      </c>
      <c r="J227" s="12"/>
      <c r="K227" s="6"/>
      <c r="M227" s="6"/>
      <c r="N227" s="28"/>
      <c r="P227" s="5" t="s">
        <v>0</v>
      </c>
      <c r="Q227" s="5">
        <v>100</v>
      </c>
      <c r="R227" s="5">
        <v>0.7</v>
      </c>
      <c r="S227" s="5">
        <v>1863.73</v>
      </c>
      <c r="T227" s="6">
        <v>1.15E-3</v>
      </c>
      <c r="Y227" s="12"/>
      <c r="Z227" s="6"/>
    </row>
    <row r="228" spans="1:26" s="5" customFormat="1" ht="15" x14ac:dyDescent="0.25">
      <c r="A228" s="5" t="s">
        <v>0</v>
      </c>
      <c r="B228" s="5">
        <v>100</v>
      </c>
      <c r="C228" s="5">
        <v>0.7</v>
      </c>
      <c r="D228" s="5">
        <v>1896.6766700000001</v>
      </c>
      <c r="E228" s="6">
        <v>4.2399999999999998E-3</v>
      </c>
      <c r="J228" s="12"/>
      <c r="K228" s="6"/>
      <c r="M228" s="6"/>
      <c r="N228" s="28"/>
      <c r="P228" s="5" t="s">
        <v>0</v>
      </c>
      <c r="Q228" s="5">
        <v>100</v>
      </c>
      <c r="R228" s="5">
        <v>0.7</v>
      </c>
      <c r="S228" s="5">
        <v>1863.73</v>
      </c>
      <c r="T228" s="6">
        <v>1.14E-3</v>
      </c>
      <c r="Y228" s="12"/>
      <c r="Z228" s="6"/>
    </row>
    <row r="229" spans="1:26" s="5" customFormat="1" ht="15" x14ac:dyDescent="0.25">
      <c r="A229" s="5" t="s">
        <v>0</v>
      </c>
      <c r="B229" s="5">
        <v>100</v>
      </c>
      <c r="C229" s="5">
        <v>0.7</v>
      </c>
      <c r="D229" s="5">
        <v>1896.6766700000001</v>
      </c>
      <c r="E229" s="6">
        <v>4.2199999999999998E-3</v>
      </c>
      <c r="J229" s="12"/>
      <c r="K229" s="6"/>
      <c r="M229" s="6"/>
      <c r="N229" s="28"/>
      <c r="P229" s="5" t="s">
        <v>0</v>
      </c>
      <c r="Q229" s="5">
        <v>100</v>
      </c>
      <c r="R229" s="5">
        <v>0.7</v>
      </c>
      <c r="S229" s="5">
        <v>1863.73</v>
      </c>
      <c r="T229" s="6">
        <v>1.14E-3</v>
      </c>
      <c r="Y229" s="12"/>
      <c r="Z229" s="6"/>
    </row>
    <row r="230" spans="1:26" s="5" customFormat="1" ht="15" x14ac:dyDescent="0.25">
      <c r="A230" s="5" t="s">
        <v>0</v>
      </c>
      <c r="B230" s="5">
        <v>100</v>
      </c>
      <c r="C230" s="5">
        <v>0.7</v>
      </c>
      <c r="D230" s="5">
        <v>1896.6766700000001</v>
      </c>
      <c r="E230" s="6">
        <v>4.2199999999999998E-3</v>
      </c>
      <c r="J230" s="12"/>
      <c r="K230" s="6"/>
      <c r="M230" s="6"/>
      <c r="N230" s="28"/>
      <c r="P230" s="5" t="s">
        <v>0</v>
      </c>
      <c r="Q230" s="5">
        <v>100</v>
      </c>
      <c r="R230" s="5">
        <v>0.7</v>
      </c>
      <c r="S230" s="5">
        <v>1863.73</v>
      </c>
      <c r="T230" s="6">
        <v>1.15E-3</v>
      </c>
      <c r="Y230" s="12"/>
      <c r="Z230" s="6"/>
    </row>
    <row r="231" spans="1:26" s="5" customFormat="1" ht="15" x14ac:dyDescent="0.25">
      <c r="A231" s="5" t="s">
        <v>0</v>
      </c>
      <c r="B231" s="5">
        <v>100</v>
      </c>
      <c r="C231" s="5">
        <v>0.7</v>
      </c>
      <c r="D231" s="5">
        <v>1896.6766700000001</v>
      </c>
      <c r="E231" s="6">
        <v>4.2100000000000002E-3</v>
      </c>
      <c r="J231" s="12"/>
      <c r="K231" s="6"/>
      <c r="M231" s="6"/>
      <c r="N231" s="28"/>
      <c r="P231" s="5" t="s">
        <v>0</v>
      </c>
      <c r="Q231" s="5">
        <v>100</v>
      </c>
      <c r="R231" s="5">
        <v>0.7</v>
      </c>
      <c r="S231" s="5">
        <v>1863.73</v>
      </c>
      <c r="T231" s="6">
        <v>1.14E-3</v>
      </c>
      <c r="Y231" s="12"/>
      <c r="Z231" s="6"/>
    </row>
    <row r="232" spans="1:26" s="5" customFormat="1" ht="15" x14ac:dyDescent="0.25">
      <c r="A232" s="5" t="s">
        <v>0</v>
      </c>
      <c r="B232" s="5">
        <v>100</v>
      </c>
      <c r="C232" s="5">
        <v>0.7</v>
      </c>
      <c r="D232" s="5">
        <v>1896.6766700000001</v>
      </c>
      <c r="E232" s="6">
        <v>4.1999999999999997E-3</v>
      </c>
      <c r="J232" s="12"/>
      <c r="K232" s="6"/>
      <c r="M232" s="6"/>
      <c r="N232" s="28"/>
      <c r="P232" s="5" t="s">
        <v>0</v>
      </c>
      <c r="Q232" s="5">
        <v>100</v>
      </c>
      <c r="R232" s="5">
        <v>0.7</v>
      </c>
      <c r="S232" s="5">
        <v>1863.73</v>
      </c>
      <c r="T232" s="6">
        <v>1.14E-3</v>
      </c>
      <c r="Y232" s="12"/>
      <c r="Z232" s="6"/>
    </row>
    <row r="233" spans="1:26" s="5" customFormat="1" ht="15" x14ac:dyDescent="0.25">
      <c r="A233" s="5" t="s">
        <v>0</v>
      </c>
      <c r="B233" s="5">
        <v>100</v>
      </c>
      <c r="C233" s="5">
        <v>1</v>
      </c>
      <c r="D233" s="5">
        <v>1791.8666700000001</v>
      </c>
      <c r="E233" s="6">
        <v>4.5500000000000002E-3</v>
      </c>
      <c r="J233" s="12"/>
      <c r="K233" s="6"/>
      <c r="M233" s="6"/>
      <c r="N233" s="28"/>
      <c r="P233" s="5" t="s">
        <v>0</v>
      </c>
      <c r="Q233" s="5">
        <v>100</v>
      </c>
      <c r="R233" s="5">
        <v>1</v>
      </c>
      <c r="S233" s="5">
        <v>1774.48</v>
      </c>
      <c r="T233" s="6">
        <v>1.23E-3</v>
      </c>
      <c r="Y233" s="12"/>
      <c r="Z233" s="6"/>
    </row>
    <row r="234" spans="1:26" s="5" customFormat="1" ht="15" x14ac:dyDescent="0.25">
      <c r="A234" s="5" t="s">
        <v>0</v>
      </c>
      <c r="B234" s="5">
        <v>100</v>
      </c>
      <c r="C234" s="5">
        <v>1</v>
      </c>
      <c r="D234" s="5">
        <v>1791.8666700000001</v>
      </c>
      <c r="E234" s="6">
        <v>4.5999999999999999E-3</v>
      </c>
      <c r="J234" s="12"/>
      <c r="K234" s="6"/>
      <c r="M234" s="6"/>
      <c r="N234" s="28"/>
      <c r="P234" s="5" t="s">
        <v>0</v>
      </c>
      <c r="Q234" s="5">
        <v>100</v>
      </c>
      <c r="R234" s="5">
        <v>1</v>
      </c>
      <c r="S234" s="5">
        <v>1774.48</v>
      </c>
      <c r="T234" s="6">
        <v>1.23E-3</v>
      </c>
      <c r="Y234" s="12"/>
      <c r="Z234" s="6"/>
    </row>
    <row r="235" spans="1:26" s="5" customFormat="1" ht="15" x14ac:dyDescent="0.25">
      <c r="A235" s="5" t="s">
        <v>0</v>
      </c>
      <c r="B235" s="5">
        <v>100</v>
      </c>
      <c r="C235" s="5">
        <v>1</v>
      </c>
      <c r="D235" s="5">
        <v>1791.8666700000001</v>
      </c>
      <c r="E235" s="6">
        <v>4.5700000000000003E-3</v>
      </c>
      <c r="J235" s="12"/>
      <c r="K235" s="6"/>
      <c r="M235" s="6"/>
      <c r="N235" s="28"/>
      <c r="P235" s="5" t="s">
        <v>0</v>
      </c>
      <c r="Q235" s="5">
        <v>100</v>
      </c>
      <c r="R235" s="5">
        <v>1</v>
      </c>
      <c r="S235" s="5">
        <v>1774.48</v>
      </c>
      <c r="T235" s="6">
        <v>1.23E-3</v>
      </c>
      <c r="Y235" s="12"/>
      <c r="Z235" s="6"/>
    </row>
    <row r="236" spans="1:26" s="5" customFormat="1" ht="15" x14ac:dyDescent="0.25">
      <c r="A236" s="5" t="s">
        <v>0</v>
      </c>
      <c r="B236" s="5">
        <v>100</v>
      </c>
      <c r="C236" s="5">
        <v>1</v>
      </c>
      <c r="D236" s="5">
        <v>1791.8666700000001</v>
      </c>
      <c r="E236" s="6">
        <v>4.5399999999999998E-3</v>
      </c>
      <c r="J236" s="12"/>
      <c r="K236" s="6"/>
      <c r="M236" s="6"/>
      <c r="N236" s="28"/>
      <c r="P236" s="5" t="s">
        <v>0</v>
      </c>
      <c r="Q236" s="5">
        <v>100</v>
      </c>
      <c r="R236" s="5">
        <v>1</v>
      </c>
      <c r="S236" s="5">
        <v>1774.48</v>
      </c>
      <c r="T236" s="6">
        <v>1.23E-3</v>
      </c>
      <c r="Y236" s="12"/>
      <c r="Z236" s="6"/>
    </row>
    <row r="237" spans="1:26" s="5" customFormat="1" ht="15" x14ac:dyDescent="0.25">
      <c r="A237" s="5" t="s">
        <v>0</v>
      </c>
      <c r="B237" s="5">
        <v>100</v>
      </c>
      <c r="C237" s="5">
        <v>1</v>
      </c>
      <c r="D237" s="5">
        <v>1791.8666700000001</v>
      </c>
      <c r="E237" s="6">
        <v>4.5399999999999998E-3</v>
      </c>
      <c r="J237" s="12"/>
      <c r="K237" s="6"/>
      <c r="M237" s="6"/>
      <c r="N237" s="28"/>
      <c r="P237" s="5" t="s">
        <v>0</v>
      </c>
      <c r="Q237" s="5">
        <v>100</v>
      </c>
      <c r="R237" s="5">
        <v>1</v>
      </c>
      <c r="S237" s="5">
        <v>1774.48</v>
      </c>
      <c r="T237" s="6">
        <v>1.23E-3</v>
      </c>
      <c r="Y237" s="12"/>
      <c r="Z237" s="6"/>
    </row>
    <row r="238" spans="1:26" s="5" customFormat="1" ht="15" x14ac:dyDescent="0.25">
      <c r="A238" s="5" t="s">
        <v>0</v>
      </c>
      <c r="B238" s="5">
        <v>100</v>
      </c>
      <c r="C238" s="5">
        <v>1</v>
      </c>
      <c r="D238" s="5">
        <v>1791.8666700000001</v>
      </c>
      <c r="E238" s="6">
        <v>5.8799999999999998E-3</v>
      </c>
      <c r="J238" s="12"/>
      <c r="K238" s="6"/>
      <c r="M238" s="6"/>
      <c r="N238" s="28"/>
      <c r="P238" s="5" t="s">
        <v>0</v>
      </c>
      <c r="Q238" s="5">
        <v>100</v>
      </c>
      <c r="R238" s="5">
        <v>1</v>
      </c>
      <c r="S238" s="5">
        <v>1774.48</v>
      </c>
      <c r="T238" s="6">
        <v>1.23E-3</v>
      </c>
      <c r="Y238" s="12"/>
      <c r="Z238" s="6"/>
    </row>
    <row r="239" spans="1:26" s="5" customFormat="1" ht="15" x14ac:dyDescent="0.25">
      <c r="A239" s="5" t="s">
        <v>0</v>
      </c>
      <c r="B239" s="5">
        <v>100</v>
      </c>
      <c r="C239" s="5">
        <v>1</v>
      </c>
      <c r="D239" s="5">
        <v>1791.8666700000001</v>
      </c>
      <c r="E239" s="6">
        <v>5.1999999999999998E-3</v>
      </c>
      <c r="J239" s="12"/>
      <c r="K239" s="6"/>
      <c r="M239" s="6"/>
      <c r="N239" s="28"/>
      <c r="P239" s="5" t="s">
        <v>0</v>
      </c>
      <c r="Q239" s="5">
        <v>100</v>
      </c>
      <c r="R239" s="5">
        <v>1</v>
      </c>
      <c r="S239" s="5">
        <v>1774.48</v>
      </c>
      <c r="T239" s="6">
        <v>1.24E-3</v>
      </c>
      <c r="Y239" s="12"/>
      <c r="Z239" s="6"/>
    </row>
    <row r="240" spans="1:26" s="5" customFormat="1" ht="15" x14ac:dyDescent="0.25">
      <c r="A240" s="5" t="s">
        <v>0</v>
      </c>
      <c r="B240" s="5">
        <v>100</v>
      </c>
      <c r="C240" s="5">
        <v>1</v>
      </c>
      <c r="D240" s="5">
        <v>1791.8666700000001</v>
      </c>
      <c r="E240" s="6">
        <v>4.7699999999999999E-3</v>
      </c>
      <c r="J240" s="12"/>
      <c r="K240" s="6"/>
      <c r="M240" s="6"/>
      <c r="N240" s="28"/>
      <c r="O240"/>
      <c r="P240" s="5" t="s">
        <v>0</v>
      </c>
      <c r="Q240" s="5">
        <v>100</v>
      </c>
      <c r="R240" s="5">
        <v>1</v>
      </c>
      <c r="S240" s="5">
        <v>1774.48</v>
      </c>
      <c r="T240" s="6">
        <v>1.23E-3</v>
      </c>
      <c r="Y240" s="12"/>
      <c r="Z240" s="6"/>
    </row>
    <row r="241" spans="1:26" s="5" customFormat="1" ht="15" x14ac:dyDescent="0.25">
      <c r="A241" s="5" t="s">
        <v>0</v>
      </c>
      <c r="B241" s="5">
        <v>100</v>
      </c>
      <c r="C241" s="5">
        <v>1</v>
      </c>
      <c r="D241" s="5">
        <v>1791.8666700000001</v>
      </c>
      <c r="E241" s="6">
        <v>4.5399999999999998E-3</v>
      </c>
      <c r="J241" s="12"/>
      <c r="K241" s="6"/>
      <c r="M241" s="6"/>
      <c r="N241" s="28"/>
      <c r="O241"/>
      <c r="P241" s="5" t="s">
        <v>0</v>
      </c>
      <c r="Q241" s="5">
        <v>100</v>
      </c>
      <c r="R241" s="5">
        <v>1</v>
      </c>
      <c r="S241" s="5">
        <v>1774.48</v>
      </c>
      <c r="T241" s="6">
        <v>1.23E-3</v>
      </c>
      <c r="Y241" s="12"/>
      <c r="Z241" s="6"/>
    </row>
    <row r="242" spans="1:26" s="5" customFormat="1" ht="15" x14ac:dyDescent="0.25">
      <c r="A242" s="5" t="s">
        <v>0</v>
      </c>
      <c r="B242" s="5">
        <v>100</v>
      </c>
      <c r="C242" s="5">
        <v>1</v>
      </c>
      <c r="D242" s="5">
        <v>1791.8666700000001</v>
      </c>
      <c r="E242" s="6">
        <v>4.5399999999999998E-3</v>
      </c>
      <c r="J242" s="12"/>
      <c r="K242" s="6"/>
      <c r="M242" s="6"/>
      <c r="N242" s="28"/>
      <c r="O242"/>
      <c r="P242" s="5" t="s">
        <v>0</v>
      </c>
      <c r="Q242" s="5">
        <v>100</v>
      </c>
      <c r="R242" s="5">
        <v>1</v>
      </c>
      <c r="S242" s="5">
        <v>1774.48</v>
      </c>
      <c r="T242" s="6">
        <v>1.24E-3</v>
      </c>
      <c r="Y242" s="12"/>
      <c r="Z242" s="6"/>
    </row>
    <row r="243" spans="1:26" s="5" customFormat="1" ht="15" x14ac:dyDescent="0.25">
      <c r="A243" s="5" t="s">
        <v>0</v>
      </c>
      <c r="B243" s="5">
        <v>1000</v>
      </c>
      <c r="C243" s="5">
        <v>0.4</v>
      </c>
      <c r="D243" s="5">
        <v>19465.4944</v>
      </c>
      <c r="E243" s="6">
        <v>7.1800000000000003E-2</v>
      </c>
      <c r="J243" s="12"/>
      <c r="K243" s="6"/>
      <c r="M243" s="6"/>
      <c r="N243" s="28"/>
      <c r="O243"/>
      <c r="P243" s="5" t="s">
        <v>0</v>
      </c>
      <c r="Q243" s="5">
        <v>1000</v>
      </c>
      <c r="R243" s="5">
        <v>0.4</v>
      </c>
      <c r="S243" s="5">
        <v>19343.554489999999</v>
      </c>
      <c r="T243" s="6">
        <v>1.6369999999999999E-2</v>
      </c>
      <c r="Y243" s="12"/>
      <c r="Z243" s="6"/>
    </row>
    <row r="244" spans="1:26" s="5" customFormat="1" ht="15" x14ac:dyDescent="0.25">
      <c r="A244" s="5" t="s">
        <v>0</v>
      </c>
      <c r="B244" s="5">
        <v>1000</v>
      </c>
      <c r="C244" s="5">
        <v>0.4</v>
      </c>
      <c r="D244" s="5">
        <v>19465.4944</v>
      </c>
      <c r="E244" s="6">
        <v>7.1760000000000004E-2</v>
      </c>
      <c r="J244" s="12"/>
      <c r="K244" s="6"/>
      <c r="M244" s="6"/>
      <c r="N244" s="28"/>
      <c r="O244"/>
      <c r="P244" s="5" t="s">
        <v>0</v>
      </c>
      <c r="Q244" s="5">
        <v>1000</v>
      </c>
      <c r="R244" s="5">
        <v>0.4</v>
      </c>
      <c r="S244" s="5">
        <v>19343.554489999999</v>
      </c>
      <c r="T244" s="6">
        <v>1.4120000000000001E-2</v>
      </c>
      <c r="Y244" s="12"/>
      <c r="Z244" s="6"/>
    </row>
    <row r="245" spans="1:26" s="5" customFormat="1" ht="15" x14ac:dyDescent="0.25">
      <c r="A245" s="5" t="s">
        <v>0</v>
      </c>
      <c r="B245" s="5">
        <v>1000</v>
      </c>
      <c r="C245" s="5">
        <v>0.4</v>
      </c>
      <c r="D245" s="5">
        <v>19465.4944</v>
      </c>
      <c r="E245" s="6">
        <v>7.2249999999999995E-2</v>
      </c>
      <c r="J245" s="12"/>
      <c r="K245" s="6"/>
      <c r="M245" s="6"/>
      <c r="N245" s="28"/>
      <c r="O245"/>
      <c r="P245" s="5" t="s">
        <v>0</v>
      </c>
      <c r="Q245" s="5">
        <v>1000</v>
      </c>
      <c r="R245" s="5">
        <v>0.4</v>
      </c>
      <c r="S245" s="5">
        <v>19343.554489999999</v>
      </c>
      <c r="T245" s="6">
        <v>1.397E-2</v>
      </c>
      <c r="Y245" s="12"/>
      <c r="Z245" s="6"/>
    </row>
    <row r="246" spans="1:26" s="5" customFormat="1" ht="15" x14ac:dyDescent="0.25">
      <c r="A246" s="5" t="s">
        <v>0</v>
      </c>
      <c r="B246" s="5">
        <v>1000</v>
      </c>
      <c r="C246" s="5">
        <v>0.4</v>
      </c>
      <c r="D246" s="5">
        <v>19465.4944</v>
      </c>
      <c r="E246" s="6">
        <v>7.1720000000000006E-2</v>
      </c>
      <c r="J246" s="12"/>
      <c r="K246" s="6"/>
      <c r="M246" s="6"/>
      <c r="N246" s="28"/>
      <c r="O246"/>
      <c r="P246" s="5" t="s">
        <v>0</v>
      </c>
      <c r="Q246" s="5">
        <v>1000</v>
      </c>
      <c r="R246" s="5">
        <v>0.4</v>
      </c>
      <c r="S246" s="5">
        <v>19343.554489999999</v>
      </c>
      <c r="T246" s="6">
        <v>1.3809999999999999E-2</v>
      </c>
      <c r="Y246" s="12"/>
      <c r="Z246" s="6"/>
    </row>
    <row r="247" spans="1:26" s="5" customFormat="1" ht="15" x14ac:dyDescent="0.25">
      <c r="A247" s="5" t="s">
        <v>0</v>
      </c>
      <c r="B247" s="5">
        <v>1000</v>
      </c>
      <c r="C247" s="5">
        <v>0.4</v>
      </c>
      <c r="D247" s="5">
        <v>19465.4944</v>
      </c>
      <c r="E247" s="6">
        <v>7.2209999999999996E-2</v>
      </c>
      <c r="J247" s="12"/>
      <c r="K247" s="6"/>
      <c r="M247" s="6"/>
      <c r="N247" s="28"/>
      <c r="O247"/>
      <c r="P247" s="5" t="s">
        <v>0</v>
      </c>
      <c r="Q247" s="5">
        <v>1000</v>
      </c>
      <c r="R247" s="5">
        <v>0.4</v>
      </c>
      <c r="S247" s="5">
        <v>19343.554489999999</v>
      </c>
      <c r="T247" s="6">
        <v>1.553E-2</v>
      </c>
      <c r="Y247" s="12"/>
      <c r="Z247" s="6"/>
    </row>
    <row r="248" spans="1:26" s="5" customFormat="1" ht="15" x14ac:dyDescent="0.25">
      <c r="A248" s="5" t="s">
        <v>0</v>
      </c>
      <c r="B248" s="5">
        <v>1000</v>
      </c>
      <c r="C248" s="5">
        <v>0.4</v>
      </c>
      <c r="D248" s="5">
        <v>19465.4944</v>
      </c>
      <c r="E248" s="6">
        <v>7.2139999999999996E-2</v>
      </c>
      <c r="J248" s="12"/>
      <c r="K248" s="6"/>
      <c r="M248" s="6"/>
      <c r="N248" s="28"/>
      <c r="O248"/>
      <c r="P248" s="5" t="s">
        <v>0</v>
      </c>
      <c r="Q248" s="5">
        <v>1000</v>
      </c>
      <c r="R248" s="5">
        <v>0.4</v>
      </c>
      <c r="S248" s="5">
        <v>19343.554489999999</v>
      </c>
      <c r="T248" s="6">
        <v>1.4710000000000001E-2</v>
      </c>
      <c r="Y248" s="12"/>
      <c r="Z248" s="6"/>
    </row>
    <row r="249" spans="1:26" s="5" customFormat="1" ht="15" x14ac:dyDescent="0.25">
      <c r="A249" s="5" t="s">
        <v>0</v>
      </c>
      <c r="B249" s="5">
        <v>1000</v>
      </c>
      <c r="C249" s="5">
        <v>0.4</v>
      </c>
      <c r="D249" s="5">
        <v>19465.4944</v>
      </c>
      <c r="E249" s="6">
        <v>7.1830000000000005E-2</v>
      </c>
      <c r="J249" s="12"/>
      <c r="K249" s="6"/>
      <c r="M249" s="6"/>
      <c r="N249" s="28"/>
      <c r="O249"/>
      <c r="P249" s="5" t="s">
        <v>0</v>
      </c>
      <c r="Q249" s="5">
        <v>1000</v>
      </c>
      <c r="R249" s="5">
        <v>0.4</v>
      </c>
      <c r="S249" s="5">
        <v>19343.554489999999</v>
      </c>
      <c r="T249" s="6">
        <v>1.4160000000000001E-2</v>
      </c>
      <c r="Y249" s="12"/>
      <c r="Z249" s="6"/>
    </row>
    <row r="250" spans="1:26" s="5" customFormat="1" ht="15" x14ac:dyDescent="0.25">
      <c r="A250" s="5" t="s">
        <v>0</v>
      </c>
      <c r="B250" s="5">
        <v>1000</v>
      </c>
      <c r="C250" s="5">
        <v>0.4</v>
      </c>
      <c r="D250" s="5">
        <v>19465.4944</v>
      </c>
      <c r="E250" s="6">
        <v>7.1720000000000006E-2</v>
      </c>
      <c r="J250" s="12"/>
      <c r="K250" s="6"/>
      <c r="M250" s="6"/>
      <c r="N250" s="28"/>
      <c r="O250"/>
      <c r="P250" s="5" t="s">
        <v>0</v>
      </c>
      <c r="Q250" s="5">
        <v>1000</v>
      </c>
      <c r="R250" s="5">
        <v>0.4</v>
      </c>
      <c r="S250" s="5">
        <v>19343.554489999999</v>
      </c>
      <c r="T250" s="6">
        <v>1.38E-2</v>
      </c>
      <c r="Y250" s="12"/>
      <c r="Z250" s="6"/>
    </row>
    <row r="251" spans="1:26" s="5" customFormat="1" ht="15" x14ac:dyDescent="0.25">
      <c r="A251" s="5" t="s">
        <v>0</v>
      </c>
      <c r="B251" s="5">
        <v>1000</v>
      </c>
      <c r="C251" s="5">
        <v>0.4</v>
      </c>
      <c r="D251" s="5">
        <v>19465.4944</v>
      </c>
      <c r="E251" s="6">
        <v>7.195E-2</v>
      </c>
      <c r="J251" s="12"/>
      <c r="K251" s="6"/>
      <c r="M251" s="6"/>
      <c r="N251" s="28"/>
      <c r="O251"/>
      <c r="P251" s="5" t="s">
        <v>0</v>
      </c>
      <c r="Q251" s="5">
        <v>1000</v>
      </c>
      <c r="R251" s="5">
        <v>0.4</v>
      </c>
      <c r="S251" s="5">
        <v>19343.554489999999</v>
      </c>
      <c r="T251" s="6">
        <v>1.409E-2</v>
      </c>
      <c r="Y251" s="12"/>
      <c r="Z251" s="6"/>
    </row>
    <row r="252" spans="1:26" s="5" customFormat="1" ht="15" x14ac:dyDescent="0.25">
      <c r="A252" s="5" t="s">
        <v>0</v>
      </c>
      <c r="B252" s="5">
        <v>1000</v>
      </c>
      <c r="C252" s="5">
        <v>0.4</v>
      </c>
      <c r="D252" s="5">
        <v>19465.4944</v>
      </c>
      <c r="E252" s="6">
        <v>7.1819999999999995E-2</v>
      </c>
      <c r="J252" s="12"/>
      <c r="K252" s="6"/>
      <c r="M252" s="6"/>
      <c r="N252" s="28"/>
      <c r="O252"/>
      <c r="P252" s="5" t="s">
        <v>0</v>
      </c>
      <c r="Q252" s="5">
        <v>1000</v>
      </c>
      <c r="R252" s="5">
        <v>0.4</v>
      </c>
      <c r="S252" s="5">
        <v>19343.554489999999</v>
      </c>
      <c r="T252" s="6">
        <v>1.6650000000000002E-2</v>
      </c>
      <c r="Y252" s="12"/>
      <c r="Z252" s="6"/>
    </row>
    <row r="253" spans="1:26" s="5" customFormat="1" ht="15" x14ac:dyDescent="0.25">
      <c r="A253" s="5" t="s">
        <v>0</v>
      </c>
      <c r="B253" s="5">
        <v>1000</v>
      </c>
      <c r="C253" s="5">
        <v>0.7</v>
      </c>
      <c r="D253" s="5">
        <v>19152.08641</v>
      </c>
      <c r="E253" s="6">
        <v>6.59E-2</v>
      </c>
      <c r="J253" s="12"/>
      <c r="K253" s="6"/>
      <c r="M253" s="6"/>
      <c r="N253" s="28"/>
      <c r="O253"/>
      <c r="P253" s="5" t="s">
        <v>0</v>
      </c>
      <c r="Q253" s="5">
        <v>1000</v>
      </c>
      <c r="R253" s="5">
        <v>0.7</v>
      </c>
      <c r="S253" s="5">
        <v>19053.963739999999</v>
      </c>
      <c r="T253" s="6">
        <v>1.453E-2</v>
      </c>
      <c r="Y253" s="12"/>
      <c r="Z253" s="6"/>
    </row>
    <row r="254" spans="1:26" s="5" customFormat="1" ht="15" x14ac:dyDescent="0.25">
      <c r="A254" s="5" t="s">
        <v>0</v>
      </c>
      <c r="B254" s="5">
        <v>1000</v>
      </c>
      <c r="C254" s="5">
        <v>0.7</v>
      </c>
      <c r="D254" s="5">
        <v>19152.08641</v>
      </c>
      <c r="E254" s="6">
        <v>6.5850000000000006E-2</v>
      </c>
      <c r="J254" s="12"/>
      <c r="K254" s="6"/>
      <c r="M254" s="6"/>
      <c r="N254" s="28"/>
      <c r="O254"/>
      <c r="P254" s="5" t="s">
        <v>0</v>
      </c>
      <c r="Q254" s="5">
        <v>1000</v>
      </c>
      <c r="R254" s="5">
        <v>0.7</v>
      </c>
      <c r="S254" s="5">
        <v>19053.963739999999</v>
      </c>
      <c r="T254" s="6">
        <v>1.435E-2</v>
      </c>
      <c r="Y254" s="12"/>
      <c r="Z254" s="6"/>
    </row>
    <row r="255" spans="1:26" s="5" customFormat="1" ht="15" x14ac:dyDescent="0.25">
      <c r="A255" s="5" t="s">
        <v>0</v>
      </c>
      <c r="B255" s="5">
        <v>1000</v>
      </c>
      <c r="C255" s="5">
        <v>0.7</v>
      </c>
      <c r="D255" s="5">
        <v>19152.08641</v>
      </c>
      <c r="E255" s="6">
        <v>6.5909999999999996E-2</v>
      </c>
      <c r="J255" s="12"/>
      <c r="K255" s="6"/>
      <c r="M255" s="6"/>
      <c r="N255" s="28"/>
      <c r="O255"/>
      <c r="P255" s="5" t="s">
        <v>0</v>
      </c>
      <c r="Q255" s="5">
        <v>1000</v>
      </c>
      <c r="R255" s="5">
        <v>0.7</v>
      </c>
      <c r="S255" s="5">
        <v>19053.963739999999</v>
      </c>
      <c r="T255" s="6">
        <v>1.451E-2</v>
      </c>
      <c r="Y255" s="12"/>
      <c r="Z255" s="6"/>
    </row>
    <row r="256" spans="1:26" s="5" customFormat="1" ht="15" x14ac:dyDescent="0.25">
      <c r="A256" s="5" t="s">
        <v>0</v>
      </c>
      <c r="B256" s="5">
        <v>1000</v>
      </c>
      <c r="C256" s="5">
        <v>0.7</v>
      </c>
      <c r="D256" s="5">
        <v>19152.08641</v>
      </c>
      <c r="E256" s="6">
        <v>6.5809999999999994E-2</v>
      </c>
      <c r="J256" s="12"/>
      <c r="K256" s="6"/>
      <c r="M256" s="6"/>
      <c r="N256" s="28"/>
      <c r="O256"/>
      <c r="P256" s="5" t="s">
        <v>0</v>
      </c>
      <c r="Q256" s="5">
        <v>1000</v>
      </c>
      <c r="R256" s="5">
        <v>0.7</v>
      </c>
      <c r="S256" s="5">
        <v>19053.963739999999</v>
      </c>
      <c r="T256" s="6">
        <v>1.6899999999999998E-2</v>
      </c>
      <c r="Y256" s="12"/>
      <c r="Z256" s="6"/>
    </row>
    <row r="257" spans="1:26" s="5" customFormat="1" ht="15" x14ac:dyDescent="0.25">
      <c r="A257" s="5" t="s">
        <v>0</v>
      </c>
      <c r="B257" s="5">
        <v>1000</v>
      </c>
      <c r="C257" s="5">
        <v>0.7</v>
      </c>
      <c r="D257" s="5">
        <v>19152.08641</v>
      </c>
      <c r="E257" s="6">
        <v>6.5850000000000006E-2</v>
      </c>
      <c r="J257" s="12"/>
      <c r="K257" s="6"/>
      <c r="M257" s="6"/>
      <c r="N257" s="28"/>
      <c r="O257"/>
      <c r="P257" s="5" t="s">
        <v>0</v>
      </c>
      <c r="Q257" s="5">
        <v>1000</v>
      </c>
      <c r="R257" s="5">
        <v>0.7</v>
      </c>
      <c r="S257" s="5">
        <v>19053.963739999999</v>
      </c>
      <c r="T257" s="6">
        <v>1.461E-2</v>
      </c>
      <c r="Y257" s="12"/>
      <c r="Z257" s="6"/>
    </row>
    <row r="258" spans="1:26" s="5" customFormat="1" ht="15" x14ac:dyDescent="0.25">
      <c r="A258" s="5" t="s">
        <v>0</v>
      </c>
      <c r="B258" s="5">
        <v>1000</v>
      </c>
      <c r="C258" s="5">
        <v>0.7</v>
      </c>
      <c r="D258" s="5">
        <v>19152.08641</v>
      </c>
      <c r="E258" s="6">
        <v>6.5799999999999997E-2</v>
      </c>
      <c r="J258" s="12"/>
      <c r="K258" s="6"/>
      <c r="M258" s="6"/>
      <c r="N258" s="28"/>
      <c r="O258"/>
      <c r="P258" s="5" t="s">
        <v>0</v>
      </c>
      <c r="Q258" s="5">
        <v>1000</v>
      </c>
      <c r="R258" s="5">
        <v>0.7</v>
      </c>
      <c r="S258" s="5">
        <v>19053.963739999999</v>
      </c>
      <c r="T258" s="6">
        <v>1.4279999999999999E-2</v>
      </c>
      <c r="Y258" s="12"/>
      <c r="Z258" s="6"/>
    </row>
    <row r="259" spans="1:26" s="5" customFormat="1" ht="15" x14ac:dyDescent="0.25">
      <c r="A259" s="5" t="s">
        <v>0</v>
      </c>
      <c r="B259" s="5">
        <v>1000</v>
      </c>
      <c r="C259" s="5">
        <v>0.7</v>
      </c>
      <c r="D259" s="5">
        <v>19152.08641</v>
      </c>
      <c r="E259" s="6">
        <v>6.6210000000000005E-2</v>
      </c>
      <c r="J259" s="12"/>
      <c r="K259" s="6"/>
      <c r="M259" s="6"/>
      <c r="N259" s="28"/>
      <c r="O259"/>
      <c r="P259" s="5" t="s">
        <v>0</v>
      </c>
      <c r="Q259" s="5">
        <v>1000</v>
      </c>
      <c r="R259" s="5">
        <v>0.7</v>
      </c>
      <c r="S259" s="5">
        <v>19053.963739999999</v>
      </c>
      <c r="T259" s="6">
        <v>1.455E-2</v>
      </c>
      <c r="Y259" s="12"/>
      <c r="Z259" s="6"/>
    </row>
    <row r="260" spans="1:26" s="5" customFormat="1" ht="15" x14ac:dyDescent="0.25">
      <c r="A260" s="5" t="s">
        <v>0</v>
      </c>
      <c r="B260" s="5">
        <v>1000</v>
      </c>
      <c r="C260" s="5">
        <v>0.7</v>
      </c>
      <c r="D260" s="5">
        <v>19152.08641</v>
      </c>
      <c r="E260" s="6">
        <v>6.6040000000000001E-2</v>
      </c>
      <c r="J260" s="12"/>
      <c r="K260" s="6"/>
      <c r="M260" s="6"/>
      <c r="N260" s="28"/>
      <c r="O260"/>
      <c r="P260" s="5" t="s">
        <v>0</v>
      </c>
      <c r="Q260" s="5">
        <v>1000</v>
      </c>
      <c r="R260" s="5">
        <v>0.7</v>
      </c>
      <c r="S260" s="5">
        <v>19053.963739999999</v>
      </c>
      <c r="T260" s="6">
        <v>1.6809999999999999E-2</v>
      </c>
      <c r="Y260" s="12"/>
      <c r="Z260" s="6"/>
    </row>
    <row r="261" spans="1:26" s="5" customFormat="1" ht="15" x14ac:dyDescent="0.25">
      <c r="A261" s="5" t="s">
        <v>0</v>
      </c>
      <c r="B261" s="5">
        <v>1000</v>
      </c>
      <c r="C261" s="5">
        <v>0.7</v>
      </c>
      <c r="D261" s="5">
        <v>19152.08641</v>
      </c>
      <c r="E261" s="6">
        <v>6.6059999999999994E-2</v>
      </c>
      <c r="J261" s="12"/>
      <c r="K261" s="6"/>
      <c r="M261" s="6"/>
      <c r="N261" s="28"/>
      <c r="O261"/>
      <c r="P261" s="5" t="s">
        <v>0</v>
      </c>
      <c r="Q261" s="5">
        <v>1000</v>
      </c>
      <c r="R261" s="5">
        <v>0.7</v>
      </c>
      <c r="S261" s="5">
        <v>19053.963739999999</v>
      </c>
      <c r="T261" s="6">
        <v>1.456E-2</v>
      </c>
      <c r="Y261" s="12"/>
      <c r="Z261" s="6"/>
    </row>
    <row r="262" spans="1:26" s="5" customFormat="1" ht="15" x14ac:dyDescent="0.25">
      <c r="A262" s="5" t="s">
        <v>0</v>
      </c>
      <c r="B262" s="5">
        <v>1000</v>
      </c>
      <c r="C262" s="5">
        <v>0.7</v>
      </c>
      <c r="D262" s="5">
        <v>19152.08641</v>
      </c>
      <c r="E262" s="6">
        <v>6.59E-2</v>
      </c>
      <c r="J262" s="12"/>
      <c r="K262" s="6"/>
      <c r="M262" s="6"/>
      <c r="N262" s="28"/>
      <c r="O262"/>
      <c r="P262" s="5" t="s">
        <v>0</v>
      </c>
      <c r="Q262" s="5">
        <v>1000</v>
      </c>
      <c r="R262" s="5">
        <v>0.7</v>
      </c>
      <c r="S262" s="5">
        <v>19053.963739999999</v>
      </c>
      <c r="T262" s="6">
        <v>1.426E-2</v>
      </c>
      <c r="Y262" s="12"/>
      <c r="Z262" s="6"/>
    </row>
    <row r="263" spans="1:26" s="5" customFormat="1" ht="15" x14ac:dyDescent="0.25">
      <c r="A263" s="5" t="s">
        <v>0</v>
      </c>
      <c r="B263" s="5">
        <v>1000</v>
      </c>
      <c r="C263" s="5">
        <v>1</v>
      </c>
      <c r="D263" s="5">
        <v>19028.66878</v>
      </c>
      <c r="E263" s="6">
        <v>6.0069999999999998E-2</v>
      </c>
      <c r="J263" s="12"/>
      <c r="K263" s="6"/>
      <c r="M263" s="6"/>
      <c r="N263" s="28"/>
      <c r="O263"/>
      <c r="P263" s="5" t="s">
        <v>0</v>
      </c>
      <c r="Q263" s="5">
        <v>1000</v>
      </c>
      <c r="R263" s="5">
        <v>1</v>
      </c>
      <c r="S263" s="5">
        <v>19039.346669999999</v>
      </c>
      <c r="T263" s="6">
        <v>1.541E-2</v>
      </c>
      <c r="Y263" s="12"/>
      <c r="Z263" s="6"/>
    </row>
    <row r="264" spans="1:26" s="5" customFormat="1" ht="15" x14ac:dyDescent="0.25">
      <c r="A264" s="5" t="s">
        <v>0</v>
      </c>
      <c r="B264" s="5">
        <v>1000</v>
      </c>
      <c r="C264" s="5">
        <v>1</v>
      </c>
      <c r="D264" s="5">
        <v>19028.66878</v>
      </c>
      <c r="E264" s="6">
        <v>5.9909999999999998E-2</v>
      </c>
      <c r="J264" s="12"/>
      <c r="K264" s="6"/>
      <c r="M264" s="6"/>
      <c r="N264" s="28"/>
      <c r="O264"/>
      <c r="P264" s="5" t="s">
        <v>0</v>
      </c>
      <c r="Q264" s="5">
        <v>1000</v>
      </c>
      <c r="R264" s="5">
        <v>1</v>
      </c>
      <c r="S264" s="5">
        <v>19039.346669999999</v>
      </c>
      <c r="T264" s="6">
        <v>1.7270000000000001E-2</v>
      </c>
      <c r="Y264" s="12"/>
      <c r="Z264" s="6"/>
    </row>
    <row r="265" spans="1:26" s="5" customFormat="1" ht="15" x14ac:dyDescent="0.25">
      <c r="A265" s="5" t="s">
        <v>0</v>
      </c>
      <c r="B265" s="5">
        <v>1000</v>
      </c>
      <c r="C265" s="5">
        <v>1</v>
      </c>
      <c r="D265" s="5">
        <v>19028.66878</v>
      </c>
      <c r="E265" s="6">
        <v>5.9979999999999999E-2</v>
      </c>
      <c r="J265" s="12"/>
      <c r="K265" s="6"/>
      <c r="M265" s="6"/>
      <c r="N265" s="28"/>
      <c r="O265"/>
      <c r="P265" s="5" t="s">
        <v>0</v>
      </c>
      <c r="Q265" s="5">
        <v>1000</v>
      </c>
      <c r="R265" s="5">
        <v>1</v>
      </c>
      <c r="S265" s="5">
        <v>19039.346669999999</v>
      </c>
      <c r="T265" s="6">
        <v>1.4930000000000001E-2</v>
      </c>
      <c r="Y265" s="12"/>
      <c r="Z265" s="6"/>
    </row>
    <row r="266" spans="1:26" s="5" customFormat="1" ht="15" x14ac:dyDescent="0.25">
      <c r="A266" s="5" t="s">
        <v>0</v>
      </c>
      <c r="B266" s="5">
        <v>1000</v>
      </c>
      <c r="C266" s="5">
        <v>1</v>
      </c>
      <c r="D266" s="5">
        <v>19028.66878</v>
      </c>
      <c r="E266" s="6">
        <v>5.994E-2</v>
      </c>
      <c r="J266" s="12"/>
      <c r="K266" s="6"/>
      <c r="M266" s="6"/>
      <c r="N266" s="28"/>
      <c r="O266"/>
      <c r="P266" s="5" t="s">
        <v>0</v>
      </c>
      <c r="Q266" s="5">
        <v>1000</v>
      </c>
      <c r="R266" s="5">
        <v>1</v>
      </c>
      <c r="S266" s="5">
        <v>19039.346669999999</v>
      </c>
      <c r="T266" s="6">
        <v>1.504E-2</v>
      </c>
      <c r="Y266" s="12"/>
      <c r="Z266" s="6"/>
    </row>
    <row r="267" spans="1:26" s="5" customFormat="1" ht="15" x14ac:dyDescent="0.25">
      <c r="A267" s="5" t="s">
        <v>0</v>
      </c>
      <c r="B267" s="5">
        <v>1000</v>
      </c>
      <c r="C267" s="5">
        <v>1</v>
      </c>
      <c r="D267" s="5">
        <v>19028.66878</v>
      </c>
      <c r="E267" s="6">
        <v>5.9990000000000002E-2</v>
      </c>
      <c r="J267" s="12"/>
      <c r="K267" s="6"/>
      <c r="M267" s="6"/>
      <c r="N267" s="28"/>
      <c r="O267"/>
      <c r="P267" s="5" t="s">
        <v>0</v>
      </c>
      <c r="Q267" s="5">
        <v>1000</v>
      </c>
      <c r="R267" s="5">
        <v>1</v>
      </c>
      <c r="S267" s="5">
        <v>19039.346669999999</v>
      </c>
      <c r="T267" s="6">
        <v>1.489E-2</v>
      </c>
      <c r="Y267" s="12"/>
      <c r="Z267" s="6"/>
    </row>
    <row r="268" spans="1:26" s="5" customFormat="1" ht="15" x14ac:dyDescent="0.25">
      <c r="A268" s="5" t="s">
        <v>0</v>
      </c>
      <c r="B268" s="5">
        <v>1000</v>
      </c>
      <c r="C268" s="5">
        <v>1</v>
      </c>
      <c r="D268" s="5">
        <v>19028.66878</v>
      </c>
      <c r="E268" s="6">
        <v>5.9979999999999999E-2</v>
      </c>
      <c r="J268" s="12"/>
      <c r="K268" s="6"/>
      <c r="M268" s="6"/>
      <c r="N268" s="28"/>
      <c r="O268"/>
      <c r="P268" s="5" t="s">
        <v>0</v>
      </c>
      <c r="Q268" s="5">
        <v>1000</v>
      </c>
      <c r="R268" s="5">
        <v>1</v>
      </c>
      <c r="S268" s="5">
        <v>19039.346669999999</v>
      </c>
      <c r="T268" s="6">
        <v>1.6990000000000002E-2</v>
      </c>
      <c r="Y268" s="12"/>
      <c r="Z268" s="6"/>
    </row>
    <row r="269" spans="1:26" s="5" customFormat="1" ht="15" x14ac:dyDescent="0.25">
      <c r="A269" s="5" t="s">
        <v>0</v>
      </c>
      <c r="B269" s="5">
        <v>1000</v>
      </c>
      <c r="C269" s="5">
        <v>1</v>
      </c>
      <c r="D269" s="5">
        <v>19028.66878</v>
      </c>
      <c r="E269" s="6">
        <v>6.012E-2</v>
      </c>
      <c r="J269" s="12"/>
      <c r="K269" s="6"/>
      <c r="M269" s="6"/>
      <c r="N269" s="28"/>
      <c r="O269"/>
      <c r="P269" s="5" t="s">
        <v>0</v>
      </c>
      <c r="Q269" s="5">
        <v>1000</v>
      </c>
      <c r="R269" s="5">
        <v>1</v>
      </c>
      <c r="S269" s="5">
        <v>19039.346669999999</v>
      </c>
      <c r="T269" s="6">
        <v>1.491E-2</v>
      </c>
      <c r="Y269" s="12"/>
      <c r="Z269" s="6"/>
    </row>
    <row r="270" spans="1:26" s="5" customFormat="1" ht="15" x14ac:dyDescent="0.25">
      <c r="A270" s="5" t="s">
        <v>0</v>
      </c>
      <c r="B270" s="5">
        <v>1000</v>
      </c>
      <c r="C270" s="5">
        <v>1</v>
      </c>
      <c r="D270" s="5">
        <v>19028.66878</v>
      </c>
      <c r="E270" s="6">
        <v>6.0019999999999997E-2</v>
      </c>
      <c r="J270" s="12"/>
      <c r="K270" s="6"/>
      <c r="M270" s="6"/>
      <c r="N270" s="28"/>
      <c r="O270"/>
      <c r="P270" s="5" t="s">
        <v>0</v>
      </c>
      <c r="Q270" s="5">
        <v>1000</v>
      </c>
      <c r="R270" s="5">
        <v>1</v>
      </c>
      <c r="S270" s="5">
        <v>19039.346669999999</v>
      </c>
      <c r="T270" s="6">
        <v>1.515E-2</v>
      </c>
      <c r="Y270" s="12"/>
      <c r="Z270" s="6"/>
    </row>
    <row r="271" spans="1:26" s="5" customFormat="1" ht="15" x14ac:dyDescent="0.25">
      <c r="A271" s="5" t="s">
        <v>0</v>
      </c>
      <c r="B271" s="5">
        <v>1000</v>
      </c>
      <c r="C271" s="5">
        <v>1</v>
      </c>
      <c r="D271" s="5">
        <v>19028.66878</v>
      </c>
      <c r="E271" s="6">
        <v>6.0080000000000001E-2</v>
      </c>
      <c r="J271" s="12"/>
      <c r="K271" s="6"/>
      <c r="M271" s="6"/>
      <c r="N271" s="28"/>
      <c r="O271"/>
      <c r="P271" s="5" t="s">
        <v>0</v>
      </c>
      <c r="Q271" s="5">
        <v>1000</v>
      </c>
      <c r="R271" s="5">
        <v>1</v>
      </c>
      <c r="S271" s="5">
        <v>19039.346669999999</v>
      </c>
      <c r="T271" s="6">
        <v>1.487E-2</v>
      </c>
      <c r="Y271" s="12"/>
      <c r="Z271" s="6"/>
    </row>
    <row r="272" spans="1:26" s="5" customFormat="1" ht="15" x14ac:dyDescent="0.25">
      <c r="A272" s="5" t="s">
        <v>0</v>
      </c>
      <c r="B272" s="5">
        <v>1000</v>
      </c>
      <c r="C272" s="5">
        <v>1</v>
      </c>
      <c r="D272" s="5">
        <v>19028.66878</v>
      </c>
      <c r="E272" s="6">
        <v>5.9990000000000002E-2</v>
      </c>
      <c r="J272" s="12"/>
      <c r="K272" s="6"/>
      <c r="M272" s="6"/>
      <c r="N272" s="28"/>
      <c r="O272"/>
      <c r="P272" s="5" t="s">
        <v>0</v>
      </c>
      <c r="Q272" s="5">
        <v>1000</v>
      </c>
      <c r="R272" s="5">
        <v>1</v>
      </c>
      <c r="S272" s="5">
        <v>19039.346669999999</v>
      </c>
      <c r="T272" s="6">
        <v>1.6590000000000001E-2</v>
      </c>
      <c r="Y272" s="12"/>
      <c r="Z272" s="6"/>
    </row>
    <row r="276" ht="13.5" customHeight="1" x14ac:dyDescent="0.2"/>
  </sheetData>
  <mergeCells count="8">
    <mergeCell ref="V1:X2"/>
    <mergeCell ref="Y1:Z1"/>
    <mergeCell ref="A1:C2"/>
    <mergeCell ref="D1:E1"/>
    <mergeCell ref="G1:I2"/>
    <mergeCell ref="J1:K1"/>
    <mergeCell ref="P1:R2"/>
    <mergeCell ref="S1:T1"/>
  </mergeCells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299"/>
  <sheetViews>
    <sheetView topLeftCell="T1" zoomScale="85" zoomScaleNormal="85" workbookViewId="0">
      <selection activeCell="AK2" sqref="AK1:AK1048576"/>
    </sheetView>
  </sheetViews>
  <sheetFormatPr defaultRowHeight="14.25" x14ac:dyDescent="0.2"/>
  <cols>
    <col min="1" max="1" width="10.875" bestFit="1" customWidth="1"/>
    <col min="2" max="2" width="5.5" bestFit="1" customWidth="1"/>
    <col min="3" max="3" width="4.5" bestFit="1" customWidth="1"/>
    <col min="6" max="6" width="5.5" bestFit="1" customWidth="1"/>
    <col min="9" max="9" width="4.5" bestFit="1" customWidth="1"/>
    <col min="12" max="12" width="6.5" bestFit="1" customWidth="1"/>
    <col min="15" max="15" width="4.5" bestFit="1" customWidth="1"/>
    <col min="18" max="18" width="4.5" bestFit="1" customWidth="1"/>
    <col min="19" max="19" width="4.5" customWidth="1"/>
    <col min="20" max="20" width="10.875" bestFit="1" customWidth="1"/>
    <col min="21" max="21" width="4.5" customWidth="1"/>
    <col min="22" max="22" width="4.125" bestFit="1" customWidth="1"/>
    <col min="23" max="23" width="12.875" bestFit="1" customWidth="1"/>
    <col min="24" max="24" width="11.875" bestFit="1" customWidth="1"/>
    <col min="25" max="25" width="8.5" style="83" bestFit="1" customWidth="1"/>
    <col min="26" max="26" width="12.875" bestFit="1" customWidth="1"/>
    <col min="27" max="27" width="11.375" bestFit="1" customWidth="1"/>
    <col min="28" max="28" width="8.5" style="83" bestFit="1" customWidth="1"/>
    <col min="29" max="29" width="12.875" bestFit="1" customWidth="1"/>
    <col min="30" max="30" width="11.375" bestFit="1" customWidth="1"/>
    <col min="31" max="31" width="8.5" style="83" bestFit="1" customWidth="1"/>
    <col min="32" max="32" width="12.875" bestFit="1" customWidth="1"/>
    <col min="33" max="33" width="11.375" bestFit="1" customWidth="1"/>
    <col min="34" max="34" width="8.5" style="83" bestFit="1" customWidth="1"/>
    <col min="35" max="35" width="12.875" bestFit="1" customWidth="1"/>
    <col min="36" max="36" width="11.375" bestFit="1" customWidth="1"/>
    <col min="37" max="37" width="8.5" style="83" bestFit="1" customWidth="1"/>
    <col min="38" max="38" width="7.875" bestFit="1" customWidth="1"/>
  </cols>
  <sheetData>
    <row r="1" spans="1:37" s="5" customFormat="1" ht="15" x14ac:dyDescent="0.25">
      <c r="D1" s="123" t="s">
        <v>75</v>
      </c>
      <c r="E1" s="123"/>
      <c r="F1" s="123"/>
      <c r="G1" s="123" t="s">
        <v>76</v>
      </c>
      <c r="H1" s="123"/>
      <c r="I1" s="123"/>
      <c r="J1" s="123" t="s">
        <v>77</v>
      </c>
      <c r="K1" s="123"/>
      <c r="L1" s="123"/>
      <c r="M1" s="123" t="s">
        <v>78</v>
      </c>
      <c r="N1" s="123"/>
      <c r="O1" s="123"/>
      <c r="P1" s="123" t="s">
        <v>79</v>
      </c>
      <c r="Q1" s="123"/>
      <c r="R1" s="123"/>
      <c r="S1" s="49"/>
      <c r="T1" s="49"/>
      <c r="U1" s="49"/>
      <c r="W1" s="43" t="s">
        <v>75</v>
      </c>
      <c r="X1" s="43"/>
      <c r="Y1" s="80"/>
      <c r="Z1" s="123" t="s">
        <v>76</v>
      </c>
      <c r="AA1" s="123"/>
      <c r="AB1" s="123"/>
      <c r="AC1" s="123" t="s">
        <v>77</v>
      </c>
      <c r="AD1" s="123"/>
      <c r="AE1" s="123"/>
      <c r="AF1" s="123" t="s">
        <v>124</v>
      </c>
      <c r="AG1" s="123"/>
      <c r="AH1" s="123"/>
      <c r="AI1" s="123" t="s">
        <v>79</v>
      </c>
      <c r="AJ1" s="123"/>
      <c r="AK1" s="123"/>
    </row>
    <row r="2" spans="1:37" s="13" customFormat="1" ht="15" x14ac:dyDescent="0.25">
      <c r="D2" s="50" t="s">
        <v>80</v>
      </c>
      <c r="E2" s="50" t="s">
        <v>81</v>
      </c>
      <c r="F2" s="50" t="s">
        <v>82</v>
      </c>
      <c r="G2" s="50" t="s">
        <v>80</v>
      </c>
      <c r="H2" s="50" t="s">
        <v>81</v>
      </c>
      <c r="I2" s="50" t="s">
        <v>82</v>
      </c>
      <c r="J2" s="50" t="s">
        <v>80</v>
      </c>
      <c r="K2" s="50" t="s">
        <v>81</v>
      </c>
      <c r="L2" s="50" t="s">
        <v>82</v>
      </c>
      <c r="M2" s="50" t="s">
        <v>80</v>
      </c>
      <c r="N2" s="50" t="s">
        <v>81</v>
      </c>
      <c r="O2" s="50" t="s">
        <v>82</v>
      </c>
      <c r="P2" s="50" t="s">
        <v>80</v>
      </c>
      <c r="Q2" s="50" t="s">
        <v>81</v>
      </c>
      <c r="R2" s="50" t="s">
        <v>82</v>
      </c>
      <c r="S2" s="50"/>
      <c r="T2" s="50"/>
      <c r="U2" s="50"/>
      <c r="W2" s="13" t="s">
        <v>13</v>
      </c>
      <c r="X2" s="43" t="s">
        <v>83</v>
      </c>
      <c r="Y2" s="81" t="s">
        <v>84</v>
      </c>
      <c r="Z2" s="13" t="s">
        <v>13</v>
      </c>
      <c r="AA2" s="13" t="s">
        <v>83</v>
      </c>
      <c r="AB2" s="81" t="s">
        <v>84</v>
      </c>
      <c r="AC2" s="13" t="s">
        <v>13</v>
      </c>
      <c r="AD2" s="13" t="s">
        <v>83</v>
      </c>
      <c r="AE2" s="81" t="s">
        <v>84</v>
      </c>
      <c r="AF2" s="13" t="s">
        <v>13</v>
      </c>
      <c r="AG2" s="13" t="s">
        <v>83</v>
      </c>
      <c r="AH2" s="81" t="s">
        <v>84</v>
      </c>
      <c r="AI2" s="13" t="s">
        <v>13</v>
      </c>
      <c r="AJ2" s="13" t="s">
        <v>83</v>
      </c>
      <c r="AK2" s="81" t="s">
        <v>84</v>
      </c>
    </row>
    <row r="3" spans="1:37" s="5" customFormat="1" ht="15" x14ac:dyDescent="0.25">
      <c r="A3" s="5" t="s">
        <v>1</v>
      </c>
      <c r="B3" s="5">
        <v>25</v>
      </c>
      <c r="C3" s="5">
        <v>0.4</v>
      </c>
      <c r="D3" s="5">
        <v>41.384360000000001</v>
      </c>
      <c r="E3" s="5">
        <v>1.2793600000000001</v>
      </c>
      <c r="F3" s="5">
        <v>4</v>
      </c>
      <c r="G3" s="5">
        <v>42.424349999999997</v>
      </c>
      <c r="H3" s="5">
        <v>1.21591</v>
      </c>
      <c r="I3" s="5">
        <v>67</v>
      </c>
      <c r="J3" s="5">
        <v>41.318849999999998</v>
      </c>
      <c r="K3" s="5">
        <v>1.1332199999999999</v>
      </c>
      <c r="L3" s="5">
        <v>118</v>
      </c>
      <c r="M3" s="5">
        <v>40.897550000000003</v>
      </c>
      <c r="N3" s="5">
        <v>1.20242</v>
      </c>
      <c r="O3" s="5">
        <v>212</v>
      </c>
      <c r="P3" s="5">
        <v>40.897550000000003</v>
      </c>
      <c r="Q3" s="5">
        <v>1.1378200000000001</v>
      </c>
      <c r="R3" s="5">
        <v>35</v>
      </c>
      <c r="T3" s="7" t="s">
        <v>1</v>
      </c>
      <c r="U3" s="7">
        <v>25</v>
      </c>
      <c r="V3" s="7">
        <v>0.4</v>
      </c>
      <c r="W3" s="9">
        <f t="shared" ref="W3:AK3" si="0">AVERAGE(D3:D12)</f>
        <v>41.252171000000004</v>
      </c>
      <c r="X3" s="9">
        <f t="shared" si="0"/>
        <v>1.1918710000000001</v>
      </c>
      <c r="Y3" s="82">
        <f t="shared" si="0"/>
        <v>23.7</v>
      </c>
      <c r="Z3" s="9">
        <f t="shared" si="0"/>
        <v>42.424349999999997</v>
      </c>
      <c r="AA3" s="9">
        <f t="shared" si="0"/>
        <v>1.1715690000000001</v>
      </c>
      <c r="AB3" s="82">
        <f t="shared" si="0"/>
        <v>88.6</v>
      </c>
      <c r="AC3" s="9">
        <f t="shared" si="0"/>
        <v>41.066108</v>
      </c>
      <c r="AD3" s="9">
        <f t="shared" si="0"/>
        <v>1.1337489999999999</v>
      </c>
      <c r="AE3" s="82">
        <f t="shared" si="0"/>
        <v>102.5</v>
      </c>
      <c r="AF3" s="9">
        <f t="shared" si="0"/>
        <v>41.023940000000003</v>
      </c>
      <c r="AG3" s="9">
        <f t="shared" si="0"/>
        <v>1.1561920000000001</v>
      </c>
      <c r="AH3" s="82">
        <f t="shared" si="0"/>
        <v>194.3</v>
      </c>
      <c r="AI3" s="9">
        <f t="shared" si="0"/>
        <v>41.109411000000001</v>
      </c>
      <c r="AJ3" s="9">
        <f t="shared" si="0"/>
        <v>1.1589149999999999</v>
      </c>
      <c r="AK3" s="82">
        <f t="shared" si="0"/>
        <v>31.9</v>
      </c>
    </row>
    <row r="4" spans="1:37" s="5" customFormat="1" ht="15" x14ac:dyDescent="0.25">
      <c r="A4" s="5" t="s">
        <v>1</v>
      </c>
      <c r="B4" s="5">
        <v>25</v>
      </c>
      <c r="C4" s="5">
        <v>0.4</v>
      </c>
      <c r="D4" s="5">
        <v>40.897550000000003</v>
      </c>
      <c r="E4" s="5">
        <v>1.1769700000000001</v>
      </c>
      <c r="F4" s="5">
        <v>26</v>
      </c>
      <c r="G4" s="5">
        <v>42.424349999999997</v>
      </c>
      <c r="H4" s="5">
        <v>1.19747</v>
      </c>
      <c r="I4" s="5">
        <v>71</v>
      </c>
      <c r="J4" s="5">
        <v>40.897550000000003</v>
      </c>
      <c r="K4" s="5">
        <v>1.1311599999999999</v>
      </c>
      <c r="L4" s="5">
        <v>91</v>
      </c>
      <c r="M4" s="5">
        <v>41.318849999999998</v>
      </c>
      <c r="N4" s="5">
        <v>1.16317</v>
      </c>
      <c r="O4" s="5">
        <v>217</v>
      </c>
      <c r="P4" s="5">
        <v>40.897550000000003</v>
      </c>
      <c r="Q4" s="5">
        <v>1.33511</v>
      </c>
      <c r="R4" s="5">
        <v>29</v>
      </c>
      <c r="T4" s="7" t="s">
        <v>1</v>
      </c>
      <c r="U4" s="7">
        <v>25</v>
      </c>
      <c r="V4" s="7">
        <v>0.7</v>
      </c>
      <c r="W4" s="9">
        <f t="shared" ref="W4:Y4" si="1">AVERAGEA(D13:D22)</f>
        <v>29.754307000000001</v>
      </c>
      <c r="X4" s="9">
        <f t="shared" si="1"/>
        <v>1.4560029999999999</v>
      </c>
      <c r="Y4" s="82">
        <f t="shared" si="1"/>
        <v>53.7</v>
      </c>
      <c r="Z4" s="9">
        <f>AVERAGEA(G13:G22)</f>
        <v>28.654360000000004</v>
      </c>
      <c r="AA4" s="9">
        <f>AVERAGEA(H13:H22)</f>
        <v>1.474888</v>
      </c>
      <c r="AB4" s="82">
        <f t="shared" ref="AB4:AK4" si="2">AVERAGEA(I13:I22)</f>
        <v>121.3</v>
      </c>
      <c r="AC4" s="9">
        <f t="shared" si="2"/>
        <v>30.603614000000004</v>
      </c>
      <c r="AD4" s="9">
        <f t="shared" si="2"/>
        <v>1.440626</v>
      </c>
      <c r="AE4" s="82">
        <f t="shared" si="2"/>
        <v>164.9</v>
      </c>
      <c r="AF4" s="9">
        <f t="shared" si="2"/>
        <v>29.344707</v>
      </c>
      <c r="AG4" s="9">
        <f t="shared" si="2"/>
        <v>1.4545460000000001</v>
      </c>
      <c r="AH4" s="82">
        <f t="shared" si="2"/>
        <v>312.60000000000002</v>
      </c>
      <c r="AI4" s="9">
        <f t="shared" si="2"/>
        <v>28.654547999999998</v>
      </c>
      <c r="AJ4" s="9">
        <f t="shared" si="2"/>
        <v>1.4427019999999999</v>
      </c>
      <c r="AK4" s="82">
        <f t="shared" si="2"/>
        <v>58.4</v>
      </c>
    </row>
    <row r="5" spans="1:37" s="5" customFormat="1" ht="15" x14ac:dyDescent="0.25">
      <c r="A5" s="5" t="s">
        <v>1</v>
      </c>
      <c r="B5" s="5">
        <v>25</v>
      </c>
      <c r="C5" s="5">
        <v>0.4</v>
      </c>
      <c r="D5" s="5">
        <v>40.897550000000003</v>
      </c>
      <c r="E5" s="5">
        <v>1.15683</v>
      </c>
      <c r="F5" s="5">
        <v>24</v>
      </c>
      <c r="G5" s="5">
        <v>42.424349999999997</v>
      </c>
      <c r="H5" s="5">
        <v>1.37503</v>
      </c>
      <c r="I5" s="5">
        <v>74</v>
      </c>
      <c r="J5" s="5">
        <v>41.319229999999997</v>
      </c>
      <c r="K5" s="5">
        <v>1.14164</v>
      </c>
      <c r="L5" s="5">
        <v>8</v>
      </c>
      <c r="M5" s="5">
        <v>40.897550000000003</v>
      </c>
      <c r="N5" s="5">
        <v>1.12808</v>
      </c>
      <c r="O5" s="5">
        <v>187</v>
      </c>
      <c r="P5" s="5">
        <v>40.897550000000003</v>
      </c>
      <c r="Q5" s="5">
        <v>1.14171</v>
      </c>
      <c r="R5" s="5">
        <v>42</v>
      </c>
      <c r="T5" s="7" t="s">
        <v>1</v>
      </c>
      <c r="U5" s="7">
        <v>25</v>
      </c>
      <c r="V5" s="7">
        <v>1</v>
      </c>
      <c r="W5" s="9">
        <f t="shared" ref="W5:Y5" si="3">AVERAGE(D23:D32)</f>
        <v>28.713798000000004</v>
      </c>
      <c r="X5" s="9">
        <f t="shared" si="3"/>
        <v>1.9350849999999997</v>
      </c>
      <c r="Y5" s="82">
        <f t="shared" si="3"/>
        <v>76.7</v>
      </c>
      <c r="Z5" s="9">
        <f>AVERAGE(G23:G32)</f>
        <v>28.520956000000002</v>
      </c>
      <c r="AA5" s="9">
        <f>AVERAGE(H23:H32)</f>
        <v>1.9481989999999996</v>
      </c>
      <c r="AB5" s="82">
        <f t="shared" ref="AB5:AK5" si="4">AVERAGE(I23:I32)</f>
        <v>156.6</v>
      </c>
      <c r="AC5" s="9">
        <f t="shared" si="4"/>
        <v>30.175684</v>
      </c>
      <c r="AD5" s="9">
        <f t="shared" si="4"/>
        <v>1.9269069999999999</v>
      </c>
      <c r="AE5" s="82">
        <f t="shared" si="4"/>
        <v>215.6</v>
      </c>
      <c r="AF5" s="9">
        <f t="shared" si="4"/>
        <v>28.930564999999994</v>
      </c>
      <c r="AG5" s="9">
        <f t="shared" si="4"/>
        <v>1.9429769999999997</v>
      </c>
      <c r="AH5" s="82">
        <f t="shared" si="4"/>
        <v>383.9</v>
      </c>
      <c r="AI5" s="9">
        <f t="shared" si="4"/>
        <v>28.530247000000003</v>
      </c>
      <c r="AJ5" s="9">
        <f t="shared" si="4"/>
        <v>1.937573</v>
      </c>
      <c r="AK5" s="82">
        <f t="shared" si="4"/>
        <v>74.599999999999994</v>
      </c>
    </row>
    <row r="6" spans="1:37" s="5" customFormat="1" ht="15" x14ac:dyDescent="0.25">
      <c r="A6" s="5" t="s">
        <v>1</v>
      </c>
      <c r="B6" s="5">
        <v>25</v>
      </c>
      <c r="C6" s="5">
        <v>0.4</v>
      </c>
      <c r="D6" s="5">
        <v>40.897550000000003</v>
      </c>
      <c r="E6" s="5">
        <v>1.16455</v>
      </c>
      <c r="F6" s="5">
        <v>29</v>
      </c>
      <c r="G6" s="5">
        <v>42.424349999999997</v>
      </c>
      <c r="H6" s="5">
        <v>1.1291100000000001</v>
      </c>
      <c r="I6" s="5">
        <v>80</v>
      </c>
      <c r="J6" s="5">
        <v>40.897550000000003</v>
      </c>
      <c r="K6" s="5">
        <v>1.1351899999999999</v>
      </c>
      <c r="L6" s="5">
        <v>82</v>
      </c>
      <c r="M6" s="5">
        <v>41.318849999999998</v>
      </c>
      <c r="N6" s="5">
        <v>1.1297999999999999</v>
      </c>
      <c r="O6" s="5">
        <v>127</v>
      </c>
      <c r="P6" s="5">
        <v>41.068060000000003</v>
      </c>
      <c r="Q6" s="5">
        <v>1.15205</v>
      </c>
      <c r="R6" s="5">
        <v>23</v>
      </c>
      <c r="T6" s="7" t="s">
        <v>1</v>
      </c>
      <c r="U6" s="7">
        <v>100</v>
      </c>
      <c r="V6" s="7">
        <v>0.4</v>
      </c>
      <c r="W6" s="9">
        <f t="shared" ref="W6:Y6" si="5">AVERAGE(D33:D42)</f>
        <v>150.18056599999997</v>
      </c>
      <c r="X6" s="9">
        <f t="shared" si="5"/>
        <v>8.6934950000000004</v>
      </c>
      <c r="Y6" s="82">
        <f t="shared" si="5"/>
        <v>125.9</v>
      </c>
      <c r="Z6" s="9">
        <f>AVERAGE(G33:G42)</f>
        <v>148.170773</v>
      </c>
      <c r="AA6" s="9">
        <f>AVERAGE(H33:H42)</f>
        <v>8.7161930000000005</v>
      </c>
      <c r="AB6" s="82">
        <f t="shared" ref="AB6:AK6" si="6">AVERAGE(I33:I42)</f>
        <v>70.5</v>
      </c>
      <c r="AC6" s="9">
        <f t="shared" si="6"/>
        <v>151.08798899999999</v>
      </c>
      <c r="AD6" s="9">
        <f t="shared" si="6"/>
        <v>8.6849270000000001</v>
      </c>
      <c r="AE6" s="82">
        <f t="shared" si="6"/>
        <v>466.9</v>
      </c>
      <c r="AF6" s="9">
        <f t="shared" si="6"/>
        <v>148.76851600000003</v>
      </c>
      <c r="AG6" s="9">
        <f t="shared" si="6"/>
        <v>8.6903699999999979</v>
      </c>
      <c r="AH6" s="82">
        <f t="shared" si="6"/>
        <v>194</v>
      </c>
      <c r="AI6" s="9">
        <f t="shared" si="6"/>
        <v>148.13208700000001</v>
      </c>
      <c r="AJ6" s="9">
        <f t="shared" si="6"/>
        <v>8.7788600000000017</v>
      </c>
      <c r="AK6" s="82">
        <f t="shared" si="6"/>
        <v>53.6</v>
      </c>
    </row>
    <row r="7" spans="1:37" s="5" customFormat="1" ht="15" x14ac:dyDescent="0.25">
      <c r="A7" s="5" t="s">
        <v>1</v>
      </c>
      <c r="B7" s="5">
        <v>25</v>
      </c>
      <c r="C7" s="5">
        <v>0.4</v>
      </c>
      <c r="D7" s="5">
        <v>42.427250000000001</v>
      </c>
      <c r="E7" s="5">
        <v>1.1778200000000001</v>
      </c>
      <c r="F7" s="5">
        <v>18</v>
      </c>
      <c r="G7" s="5">
        <v>42.424349999999997</v>
      </c>
      <c r="H7" s="5">
        <v>1.12836</v>
      </c>
      <c r="I7" s="5">
        <v>92</v>
      </c>
      <c r="J7" s="5">
        <v>40.897550000000003</v>
      </c>
      <c r="K7" s="5">
        <v>1.13415</v>
      </c>
      <c r="L7" s="5">
        <v>117</v>
      </c>
      <c r="M7" s="5">
        <v>40.897550000000003</v>
      </c>
      <c r="N7" s="5">
        <v>1.1298999999999999</v>
      </c>
      <c r="O7" s="5">
        <v>185</v>
      </c>
      <c r="P7" s="5">
        <v>40.897550000000003</v>
      </c>
      <c r="Q7" s="5">
        <v>1.13514</v>
      </c>
      <c r="R7" s="5">
        <v>42</v>
      </c>
      <c r="T7" s="7" t="s">
        <v>1</v>
      </c>
      <c r="U7" s="7">
        <v>100</v>
      </c>
      <c r="V7" s="7">
        <v>0.7</v>
      </c>
      <c r="W7" s="9">
        <f t="shared" ref="W7:Y7" si="7">AVERAGE(D43:D52)</f>
        <v>108.33246299999999</v>
      </c>
      <c r="X7" s="9">
        <f t="shared" si="7"/>
        <v>18.025135999999996</v>
      </c>
      <c r="Y7" s="82">
        <f t="shared" si="7"/>
        <v>264.7</v>
      </c>
      <c r="Z7" s="9">
        <f>AVERAGE(G43:G52)</f>
        <v>143.01551599999999</v>
      </c>
      <c r="AA7" s="9">
        <f>AVERAGE(H43:H52)</f>
        <v>18.062575000000002</v>
      </c>
      <c r="AB7" s="82">
        <f t="shared" ref="AB7:AK7" si="8">AVERAGE(I43:I52)</f>
        <v>128.1</v>
      </c>
      <c r="AC7" s="9">
        <f t="shared" si="8"/>
        <v>109.14049600000001</v>
      </c>
      <c r="AD7" s="9">
        <f t="shared" si="8"/>
        <v>17.996579000000004</v>
      </c>
      <c r="AE7" s="82">
        <f t="shared" si="8"/>
        <v>986.2</v>
      </c>
      <c r="AF7" s="9">
        <f t="shared" si="8"/>
        <v>108.20253500000001</v>
      </c>
      <c r="AG7" s="9">
        <f t="shared" si="8"/>
        <v>18.023804000000002</v>
      </c>
      <c r="AH7" s="82">
        <f t="shared" si="8"/>
        <v>396.8</v>
      </c>
      <c r="AI7" s="9">
        <f t="shared" si="8"/>
        <v>107.60261399999999</v>
      </c>
      <c r="AJ7" s="9">
        <f t="shared" si="8"/>
        <v>18.098932999999999</v>
      </c>
      <c r="AK7" s="82">
        <f t="shared" si="8"/>
        <v>102.7</v>
      </c>
    </row>
    <row r="8" spans="1:37" s="5" customFormat="1" ht="15" x14ac:dyDescent="0.25">
      <c r="A8" s="5" t="s">
        <v>1</v>
      </c>
      <c r="B8" s="5">
        <v>25</v>
      </c>
      <c r="C8" s="5">
        <v>0.4</v>
      </c>
      <c r="D8" s="5">
        <v>40.897550000000003</v>
      </c>
      <c r="E8" s="5">
        <v>1.1698500000000001</v>
      </c>
      <c r="F8" s="5">
        <v>33</v>
      </c>
      <c r="G8" s="5">
        <v>42.424349999999997</v>
      </c>
      <c r="H8" s="5">
        <v>1.1331599999999999</v>
      </c>
      <c r="I8" s="5">
        <v>102</v>
      </c>
      <c r="J8" s="5">
        <v>41.318849999999998</v>
      </c>
      <c r="K8" s="5">
        <v>1.13236</v>
      </c>
      <c r="L8" s="5">
        <v>102</v>
      </c>
      <c r="M8" s="5">
        <v>41.318849999999998</v>
      </c>
      <c r="N8" s="5">
        <v>1.1310500000000001</v>
      </c>
      <c r="O8" s="5">
        <v>217</v>
      </c>
      <c r="P8" s="5">
        <v>40.897550000000003</v>
      </c>
      <c r="Q8" s="5">
        <v>1.1496599999999999</v>
      </c>
      <c r="R8" s="5">
        <v>25</v>
      </c>
      <c r="T8" s="7" t="s">
        <v>1</v>
      </c>
      <c r="U8" s="7">
        <v>100</v>
      </c>
      <c r="V8" s="7">
        <v>1</v>
      </c>
      <c r="W8" s="9">
        <f t="shared" ref="W8:Y8" si="9">AVERAGE(D53:D62)</f>
        <v>104.44931100000001</v>
      </c>
      <c r="X8" s="9">
        <f t="shared" si="9"/>
        <v>37.407208000000004</v>
      </c>
      <c r="Y8" s="82">
        <f t="shared" si="9"/>
        <v>558.5</v>
      </c>
      <c r="Z8" s="9">
        <f>AVERAGE(G53:G62)</f>
        <v>103.32844800000001</v>
      </c>
      <c r="AA8" s="9">
        <f>AVERAGE(H53:H62)</f>
        <v>37.438564999999997</v>
      </c>
      <c r="AB8" s="82">
        <f t="shared" ref="AB8:AK8" si="10">AVERAGE(I53:I62)</f>
        <v>229.6</v>
      </c>
      <c r="AC8" s="9">
        <f t="shared" si="10"/>
        <v>106.476432</v>
      </c>
      <c r="AD8" s="9">
        <f t="shared" si="10"/>
        <v>37.377264000000004</v>
      </c>
      <c r="AE8" s="82">
        <f t="shared" si="10"/>
        <v>2053.4</v>
      </c>
      <c r="AF8" s="9">
        <f t="shared" si="10"/>
        <v>104.21122699999998</v>
      </c>
      <c r="AG8" s="9">
        <f t="shared" si="10"/>
        <v>37.436646000000003</v>
      </c>
      <c r="AH8" s="82">
        <f t="shared" si="10"/>
        <v>850.6</v>
      </c>
      <c r="AI8" s="9">
        <f t="shared" si="10"/>
        <v>103.72706100000001</v>
      </c>
      <c r="AJ8" s="9">
        <f t="shared" si="10"/>
        <v>37.476237000000005</v>
      </c>
      <c r="AK8" s="82">
        <f t="shared" si="10"/>
        <v>205.9</v>
      </c>
    </row>
    <row r="9" spans="1:37" s="5" customFormat="1" ht="15" x14ac:dyDescent="0.25">
      <c r="A9" s="5" t="s">
        <v>1</v>
      </c>
      <c r="B9" s="5">
        <v>25</v>
      </c>
      <c r="C9" s="5">
        <v>0.4</v>
      </c>
      <c r="D9" s="5">
        <v>42.427250000000001</v>
      </c>
      <c r="E9" s="5">
        <v>1.2539100000000001</v>
      </c>
      <c r="F9" s="5">
        <v>15</v>
      </c>
      <c r="G9" s="5">
        <v>42.424349999999997</v>
      </c>
      <c r="H9" s="5">
        <v>1.1299399999999999</v>
      </c>
      <c r="I9" s="5">
        <v>102</v>
      </c>
      <c r="J9" s="5">
        <v>40.897550000000003</v>
      </c>
      <c r="K9" s="5">
        <v>1.1316299999999999</v>
      </c>
      <c r="L9" s="5">
        <v>104</v>
      </c>
      <c r="M9" s="5">
        <v>40.897550000000003</v>
      </c>
      <c r="N9" s="5">
        <v>1.12934</v>
      </c>
      <c r="O9" s="5">
        <v>233</v>
      </c>
      <c r="P9" s="5">
        <v>41.318849999999998</v>
      </c>
      <c r="Q9" s="5">
        <v>1.13195</v>
      </c>
      <c r="R9" s="5">
        <v>32</v>
      </c>
      <c r="T9" s="7" t="s">
        <v>1</v>
      </c>
      <c r="U9" s="7">
        <v>1000</v>
      </c>
      <c r="V9" s="7">
        <v>0.4</v>
      </c>
      <c r="W9" s="9">
        <f t="shared" ref="W9:Y9" si="11">AVERAGE(D63:D72)</f>
        <v>1072.6793929999999</v>
      </c>
      <c r="X9" s="9">
        <f t="shared" si="11"/>
        <v>568.20734999999991</v>
      </c>
      <c r="Y9" s="82">
        <f t="shared" si="11"/>
        <v>332.8</v>
      </c>
      <c r="Z9" s="9">
        <f>AVERAGE(G63:G72)</f>
        <v>1071.7674939999999</v>
      </c>
      <c r="AA9" s="9">
        <f>AVERAGE(H63:H72)</f>
        <v>580.1820009999999</v>
      </c>
      <c r="AB9" s="82">
        <f t="shared" ref="AB9:AK9" si="12">AVERAGE(I63:I72)</f>
        <v>19</v>
      </c>
      <c r="AC9" s="9">
        <f t="shared" si="12"/>
        <v>1105.613552</v>
      </c>
      <c r="AD9" s="9">
        <f t="shared" si="12"/>
        <v>567.36393500000008</v>
      </c>
      <c r="AE9" s="82">
        <f t="shared" si="12"/>
        <v>5211.6000000000004</v>
      </c>
      <c r="AF9" s="9">
        <f t="shared" si="12"/>
        <v>1076.2711640000002</v>
      </c>
      <c r="AG9" s="9">
        <f t="shared" si="12"/>
        <v>569.43858599999999</v>
      </c>
      <c r="AH9" s="82">
        <f t="shared" si="12"/>
        <v>91.5</v>
      </c>
      <c r="AI9" s="9">
        <f t="shared" si="12"/>
        <v>1069.5839310000001</v>
      </c>
      <c r="AJ9" s="9">
        <f t="shared" si="12"/>
        <v>577.15174100000002</v>
      </c>
      <c r="AK9" s="82">
        <f t="shared" si="12"/>
        <v>40</v>
      </c>
    </row>
    <row r="10" spans="1:37" s="5" customFormat="1" ht="15" x14ac:dyDescent="0.25">
      <c r="A10" s="5" t="s">
        <v>1</v>
      </c>
      <c r="B10" s="5">
        <v>25</v>
      </c>
      <c r="C10" s="5">
        <v>0.4</v>
      </c>
      <c r="D10" s="5">
        <v>40.897550000000003</v>
      </c>
      <c r="E10" s="5">
        <v>1.2406999999999999</v>
      </c>
      <c r="F10" s="5">
        <v>31</v>
      </c>
      <c r="G10" s="5">
        <v>42.424349999999997</v>
      </c>
      <c r="H10" s="5">
        <v>1.1367100000000001</v>
      </c>
      <c r="I10" s="5">
        <v>109</v>
      </c>
      <c r="J10" s="5">
        <v>40.897550000000003</v>
      </c>
      <c r="K10" s="5">
        <v>1.1352800000000001</v>
      </c>
      <c r="L10" s="5">
        <v>138</v>
      </c>
      <c r="M10" s="5">
        <v>40.897550000000003</v>
      </c>
      <c r="N10" s="5">
        <v>1.2871600000000001</v>
      </c>
      <c r="O10" s="5">
        <v>78</v>
      </c>
      <c r="P10" s="5">
        <v>41.318849999999998</v>
      </c>
      <c r="Q10" s="5">
        <v>1.1453599999999999</v>
      </c>
      <c r="R10" s="5">
        <v>30</v>
      </c>
      <c r="T10" s="7" t="s">
        <v>1</v>
      </c>
      <c r="U10" s="7">
        <v>1000</v>
      </c>
      <c r="V10" s="7">
        <v>0.7</v>
      </c>
      <c r="W10" s="9">
        <f t="shared" ref="W10:Y10" si="13">AVERAGE(D73:D82)</f>
        <v>1036.5621939999999</v>
      </c>
      <c r="X10" s="9">
        <f t="shared" si="13"/>
        <v>945.20590400000003</v>
      </c>
      <c r="Y10" s="82">
        <f t="shared" si="13"/>
        <v>556.5</v>
      </c>
      <c r="Z10" s="9">
        <f>AVERAGE(G73:G82)</f>
        <v>1035.5481110000001</v>
      </c>
      <c r="AA10" s="9">
        <f>AVERAGE(H73:H82)</f>
        <v>960.97450700000013</v>
      </c>
      <c r="AB10" s="82">
        <f t="shared" ref="AB10:AK10" si="14">AVERAGE(I73:I82)</f>
        <v>30</v>
      </c>
      <c r="AC10" s="9">
        <f t="shared" si="14"/>
        <v>1042.2792699999998</v>
      </c>
      <c r="AD10" s="9">
        <f t="shared" si="14"/>
        <v>944.58231300000011</v>
      </c>
      <c r="AE10" s="82">
        <f t="shared" si="14"/>
        <v>8850.1</v>
      </c>
      <c r="AF10" s="9">
        <f t="shared" si="14"/>
        <v>1036.4098020000001</v>
      </c>
      <c r="AG10" s="9">
        <f t="shared" si="14"/>
        <v>947.3968430000001</v>
      </c>
      <c r="AH10" s="82">
        <f t="shared" si="14"/>
        <v>165.7</v>
      </c>
      <c r="AI10" s="9">
        <f t="shared" si="14"/>
        <v>1034.5459270000001</v>
      </c>
      <c r="AJ10" s="9">
        <f t="shared" si="14"/>
        <v>949.39365800000019</v>
      </c>
      <c r="AK10" s="82">
        <f t="shared" si="14"/>
        <v>55.2</v>
      </c>
    </row>
    <row r="11" spans="1:37" s="5" customFormat="1" ht="15" x14ac:dyDescent="0.25">
      <c r="A11" s="5" t="s">
        <v>1</v>
      </c>
      <c r="B11" s="5">
        <v>25</v>
      </c>
      <c r="C11" s="5">
        <v>0.4</v>
      </c>
      <c r="D11" s="5">
        <v>40.897550000000003</v>
      </c>
      <c r="E11" s="5">
        <v>1.1334900000000001</v>
      </c>
      <c r="F11" s="5">
        <v>32</v>
      </c>
      <c r="G11" s="5">
        <v>42.424349999999997</v>
      </c>
      <c r="H11" s="5">
        <v>1.1325000000000001</v>
      </c>
      <c r="I11" s="5">
        <v>90</v>
      </c>
      <c r="J11" s="5">
        <v>40.897550000000003</v>
      </c>
      <c r="K11" s="5">
        <v>1.1314599999999999</v>
      </c>
      <c r="L11" s="5">
        <v>128</v>
      </c>
      <c r="M11" s="5">
        <v>40.897550000000003</v>
      </c>
      <c r="N11" s="5">
        <v>1.13137</v>
      </c>
      <c r="O11" s="5">
        <v>263</v>
      </c>
      <c r="P11" s="5">
        <v>40.897550000000003</v>
      </c>
      <c r="Q11" s="5">
        <v>1.1294299999999999</v>
      </c>
      <c r="R11" s="5">
        <v>38</v>
      </c>
      <c r="T11" s="7" t="s">
        <v>1</v>
      </c>
      <c r="U11" s="7">
        <v>1000</v>
      </c>
      <c r="V11" s="7">
        <v>1</v>
      </c>
      <c r="W11" s="9">
        <f t="shared" ref="W11:Y11" si="15">AVERAGE(D83:D92)</f>
        <v>1035.567364</v>
      </c>
      <c r="X11" s="9">
        <f t="shared" si="15"/>
        <v>2232.8226850000001</v>
      </c>
      <c r="Y11" s="82">
        <f t="shared" si="15"/>
        <v>1333.6</v>
      </c>
      <c r="Z11" s="9">
        <f>AVERAGE(G83:G92)</f>
        <v>1034.8392530000001</v>
      </c>
      <c r="AA11" s="9">
        <f>AVERAGE(H83:H92)</f>
        <v>2243.305022</v>
      </c>
      <c r="AB11" s="82">
        <f t="shared" ref="AB11:AK11" si="16">AVERAGE(I83:I92)</f>
        <v>70.3</v>
      </c>
      <c r="AC11" s="9">
        <f t="shared" si="16"/>
        <v>1037.532318</v>
      </c>
      <c r="AD11" s="9">
        <f t="shared" si="16"/>
        <v>2231.8811149999997</v>
      </c>
      <c r="AE11" s="82">
        <f t="shared" si="16"/>
        <v>21104.3</v>
      </c>
      <c r="AF11" s="9">
        <f t="shared" si="16"/>
        <v>1036.2796430000003</v>
      </c>
      <c r="AG11" s="9">
        <f t="shared" si="16"/>
        <v>2233.7975700000002</v>
      </c>
      <c r="AH11" s="82">
        <f t="shared" si="16"/>
        <v>425.7</v>
      </c>
      <c r="AI11" s="9">
        <f t="shared" si="16"/>
        <v>1034.1771960000001</v>
      </c>
      <c r="AJ11" s="9">
        <f t="shared" si="16"/>
        <v>2240.509763</v>
      </c>
      <c r="AK11" s="82">
        <f t="shared" si="16"/>
        <v>110</v>
      </c>
    </row>
    <row r="12" spans="1:37" s="5" customFormat="1" ht="15" x14ac:dyDescent="0.25">
      <c r="A12" s="5" t="s">
        <v>1</v>
      </c>
      <c r="B12" s="5">
        <v>25</v>
      </c>
      <c r="C12" s="5">
        <v>0.4</v>
      </c>
      <c r="D12" s="5">
        <v>40.897550000000003</v>
      </c>
      <c r="E12" s="5">
        <v>1.16523</v>
      </c>
      <c r="F12" s="5">
        <v>25</v>
      </c>
      <c r="G12" s="5">
        <v>42.424349999999997</v>
      </c>
      <c r="H12" s="5">
        <v>1.1375</v>
      </c>
      <c r="I12" s="5">
        <v>99</v>
      </c>
      <c r="J12" s="5">
        <v>41.318849999999998</v>
      </c>
      <c r="K12" s="5">
        <v>1.1314</v>
      </c>
      <c r="L12" s="5">
        <v>137</v>
      </c>
      <c r="M12" s="5">
        <v>40.897550000000003</v>
      </c>
      <c r="N12" s="5">
        <v>1.1296299999999999</v>
      </c>
      <c r="O12" s="5">
        <v>224</v>
      </c>
      <c r="P12" s="5">
        <v>42.003050000000002</v>
      </c>
      <c r="Q12" s="5">
        <v>1.1309199999999999</v>
      </c>
      <c r="R12" s="5">
        <v>23</v>
      </c>
      <c r="T12" s="7" t="s">
        <v>7</v>
      </c>
      <c r="U12" s="7">
        <v>24</v>
      </c>
      <c r="V12" s="7">
        <v>0.4</v>
      </c>
      <c r="W12" s="9">
        <f t="shared" ref="W12:Y12" si="17">AVERAGE(D93:D102)</f>
        <v>3177.6379999999995</v>
      </c>
      <c r="X12" s="9">
        <f t="shared" si="17"/>
        <v>1.098468</v>
      </c>
      <c r="Y12" s="82">
        <f t="shared" si="17"/>
        <v>31.7</v>
      </c>
      <c r="Z12" s="9">
        <f>AVERAGE(G93:G102)</f>
        <v>3177.6379999999995</v>
      </c>
      <c r="AA12" s="9">
        <f>AVERAGE(H93:H102)</f>
        <v>1.1227339999999999</v>
      </c>
      <c r="AB12" s="82">
        <f t="shared" ref="AB12:AK12" si="18">AVERAGE(I93:I102)</f>
        <v>102</v>
      </c>
      <c r="AC12" s="9">
        <f t="shared" si="18"/>
        <v>3179.9746599999999</v>
      </c>
      <c r="AD12" s="9">
        <f t="shared" si="18"/>
        <v>1.1010409999999999</v>
      </c>
      <c r="AE12" s="82">
        <f t="shared" si="18"/>
        <v>106.3</v>
      </c>
      <c r="AF12" s="9">
        <f t="shared" si="18"/>
        <v>3177.8716659999995</v>
      </c>
      <c r="AG12" s="9">
        <f t="shared" si="18"/>
        <v>1.0889260000000001</v>
      </c>
      <c r="AH12" s="82">
        <f t="shared" si="18"/>
        <v>222.1</v>
      </c>
      <c r="AI12" s="9">
        <f t="shared" si="18"/>
        <v>3177.6379999999995</v>
      </c>
      <c r="AJ12" s="9">
        <f t="shared" si="18"/>
        <v>1.101299</v>
      </c>
      <c r="AK12" s="82">
        <f t="shared" si="18"/>
        <v>42.4</v>
      </c>
    </row>
    <row r="13" spans="1:37" s="5" customFormat="1" ht="15" x14ac:dyDescent="0.25">
      <c r="A13" s="5" t="s">
        <v>1</v>
      </c>
      <c r="B13" s="5">
        <v>25</v>
      </c>
      <c r="C13" s="5">
        <v>0.7</v>
      </c>
      <c r="D13" s="5">
        <v>29.377300000000002</v>
      </c>
      <c r="E13" s="5">
        <v>1.4323699999999999</v>
      </c>
      <c r="F13" s="5">
        <v>58</v>
      </c>
      <c r="G13" s="5">
        <v>28.65436</v>
      </c>
      <c r="H13" s="5">
        <v>1.76542</v>
      </c>
      <c r="I13" s="5">
        <v>122</v>
      </c>
      <c r="J13" s="5">
        <v>29.981259999999999</v>
      </c>
      <c r="K13" s="5">
        <v>1.4977799999999999</v>
      </c>
      <c r="L13" s="5">
        <v>154</v>
      </c>
      <c r="M13" s="5">
        <v>28.939240000000002</v>
      </c>
      <c r="N13" s="5">
        <v>1.4306000000000001</v>
      </c>
      <c r="O13" s="5">
        <v>298</v>
      </c>
      <c r="P13" s="5">
        <v>28.65436</v>
      </c>
      <c r="Q13" s="5">
        <v>1.43814</v>
      </c>
      <c r="R13" s="5">
        <v>60</v>
      </c>
      <c r="T13" s="7" t="s">
        <v>2</v>
      </c>
      <c r="U13" s="7">
        <v>24</v>
      </c>
      <c r="V13" s="7">
        <v>0.7</v>
      </c>
      <c r="W13" s="9">
        <f t="shared" ref="W13:Y13" si="19">AVERAGE(D103:D112)</f>
        <v>2321.03586</v>
      </c>
      <c r="X13" s="9">
        <f t="shared" si="19"/>
        <v>1.3418899999999998</v>
      </c>
      <c r="Y13" s="82">
        <f t="shared" si="19"/>
        <v>44.3</v>
      </c>
      <c r="Z13" s="9">
        <f>AVERAGE(G103:G112)</f>
        <v>2321.03586</v>
      </c>
      <c r="AA13" s="9">
        <f>AVERAGE(H103:H112)</f>
        <v>1.3297530000000002</v>
      </c>
      <c r="AB13" s="82">
        <f t="shared" ref="AB13:AK13" si="20">AVERAGE(I103:I112)</f>
        <v>110</v>
      </c>
      <c r="AC13" s="9">
        <f t="shared" si="20"/>
        <v>2323.89293</v>
      </c>
      <c r="AD13" s="9">
        <f t="shared" si="20"/>
        <v>1.3301969999999999</v>
      </c>
      <c r="AE13" s="82">
        <f t="shared" si="20"/>
        <v>135.30000000000001</v>
      </c>
      <c r="AF13" s="9">
        <f t="shared" si="20"/>
        <v>2321.03586</v>
      </c>
      <c r="AG13" s="9">
        <f t="shared" si="20"/>
        <v>1.3245070000000001</v>
      </c>
      <c r="AH13" s="82">
        <f t="shared" si="20"/>
        <v>273.7</v>
      </c>
      <c r="AI13" s="9">
        <f t="shared" si="20"/>
        <v>2321.03586</v>
      </c>
      <c r="AJ13" s="9">
        <f t="shared" si="20"/>
        <v>1.3378049999999999</v>
      </c>
      <c r="AK13" s="82">
        <f t="shared" si="20"/>
        <v>56.3</v>
      </c>
    </row>
    <row r="14" spans="1:37" s="5" customFormat="1" ht="15" x14ac:dyDescent="0.25">
      <c r="A14" s="5" t="s">
        <v>1</v>
      </c>
      <c r="B14" s="5">
        <v>25</v>
      </c>
      <c r="C14" s="5">
        <v>0.7</v>
      </c>
      <c r="D14" s="5">
        <v>29.921769999999999</v>
      </c>
      <c r="E14" s="5">
        <v>1.44408</v>
      </c>
      <c r="F14" s="5">
        <v>63</v>
      </c>
      <c r="G14" s="5">
        <v>28.65436</v>
      </c>
      <c r="H14" s="5">
        <v>1.4370000000000001</v>
      </c>
      <c r="I14" s="5">
        <v>106</v>
      </c>
      <c r="J14" s="5">
        <v>31.04693</v>
      </c>
      <c r="K14" s="5">
        <v>1.4309000000000001</v>
      </c>
      <c r="L14" s="5">
        <v>150</v>
      </c>
      <c r="M14" s="5">
        <v>29.875019999999999</v>
      </c>
      <c r="N14" s="5">
        <v>1.4305399999999999</v>
      </c>
      <c r="O14" s="5">
        <v>327</v>
      </c>
      <c r="P14" s="5">
        <v>28.65624</v>
      </c>
      <c r="Q14" s="5">
        <v>1.4438800000000001</v>
      </c>
      <c r="R14" s="5">
        <v>55</v>
      </c>
      <c r="T14" s="7" t="s">
        <v>2</v>
      </c>
      <c r="U14" s="7">
        <v>24</v>
      </c>
      <c r="V14" s="7">
        <v>1</v>
      </c>
      <c r="W14" s="9">
        <f t="shared" ref="W14:Y14" si="21">AVERAGE(D113:D122)</f>
        <v>2480.3998240000001</v>
      </c>
      <c r="X14" s="9">
        <f t="shared" si="21"/>
        <v>2.0714569999999997</v>
      </c>
      <c r="Y14" s="82">
        <f t="shared" si="21"/>
        <v>78.900000000000006</v>
      </c>
      <c r="Z14" s="9">
        <f>AVERAGE(G113:G122)</f>
        <v>2320.9075499999999</v>
      </c>
      <c r="AA14" s="9">
        <f>AVERAGE(H113:H122)</f>
        <v>2.0710110000000004</v>
      </c>
      <c r="AB14" s="82">
        <f t="shared" ref="AB14:AK14" si="22">AVERAGE(I113:I122)</f>
        <v>172.5</v>
      </c>
      <c r="AC14" s="9">
        <f t="shared" si="22"/>
        <v>2442.4585630000001</v>
      </c>
      <c r="AD14" s="9">
        <f t="shared" si="22"/>
        <v>2.087567</v>
      </c>
      <c r="AE14" s="82">
        <f t="shared" si="22"/>
        <v>203.7</v>
      </c>
      <c r="AF14" s="9">
        <f t="shared" si="22"/>
        <v>2527.3231849999997</v>
      </c>
      <c r="AG14" s="9">
        <f t="shared" si="22"/>
        <v>2.0796549999999998</v>
      </c>
      <c r="AH14" s="82">
        <f t="shared" si="22"/>
        <v>434.9</v>
      </c>
      <c r="AI14" s="9">
        <f t="shared" si="22"/>
        <v>2320.9075499999999</v>
      </c>
      <c r="AJ14" s="9">
        <f t="shared" si="22"/>
        <v>2.0755380000000003</v>
      </c>
      <c r="AK14" s="82">
        <f t="shared" si="22"/>
        <v>86.3</v>
      </c>
    </row>
    <row r="15" spans="1:37" s="5" customFormat="1" ht="15" x14ac:dyDescent="0.25">
      <c r="A15" s="5" t="s">
        <v>1</v>
      </c>
      <c r="B15" s="5">
        <v>25</v>
      </c>
      <c r="C15" s="5">
        <v>0.7</v>
      </c>
      <c r="D15" s="5">
        <v>29.969930000000002</v>
      </c>
      <c r="E15" s="5">
        <v>1.4455499999999999</v>
      </c>
      <c r="F15" s="5">
        <v>60</v>
      </c>
      <c r="G15" s="5">
        <v>28.65436</v>
      </c>
      <c r="H15" s="5">
        <v>1.43659</v>
      </c>
      <c r="I15" s="5">
        <v>125</v>
      </c>
      <c r="J15" s="5">
        <v>30.737670000000001</v>
      </c>
      <c r="K15" s="5">
        <v>1.43658</v>
      </c>
      <c r="L15" s="5">
        <v>173</v>
      </c>
      <c r="M15" s="5">
        <v>28.75478</v>
      </c>
      <c r="N15" s="5">
        <v>1.4332</v>
      </c>
      <c r="O15" s="5">
        <v>316</v>
      </c>
      <c r="P15" s="5">
        <v>28.65436</v>
      </c>
      <c r="Q15" s="5">
        <v>1.4457</v>
      </c>
      <c r="R15" s="5">
        <v>64</v>
      </c>
      <c r="T15" s="7" t="s">
        <v>2</v>
      </c>
      <c r="U15" s="7">
        <v>100</v>
      </c>
      <c r="V15" s="7">
        <v>0.4</v>
      </c>
      <c r="W15" s="9">
        <f t="shared" ref="W15:Y15" si="23">AVERAGE(D123:D132)</f>
        <v>48757.065419999999</v>
      </c>
      <c r="X15" s="9">
        <f t="shared" si="23"/>
        <v>6.9559209999999991</v>
      </c>
      <c r="Y15" s="82">
        <f t="shared" si="23"/>
        <v>87.7</v>
      </c>
      <c r="Z15" s="9">
        <f>AVERAGE(G123:G132)</f>
        <v>42987.635999000006</v>
      </c>
      <c r="AA15" s="9">
        <f>AVERAGE(H123:H132)</f>
        <v>6.9820040000000008</v>
      </c>
      <c r="AB15" s="82">
        <f t="shared" ref="AB15:AK15" si="24">AVERAGE(I123:I132)</f>
        <v>45.9</v>
      </c>
      <c r="AC15" s="9">
        <f t="shared" si="24"/>
        <v>43511.805754999994</v>
      </c>
      <c r="AD15" s="9">
        <f t="shared" si="24"/>
        <v>6.9372830000000008</v>
      </c>
      <c r="AE15" s="82">
        <f t="shared" si="24"/>
        <v>325.10000000000002</v>
      </c>
      <c r="AF15" s="9">
        <f t="shared" si="24"/>
        <v>43671.289342999997</v>
      </c>
      <c r="AG15" s="9">
        <f t="shared" si="24"/>
        <v>6.9467600000000003</v>
      </c>
      <c r="AH15" s="82">
        <f t="shared" si="24"/>
        <v>127.9</v>
      </c>
      <c r="AI15" s="9">
        <f t="shared" si="24"/>
        <v>42986.594568999993</v>
      </c>
      <c r="AJ15" s="9">
        <f t="shared" si="24"/>
        <v>7.0262180000000001</v>
      </c>
      <c r="AK15" s="82">
        <f t="shared" si="24"/>
        <v>36.1</v>
      </c>
    </row>
    <row r="16" spans="1:37" s="5" customFormat="1" ht="15" x14ac:dyDescent="0.25">
      <c r="A16" s="5" t="s">
        <v>1</v>
      </c>
      <c r="B16" s="5">
        <v>25</v>
      </c>
      <c r="C16" s="5">
        <v>0.7</v>
      </c>
      <c r="D16" s="5">
        <v>29.9331</v>
      </c>
      <c r="E16" s="5">
        <v>1.45231</v>
      </c>
      <c r="F16" s="5">
        <v>53</v>
      </c>
      <c r="G16" s="5">
        <v>28.65436</v>
      </c>
      <c r="H16" s="5">
        <v>1.4685600000000001</v>
      </c>
      <c r="I16" s="5">
        <v>100</v>
      </c>
      <c r="J16" s="5">
        <v>29.881049999999998</v>
      </c>
      <c r="K16" s="5">
        <v>1.4318299999999999</v>
      </c>
      <c r="L16" s="5">
        <v>175</v>
      </c>
      <c r="M16" s="5">
        <v>28.920290000000001</v>
      </c>
      <c r="N16" s="5">
        <v>1.4307799999999999</v>
      </c>
      <c r="O16" s="5">
        <v>301</v>
      </c>
      <c r="P16" s="5">
        <v>28.65436</v>
      </c>
      <c r="Q16" s="5">
        <v>1.4409400000000001</v>
      </c>
      <c r="R16" s="5">
        <v>65</v>
      </c>
      <c r="T16" s="7" t="s">
        <v>2</v>
      </c>
      <c r="U16" s="7">
        <v>100</v>
      </c>
      <c r="V16" s="7">
        <v>0.7</v>
      </c>
      <c r="W16" s="9">
        <f t="shared" ref="W16:Y16" si="25">AVERAGE(D133:D142)</f>
        <v>38975.925420000007</v>
      </c>
      <c r="X16" s="9">
        <f t="shared" si="25"/>
        <v>19.698704999999997</v>
      </c>
      <c r="Y16" s="82">
        <f t="shared" si="25"/>
        <v>254.7</v>
      </c>
      <c r="Z16" s="9">
        <f>AVERAGE(G133:G142)</f>
        <v>35540.189617999997</v>
      </c>
      <c r="AA16" s="9">
        <f>AVERAGE(H133:H142)</f>
        <v>19.745242000000001</v>
      </c>
      <c r="AB16" s="82">
        <f t="shared" ref="AB16:AK16" si="26">AVERAGE(I133:I142)</f>
        <v>113.1</v>
      </c>
      <c r="AC16" s="9">
        <f t="shared" si="26"/>
        <v>36596.910037000001</v>
      </c>
      <c r="AD16" s="9">
        <f t="shared" si="26"/>
        <v>19.671847000000003</v>
      </c>
      <c r="AE16" s="82">
        <f t="shared" si="26"/>
        <v>910.5</v>
      </c>
      <c r="AF16" s="9">
        <f t="shared" si="26"/>
        <v>37573.913103999999</v>
      </c>
      <c r="AG16" s="9">
        <f t="shared" si="26"/>
        <v>19.676785000000002</v>
      </c>
      <c r="AH16" s="82">
        <f t="shared" si="26"/>
        <v>370.4</v>
      </c>
      <c r="AI16" s="9">
        <f t="shared" si="26"/>
        <v>35681.320450999992</v>
      </c>
      <c r="AJ16" s="9">
        <f t="shared" si="26"/>
        <v>19.828792999999997</v>
      </c>
      <c r="AK16" s="82">
        <f t="shared" si="26"/>
        <v>95.2</v>
      </c>
    </row>
    <row r="17" spans="1:37" s="5" customFormat="1" ht="15" x14ac:dyDescent="0.25">
      <c r="A17" s="5" t="s">
        <v>1</v>
      </c>
      <c r="B17" s="5">
        <v>25</v>
      </c>
      <c r="C17" s="5">
        <v>0.7</v>
      </c>
      <c r="D17" s="5">
        <v>29.80509</v>
      </c>
      <c r="E17" s="5">
        <v>1.4397200000000001</v>
      </c>
      <c r="F17" s="5">
        <v>64</v>
      </c>
      <c r="G17" s="5">
        <v>28.65436</v>
      </c>
      <c r="H17" s="5">
        <v>1.43129</v>
      </c>
      <c r="I17" s="5">
        <v>118</v>
      </c>
      <c r="J17" s="5">
        <v>32.286259999999999</v>
      </c>
      <c r="K17" s="5">
        <v>1.43598</v>
      </c>
      <c r="L17" s="5">
        <v>172</v>
      </c>
      <c r="M17" s="5">
        <v>28.814360000000001</v>
      </c>
      <c r="N17" s="5">
        <v>1.43076</v>
      </c>
      <c r="O17" s="5">
        <v>319</v>
      </c>
      <c r="P17" s="5">
        <v>28.65436</v>
      </c>
      <c r="Q17" s="5">
        <v>1.4347799999999999</v>
      </c>
      <c r="R17" s="5">
        <v>46</v>
      </c>
      <c r="T17" s="7" t="s">
        <v>2</v>
      </c>
      <c r="U17" s="7">
        <v>100</v>
      </c>
      <c r="V17" s="7">
        <v>1</v>
      </c>
      <c r="W17" s="9">
        <f t="shared" ref="W17:Y17" si="27">AVERAGE(D143:D152)</f>
        <v>35668.481685000006</v>
      </c>
      <c r="X17" s="9">
        <f t="shared" si="27"/>
        <v>55.084773999999996</v>
      </c>
      <c r="Y17" s="82">
        <f t="shared" si="27"/>
        <v>749</v>
      </c>
      <c r="Z17" s="9">
        <f>AVERAGE(G143:G152)</f>
        <v>35230.801664999999</v>
      </c>
      <c r="AA17" s="9">
        <f>AVERAGE(H143:H152)</f>
        <v>55.135024999999999</v>
      </c>
      <c r="AB17" s="82">
        <f t="shared" ref="AB17:AK17" si="28">AVERAGE(I143:I152)</f>
        <v>291.39999999999998</v>
      </c>
      <c r="AC17" s="9">
        <f t="shared" si="28"/>
        <v>35776.881788999999</v>
      </c>
      <c r="AD17" s="9">
        <f t="shared" si="28"/>
        <v>55.054462999999998</v>
      </c>
      <c r="AE17" s="82">
        <f t="shared" si="28"/>
        <v>2564.6999999999998</v>
      </c>
      <c r="AF17" s="9">
        <f t="shared" si="28"/>
        <v>36324.873080000005</v>
      </c>
      <c r="AG17" s="9">
        <f t="shared" si="28"/>
        <v>55.067096000000006</v>
      </c>
      <c r="AH17" s="82">
        <f t="shared" si="28"/>
        <v>1052.3</v>
      </c>
      <c r="AI17" s="9">
        <f t="shared" si="28"/>
        <v>35291.900003000002</v>
      </c>
      <c r="AJ17" s="9">
        <f t="shared" si="28"/>
        <v>55.125220000000013</v>
      </c>
      <c r="AK17" s="82">
        <f t="shared" si="28"/>
        <v>286.8</v>
      </c>
    </row>
    <row r="18" spans="1:37" s="5" customFormat="1" ht="15" x14ac:dyDescent="0.25">
      <c r="A18" s="5" t="s">
        <v>1</v>
      </c>
      <c r="B18" s="5">
        <v>25</v>
      </c>
      <c r="C18" s="5">
        <v>0.7</v>
      </c>
      <c r="D18" s="5">
        <v>29.987300000000001</v>
      </c>
      <c r="E18" s="5">
        <v>1.4382600000000001</v>
      </c>
      <c r="F18" s="5">
        <v>41</v>
      </c>
      <c r="G18" s="5">
        <v>28.65436</v>
      </c>
      <c r="H18" s="5">
        <v>1.4354</v>
      </c>
      <c r="I18" s="5">
        <v>94</v>
      </c>
      <c r="J18" s="5">
        <v>29.98095</v>
      </c>
      <c r="K18" s="5">
        <v>1.43442</v>
      </c>
      <c r="L18" s="5">
        <v>166</v>
      </c>
      <c r="M18" s="5">
        <v>30.77552</v>
      </c>
      <c r="N18" s="5">
        <v>1.4318</v>
      </c>
      <c r="O18" s="5">
        <v>319</v>
      </c>
      <c r="P18" s="5">
        <v>28.65436</v>
      </c>
      <c r="Q18" s="5">
        <v>1.4504999999999999</v>
      </c>
      <c r="R18" s="5">
        <v>60</v>
      </c>
      <c r="T18" s="7" t="s">
        <v>2</v>
      </c>
      <c r="U18" s="7">
        <v>997</v>
      </c>
      <c r="V18" s="7">
        <v>0.4</v>
      </c>
      <c r="W18" s="9">
        <f t="shared" ref="W18:Y18" si="29">AVERAGE(D153:D162)</f>
        <v>332184.64666299999</v>
      </c>
      <c r="X18" s="9">
        <f t="shared" si="29"/>
        <v>635.95997999999997</v>
      </c>
      <c r="Y18" s="82">
        <f t="shared" si="29"/>
        <v>335.1</v>
      </c>
      <c r="Z18" s="9">
        <f>AVERAGE(G153:G162)</f>
        <v>324911.79559499997</v>
      </c>
      <c r="AA18" s="9">
        <f>AVERAGE(H153:H162)</f>
        <v>659.0058919999999</v>
      </c>
      <c r="AB18" s="82">
        <f t="shared" ref="AB18:AK18" si="30">AVERAGE(I153:I162)</f>
        <v>14</v>
      </c>
      <c r="AC18" s="9">
        <f t="shared" si="30"/>
        <v>325287.44866300002</v>
      </c>
      <c r="AD18" s="9">
        <f t="shared" si="30"/>
        <v>635.42802800000004</v>
      </c>
      <c r="AE18" s="82">
        <f t="shared" si="30"/>
        <v>3038.2</v>
      </c>
      <c r="AF18" s="9">
        <f t="shared" si="30"/>
        <v>326086.83551199996</v>
      </c>
      <c r="AG18" s="9">
        <f t="shared" si="30"/>
        <v>640.11892899999998</v>
      </c>
      <c r="AH18" s="82">
        <f t="shared" si="30"/>
        <v>68.099999999999994</v>
      </c>
      <c r="AI18" s="9">
        <f t="shared" si="30"/>
        <v>324232.05309100001</v>
      </c>
      <c r="AJ18" s="9">
        <f t="shared" si="30"/>
        <v>652.78293700000017</v>
      </c>
      <c r="AK18" s="82">
        <f t="shared" si="30"/>
        <v>25.8</v>
      </c>
    </row>
    <row r="19" spans="1:37" s="5" customFormat="1" ht="15" x14ac:dyDescent="0.25">
      <c r="A19" s="5" t="s">
        <v>1</v>
      </c>
      <c r="B19" s="5">
        <v>25</v>
      </c>
      <c r="C19" s="5">
        <v>0.7</v>
      </c>
      <c r="D19" s="5">
        <v>29.981259999999999</v>
      </c>
      <c r="E19" s="5">
        <v>1.5200400000000001</v>
      </c>
      <c r="F19" s="5">
        <v>40</v>
      </c>
      <c r="G19" s="5">
        <v>28.65436</v>
      </c>
      <c r="H19" s="5">
        <v>1.46617</v>
      </c>
      <c r="I19" s="5">
        <v>140</v>
      </c>
      <c r="J19" s="5">
        <v>31.060099999999998</v>
      </c>
      <c r="K19" s="5">
        <v>1.4331799999999999</v>
      </c>
      <c r="L19" s="5">
        <v>134</v>
      </c>
      <c r="M19" s="5">
        <v>30.872920000000001</v>
      </c>
      <c r="N19" s="5">
        <v>1.6588499999999999</v>
      </c>
      <c r="O19" s="5">
        <v>300</v>
      </c>
      <c r="P19" s="5">
        <v>28.65436</v>
      </c>
      <c r="Q19" s="5">
        <v>1.44164</v>
      </c>
      <c r="R19" s="5">
        <v>62</v>
      </c>
      <c r="T19" s="7" t="s">
        <v>2</v>
      </c>
      <c r="U19" s="7">
        <v>997</v>
      </c>
      <c r="V19" s="7">
        <v>0.7</v>
      </c>
      <c r="W19" s="9">
        <f t="shared" ref="W19:Y19" si="31">AVERAGE(D163:D172)</f>
        <v>328018.01223900006</v>
      </c>
      <c r="X19" s="9">
        <f t="shared" si="31"/>
        <v>1285.038055</v>
      </c>
      <c r="Y19" s="82">
        <f t="shared" si="31"/>
        <v>703.6</v>
      </c>
      <c r="Z19" s="9">
        <f>AVERAGE(G163:G172)</f>
        <v>323261.71493199997</v>
      </c>
      <c r="AA19" s="9">
        <f>AVERAGE(H163:H172)</f>
        <v>1322.578906</v>
      </c>
      <c r="AB19" s="82">
        <f t="shared" ref="AB19:AK19" si="32">AVERAGE(I163:I172)</f>
        <v>25</v>
      </c>
      <c r="AC19" s="9">
        <f t="shared" si="32"/>
        <v>324112.64915999991</v>
      </c>
      <c r="AD19" s="9">
        <f t="shared" si="32"/>
        <v>1284.523508</v>
      </c>
      <c r="AE19" s="82">
        <f t="shared" si="32"/>
        <v>6749</v>
      </c>
      <c r="AF19" s="9">
        <f t="shared" si="32"/>
        <v>324779.10890400002</v>
      </c>
      <c r="AG19" s="9">
        <f t="shared" si="32"/>
        <v>1289.4962029999999</v>
      </c>
      <c r="AH19" s="82">
        <f t="shared" si="32"/>
        <v>143.5</v>
      </c>
      <c r="AI19" s="9">
        <f t="shared" si="32"/>
        <v>323004.66468900006</v>
      </c>
      <c r="AJ19" s="9">
        <f t="shared" si="32"/>
        <v>1295.3815030000001</v>
      </c>
      <c r="AK19" s="82">
        <f t="shared" si="32"/>
        <v>51.9</v>
      </c>
    </row>
    <row r="20" spans="1:37" s="5" customFormat="1" ht="15" x14ac:dyDescent="0.25">
      <c r="A20" s="5" t="s">
        <v>1</v>
      </c>
      <c r="B20" s="5">
        <v>25</v>
      </c>
      <c r="C20" s="5">
        <v>0.7</v>
      </c>
      <c r="D20" s="5">
        <v>29.9331</v>
      </c>
      <c r="E20" s="5">
        <v>1.4324300000000001</v>
      </c>
      <c r="F20" s="5">
        <v>61</v>
      </c>
      <c r="G20" s="5">
        <v>28.65436</v>
      </c>
      <c r="H20" s="5">
        <v>1.4359</v>
      </c>
      <c r="I20" s="5">
        <v>135</v>
      </c>
      <c r="J20" s="5">
        <v>29.986979999999999</v>
      </c>
      <c r="K20" s="5">
        <v>1.43388</v>
      </c>
      <c r="L20" s="5">
        <v>178</v>
      </c>
      <c r="M20" s="5">
        <v>28.65436</v>
      </c>
      <c r="N20" s="5">
        <v>1.43222</v>
      </c>
      <c r="O20" s="5">
        <v>320</v>
      </c>
      <c r="P20" s="5">
        <v>28.65436</v>
      </c>
      <c r="Q20" s="5">
        <v>1.4395500000000001</v>
      </c>
      <c r="R20" s="5">
        <v>57</v>
      </c>
      <c r="T20" s="7" t="s">
        <v>2</v>
      </c>
      <c r="U20" s="7">
        <v>997</v>
      </c>
      <c r="V20" s="7">
        <v>1</v>
      </c>
      <c r="W20" s="9">
        <f t="shared" ref="W20:Y20" si="33">AVERAGE(D173:D182)</f>
        <v>325638.485461</v>
      </c>
      <c r="X20" s="9">
        <f t="shared" si="33"/>
        <v>1723.9427179999998</v>
      </c>
      <c r="Y20" s="82">
        <f t="shared" si="33"/>
        <v>953.2</v>
      </c>
      <c r="Z20" s="9">
        <f>AVERAGE(G173:G182)</f>
        <v>322952.89557199995</v>
      </c>
      <c r="AA20" s="9">
        <f>AVERAGE(H173:H182)</f>
        <v>1758.8898430000002</v>
      </c>
      <c r="AB20" s="82">
        <f t="shared" ref="AB20:AK20" si="34">AVERAGE(I173:I182)</f>
        <v>31.9</v>
      </c>
      <c r="AC20" s="9">
        <f t="shared" si="34"/>
        <v>323650.44074099994</v>
      </c>
      <c r="AD20" s="9">
        <f t="shared" si="34"/>
        <v>1723.009718</v>
      </c>
      <c r="AE20" s="82">
        <f t="shared" si="34"/>
        <v>9666</v>
      </c>
      <c r="AF20" s="9">
        <f t="shared" si="34"/>
        <v>325047.21249000001</v>
      </c>
      <c r="AG20" s="9">
        <f t="shared" si="34"/>
        <v>1727.9652850000002</v>
      </c>
      <c r="AH20" s="82">
        <f t="shared" si="34"/>
        <v>201.6</v>
      </c>
      <c r="AI20" s="9">
        <f t="shared" si="34"/>
        <v>322872.68074500008</v>
      </c>
      <c r="AJ20" s="9">
        <f t="shared" si="34"/>
        <v>1738.4094110000001</v>
      </c>
      <c r="AK20" s="82">
        <f t="shared" si="34"/>
        <v>61.4</v>
      </c>
    </row>
    <row r="21" spans="1:37" s="5" customFormat="1" ht="15" x14ac:dyDescent="0.25">
      <c r="A21" s="5" t="s">
        <v>1</v>
      </c>
      <c r="B21" s="5">
        <v>25</v>
      </c>
      <c r="C21" s="5">
        <v>0.7</v>
      </c>
      <c r="D21" s="5">
        <v>29.921769999999999</v>
      </c>
      <c r="E21" s="5">
        <v>1.52071</v>
      </c>
      <c r="F21" s="5">
        <v>52</v>
      </c>
      <c r="G21" s="5">
        <v>28.65436</v>
      </c>
      <c r="H21" s="5">
        <v>1.4362699999999999</v>
      </c>
      <c r="I21" s="5">
        <v>133</v>
      </c>
      <c r="J21" s="5">
        <v>30.669589999999999</v>
      </c>
      <c r="K21" s="5">
        <v>1.43634</v>
      </c>
      <c r="L21" s="5">
        <v>173</v>
      </c>
      <c r="M21" s="5">
        <v>28.920290000000001</v>
      </c>
      <c r="N21" s="5">
        <v>1.4362999999999999</v>
      </c>
      <c r="O21" s="5">
        <v>298</v>
      </c>
      <c r="P21" s="5">
        <v>28.65436</v>
      </c>
      <c r="Q21" s="5">
        <v>1.44851</v>
      </c>
      <c r="R21" s="5">
        <v>65</v>
      </c>
      <c r="T21" s="7" t="s">
        <v>0</v>
      </c>
      <c r="U21" s="7">
        <v>30</v>
      </c>
      <c r="V21" s="7">
        <v>0.4</v>
      </c>
      <c r="W21" s="9">
        <f t="shared" ref="W21:Y21" si="35">AVERAGE(D183:D192)</f>
        <v>1010.2924210000001</v>
      </c>
      <c r="X21" s="9">
        <f t="shared" si="35"/>
        <v>1.612746</v>
      </c>
      <c r="Y21" s="82">
        <f t="shared" si="35"/>
        <v>47.1</v>
      </c>
      <c r="Z21" s="9">
        <f>AVERAGE(G183:G192)</f>
        <v>995.50249000000008</v>
      </c>
      <c r="AA21" s="9">
        <f>AVERAGE(H183:H192)</f>
        <v>1.6145030000000002</v>
      </c>
      <c r="AB21" s="82">
        <f t="shared" ref="AB21:AK21" si="36">AVERAGE(I183:I192)</f>
        <v>109.6</v>
      </c>
      <c r="AC21" s="9">
        <f t="shared" si="36"/>
        <v>995.50249000000008</v>
      </c>
      <c r="AD21" s="9">
        <f t="shared" si="36"/>
        <v>1.626398</v>
      </c>
      <c r="AE21" s="82">
        <f t="shared" si="36"/>
        <v>152.80000000000001</v>
      </c>
      <c r="AF21" s="9">
        <f t="shared" si="36"/>
        <v>1004.818835</v>
      </c>
      <c r="AG21" s="9">
        <f t="shared" si="36"/>
        <v>1.606805</v>
      </c>
      <c r="AH21" s="82">
        <f t="shared" si="36"/>
        <v>244.8</v>
      </c>
      <c r="AI21" s="9">
        <f t="shared" si="36"/>
        <v>995.50249000000008</v>
      </c>
      <c r="AJ21" s="9">
        <f t="shared" si="36"/>
        <v>1.6278590000000002</v>
      </c>
      <c r="AK21" s="82">
        <f t="shared" si="36"/>
        <v>48.6</v>
      </c>
    </row>
    <row r="22" spans="1:37" s="5" customFormat="1" ht="15" x14ac:dyDescent="0.25">
      <c r="A22" s="5" t="s">
        <v>1</v>
      </c>
      <c r="B22" s="5">
        <v>25</v>
      </c>
      <c r="C22" s="5">
        <v>0.7</v>
      </c>
      <c r="D22" s="5">
        <v>28.71245</v>
      </c>
      <c r="E22" s="5">
        <v>1.4345600000000001</v>
      </c>
      <c r="F22" s="5">
        <v>45</v>
      </c>
      <c r="G22" s="5">
        <v>28.65436</v>
      </c>
      <c r="H22" s="5">
        <v>1.43628</v>
      </c>
      <c r="I22" s="5">
        <v>140</v>
      </c>
      <c r="J22" s="5">
        <v>30.405349999999999</v>
      </c>
      <c r="K22" s="5">
        <v>1.43537</v>
      </c>
      <c r="L22" s="5">
        <v>174</v>
      </c>
      <c r="M22" s="5">
        <v>28.920290000000001</v>
      </c>
      <c r="N22" s="5">
        <v>1.43041</v>
      </c>
      <c r="O22" s="5">
        <v>328</v>
      </c>
      <c r="P22" s="5">
        <v>28.65436</v>
      </c>
      <c r="Q22" s="5">
        <v>1.4433800000000001</v>
      </c>
      <c r="R22" s="5">
        <v>50</v>
      </c>
      <c r="T22" s="7" t="s">
        <v>0</v>
      </c>
      <c r="U22" s="7">
        <v>30</v>
      </c>
      <c r="V22" s="7">
        <v>0.7</v>
      </c>
      <c r="W22" s="9">
        <f t="shared" ref="W22:Y22" si="37">AVERAGE(D193:D202)</f>
        <v>694.39091500000006</v>
      </c>
      <c r="X22" s="9">
        <f t="shared" si="37"/>
        <v>1.9380040000000001</v>
      </c>
      <c r="Y22" s="82">
        <f t="shared" si="37"/>
        <v>61.1</v>
      </c>
      <c r="Z22" s="9">
        <f>AVERAGE(G193:G202)</f>
        <v>675.37637800000016</v>
      </c>
      <c r="AA22" s="9">
        <f>AVERAGE(H193:H202)</f>
        <v>1.9366340000000002</v>
      </c>
      <c r="AB22" s="82">
        <f t="shared" ref="AB22:AK22" si="38">AVERAGE(I193:I202)</f>
        <v>120.2</v>
      </c>
      <c r="AC22" s="9">
        <f t="shared" si="38"/>
        <v>702.70930199999998</v>
      </c>
      <c r="AD22" s="9">
        <f t="shared" si="38"/>
        <v>1.9281519999999996</v>
      </c>
      <c r="AE22" s="82">
        <f t="shared" si="38"/>
        <v>187</v>
      </c>
      <c r="AF22" s="9">
        <f t="shared" si="38"/>
        <v>717.84254699999985</v>
      </c>
      <c r="AG22" s="9">
        <f t="shared" si="38"/>
        <v>1.9432609999999997</v>
      </c>
      <c r="AH22" s="82">
        <f t="shared" si="38"/>
        <v>289.10000000000002</v>
      </c>
      <c r="AI22" s="9">
        <f t="shared" si="38"/>
        <v>675.37081100000012</v>
      </c>
      <c r="AJ22" s="9">
        <f t="shared" si="38"/>
        <v>1.9388489999999998</v>
      </c>
      <c r="AK22" s="82">
        <f t="shared" si="38"/>
        <v>67.5</v>
      </c>
    </row>
    <row r="23" spans="1:37" s="5" customFormat="1" ht="15" x14ac:dyDescent="0.25">
      <c r="A23" s="5" t="s">
        <v>1</v>
      </c>
      <c r="B23" s="5">
        <v>25</v>
      </c>
      <c r="C23" s="5">
        <v>1</v>
      </c>
      <c r="D23" s="5">
        <v>28.7148</v>
      </c>
      <c r="E23" s="5">
        <v>1.9221999999999999</v>
      </c>
      <c r="F23" s="5">
        <v>66</v>
      </c>
      <c r="G23" s="5">
        <v>28.504100000000001</v>
      </c>
      <c r="H23" s="5">
        <v>1.9244600000000001</v>
      </c>
      <c r="I23" s="5">
        <v>162</v>
      </c>
      <c r="J23" s="5">
        <v>29.669540000000001</v>
      </c>
      <c r="K23" s="5">
        <v>1.9194899999999999</v>
      </c>
      <c r="L23" s="5">
        <v>233</v>
      </c>
      <c r="M23" s="5">
        <v>29.049240000000001</v>
      </c>
      <c r="N23" s="5">
        <v>2.0747499999999999</v>
      </c>
      <c r="O23" s="5">
        <v>376</v>
      </c>
      <c r="P23" s="5">
        <v>28.514099999999999</v>
      </c>
      <c r="Q23" s="5">
        <v>1.93052</v>
      </c>
      <c r="R23" s="5">
        <v>74</v>
      </c>
      <c r="T23" s="7" t="s">
        <v>0</v>
      </c>
      <c r="U23" s="7">
        <v>30</v>
      </c>
      <c r="V23" s="7">
        <v>1</v>
      </c>
      <c r="W23" s="9">
        <f t="shared" ref="W23:Y23" si="39">AVERAGE(D203:D212)</f>
        <v>677.94680400000004</v>
      </c>
      <c r="X23" s="9">
        <f t="shared" si="39"/>
        <v>2.9378950000000001</v>
      </c>
      <c r="Y23" s="82">
        <f t="shared" si="39"/>
        <v>100.9</v>
      </c>
      <c r="Z23" s="9">
        <f>AVERAGE(G203:G212)</f>
        <v>658.01414599999998</v>
      </c>
      <c r="AA23" s="9">
        <f>AVERAGE(H203:H212)</f>
        <v>2.9391089999999997</v>
      </c>
      <c r="AB23" s="82">
        <f t="shared" ref="AB23:AK23" si="40">AVERAGE(I203:I212)</f>
        <v>165.2</v>
      </c>
      <c r="AC23" s="9">
        <f t="shared" si="40"/>
        <v>669.49622599999998</v>
      </c>
      <c r="AD23" s="9">
        <f t="shared" si="40"/>
        <v>2.930129</v>
      </c>
      <c r="AE23" s="82">
        <f t="shared" si="40"/>
        <v>290.39999999999998</v>
      </c>
      <c r="AF23" s="9">
        <f t="shared" si="40"/>
        <v>676.78164099999992</v>
      </c>
      <c r="AG23" s="9">
        <f t="shared" si="40"/>
        <v>2.9294310000000001</v>
      </c>
      <c r="AH23" s="82">
        <f t="shared" si="40"/>
        <v>466.4</v>
      </c>
      <c r="AI23" s="9">
        <f t="shared" si="40"/>
        <v>655.43295999999998</v>
      </c>
      <c r="AJ23" s="9">
        <f t="shared" si="40"/>
        <v>3.0044900000000001</v>
      </c>
      <c r="AK23" s="82">
        <f t="shared" si="40"/>
        <v>94.9</v>
      </c>
    </row>
    <row r="24" spans="1:37" s="5" customFormat="1" ht="15" x14ac:dyDescent="0.25">
      <c r="A24" s="5" t="s">
        <v>1</v>
      </c>
      <c r="B24" s="5">
        <v>25</v>
      </c>
      <c r="C24" s="5">
        <v>1</v>
      </c>
      <c r="D24" s="5">
        <v>28.7148</v>
      </c>
      <c r="E24" s="5">
        <v>1.9266099999999999</v>
      </c>
      <c r="F24" s="5">
        <v>66</v>
      </c>
      <c r="G24" s="5">
        <v>28.504100000000001</v>
      </c>
      <c r="H24" s="5">
        <v>1.9185000000000001</v>
      </c>
      <c r="I24" s="5">
        <v>158</v>
      </c>
      <c r="J24" s="5">
        <v>30.139810000000001</v>
      </c>
      <c r="K24" s="5">
        <v>1.9214800000000001</v>
      </c>
      <c r="L24" s="5">
        <v>220</v>
      </c>
      <c r="M24" s="5">
        <v>28.752939999999999</v>
      </c>
      <c r="N24" s="5">
        <v>1.9151899999999999</v>
      </c>
      <c r="O24" s="5">
        <v>394</v>
      </c>
      <c r="P24" s="5">
        <v>28.504100000000001</v>
      </c>
      <c r="Q24" s="5">
        <v>1.9229000000000001</v>
      </c>
      <c r="R24" s="5">
        <v>78</v>
      </c>
      <c r="T24" s="7" t="s">
        <v>0</v>
      </c>
      <c r="U24" s="7">
        <v>100</v>
      </c>
      <c r="V24" s="7">
        <v>0.4</v>
      </c>
      <c r="W24" s="9">
        <f t="shared" ref="W24:Y24" si="41">AVERAGE(D213:D222)</f>
        <v>2081.3144950000001</v>
      </c>
      <c r="X24" s="9">
        <f t="shared" si="41"/>
        <v>7.1946249999999994</v>
      </c>
      <c r="Y24" s="82">
        <f t="shared" si="41"/>
        <v>97.4</v>
      </c>
      <c r="Z24" s="9">
        <f>AVERAGE(G213:G222)</f>
        <v>1831.360467</v>
      </c>
      <c r="AA24" s="9">
        <f>AVERAGE(H213:H222)</f>
        <v>7.2173850000000002</v>
      </c>
      <c r="AB24" s="82">
        <f t="shared" ref="AB24:AK24" si="42">AVERAGE(I213:I222)</f>
        <v>57.6</v>
      </c>
      <c r="AC24" s="9">
        <f t="shared" si="42"/>
        <v>2086.294723</v>
      </c>
      <c r="AD24" s="9">
        <f t="shared" si="42"/>
        <v>7.1805629999999994</v>
      </c>
      <c r="AE24" s="82">
        <f t="shared" si="42"/>
        <v>400.9</v>
      </c>
      <c r="AF24" s="9">
        <f t="shared" si="42"/>
        <v>1880.4362110000002</v>
      </c>
      <c r="AG24" s="9">
        <f t="shared" si="42"/>
        <v>7.1700409999999994</v>
      </c>
      <c r="AH24" s="82">
        <f t="shared" si="42"/>
        <v>152.69999999999999</v>
      </c>
      <c r="AI24" s="9">
        <f t="shared" si="42"/>
        <v>1812.7880510000002</v>
      </c>
      <c r="AJ24" s="9">
        <f t="shared" si="42"/>
        <v>7.2606439999999992</v>
      </c>
      <c r="AK24" s="82">
        <f t="shared" si="42"/>
        <v>46.1</v>
      </c>
    </row>
    <row r="25" spans="1:37" s="5" customFormat="1" ht="15" x14ac:dyDescent="0.25">
      <c r="A25" s="5" t="s">
        <v>1</v>
      </c>
      <c r="B25" s="5">
        <v>25</v>
      </c>
      <c r="C25" s="5">
        <v>1</v>
      </c>
      <c r="D25" s="5">
        <v>28.7148</v>
      </c>
      <c r="E25" s="5">
        <v>1.91628</v>
      </c>
      <c r="F25" s="5">
        <v>86</v>
      </c>
      <c r="G25" s="5">
        <v>28.504100000000001</v>
      </c>
      <c r="H25" s="5">
        <v>2.1512199999999999</v>
      </c>
      <c r="I25" s="5">
        <v>143</v>
      </c>
      <c r="J25" s="5">
        <v>30.707799999999999</v>
      </c>
      <c r="K25" s="5">
        <v>1.9195899999999999</v>
      </c>
      <c r="L25" s="5">
        <v>204</v>
      </c>
      <c r="M25" s="5">
        <v>29.049240000000001</v>
      </c>
      <c r="N25" s="5">
        <v>1.9187700000000001</v>
      </c>
      <c r="O25" s="5">
        <v>373</v>
      </c>
      <c r="P25" s="5">
        <v>28.546240000000001</v>
      </c>
      <c r="Q25" s="5">
        <v>1.9175199999999999</v>
      </c>
      <c r="R25" s="5">
        <v>74</v>
      </c>
      <c r="T25" s="7" t="s">
        <v>0</v>
      </c>
      <c r="U25" s="7">
        <v>100</v>
      </c>
      <c r="V25" s="7">
        <v>0.7</v>
      </c>
      <c r="W25" s="9">
        <f t="shared" ref="W25:Y25" si="43">AVERAGE(D223:D232)</f>
        <v>1863.73</v>
      </c>
      <c r="X25" s="9">
        <f t="shared" si="43"/>
        <v>11.479295</v>
      </c>
      <c r="Y25" s="82">
        <f t="shared" si="43"/>
        <v>159.69999999999999</v>
      </c>
      <c r="Z25" s="9">
        <f>AVERAGE(G223:G232)</f>
        <v>1781.5855779999997</v>
      </c>
      <c r="AA25" s="9">
        <f>AVERAGE(H223:H232)</f>
        <v>11.472332000000002</v>
      </c>
      <c r="AB25" s="82">
        <f t="shared" ref="AB25:AK25" si="44">AVERAGE(I223:I232)</f>
        <v>83.3</v>
      </c>
      <c r="AC25" s="9">
        <f t="shared" si="44"/>
        <v>1835.953458</v>
      </c>
      <c r="AD25" s="9">
        <f t="shared" si="44"/>
        <v>11.435790000000001</v>
      </c>
      <c r="AE25" s="82">
        <f t="shared" si="44"/>
        <v>632.5</v>
      </c>
      <c r="AF25" s="9">
        <f t="shared" si="44"/>
        <v>1820.8481400000001</v>
      </c>
      <c r="AG25" s="9">
        <f t="shared" si="44"/>
        <v>11.451351999999998</v>
      </c>
      <c r="AH25" s="82">
        <f t="shared" si="44"/>
        <v>254.6</v>
      </c>
      <c r="AI25" s="9">
        <f t="shared" si="44"/>
        <v>1765.3548409999999</v>
      </c>
      <c r="AJ25" s="9">
        <f t="shared" si="44"/>
        <v>11.551026</v>
      </c>
      <c r="AK25" s="82">
        <f t="shared" si="44"/>
        <v>64.7</v>
      </c>
    </row>
    <row r="26" spans="1:37" s="5" customFormat="1" ht="15" x14ac:dyDescent="0.25">
      <c r="A26" s="5" t="s">
        <v>1</v>
      </c>
      <c r="B26" s="5">
        <v>25</v>
      </c>
      <c r="C26" s="5">
        <v>1</v>
      </c>
      <c r="D26" s="5">
        <v>28.7148</v>
      </c>
      <c r="E26" s="5">
        <v>1.96522</v>
      </c>
      <c r="F26" s="5">
        <v>86</v>
      </c>
      <c r="G26" s="5">
        <v>28.546240000000001</v>
      </c>
      <c r="H26" s="5">
        <v>1.92231</v>
      </c>
      <c r="I26" s="5">
        <v>165</v>
      </c>
      <c r="J26" s="5">
        <v>30.594190000000001</v>
      </c>
      <c r="K26" s="5">
        <v>1.9171499999999999</v>
      </c>
      <c r="L26" s="5">
        <v>221</v>
      </c>
      <c r="M26" s="5">
        <v>29.049240000000001</v>
      </c>
      <c r="N26" s="5">
        <v>1.9190499999999999</v>
      </c>
      <c r="O26" s="5">
        <v>369</v>
      </c>
      <c r="P26" s="5">
        <v>28.587009999999999</v>
      </c>
      <c r="Q26" s="5">
        <v>1.9185399999999999</v>
      </c>
      <c r="R26" s="5">
        <v>78</v>
      </c>
      <c r="T26" s="7" t="s">
        <v>0</v>
      </c>
      <c r="U26" s="7">
        <v>100</v>
      </c>
      <c r="V26" s="7">
        <v>1</v>
      </c>
      <c r="W26" s="9">
        <f t="shared" ref="W26:Y26" si="45">AVERAGE(D233:D242)</f>
        <v>1774.48</v>
      </c>
      <c r="X26" s="9">
        <f t="shared" si="45"/>
        <v>21.479834</v>
      </c>
      <c r="Y26" s="82">
        <f t="shared" si="45"/>
        <v>307.89999999999998</v>
      </c>
      <c r="Z26" s="9">
        <f>AVERAGE(G233:G242)</f>
        <v>1756.818941</v>
      </c>
      <c r="AA26" s="9">
        <f>AVERAGE(H233:H242)</f>
        <v>21.509856000000006</v>
      </c>
      <c r="AB26" s="82">
        <f t="shared" ref="AB26:AK26" si="46">AVERAGE(I233:I242)</f>
        <v>144.19999999999999</v>
      </c>
      <c r="AC26" s="9">
        <f t="shared" si="46"/>
        <v>1807.4270950000002</v>
      </c>
      <c r="AD26" s="9">
        <f t="shared" si="46"/>
        <v>21.440915</v>
      </c>
      <c r="AE26" s="82">
        <f t="shared" si="46"/>
        <v>1187.8</v>
      </c>
      <c r="AF26" s="9">
        <f t="shared" si="46"/>
        <v>1802.5480439999999</v>
      </c>
      <c r="AG26" s="9">
        <f t="shared" si="46"/>
        <v>21.486055</v>
      </c>
      <c r="AH26" s="82">
        <f t="shared" si="46"/>
        <v>485.6</v>
      </c>
      <c r="AI26" s="9">
        <f t="shared" si="46"/>
        <v>1755.798585</v>
      </c>
      <c r="AJ26" s="9">
        <f t="shared" si="46"/>
        <v>21.534766999999999</v>
      </c>
      <c r="AK26" s="82">
        <f t="shared" si="46"/>
        <v>114.2</v>
      </c>
    </row>
    <row r="27" spans="1:37" s="5" customFormat="1" ht="15" x14ac:dyDescent="0.25">
      <c r="A27" s="5" t="s">
        <v>1</v>
      </c>
      <c r="B27" s="5">
        <v>25</v>
      </c>
      <c r="C27" s="5">
        <v>1</v>
      </c>
      <c r="D27" s="5">
        <v>28.7148</v>
      </c>
      <c r="E27" s="5">
        <v>1.9278599999999999</v>
      </c>
      <c r="F27" s="5">
        <v>87</v>
      </c>
      <c r="G27" s="5">
        <v>28.546240000000001</v>
      </c>
      <c r="H27" s="5">
        <v>1.9238500000000001</v>
      </c>
      <c r="I27" s="5">
        <v>162</v>
      </c>
      <c r="J27" s="5">
        <v>30.013809999999999</v>
      </c>
      <c r="K27" s="5">
        <v>1.917</v>
      </c>
      <c r="L27" s="5">
        <v>227</v>
      </c>
      <c r="M27" s="5">
        <v>28.752960000000002</v>
      </c>
      <c r="N27" s="5">
        <v>1.9182300000000001</v>
      </c>
      <c r="O27" s="5">
        <v>355</v>
      </c>
      <c r="P27" s="5">
        <v>28.546240000000001</v>
      </c>
      <c r="Q27" s="5">
        <v>1.9234199999999999</v>
      </c>
      <c r="R27" s="5">
        <v>60</v>
      </c>
      <c r="T27" s="7" t="s">
        <v>0</v>
      </c>
      <c r="U27" s="7">
        <v>1000</v>
      </c>
      <c r="V27" s="7">
        <v>0.4</v>
      </c>
      <c r="W27" s="9">
        <f t="shared" ref="W27:Y27" si="47">AVERAGE(D243:D252)</f>
        <v>19284.661314000004</v>
      </c>
      <c r="X27" s="9">
        <f t="shared" si="47"/>
        <v>349.78219600000006</v>
      </c>
      <c r="Y27" s="82">
        <f t="shared" si="47"/>
        <v>198.5</v>
      </c>
      <c r="Z27" s="9">
        <f>AVERAGE(G243:G252)</f>
        <v>19049.69269</v>
      </c>
      <c r="AA27" s="9">
        <f>AVERAGE(H243:H252)</f>
        <v>359.48613399999999</v>
      </c>
      <c r="AB27" s="82">
        <f t="shared" ref="AB27:AK27" si="48">AVERAGE(I243:I252)</f>
        <v>13</v>
      </c>
      <c r="AC27" s="9">
        <f t="shared" si="48"/>
        <v>19404.079160000001</v>
      </c>
      <c r="AD27" s="9">
        <f t="shared" si="48"/>
        <v>349.13050699999997</v>
      </c>
      <c r="AE27" s="82">
        <f t="shared" si="48"/>
        <v>2823.5</v>
      </c>
      <c r="AF27" s="9">
        <f t="shared" si="48"/>
        <v>19165.917711999999</v>
      </c>
      <c r="AG27" s="9">
        <f t="shared" si="48"/>
        <v>351.77956200000006</v>
      </c>
      <c r="AH27" s="82">
        <f t="shared" si="48"/>
        <v>54.4</v>
      </c>
      <c r="AI27" s="9">
        <f t="shared" si="48"/>
        <v>18982.604727999998</v>
      </c>
      <c r="AJ27" s="9">
        <f t="shared" si="48"/>
        <v>356.68361000000004</v>
      </c>
      <c r="AK27" s="82">
        <f t="shared" si="48"/>
        <v>24.4</v>
      </c>
    </row>
    <row r="28" spans="1:37" s="5" customFormat="1" ht="15" x14ac:dyDescent="0.25">
      <c r="A28" s="5" t="s">
        <v>1</v>
      </c>
      <c r="B28" s="5">
        <v>25</v>
      </c>
      <c r="C28" s="5">
        <v>1</v>
      </c>
      <c r="D28" s="5">
        <v>28.7148</v>
      </c>
      <c r="E28" s="5">
        <v>1.9157299999999999</v>
      </c>
      <c r="F28" s="5">
        <v>80</v>
      </c>
      <c r="G28" s="5">
        <v>28.504100000000001</v>
      </c>
      <c r="H28" s="5">
        <v>1.95319</v>
      </c>
      <c r="I28" s="5">
        <v>156</v>
      </c>
      <c r="J28" s="5">
        <v>30.68974</v>
      </c>
      <c r="K28" s="5">
        <v>1.9212800000000001</v>
      </c>
      <c r="L28" s="5">
        <v>209</v>
      </c>
      <c r="M28" s="5">
        <v>28.939240000000002</v>
      </c>
      <c r="N28" s="5">
        <v>1.9150100000000001</v>
      </c>
      <c r="O28" s="5">
        <v>366</v>
      </c>
      <c r="P28" s="5">
        <v>28.546240000000001</v>
      </c>
      <c r="Q28" s="5">
        <v>1.92442</v>
      </c>
      <c r="R28" s="5">
        <v>83</v>
      </c>
      <c r="T28" s="7" t="s">
        <v>0</v>
      </c>
      <c r="U28" s="7">
        <v>1000</v>
      </c>
      <c r="V28" s="7">
        <v>0.7</v>
      </c>
      <c r="W28" s="9">
        <f t="shared" ref="W28:Y28" si="49">AVERAGE(D253:D262)</f>
        <v>19053.963740000003</v>
      </c>
      <c r="X28" s="9">
        <f t="shared" si="49"/>
        <v>675.19266000000005</v>
      </c>
      <c r="Y28" s="82">
        <f t="shared" si="49"/>
        <v>378.3</v>
      </c>
      <c r="Z28" s="9">
        <f>AVERAGE(G253:G262)</f>
        <v>18989.160144999998</v>
      </c>
      <c r="AA28" s="9">
        <f>AVERAGE(H253:H262)</f>
        <v>683.17256999999995</v>
      </c>
      <c r="AB28" s="82">
        <f t="shared" ref="AB28:AK28" si="50">AVERAGE(I253:I262)</f>
        <v>24</v>
      </c>
      <c r="AC28" s="9">
        <f t="shared" si="50"/>
        <v>19155.517425999999</v>
      </c>
      <c r="AD28" s="9">
        <f t="shared" si="50"/>
        <v>674.40892199999996</v>
      </c>
      <c r="AE28" s="82">
        <f t="shared" si="50"/>
        <v>5683.3</v>
      </c>
      <c r="AF28" s="9">
        <f t="shared" si="50"/>
        <v>19101.45232</v>
      </c>
      <c r="AG28" s="9">
        <f t="shared" si="50"/>
        <v>676.80227200000002</v>
      </c>
      <c r="AH28" s="82">
        <f t="shared" si="50"/>
        <v>116.3</v>
      </c>
      <c r="AI28" s="9">
        <f t="shared" si="50"/>
        <v>18976.897215000001</v>
      </c>
      <c r="AJ28" s="9">
        <f t="shared" si="50"/>
        <v>682.44911100000002</v>
      </c>
      <c r="AK28" s="82">
        <f t="shared" si="50"/>
        <v>43.9</v>
      </c>
    </row>
    <row r="29" spans="1:37" s="5" customFormat="1" ht="15" x14ac:dyDescent="0.25">
      <c r="A29" s="5" t="s">
        <v>1</v>
      </c>
      <c r="B29" s="5">
        <v>25</v>
      </c>
      <c r="C29" s="5">
        <v>1</v>
      </c>
      <c r="D29" s="5">
        <v>28.7148</v>
      </c>
      <c r="E29" s="5">
        <v>1.9326700000000001</v>
      </c>
      <c r="F29" s="5">
        <v>62</v>
      </c>
      <c r="G29" s="5">
        <v>28.504100000000001</v>
      </c>
      <c r="H29" s="5">
        <v>1.9173899999999999</v>
      </c>
      <c r="I29" s="5">
        <v>165</v>
      </c>
      <c r="J29" s="5">
        <v>28.919799999999999</v>
      </c>
      <c r="K29" s="5">
        <v>1.9168499999999999</v>
      </c>
      <c r="L29" s="5">
        <v>233</v>
      </c>
      <c r="M29" s="5">
        <v>28.886610000000001</v>
      </c>
      <c r="N29" s="5">
        <v>1.9185099999999999</v>
      </c>
      <c r="O29" s="5">
        <v>420</v>
      </c>
      <c r="P29" s="5">
        <v>28.546240000000001</v>
      </c>
      <c r="Q29" s="5">
        <v>1.9174</v>
      </c>
      <c r="R29" s="5">
        <v>73</v>
      </c>
      <c r="T29" s="7" t="s">
        <v>0</v>
      </c>
      <c r="U29" s="7">
        <v>1000</v>
      </c>
      <c r="V29" s="7">
        <v>1</v>
      </c>
      <c r="W29" s="9">
        <f t="shared" ref="W29:Y29" si="51">AVERAGE(D263:D272)</f>
        <v>19039.346669999999</v>
      </c>
      <c r="X29" s="9">
        <f t="shared" si="51"/>
        <v>1134.3824559999998</v>
      </c>
      <c r="Y29" s="82">
        <f t="shared" si="51"/>
        <v>637.79999999999995</v>
      </c>
      <c r="Z29" s="9">
        <f>AVERAGE(G263:G272)</f>
        <v>18976.338381000001</v>
      </c>
      <c r="AA29" s="9">
        <f>AVERAGE(H263:H272)</f>
        <v>1148.5672769999996</v>
      </c>
      <c r="AB29" s="82">
        <f t="shared" ref="AB29:AK29" si="52">AVERAGE(I263:I272)</f>
        <v>39</v>
      </c>
      <c r="AC29" s="9">
        <f t="shared" si="52"/>
        <v>19079.184985</v>
      </c>
      <c r="AD29" s="9">
        <f t="shared" si="52"/>
        <v>1133.5531900000001</v>
      </c>
      <c r="AE29" s="82">
        <f t="shared" si="52"/>
        <v>9640.1</v>
      </c>
      <c r="AF29" s="9">
        <f t="shared" si="52"/>
        <v>19018.845655000001</v>
      </c>
      <c r="AG29" s="9">
        <f t="shared" si="52"/>
        <v>1135.8744000000002</v>
      </c>
      <c r="AH29" s="82">
        <f t="shared" si="52"/>
        <v>209.8</v>
      </c>
      <c r="AI29" s="9">
        <f t="shared" si="52"/>
        <v>18975.381237000001</v>
      </c>
      <c r="AJ29" s="9">
        <f t="shared" si="52"/>
        <v>1140.6973419999999</v>
      </c>
      <c r="AK29" s="82">
        <f t="shared" si="52"/>
        <v>60.6</v>
      </c>
    </row>
    <row r="30" spans="1:37" s="5" customFormat="1" ht="15" x14ac:dyDescent="0.25">
      <c r="A30" s="5" t="s">
        <v>1</v>
      </c>
      <c r="B30" s="5">
        <v>25</v>
      </c>
      <c r="C30" s="5">
        <v>1</v>
      </c>
      <c r="D30" s="5">
        <v>28.7148</v>
      </c>
      <c r="E30" s="5">
        <v>1.92073</v>
      </c>
      <c r="F30" s="5">
        <v>64</v>
      </c>
      <c r="G30" s="5">
        <v>28.504100000000001</v>
      </c>
      <c r="H30" s="5">
        <v>1.9254199999999999</v>
      </c>
      <c r="I30" s="5">
        <v>146</v>
      </c>
      <c r="J30" s="5">
        <v>29.88908</v>
      </c>
      <c r="K30" s="5">
        <v>1.9476599999999999</v>
      </c>
      <c r="L30" s="5">
        <v>185</v>
      </c>
      <c r="M30" s="5">
        <v>28.94331</v>
      </c>
      <c r="N30" s="5">
        <v>2.0170499999999998</v>
      </c>
      <c r="O30" s="5">
        <v>372</v>
      </c>
      <c r="P30" s="5">
        <v>28.504100000000001</v>
      </c>
      <c r="Q30" s="5">
        <v>2.0642299999999998</v>
      </c>
      <c r="R30" s="5">
        <v>81</v>
      </c>
      <c r="Y30" s="82"/>
      <c r="AB30" s="82"/>
      <c r="AE30" s="82"/>
      <c r="AH30" s="82"/>
      <c r="AI30" s="43"/>
      <c r="AK30" s="82"/>
    </row>
    <row r="31" spans="1:37" s="5" customFormat="1" ht="15" x14ac:dyDescent="0.25">
      <c r="A31" s="5" t="s">
        <v>1</v>
      </c>
      <c r="B31" s="5">
        <v>25</v>
      </c>
      <c r="C31" s="5">
        <v>1</v>
      </c>
      <c r="D31" s="5">
        <v>28.70478</v>
      </c>
      <c r="E31" s="5">
        <v>2.00196</v>
      </c>
      <c r="F31" s="5">
        <v>90</v>
      </c>
      <c r="G31" s="5">
        <v>28.546240000000001</v>
      </c>
      <c r="H31" s="5">
        <v>1.9257899999999999</v>
      </c>
      <c r="I31" s="5">
        <v>142</v>
      </c>
      <c r="J31" s="5">
        <v>30.324090000000002</v>
      </c>
      <c r="K31" s="5">
        <v>1.9464999999999999</v>
      </c>
      <c r="L31" s="5">
        <v>203</v>
      </c>
      <c r="M31" s="5">
        <v>28.943629999999999</v>
      </c>
      <c r="N31" s="5">
        <v>1.91557</v>
      </c>
      <c r="O31" s="5">
        <v>420</v>
      </c>
      <c r="P31" s="5">
        <v>28.504100000000001</v>
      </c>
      <c r="Q31" s="5">
        <v>1.9241999999999999</v>
      </c>
      <c r="R31" s="5">
        <v>76</v>
      </c>
      <c r="Y31" s="82"/>
      <c r="AB31" s="82"/>
      <c r="AE31" s="82"/>
      <c r="AH31" s="82"/>
      <c r="AI31" s="43"/>
      <c r="AK31" s="82"/>
    </row>
    <row r="32" spans="1:37" s="5" customFormat="1" ht="15" x14ac:dyDescent="0.25">
      <c r="A32" s="5" t="s">
        <v>1</v>
      </c>
      <c r="B32" s="5">
        <v>25</v>
      </c>
      <c r="C32" s="5">
        <v>1</v>
      </c>
      <c r="D32" s="5">
        <v>28.7148</v>
      </c>
      <c r="E32" s="5">
        <v>1.9215899999999999</v>
      </c>
      <c r="F32" s="5">
        <v>80</v>
      </c>
      <c r="G32" s="5">
        <v>28.546240000000001</v>
      </c>
      <c r="H32" s="5">
        <v>1.9198599999999999</v>
      </c>
      <c r="I32" s="5">
        <v>167</v>
      </c>
      <c r="J32" s="5">
        <v>30.808979999999998</v>
      </c>
      <c r="K32" s="5">
        <v>1.94207</v>
      </c>
      <c r="L32" s="5">
        <v>221</v>
      </c>
      <c r="M32" s="5">
        <v>28.939240000000002</v>
      </c>
      <c r="N32" s="5">
        <v>1.91764</v>
      </c>
      <c r="O32" s="5">
        <v>394</v>
      </c>
      <c r="P32" s="5">
        <v>28.504100000000001</v>
      </c>
      <c r="Q32" s="5">
        <v>1.93258</v>
      </c>
      <c r="R32" s="5">
        <v>69</v>
      </c>
      <c r="Y32" s="82"/>
      <c r="AB32" s="82"/>
      <c r="AE32" s="82"/>
      <c r="AH32" s="82"/>
      <c r="AI32" s="43"/>
      <c r="AK32" s="82"/>
    </row>
    <row r="33" spans="1:37" s="5" customFormat="1" ht="15" x14ac:dyDescent="0.25">
      <c r="A33" s="5" t="s">
        <v>1</v>
      </c>
      <c r="B33" s="5">
        <v>100</v>
      </c>
      <c r="C33" s="5">
        <v>0.4</v>
      </c>
      <c r="D33" s="5">
        <v>149.48042000000001</v>
      </c>
      <c r="E33" s="5">
        <v>8.7009000000000007</v>
      </c>
      <c r="F33" s="5">
        <v>148</v>
      </c>
      <c r="G33" s="5">
        <v>148.19163</v>
      </c>
      <c r="H33" s="5">
        <v>8.6914899999999999</v>
      </c>
      <c r="I33" s="5">
        <v>81</v>
      </c>
      <c r="J33" s="5">
        <v>151.62630999999999</v>
      </c>
      <c r="K33" s="5">
        <v>8.8610000000000007</v>
      </c>
      <c r="L33" s="5">
        <v>509</v>
      </c>
      <c r="M33" s="5">
        <v>148.34736000000001</v>
      </c>
      <c r="N33" s="5">
        <v>8.7939500000000006</v>
      </c>
      <c r="O33" s="5">
        <v>235</v>
      </c>
      <c r="P33" s="5">
        <v>148.11949999999999</v>
      </c>
      <c r="Q33" s="5">
        <v>8.7494899999999998</v>
      </c>
      <c r="R33" s="5">
        <v>63</v>
      </c>
      <c r="Y33" s="82"/>
      <c r="AB33" s="82"/>
      <c r="AE33" s="82"/>
      <c r="AH33" s="82"/>
      <c r="AI33" s="43"/>
      <c r="AK33" s="82"/>
    </row>
    <row r="34" spans="1:37" s="5" customFormat="1" ht="15" x14ac:dyDescent="0.25">
      <c r="A34" s="5" t="s">
        <v>1</v>
      </c>
      <c r="B34" s="5">
        <v>100</v>
      </c>
      <c r="C34" s="5">
        <v>0.4</v>
      </c>
      <c r="D34" s="5">
        <v>150.81034</v>
      </c>
      <c r="E34" s="5">
        <v>8.6991399999999999</v>
      </c>
      <c r="F34" s="5">
        <v>145</v>
      </c>
      <c r="G34" s="5">
        <v>148.14162999999999</v>
      </c>
      <c r="H34" s="5">
        <v>8.7112999999999996</v>
      </c>
      <c r="I34" s="5">
        <v>82</v>
      </c>
      <c r="J34" s="5">
        <v>154.31904</v>
      </c>
      <c r="K34" s="5">
        <v>8.6646400000000003</v>
      </c>
      <c r="L34" s="5">
        <v>499</v>
      </c>
      <c r="M34" s="5">
        <v>149.06987000000001</v>
      </c>
      <c r="N34" s="5">
        <v>8.6906099999999995</v>
      </c>
      <c r="O34" s="5">
        <v>213</v>
      </c>
      <c r="P34" s="5">
        <v>148.07747000000001</v>
      </c>
      <c r="Q34" s="5">
        <v>8.9670699999999997</v>
      </c>
      <c r="R34" s="5">
        <v>54</v>
      </c>
      <c r="Y34" s="82"/>
      <c r="AB34" s="82"/>
      <c r="AE34" s="82"/>
      <c r="AH34" s="82"/>
      <c r="AI34" s="43"/>
      <c r="AK34" s="82"/>
    </row>
    <row r="35" spans="1:37" s="5" customFormat="1" ht="15" x14ac:dyDescent="0.25">
      <c r="A35" s="5" t="s">
        <v>1</v>
      </c>
      <c r="B35" s="5">
        <v>100</v>
      </c>
      <c r="C35" s="5">
        <v>0.4</v>
      </c>
      <c r="D35" s="5">
        <v>149.45542</v>
      </c>
      <c r="E35" s="5">
        <v>8.7003599999999999</v>
      </c>
      <c r="F35" s="5">
        <v>118</v>
      </c>
      <c r="G35" s="5">
        <v>148.15880999999999</v>
      </c>
      <c r="H35" s="5">
        <v>8.7195300000000007</v>
      </c>
      <c r="I35" s="5">
        <v>70</v>
      </c>
      <c r="J35" s="5">
        <v>150.75032999999999</v>
      </c>
      <c r="K35" s="5">
        <v>8.6651500000000006</v>
      </c>
      <c r="L35" s="5">
        <v>423</v>
      </c>
      <c r="M35" s="5">
        <v>149.11653000000001</v>
      </c>
      <c r="N35" s="5">
        <v>8.67774</v>
      </c>
      <c r="O35" s="5">
        <v>174</v>
      </c>
      <c r="P35" s="5">
        <v>148.13747000000001</v>
      </c>
      <c r="Q35" s="5">
        <v>8.8087</v>
      </c>
      <c r="R35" s="5">
        <v>53</v>
      </c>
      <c r="Y35" s="82"/>
      <c r="AB35" s="82"/>
      <c r="AE35" s="82"/>
      <c r="AH35" s="82"/>
      <c r="AI35" s="43"/>
      <c r="AK35" s="82"/>
    </row>
    <row r="36" spans="1:37" s="5" customFormat="1" ht="15" x14ac:dyDescent="0.25">
      <c r="A36" s="5" t="s">
        <v>1</v>
      </c>
      <c r="B36" s="5">
        <v>100</v>
      </c>
      <c r="C36" s="5">
        <v>0.4</v>
      </c>
      <c r="D36" s="5">
        <v>148.42533</v>
      </c>
      <c r="E36" s="5">
        <v>8.7032699999999998</v>
      </c>
      <c r="F36" s="5">
        <v>127</v>
      </c>
      <c r="G36" s="5">
        <v>148.17735999999999</v>
      </c>
      <c r="H36" s="5">
        <v>8.7629000000000001</v>
      </c>
      <c r="I36" s="5">
        <v>69</v>
      </c>
      <c r="J36" s="5">
        <v>150.37463</v>
      </c>
      <c r="K36" s="5">
        <v>8.6703899999999994</v>
      </c>
      <c r="L36" s="5">
        <v>444</v>
      </c>
      <c r="M36" s="5">
        <v>149.06987000000001</v>
      </c>
      <c r="N36" s="5">
        <v>8.6796600000000002</v>
      </c>
      <c r="O36" s="5">
        <v>187</v>
      </c>
      <c r="P36" s="5">
        <v>148.1183</v>
      </c>
      <c r="Q36" s="5">
        <v>8.8133099999999995</v>
      </c>
      <c r="R36" s="5">
        <v>56</v>
      </c>
      <c r="Y36" s="82"/>
      <c r="AB36" s="82"/>
      <c r="AE36" s="82"/>
      <c r="AH36" s="82"/>
      <c r="AI36" s="43"/>
      <c r="AK36" s="82"/>
    </row>
    <row r="37" spans="1:37" s="5" customFormat="1" ht="15" x14ac:dyDescent="0.25">
      <c r="A37" s="5" t="s">
        <v>1</v>
      </c>
      <c r="B37" s="5">
        <v>100</v>
      </c>
      <c r="C37" s="5">
        <v>0.4</v>
      </c>
      <c r="D37" s="5">
        <v>150.75033999999999</v>
      </c>
      <c r="E37" s="5">
        <v>8.6986799999999995</v>
      </c>
      <c r="F37" s="5">
        <v>116</v>
      </c>
      <c r="G37" s="5">
        <v>148.1695</v>
      </c>
      <c r="H37" s="5">
        <v>8.7454499999999999</v>
      </c>
      <c r="I37" s="5">
        <v>67</v>
      </c>
      <c r="J37" s="5">
        <v>151.00331</v>
      </c>
      <c r="K37" s="5">
        <v>8.6726399999999995</v>
      </c>
      <c r="L37" s="5">
        <v>483</v>
      </c>
      <c r="M37" s="5">
        <v>149.15215000000001</v>
      </c>
      <c r="N37" s="5">
        <v>8.6824200000000005</v>
      </c>
      <c r="O37" s="5">
        <v>180</v>
      </c>
      <c r="P37" s="5">
        <v>148.1183</v>
      </c>
      <c r="Q37" s="5">
        <v>8.6915800000000001</v>
      </c>
      <c r="R37" s="5">
        <v>53</v>
      </c>
      <c r="Y37" s="82"/>
      <c r="AB37" s="82"/>
      <c r="AE37" s="82"/>
      <c r="AH37" s="82"/>
      <c r="AI37" s="43"/>
      <c r="AK37" s="82"/>
    </row>
    <row r="38" spans="1:37" s="5" customFormat="1" ht="15" x14ac:dyDescent="0.25">
      <c r="A38" s="5" t="s">
        <v>1</v>
      </c>
      <c r="B38" s="5">
        <v>100</v>
      </c>
      <c r="C38" s="5">
        <v>0.4</v>
      </c>
      <c r="D38" s="5">
        <v>151.28034</v>
      </c>
      <c r="E38" s="5">
        <v>8.6718100000000007</v>
      </c>
      <c r="F38" s="5">
        <v>121</v>
      </c>
      <c r="G38" s="5">
        <v>148.21005</v>
      </c>
      <c r="H38" s="5">
        <v>8.7099799999999998</v>
      </c>
      <c r="I38" s="5">
        <v>66</v>
      </c>
      <c r="J38" s="5">
        <v>149.31914</v>
      </c>
      <c r="K38" s="5">
        <v>8.6637500000000003</v>
      </c>
      <c r="L38" s="5">
        <v>465</v>
      </c>
      <c r="M38" s="5">
        <v>148.45402999999999</v>
      </c>
      <c r="N38" s="5">
        <v>8.6685099999999995</v>
      </c>
      <c r="O38" s="5">
        <v>194</v>
      </c>
      <c r="P38" s="5">
        <v>148.14162999999999</v>
      </c>
      <c r="Q38" s="5">
        <v>8.7099399999999996</v>
      </c>
      <c r="R38" s="5">
        <v>55</v>
      </c>
      <c r="Y38" s="82"/>
      <c r="AB38" s="82"/>
      <c r="AE38" s="82"/>
      <c r="AH38" s="82"/>
      <c r="AI38" s="43"/>
      <c r="AK38" s="82"/>
    </row>
    <row r="39" spans="1:37" s="5" customFormat="1" ht="15" x14ac:dyDescent="0.25">
      <c r="A39" s="5" t="s">
        <v>1</v>
      </c>
      <c r="B39" s="5">
        <v>100</v>
      </c>
      <c r="C39" s="5">
        <v>0.4</v>
      </c>
      <c r="D39" s="5">
        <v>151.12034</v>
      </c>
      <c r="E39" s="5">
        <v>8.6718600000000006</v>
      </c>
      <c r="F39" s="5">
        <v>117</v>
      </c>
      <c r="G39" s="5">
        <v>148.10579999999999</v>
      </c>
      <c r="H39" s="5">
        <v>8.7137399999999996</v>
      </c>
      <c r="I39" s="5">
        <v>67</v>
      </c>
      <c r="J39" s="5">
        <v>150.90799000000001</v>
      </c>
      <c r="K39" s="5">
        <v>8.6643500000000007</v>
      </c>
      <c r="L39" s="5">
        <v>470</v>
      </c>
      <c r="M39" s="5">
        <v>148.42515</v>
      </c>
      <c r="N39" s="5">
        <v>8.6872100000000003</v>
      </c>
      <c r="O39" s="5">
        <v>190</v>
      </c>
      <c r="P39" s="5">
        <v>148.17830000000001</v>
      </c>
      <c r="Q39" s="5">
        <v>8.7741799999999994</v>
      </c>
      <c r="R39" s="5">
        <v>47</v>
      </c>
      <c r="Y39" s="82"/>
      <c r="AB39" s="82"/>
      <c r="AE39" s="82"/>
      <c r="AH39" s="82"/>
      <c r="AI39" s="43"/>
      <c r="AK39" s="82"/>
    </row>
    <row r="40" spans="1:37" s="5" customFormat="1" ht="15" x14ac:dyDescent="0.25">
      <c r="A40" s="5" t="s">
        <v>1</v>
      </c>
      <c r="B40" s="5">
        <v>100</v>
      </c>
      <c r="C40" s="5">
        <v>0.4</v>
      </c>
      <c r="D40" s="5">
        <v>152.05663999999999</v>
      </c>
      <c r="E40" s="5">
        <v>8.6964400000000008</v>
      </c>
      <c r="F40" s="5">
        <v>116</v>
      </c>
      <c r="G40" s="5">
        <v>148.19414</v>
      </c>
      <c r="H40" s="5">
        <v>8.7077299999999997</v>
      </c>
      <c r="I40" s="5">
        <v>68</v>
      </c>
      <c r="J40" s="5">
        <v>149.37568999999999</v>
      </c>
      <c r="K40" s="5">
        <v>8.6657899999999994</v>
      </c>
      <c r="L40" s="5">
        <v>454</v>
      </c>
      <c r="M40" s="5">
        <v>148.26320000000001</v>
      </c>
      <c r="N40" s="5">
        <v>8.6606199999999998</v>
      </c>
      <c r="O40" s="5">
        <v>188</v>
      </c>
      <c r="P40" s="5">
        <v>148.13079999999999</v>
      </c>
      <c r="Q40" s="5">
        <v>8.7228399999999997</v>
      </c>
      <c r="R40" s="5">
        <v>50</v>
      </c>
      <c r="Y40" s="82"/>
      <c r="AB40" s="82"/>
      <c r="AE40" s="82"/>
      <c r="AH40" s="82"/>
      <c r="AI40" s="43"/>
      <c r="AK40" s="82"/>
    </row>
    <row r="41" spans="1:37" s="5" customFormat="1" ht="15" x14ac:dyDescent="0.25">
      <c r="A41" s="5" t="s">
        <v>1</v>
      </c>
      <c r="B41" s="5">
        <v>100</v>
      </c>
      <c r="C41" s="5">
        <v>0.4</v>
      </c>
      <c r="D41" s="5">
        <v>149.12782999999999</v>
      </c>
      <c r="E41" s="5">
        <v>8.7142900000000001</v>
      </c>
      <c r="F41" s="5">
        <v>128</v>
      </c>
      <c r="G41" s="5">
        <v>148.18978999999999</v>
      </c>
      <c r="H41" s="5">
        <v>8.73264</v>
      </c>
      <c r="I41" s="5">
        <v>68</v>
      </c>
      <c r="J41" s="5">
        <v>152.34942000000001</v>
      </c>
      <c r="K41" s="5">
        <v>8.6615099999999998</v>
      </c>
      <c r="L41" s="5">
        <v>459</v>
      </c>
      <c r="M41" s="5">
        <v>148.43964</v>
      </c>
      <c r="N41" s="5">
        <v>8.6736500000000003</v>
      </c>
      <c r="O41" s="5">
        <v>189</v>
      </c>
      <c r="P41" s="5">
        <v>148.16414</v>
      </c>
      <c r="Q41" s="5">
        <v>8.7612699999999997</v>
      </c>
      <c r="R41" s="5">
        <v>51</v>
      </c>
      <c r="Y41" s="82"/>
      <c r="AB41" s="82"/>
      <c r="AE41" s="82"/>
      <c r="AH41" s="82"/>
      <c r="AI41" s="43"/>
      <c r="AK41" s="82"/>
    </row>
    <row r="42" spans="1:37" s="5" customFormat="1" ht="15" x14ac:dyDescent="0.25">
      <c r="A42" s="5" t="s">
        <v>1</v>
      </c>
      <c r="B42" s="5">
        <v>100</v>
      </c>
      <c r="C42" s="5">
        <v>0.4</v>
      </c>
      <c r="D42" s="5">
        <v>149.29866000000001</v>
      </c>
      <c r="E42" s="5">
        <v>8.6782000000000004</v>
      </c>
      <c r="F42" s="5">
        <v>123</v>
      </c>
      <c r="G42" s="5">
        <v>148.16901999999999</v>
      </c>
      <c r="H42" s="5">
        <v>8.6671700000000005</v>
      </c>
      <c r="I42" s="5">
        <v>67</v>
      </c>
      <c r="J42" s="5">
        <v>150.85402999999999</v>
      </c>
      <c r="K42" s="5">
        <v>8.66005</v>
      </c>
      <c r="L42" s="5">
        <v>463</v>
      </c>
      <c r="M42" s="5">
        <v>149.34736000000001</v>
      </c>
      <c r="N42" s="5">
        <v>8.68933</v>
      </c>
      <c r="O42" s="5">
        <v>190</v>
      </c>
      <c r="P42" s="5">
        <v>148.13496000000001</v>
      </c>
      <c r="Q42" s="5">
        <v>8.7902199999999997</v>
      </c>
      <c r="R42" s="5">
        <v>54</v>
      </c>
      <c r="Y42" s="82"/>
      <c r="AB42" s="82"/>
      <c r="AE42" s="82"/>
      <c r="AH42" s="82"/>
      <c r="AI42" s="43"/>
      <c r="AK42" s="82"/>
    </row>
    <row r="43" spans="1:37" s="5" customFormat="1" ht="15" x14ac:dyDescent="0.25">
      <c r="A43" s="5" t="s">
        <v>1</v>
      </c>
      <c r="B43" s="5">
        <v>100</v>
      </c>
      <c r="C43" s="5">
        <v>0.7</v>
      </c>
      <c r="D43" s="5">
        <v>108.2508</v>
      </c>
      <c r="E43" s="5">
        <v>18.02028</v>
      </c>
      <c r="F43" s="5">
        <v>259</v>
      </c>
      <c r="G43" s="5">
        <v>143.10732999999999</v>
      </c>
      <c r="H43" s="5">
        <v>18.09975</v>
      </c>
      <c r="I43" s="5">
        <v>128</v>
      </c>
      <c r="J43" s="5">
        <v>108.88200000000001</v>
      </c>
      <c r="K43" s="5">
        <v>17.993010000000002</v>
      </c>
      <c r="L43" s="5">
        <v>952</v>
      </c>
      <c r="M43" s="5">
        <v>108.11533</v>
      </c>
      <c r="N43" s="5">
        <v>18.007860000000001</v>
      </c>
      <c r="O43" s="5">
        <v>389</v>
      </c>
      <c r="P43" s="5">
        <v>107.56419</v>
      </c>
      <c r="Q43" s="5">
        <v>18.044979999999999</v>
      </c>
      <c r="R43" s="5">
        <v>104</v>
      </c>
      <c r="Y43" s="82"/>
      <c r="AB43" s="82"/>
      <c r="AE43" s="82"/>
      <c r="AH43" s="82"/>
      <c r="AI43" s="43"/>
      <c r="AK43" s="82"/>
    </row>
    <row r="44" spans="1:37" s="5" customFormat="1" ht="15" x14ac:dyDescent="0.25">
      <c r="A44" s="5" t="s">
        <v>1</v>
      </c>
      <c r="B44" s="5">
        <v>100</v>
      </c>
      <c r="C44" s="5">
        <v>0.7</v>
      </c>
      <c r="D44" s="5">
        <v>108.36502</v>
      </c>
      <c r="E44" s="5">
        <v>18.028580000000002</v>
      </c>
      <c r="F44" s="5">
        <v>257</v>
      </c>
      <c r="G44" s="5">
        <v>143.15004999999999</v>
      </c>
      <c r="H44" s="5">
        <v>18.083580000000001</v>
      </c>
      <c r="I44" s="5">
        <v>130</v>
      </c>
      <c r="J44" s="5">
        <v>110.1995</v>
      </c>
      <c r="K44" s="5">
        <v>18.001840000000001</v>
      </c>
      <c r="L44" s="5">
        <v>982</v>
      </c>
      <c r="M44" s="5">
        <v>108.50345</v>
      </c>
      <c r="N44" s="5">
        <v>18.01192</v>
      </c>
      <c r="O44" s="5">
        <v>401</v>
      </c>
      <c r="P44" s="5">
        <v>107.6567</v>
      </c>
      <c r="Q44" s="5">
        <v>18.13814</v>
      </c>
      <c r="R44" s="5">
        <v>102</v>
      </c>
      <c r="Y44" s="82"/>
      <c r="AB44" s="82"/>
      <c r="AE44" s="82"/>
      <c r="AH44" s="82"/>
      <c r="AI44" s="43"/>
      <c r="AK44" s="82"/>
    </row>
    <row r="45" spans="1:37" s="5" customFormat="1" ht="15" x14ac:dyDescent="0.25">
      <c r="A45" s="5" t="s">
        <v>1</v>
      </c>
      <c r="B45" s="5">
        <v>100</v>
      </c>
      <c r="C45" s="5">
        <v>0.7</v>
      </c>
      <c r="D45" s="5">
        <v>108.25663</v>
      </c>
      <c r="E45" s="5">
        <v>18.023319999999998</v>
      </c>
      <c r="F45" s="5">
        <v>266</v>
      </c>
      <c r="G45" s="5">
        <v>142.88230999999999</v>
      </c>
      <c r="H45" s="5">
        <v>18.082350000000002</v>
      </c>
      <c r="I45" s="5">
        <v>126</v>
      </c>
      <c r="J45" s="5">
        <v>108.43783999999999</v>
      </c>
      <c r="K45" s="5">
        <v>17.99776</v>
      </c>
      <c r="L45" s="5">
        <v>1000</v>
      </c>
      <c r="M45" s="5">
        <v>108.14988</v>
      </c>
      <c r="N45" s="5">
        <v>18.052510000000002</v>
      </c>
      <c r="O45" s="5">
        <v>392</v>
      </c>
      <c r="P45" s="5">
        <v>107.60337</v>
      </c>
      <c r="Q45" s="5">
        <v>18.085909999999998</v>
      </c>
      <c r="R45" s="5">
        <v>102</v>
      </c>
      <c r="Y45" s="82"/>
      <c r="AB45" s="82"/>
      <c r="AE45" s="82"/>
      <c r="AH45" s="82"/>
      <c r="AI45" s="43"/>
      <c r="AK45" s="82"/>
    </row>
    <row r="46" spans="1:37" s="5" customFormat="1" ht="15" x14ac:dyDescent="0.25">
      <c r="A46" s="5" t="s">
        <v>1</v>
      </c>
      <c r="B46" s="5">
        <v>100</v>
      </c>
      <c r="C46" s="5">
        <v>0.7</v>
      </c>
      <c r="D46" s="5">
        <v>108.2458</v>
      </c>
      <c r="E46" s="5">
        <v>18.04739</v>
      </c>
      <c r="F46" s="5">
        <v>256</v>
      </c>
      <c r="G46" s="5">
        <v>143.03672</v>
      </c>
      <c r="H46" s="5">
        <v>18.04017</v>
      </c>
      <c r="I46" s="5">
        <v>129</v>
      </c>
      <c r="J46" s="5">
        <v>108.45919000000001</v>
      </c>
      <c r="K46" s="5">
        <v>18.001049999999999</v>
      </c>
      <c r="L46" s="5">
        <v>1002</v>
      </c>
      <c r="M46" s="5">
        <v>108.35746</v>
      </c>
      <c r="N46" s="5">
        <v>18.012779999999999</v>
      </c>
      <c r="O46" s="5">
        <v>397</v>
      </c>
      <c r="P46" s="5">
        <v>107.58669999999999</v>
      </c>
      <c r="Q46" s="5">
        <v>18.038080000000001</v>
      </c>
      <c r="R46" s="5">
        <v>102</v>
      </c>
      <c r="Y46" s="82"/>
      <c r="AB46" s="82"/>
      <c r="AE46" s="82"/>
      <c r="AH46" s="82"/>
      <c r="AI46" s="43"/>
      <c r="AK46" s="82"/>
    </row>
    <row r="47" spans="1:37" s="5" customFormat="1" ht="15" x14ac:dyDescent="0.25">
      <c r="A47" s="5" t="s">
        <v>1</v>
      </c>
      <c r="B47" s="5">
        <v>100</v>
      </c>
      <c r="C47" s="5">
        <v>0.7</v>
      </c>
      <c r="D47" s="5">
        <v>108.2758</v>
      </c>
      <c r="E47" s="5">
        <v>18.045919999999999</v>
      </c>
      <c r="F47" s="5">
        <v>271</v>
      </c>
      <c r="G47" s="5">
        <v>143.10982000000001</v>
      </c>
      <c r="H47" s="5">
        <v>18.1111</v>
      </c>
      <c r="I47" s="5">
        <v>129</v>
      </c>
      <c r="J47" s="5">
        <v>109.08266</v>
      </c>
      <c r="K47" s="5">
        <v>17.999479999999998</v>
      </c>
      <c r="L47" s="5">
        <v>1014</v>
      </c>
      <c r="M47" s="5">
        <v>108.04433</v>
      </c>
      <c r="N47" s="5">
        <v>17.995290000000001</v>
      </c>
      <c r="O47" s="5">
        <v>405</v>
      </c>
      <c r="P47" s="5">
        <v>107.67003</v>
      </c>
      <c r="Q47" s="5">
        <v>18.10904</v>
      </c>
      <c r="R47" s="5">
        <v>103</v>
      </c>
      <c r="Y47" s="82"/>
      <c r="AB47" s="82"/>
      <c r="AE47" s="82"/>
      <c r="AH47" s="82"/>
      <c r="AI47" s="43"/>
      <c r="AK47" s="82"/>
    </row>
    <row r="48" spans="1:37" s="5" customFormat="1" ht="15" x14ac:dyDescent="0.25">
      <c r="A48" s="5" t="s">
        <v>1</v>
      </c>
      <c r="B48" s="5">
        <v>100</v>
      </c>
      <c r="C48" s="5">
        <v>0.7</v>
      </c>
      <c r="D48" s="5">
        <v>108.2483</v>
      </c>
      <c r="E48" s="5">
        <v>18.044080000000001</v>
      </c>
      <c r="F48" s="5">
        <v>267</v>
      </c>
      <c r="G48" s="5">
        <v>143.06339</v>
      </c>
      <c r="H48" s="5">
        <v>18.028030000000001</v>
      </c>
      <c r="I48" s="5">
        <v>127</v>
      </c>
      <c r="J48" s="5">
        <v>109.12426000000001</v>
      </c>
      <c r="K48" s="5">
        <v>17.993210000000001</v>
      </c>
      <c r="L48" s="5">
        <v>996</v>
      </c>
      <c r="M48" s="5">
        <v>107.91163</v>
      </c>
      <c r="N48" s="5">
        <v>18.014690000000002</v>
      </c>
      <c r="O48" s="5">
        <v>403</v>
      </c>
      <c r="P48" s="5">
        <v>107.53753</v>
      </c>
      <c r="Q48" s="5">
        <v>18.122160000000001</v>
      </c>
      <c r="R48" s="5">
        <v>97</v>
      </c>
      <c r="Y48" s="82"/>
      <c r="AB48" s="82"/>
      <c r="AE48" s="82"/>
      <c r="AH48" s="82"/>
      <c r="AI48" s="43"/>
      <c r="AK48" s="82"/>
    </row>
    <row r="49" spans="1:37" s="5" customFormat="1" ht="15" x14ac:dyDescent="0.25">
      <c r="A49" s="5" t="s">
        <v>1</v>
      </c>
      <c r="B49" s="5">
        <v>100</v>
      </c>
      <c r="C49" s="5">
        <v>0.7</v>
      </c>
      <c r="D49" s="5">
        <v>108.2633</v>
      </c>
      <c r="E49" s="5">
        <v>18.035080000000001</v>
      </c>
      <c r="F49" s="5">
        <v>265</v>
      </c>
      <c r="G49" s="5">
        <v>143.02189000000001</v>
      </c>
      <c r="H49" s="5">
        <v>18.01576</v>
      </c>
      <c r="I49" s="5">
        <v>127</v>
      </c>
      <c r="J49" s="5">
        <v>109.102</v>
      </c>
      <c r="K49" s="5">
        <v>17.99353</v>
      </c>
      <c r="L49" s="5">
        <v>959</v>
      </c>
      <c r="M49" s="5">
        <v>108.03919</v>
      </c>
      <c r="N49" s="5">
        <v>18.00441</v>
      </c>
      <c r="O49" s="5">
        <v>397</v>
      </c>
      <c r="P49" s="5">
        <v>107.71419</v>
      </c>
      <c r="Q49" s="5">
        <v>18.102</v>
      </c>
      <c r="R49" s="5">
        <v>103</v>
      </c>
      <c r="Y49" s="82"/>
      <c r="AB49" s="82"/>
      <c r="AE49" s="82"/>
      <c r="AH49" s="82"/>
      <c r="AI49" s="43"/>
      <c r="AK49" s="82"/>
    </row>
    <row r="50" spans="1:37" s="5" customFormat="1" ht="15" x14ac:dyDescent="0.25">
      <c r="A50" s="5" t="s">
        <v>1</v>
      </c>
      <c r="B50" s="5">
        <v>100</v>
      </c>
      <c r="C50" s="5">
        <v>0.7</v>
      </c>
      <c r="D50" s="5">
        <v>108.28981</v>
      </c>
      <c r="E50" s="5">
        <v>18.027010000000001</v>
      </c>
      <c r="F50" s="5">
        <v>268</v>
      </c>
      <c r="G50" s="5">
        <v>143.08233000000001</v>
      </c>
      <c r="H50" s="5">
        <v>18.094090000000001</v>
      </c>
      <c r="I50" s="5">
        <v>129</v>
      </c>
      <c r="J50" s="5">
        <v>108.51147</v>
      </c>
      <c r="K50" s="5">
        <v>17.997530000000001</v>
      </c>
      <c r="L50" s="5">
        <v>997</v>
      </c>
      <c r="M50" s="5">
        <v>108.17533</v>
      </c>
      <c r="N50" s="5">
        <v>18.004639999999998</v>
      </c>
      <c r="O50" s="5">
        <v>401</v>
      </c>
      <c r="P50" s="5">
        <v>107.57003</v>
      </c>
      <c r="Q50" s="5">
        <v>18.128599999999999</v>
      </c>
      <c r="R50" s="5">
        <v>106</v>
      </c>
      <c r="Y50" s="82"/>
      <c r="AB50" s="82"/>
      <c r="AE50" s="82"/>
      <c r="AH50" s="82"/>
      <c r="AI50" s="43"/>
      <c r="AK50" s="82"/>
    </row>
    <row r="51" spans="1:37" s="5" customFormat="1" ht="15" x14ac:dyDescent="0.25">
      <c r="A51" s="5" t="s">
        <v>1</v>
      </c>
      <c r="B51" s="5">
        <v>100</v>
      </c>
      <c r="C51" s="5">
        <v>0.7</v>
      </c>
      <c r="D51" s="5">
        <v>108.86587</v>
      </c>
      <c r="E51" s="5">
        <v>17.990279999999998</v>
      </c>
      <c r="F51" s="5">
        <v>262</v>
      </c>
      <c r="G51" s="5">
        <v>142.84566000000001</v>
      </c>
      <c r="H51" s="5">
        <v>18.023440000000001</v>
      </c>
      <c r="I51" s="5">
        <v>128</v>
      </c>
      <c r="J51" s="5">
        <v>109.4226</v>
      </c>
      <c r="K51" s="5">
        <v>17.998090000000001</v>
      </c>
      <c r="L51" s="5">
        <v>964</v>
      </c>
      <c r="M51" s="5">
        <v>108.22284000000001</v>
      </c>
      <c r="N51" s="5">
        <v>18.11985</v>
      </c>
      <c r="O51" s="5">
        <v>384</v>
      </c>
      <c r="P51" s="5">
        <v>107.52670000000001</v>
      </c>
      <c r="Q51" s="5">
        <v>18.1083</v>
      </c>
      <c r="R51" s="5">
        <v>102</v>
      </c>
      <c r="Y51" s="82"/>
      <c r="AB51" s="82"/>
      <c r="AE51" s="82"/>
      <c r="AH51" s="82"/>
      <c r="AI51" s="43"/>
      <c r="AK51" s="82"/>
    </row>
    <row r="52" spans="1:37" s="5" customFormat="1" ht="15" x14ac:dyDescent="0.25">
      <c r="A52" s="5" t="s">
        <v>1</v>
      </c>
      <c r="B52" s="5">
        <v>100</v>
      </c>
      <c r="C52" s="5">
        <v>0.7</v>
      </c>
      <c r="D52" s="5">
        <v>108.2633</v>
      </c>
      <c r="E52" s="5">
        <v>17.989419999999999</v>
      </c>
      <c r="F52" s="5">
        <v>276</v>
      </c>
      <c r="G52" s="5">
        <v>142.85566</v>
      </c>
      <c r="H52" s="5">
        <v>18.04748</v>
      </c>
      <c r="I52" s="5">
        <v>128</v>
      </c>
      <c r="J52" s="5">
        <v>110.18344</v>
      </c>
      <c r="K52" s="5">
        <v>17.990290000000002</v>
      </c>
      <c r="L52" s="5">
        <v>996</v>
      </c>
      <c r="M52" s="5">
        <v>108.50591</v>
      </c>
      <c r="N52" s="5">
        <v>18.014089999999999</v>
      </c>
      <c r="O52" s="5">
        <v>399</v>
      </c>
      <c r="P52" s="5">
        <v>107.5967</v>
      </c>
      <c r="Q52" s="5">
        <v>18.112120000000001</v>
      </c>
      <c r="R52" s="5">
        <v>106</v>
      </c>
      <c r="Y52" s="82"/>
      <c r="AB52" s="82"/>
      <c r="AE52" s="82"/>
      <c r="AH52" s="82"/>
      <c r="AI52" s="43"/>
      <c r="AK52" s="82"/>
    </row>
    <row r="53" spans="1:37" s="5" customFormat="1" ht="15" x14ac:dyDescent="0.25">
      <c r="A53" s="5" t="s">
        <v>1</v>
      </c>
      <c r="B53" s="5">
        <v>100</v>
      </c>
      <c r="C53" s="5">
        <v>1</v>
      </c>
      <c r="D53" s="5">
        <v>104.40663000000001</v>
      </c>
      <c r="E53" s="5">
        <v>37.42474</v>
      </c>
      <c r="F53" s="5">
        <v>563</v>
      </c>
      <c r="G53" s="5">
        <v>103.58239</v>
      </c>
      <c r="H53" s="5">
        <v>37.403689999999997</v>
      </c>
      <c r="I53" s="5">
        <v>229</v>
      </c>
      <c r="J53" s="5">
        <v>107.49079</v>
      </c>
      <c r="K53" s="5">
        <v>37.380090000000003</v>
      </c>
      <c r="L53" s="5">
        <v>2031</v>
      </c>
      <c r="M53" s="5">
        <v>104.31261000000001</v>
      </c>
      <c r="N53" s="5">
        <v>37.384920000000001</v>
      </c>
      <c r="O53" s="5">
        <v>837</v>
      </c>
      <c r="P53" s="5">
        <v>103.76503</v>
      </c>
      <c r="Q53" s="5">
        <v>37.415680000000002</v>
      </c>
      <c r="R53" s="5">
        <v>211</v>
      </c>
      <c r="Y53" s="82"/>
      <c r="AB53" s="82"/>
      <c r="AE53" s="82"/>
      <c r="AH53" s="82"/>
      <c r="AI53" s="43"/>
      <c r="AK53" s="82"/>
    </row>
    <row r="54" spans="1:37" s="5" customFormat="1" ht="15" x14ac:dyDescent="0.25">
      <c r="A54" s="5" t="s">
        <v>1</v>
      </c>
      <c r="B54" s="5">
        <v>100</v>
      </c>
      <c r="C54" s="5">
        <v>1</v>
      </c>
      <c r="D54" s="5">
        <v>104.45663</v>
      </c>
      <c r="E54" s="5">
        <v>37.378030000000003</v>
      </c>
      <c r="F54" s="5">
        <v>548</v>
      </c>
      <c r="G54" s="5">
        <v>103.25841</v>
      </c>
      <c r="H54" s="5">
        <v>37.427959999999999</v>
      </c>
      <c r="I54" s="5">
        <v>224</v>
      </c>
      <c r="J54" s="5">
        <v>104.17586</v>
      </c>
      <c r="K54" s="5">
        <v>37.37379</v>
      </c>
      <c r="L54" s="5">
        <v>2106</v>
      </c>
      <c r="M54" s="5">
        <v>104.40051</v>
      </c>
      <c r="N54" s="5">
        <v>37.379339999999999</v>
      </c>
      <c r="O54" s="5">
        <v>841</v>
      </c>
      <c r="P54" s="5">
        <v>103.75503</v>
      </c>
      <c r="Q54" s="5">
        <v>37.47296</v>
      </c>
      <c r="R54" s="5">
        <v>210</v>
      </c>
      <c r="Y54" s="82"/>
      <c r="AB54" s="82"/>
      <c r="AE54" s="82"/>
      <c r="AH54" s="82"/>
      <c r="AI54" s="43"/>
      <c r="AK54" s="82"/>
    </row>
    <row r="55" spans="1:37" s="5" customFormat="1" ht="15" x14ac:dyDescent="0.25">
      <c r="A55" s="5" t="s">
        <v>1</v>
      </c>
      <c r="B55" s="5">
        <v>100</v>
      </c>
      <c r="C55" s="5">
        <v>1</v>
      </c>
      <c r="D55" s="5">
        <v>104.50247</v>
      </c>
      <c r="E55" s="5">
        <v>37.384990000000002</v>
      </c>
      <c r="F55" s="5">
        <v>568</v>
      </c>
      <c r="G55" s="5">
        <v>103.28919</v>
      </c>
      <c r="H55" s="5">
        <v>37.476849999999999</v>
      </c>
      <c r="I55" s="5">
        <v>231</v>
      </c>
      <c r="J55" s="5">
        <v>108.56169</v>
      </c>
      <c r="K55" s="5">
        <v>37.378770000000003</v>
      </c>
      <c r="L55" s="5">
        <v>2059</v>
      </c>
      <c r="M55" s="5">
        <v>104.26764</v>
      </c>
      <c r="N55" s="5">
        <v>37.376179999999998</v>
      </c>
      <c r="O55" s="5">
        <v>848</v>
      </c>
      <c r="P55" s="5">
        <v>103.74836999999999</v>
      </c>
      <c r="Q55" s="5">
        <v>37.483710000000002</v>
      </c>
      <c r="R55" s="5">
        <v>209</v>
      </c>
      <c r="Y55" s="82"/>
      <c r="AB55" s="82"/>
      <c r="AE55" s="82"/>
      <c r="AH55" s="82"/>
      <c r="AI55" s="43"/>
      <c r="AK55" s="82"/>
    </row>
    <row r="56" spans="1:37" s="5" customFormat="1" ht="15" x14ac:dyDescent="0.25">
      <c r="A56" s="5" t="s">
        <v>1</v>
      </c>
      <c r="B56" s="5">
        <v>100</v>
      </c>
      <c r="C56" s="5">
        <v>1</v>
      </c>
      <c r="D56" s="5">
        <v>104.47669999999999</v>
      </c>
      <c r="E56" s="5">
        <v>37.423969999999997</v>
      </c>
      <c r="F56" s="5">
        <v>548</v>
      </c>
      <c r="G56" s="5">
        <v>103.59137</v>
      </c>
      <c r="H56" s="5">
        <v>37.394759999999998</v>
      </c>
      <c r="I56" s="5">
        <v>233</v>
      </c>
      <c r="J56" s="5">
        <v>105.52778000000001</v>
      </c>
      <c r="K56" s="5">
        <v>37.375059999999998</v>
      </c>
      <c r="L56" s="5">
        <v>2048</v>
      </c>
      <c r="M56" s="5">
        <v>104.30627</v>
      </c>
      <c r="N56" s="5">
        <v>37.373869999999997</v>
      </c>
      <c r="O56" s="5">
        <v>873</v>
      </c>
      <c r="P56" s="5">
        <v>103.70698</v>
      </c>
      <c r="Q56" s="5">
        <v>37.439450000000001</v>
      </c>
      <c r="R56" s="5">
        <v>207</v>
      </c>
      <c r="Y56" s="82"/>
      <c r="AB56" s="82"/>
      <c r="AE56" s="82"/>
      <c r="AH56" s="82"/>
      <c r="AI56" s="43"/>
      <c r="AK56" s="82"/>
    </row>
    <row r="57" spans="1:37" s="5" customFormat="1" ht="15" x14ac:dyDescent="0.25">
      <c r="A57" s="5" t="s">
        <v>1</v>
      </c>
      <c r="B57" s="5">
        <v>100</v>
      </c>
      <c r="C57" s="5">
        <v>1</v>
      </c>
      <c r="D57" s="5">
        <v>104.51003</v>
      </c>
      <c r="E57" s="5">
        <v>37.415750000000003</v>
      </c>
      <c r="F57" s="5">
        <v>556</v>
      </c>
      <c r="G57" s="5">
        <v>103.25503</v>
      </c>
      <c r="H57" s="5">
        <v>37.450879999999998</v>
      </c>
      <c r="I57" s="5">
        <v>229</v>
      </c>
      <c r="J57" s="5">
        <v>104.59086000000001</v>
      </c>
      <c r="K57" s="5">
        <v>37.373849999999997</v>
      </c>
      <c r="L57" s="5">
        <v>2073</v>
      </c>
      <c r="M57" s="5">
        <v>103.88761</v>
      </c>
      <c r="N57" s="5">
        <v>37.43676</v>
      </c>
      <c r="O57" s="5">
        <v>852</v>
      </c>
      <c r="P57" s="5">
        <v>103.73918999999999</v>
      </c>
      <c r="Q57" s="5">
        <v>37.50909</v>
      </c>
      <c r="R57" s="5">
        <v>205</v>
      </c>
      <c r="Y57" s="82"/>
      <c r="AB57" s="82"/>
      <c r="AE57" s="82"/>
      <c r="AH57" s="82"/>
      <c r="AI57" s="43"/>
      <c r="AK57" s="82"/>
    </row>
    <row r="58" spans="1:37" s="5" customFormat="1" ht="15" x14ac:dyDescent="0.25">
      <c r="A58" s="5" t="s">
        <v>1</v>
      </c>
      <c r="B58" s="5">
        <v>100</v>
      </c>
      <c r="C58" s="5">
        <v>1</v>
      </c>
      <c r="D58" s="5">
        <v>104.48329</v>
      </c>
      <c r="E58" s="5">
        <v>37.411349999999999</v>
      </c>
      <c r="F58" s="5">
        <v>560</v>
      </c>
      <c r="G58" s="5">
        <v>103.27413</v>
      </c>
      <c r="H58" s="5">
        <v>37.478119999999997</v>
      </c>
      <c r="I58" s="5">
        <v>233</v>
      </c>
      <c r="J58" s="5">
        <v>109.01072000000001</v>
      </c>
      <c r="K58" s="5">
        <v>37.383360000000003</v>
      </c>
      <c r="L58" s="5">
        <v>1952</v>
      </c>
      <c r="M58" s="5">
        <v>104.39837</v>
      </c>
      <c r="N58" s="5">
        <v>37.397660000000002</v>
      </c>
      <c r="O58" s="5">
        <v>844</v>
      </c>
      <c r="P58" s="5">
        <v>103.7167</v>
      </c>
      <c r="Q58" s="5">
        <v>37.520780000000002</v>
      </c>
      <c r="R58" s="5">
        <v>208</v>
      </c>
      <c r="Y58" s="82"/>
      <c r="AB58" s="82"/>
      <c r="AE58" s="82"/>
      <c r="AH58" s="82"/>
      <c r="AI58" s="43"/>
      <c r="AK58" s="82"/>
    </row>
    <row r="59" spans="1:37" s="5" customFormat="1" ht="15" x14ac:dyDescent="0.25">
      <c r="A59" s="5" t="s">
        <v>1</v>
      </c>
      <c r="B59" s="5">
        <v>100</v>
      </c>
      <c r="C59" s="5">
        <v>1</v>
      </c>
      <c r="D59" s="5">
        <v>104.53247</v>
      </c>
      <c r="E59" s="5">
        <v>37.414110000000001</v>
      </c>
      <c r="F59" s="5">
        <v>555</v>
      </c>
      <c r="G59" s="5">
        <v>103.33197</v>
      </c>
      <c r="H59" s="5">
        <v>37.384450000000001</v>
      </c>
      <c r="I59" s="5">
        <v>231</v>
      </c>
      <c r="J59" s="5">
        <v>104.81444</v>
      </c>
      <c r="K59" s="5">
        <v>37.376060000000003</v>
      </c>
      <c r="L59" s="5">
        <v>2084</v>
      </c>
      <c r="M59" s="5">
        <v>104.31012</v>
      </c>
      <c r="N59" s="5">
        <v>37.451949999999997</v>
      </c>
      <c r="O59" s="5">
        <v>848</v>
      </c>
      <c r="P59" s="5">
        <v>103.71198</v>
      </c>
      <c r="Q59" s="5">
        <v>37.41386</v>
      </c>
      <c r="R59" s="5">
        <v>205</v>
      </c>
      <c r="Y59" s="82"/>
      <c r="AB59" s="82"/>
      <c r="AE59" s="82"/>
      <c r="AH59" s="82"/>
      <c r="AK59" s="82"/>
    </row>
    <row r="60" spans="1:37" s="5" customFormat="1" ht="15" x14ac:dyDescent="0.25">
      <c r="A60" s="5" t="s">
        <v>1</v>
      </c>
      <c r="B60" s="5">
        <v>100</v>
      </c>
      <c r="C60" s="5">
        <v>1</v>
      </c>
      <c r="D60" s="5">
        <v>104.40329</v>
      </c>
      <c r="E60" s="5">
        <v>37.421050000000001</v>
      </c>
      <c r="F60" s="5">
        <v>567</v>
      </c>
      <c r="G60" s="5">
        <v>103.34199</v>
      </c>
      <c r="H60" s="5">
        <v>37.49841</v>
      </c>
      <c r="I60" s="5">
        <v>235</v>
      </c>
      <c r="J60" s="5">
        <v>108.30946</v>
      </c>
      <c r="K60" s="5">
        <v>37.379860000000001</v>
      </c>
      <c r="L60" s="5">
        <v>2042</v>
      </c>
      <c r="M60" s="5">
        <v>104.29662999999999</v>
      </c>
      <c r="N60" s="5">
        <v>37.777349999999998</v>
      </c>
      <c r="O60" s="5">
        <v>843</v>
      </c>
      <c r="P60" s="5">
        <v>103.71698000000001</v>
      </c>
      <c r="Q60" s="5">
        <v>37.520020000000002</v>
      </c>
      <c r="R60" s="5">
        <v>202</v>
      </c>
      <c r="Y60" s="82"/>
      <c r="AB60" s="82"/>
      <c r="AE60" s="82"/>
      <c r="AH60" s="82"/>
      <c r="AK60" s="82"/>
    </row>
    <row r="61" spans="1:37" s="5" customFormat="1" ht="15" x14ac:dyDescent="0.25">
      <c r="A61" s="5" t="s">
        <v>1</v>
      </c>
      <c r="B61" s="5">
        <v>100</v>
      </c>
      <c r="C61" s="5">
        <v>1</v>
      </c>
      <c r="D61" s="5">
        <v>104.35080000000001</v>
      </c>
      <c r="E61" s="5">
        <v>37.396210000000004</v>
      </c>
      <c r="F61" s="5">
        <v>563</v>
      </c>
      <c r="G61" s="5">
        <v>103.12302</v>
      </c>
      <c r="H61" s="5">
        <v>37.448140000000002</v>
      </c>
      <c r="I61" s="5">
        <v>215</v>
      </c>
      <c r="J61" s="5">
        <v>107.29406</v>
      </c>
      <c r="K61" s="5">
        <v>37.379359999999998</v>
      </c>
      <c r="L61" s="5">
        <v>2073</v>
      </c>
      <c r="M61" s="5">
        <v>104.33011999999999</v>
      </c>
      <c r="N61" s="5">
        <v>37.383780000000002</v>
      </c>
      <c r="O61" s="5">
        <v>865</v>
      </c>
      <c r="P61" s="5">
        <v>103.71198</v>
      </c>
      <c r="Q61" s="5">
        <v>37.449919999999999</v>
      </c>
      <c r="R61" s="5">
        <v>209</v>
      </c>
      <c r="Y61" s="82"/>
      <c r="AB61" s="82"/>
      <c r="AE61" s="82"/>
      <c r="AH61" s="82"/>
      <c r="AK61" s="82"/>
    </row>
    <row r="62" spans="1:37" s="5" customFormat="1" ht="15" x14ac:dyDescent="0.25">
      <c r="A62" s="5" t="s">
        <v>1</v>
      </c>
      <c r="B62" s="5">
        <v>100</v>
      </c>
      <c r="C62" s="5">
        <v>1</v>
      </c>
      <c r="D62" s="5">
        <v>104.3708</v>
      </c>
      <c r="E62" s="5">
        <v>37.401879999999998</v>
      </c>
      <c r="F62" s="5">
        <v>557</v>
      </c>
      <c r="G62" s="5">
        <v>103.23698</v>
      </c>
      <c r="H62" s="5">
        <v>37.42239</v>
      </c>
      <c r="I62" s="5">
        <v>236</v>
      </c>
      <c r="J62" s="5">
        <v>104.98866</v>
      </c>
      <c r="K62" s="5">
        <v>37.372439999999997</v>
      </c>
      <c r="L62" s="5">
        <v>2066</v>
      </c>
      <c r="M62" s="5">
        <v>103.60239</v>
      </c>
      <c r="N62" s="5">
        <v>37.404649999999997</v>
      </c>
      <c r="O62" s="5">
        <v>855</v>
      </c>
      <c r="P62" s="5">
        <v>103.69837</v>
      </c>
      <c r="Q62" s="5">
        <v>37.536900000000003</v>
      </c>
      <c r="R62" s="5">
        <v>193</v>
      </c>
      <c r="Y62" s="82"/>
      <c r="AB62" s="82"/>
      <c r="AE62" s="82"/>
      <c r="AH62" s="82"/>
      <c r="AK62" s="82"/>
    </row>
    <row r="63" spans="1:37" s="5" customFormat="1" ht="15" x14ac:dyDescent="0.25">
      <c r="A63" s="5" t="s">
        <v>1</v>
      </c>
      <c r="B63" s="5">
        <v>1000</v>
      </c>
      <c r="C63" s="5">
        <v>0.4</v>
      </c>
      <c r="D63" s="5">
        <v>1071.97658</v>
      </c>
      <c r="E63" s="5">
        <v>567.84225000000004</v>
      </c>
      <c r="F63" s="5">
        <v>334</v>
      </c>
      <c r="G63" s="5">
        <v>1072.01623</v>
      </c>
      <c r="H63" s="5">
        <v>582.42229999999995</v>
      </c>
      <c r="I63" s="5">
        <v>19</v>
      </c>
      <c r="J63" s="5">
        <v>1123.7729300000001</v>
      </c>
      <c r="K63" s="5">
        <v>567.41841999999997</v>
      </c>
      <c r="L63" s="5">
        <v>5274</v>
      </c>
      <c r="M63" s="5">
        <v>1071.1765600000001</v>
      </c>
      <c r="N63" s="5">
        <v>567.91683</v>
      </c>
      <c r="O63" s="5">
        <v>90</v>
      </c>
      <c r="P63" s="5">
        <v>1069.65533</v>
      </c>
      <c r="Q63" s="5">
        <v>577.88752999999997</v>
      </c>
      <c r="R63" s="5">
        <v>39</v>
      </c>
      <c r="Y63" s="82"/>
      <c r="AB63" s="82"/>
      <c r="AE63" s="82"/>
      <c r="AH63" s="82"/>
      <c r="AK63" s="82"/>
    </row>
    <row r="64" spans="1:37" s="5" customFormat="1" ht="15" x14ac:dyDescent="0.25">
      <c r="A64" s="5" t="s">
        <v>1</v>
      </c>
      <c r="B64" s="5">
        <v>1000</v>
      </c>
      <c r="C64" s="5">
        <v>0.4</v>
      </c>
      <c r="D64" s="5">
        <v>1073.27361</v>
      </c>
      <c r="E64" s="5">
        <v>567.42246999999998</v>
      </c>
      <c r="F64" s="5">
        <v>336</v>
      </c>
      <c r="G64" s="5">
        <v>1071.4791399999999</v>
      </c>
      <c r="H64" s="5">
        <v>582.29548</v>
      </c>
      <c r="I64" s="5">
        <v>19</v>
      </c>
      <c r="J64" s="5">
        <v>1112.76458</v>
      </c>
      <c r="K64" s="5">
        <v>567.40490999999997</v>
      </c>
      <c r="L64" s="5">
        <v>5196</v>
      </c>
      <c r="M64" s="5">
        <v>1077.4135699999999</v>
      </c>
      <c r="N64" s="5">
        <v>569.00387000000001</v>
      </c>
      <c r="O64" s="5">
        <v>93</v>
      </c>
      <c r="P64" s="5">
        <v>1069.53532</v>
      </c>
      <c r="Q64" s="5">
        <v>580.96189000000004</v>
      </c>
      <c r="R64" s="5">
        <v>39</v>
      </c>
      <c r="Y64" s="82"/>
      <c r="AB64" s="82"/>
      <c r="AE64" s="82"/>
      <c r="AH64" s="82"/>
      <c r="AK64" s="82"/>
    </row>
    <row r="65" spans="1:37" s="5" customFormat="1" ht="15" x14ac:dyDescent="0.25">
      <c r="A65" s="5" t="s">
        <v>1</v>
      </c>
      <c r="B65" s="5">
        <v>1000</v>
      </c>
      <c r="C65" s="5">
        <v>0.4</v>
      </c>
      <c r="D65" s="5">
        <v>1072.6749400000001</v>
      </c>
      <c r="E65" s="5">
        <v>568.70744000000002</v>
      </c>
      <c r="F65" s="5">
        <v>332</v>
      </c>
      <c r="G65" s="5">
        <v>1070.99334</v>
      </c>
      <c r="H65" s="5">
        <v>579.89954999999998</v>
      </c>
      <c r="I65" s="5">
        <v>19</v>
      </c>
      <c r="J65" s="5">
        <v>1102.4333999999999</v>
      </c>
      <c r="K65" s="5">
        <v>567.38538000000005</v>
      </c>
      <c r="L65" s="5">
        <v>5095</v>
      </c>
      <c r="M65" s="5">
        <v>1071.36231</v>
      </c>
      <c r="N65" s="5">
        <v>571.58150999999998</v>
      </c>
      <c r="O65" s="5">
        <v>93</v>
      </c>
      <c r="P65" s="5">
        <v>1069.49954</v>
      </c>
      <c r="Q65" s="5">
        <v>578.11347000000001</v>
      </c>
      <c r="R65" s="5">
        <v>39</v>
      </c>
      <c r="Y65" s="82"/>
      <c r="AB65" s="82"/>
      <c r="AE65" s="82"/>
      <c r="AH65" s="82"/>
      <c r="AK65" s="82"/>
    </row>
    <row r="66" spans="1:37" s="5" customFormat="1" ht="15" x14ac:dyDescent="0.25">
      <c r="A66" s="5" t="s">
        <v>1</v>
      </c>
      <c r="B66" s="5">
        <v>1000</v>
      </c>
      <c r="C66" s="5">
        <v>0.4</v>
      </c>
      <c r="D66" s="5">
        <v>1073.1401599999999</v>
      </c>
      <c r="E66" s="5">
        <v>568.49522000000002</v>
      </c>
      <c r="F66" s="5">
        <v>334</v>
      </c>
      <c r="G66" s="5">
        <v>1071.5822900000001</v>
      </c>
      <c r="H66" s="5">
        <v>579.70150999999998</v>
      </c>
      <c r="I66" s="5">
        <v>19</v>
      </c>
      <c r="J66" s="5">
        <v>1101.3206399999999</v>
      </c>
      <c r="K66" s="5">
        <v>567.35707000000002</v>
      </c>
      <c r="L66" s="5">
        <v>5235</v>
      </c>
      <c r="M66" s="5">
        <v>1073.96893</v>
      </c>
      <c r="N66" s="5">
        <v>567.40995999999996</v>
      </c>
      <c r="O66" s="5">
        <v>93</v>
      </c>
      <c r="P66" s="5">
        <v>1069.5172299999999</v>
      </c>
      <c r="Q66" s="5">
        <v>579.74563999999998</v>
      </c>
      <c r="R66" s="5">
        <v>39</v>
      </c>
      <c r="Y66" s="82"/>
      <c r="AB66" s="82"/>
      <c r="AE66" s="82"/>
      <c r="AH66" s="82"/>
      <c r="AK66" s="82"/>
    </row>
    <row r="67" spans="1:37" s="5" customFormat="1" ht="15" x14ac:dyDescent="0.25">
      <c r="A67" s="5" t="s">
        <v>1</v>
      </c>
      <c r="B67" s="5">
        <v>1000</v>
      </c>
      <c r="C67" s="5">
        <v>0.4</v>
      </c>
      <c r="D67" s="5">
        <v>1073.2286300000001</v>
      </c>
      <c r="E67" s="5">
        <v>568.50167999999996</v>
      </c>
      <c r="F67" s="5">
        <v>335</v>
      </c>
      <c r="G67" s="5">
        <v>1072.39995</v>
      </c>
      <c r="H67" s="5">
        <v>580.26376000000005</v>
      </c>
      <c r="I67" s="5">
        <v>19</v>
      </c>
      <c r="J67" s="5">
        <v>1075.4917399999999</v>
      </c>
      <c r="K67" s="5">
        <v>567.37129000000004</v>
      </c>
      <c r="L67" s="5">
        <v>5285</v>
      </c>
      <c r="M67" s="5">
        <v>1071.2598599999999</v>
      </c>
      <c r="N67" s="5">
        <v>570.07293000000004</v>
      </c>
      <c r="O67" s="5">
        <v>95</v>
      </c>
      <c r="P67" s="5">
        <v>1069.6127300000001</v>
      </c>
      <c r="Q67" s="5">
        <v>572.34298999999999</v>
      </c>
      <c r="R67" s="5">
        <v>40</v>
      </c>
      <c r="Y67" s="82"/>
      <c r="AB67" s="82"/>
      <c r="AE67" s="82"/>
      <c r="AH67" s="82"/>
      <c r="AK67" s="82"/>
    </row>
    <row r="68" spans="1:37" s="5" customFormat="1" ht="15" x14ac:dyDescent="0.25">
      <c r="A68" s="5" t="s">
        <v>1</v>
      </c>
      <c r="B68" s="5">
        <v>1000</v>
      </c>
      <c r="C68" s="5">
        <v>0.4</v>
      </c>
      <c r="D68" s="5">
        <v>1071.8132000000001</v>
      </c>
      <c r="E68" s="5">
        <v>568.85303999999996</v>
      </c>
      <c r="F68" s="5">
        <v>332</v>
      </c>
      <c r="G68" s="5">
        <v>1071.6197</v>
      </c>
      <c r="H68" s="5">
        <v>577.86944000000005</v>
      </c>
      <c r="I68" s="5">
        <v>19</v>
      </c>
      <c r="J68" s="5">
        <v>1128.5766599999999</v>
      </c>
      <c r="K68" s="5">
        <v>567.34213</v>
      </c>
      <c r="L68" s="5">
        <v>5235</v>
      </c>
      <c r="M68" s="5">
        <v>1071.89867</v>
      </c>
      <c r="N68" s="5">
        <v>568.71067000000005</v>
      </c>
      <c r="O68" s="5">
        <v>96</v>
      </c>
      <c r="P68" s="5">
        <v>1069.5982799999999</v>
      </c>
      <c r="Q68" s="5">
        <v>570.85555999999997</v>
      </c>
      <c r="R68" s="5">
        <v>39</v>
      </c>
      <c r="Y68" s="82"/>
      <c r="AB68" s="82"/>
      <c r="AE68" s="82"/>
      <c r="AH68" s="82"/>
      <c r="AK68" s="82"/>
    </row>
    <row r="69" spans="1:37" s="5" customFormat="1" ht="15" x14ac:dyDescent="0.25">
      <c r="A69" s="5" t="s">
        <v>1</v>
      </c>
      <c r="B69" s="5">
        <v>1000</v>
      </c>
      <c r="C69" s="5">
        <v>0.4</v>
      </c>
      <c r="D69" s="5">
        <v>1073.7286799999999</v>
      </c>
      <c r="E69" s="5">
        <v>568.99784999999997</v>
      </c>
      <c r="F69" s="5">
        <v>330</v>
      </c>
      <c r="G69" s="5">
        <v>1071.8982100000001</v>
      </c>
      <c r="H69" s="5">
        <v>581.69483000000002</v>
      </c>
      <c r="I69" s="5">
        <v>19</v>
      </c>
      <c r="J69" s="5">
        <v>1118.18064</v>
      </c>
      <c r="K69" s="5">
        <v>567.32862</v>
      </c>
      <c r="L69" s="5">
        <v>5144</v>
      </c>
      <c r="M69" s="5">
        <v>1088.3263199999999</v>
      </c>
      <c r="N69" s="5">
        <v>571.74100999999996</v>
      </c>
      <c r="O69" s="5">
        <v>86</v>
      </c>
      <c r="P69" s="5">
        <v>1069.44993</v>
      </c>
      <c r="Q69" s="5">
        <v>577.99105999999995</v>
      </c>
      <c r="R69" s="5">
        <v>39</v>
      </c>
      <c r="Y69" s="82"/>
      <c r="AB69" s="82"/>
      <c r="AE69" s="82"/>
      <c r="AH69" s="82"/>
      <c r="AK69" s="82"/>
    </row>
    <row r="70" spans="1:37" s="5" customFormat="1" ht="15" x14ac:dyDescent="0.25">
      <c r="A70" s="5" t="s">
        <v>1</v>
      </c>
      <c r="B70" s="5">
        <v>1000</v>
      </c>
      <c r="C70" s="5">
        <v>0.4</v>
      </c>
      <c r="D70" s="5">
        <v>1071.2512300000001</v>
      </c>
      <c r="E70" s="5">
        <v>567.67872999999997</v>
      </c>
      <c r="F70" s="5">
        <v>333</v>
      </c>
      <c r="G70" s="5">
        <v>1071.9510299999999</v>
      </c>
      <c r="H70" s="5">
        <v>579.23959000000002</v>
      </c>
      <c r="I70" s="5">
        <v>19</v>
      </c>
      <c r="J70" s="5">
        <v>1092.62058</v>
      </c>
      <c r="K70" s="5">
        <v>567.32551000000001</v>
      </c>
      <c r="L70" s="5">
        <v>5338</v>
      </c>
      <c r="M70" s="5">
        <v>1088.3263199999999</v>
      </c>
      <c r="N70" s="5">
        <v>571.04399999999998</v>
      </c>
      <c r="O70" s="5">
        <v>85</v>
      </c>
      <c r="P70" s="5">
        <v>1069.6882499999999</v>
      </c>
      <c r="Q70" s="5">
        <v>577.90602000000001</v>
      </c>
      <c r="R70" s="5">
        <v>44</v>
      </c>
      <c r="Y70" s="82"/>
      <c r="AB70" s="82"/>
      <c r="AE70" s="82"/>
      <c r="AH70" s="82"/>
      <c r="AK70" s="82"/>
    </row>
    <row r="71" spans="1:37" s="5" customFormat="1" ht="15" x14ac:dyDescent="0.25">
      <c r="A71" s="5" t="s">
        <v>1</v>
      </c>
      <c r="B71" s="5">
        <v>1000</v>
      </c>
      <c r="C71" s="5">
        <v>0.4</v>
      </c>
      <c r="D71" s="5">
        <v>1072.4949099999999</v>
      </c>
      <c r="E71" s="5">
        <v>567.49158999999997</v>
      </c>
      <c r="F71" s="5">
        <v>331</v>
      </c>
      <c r="G71" s="5">
        <v>1071.8261199999999</v>
      </c>
      <c r="H71" s="5">
        <v>580.25864999999999</v>
      </c>
      <c r="I71" s="5">
        <v>19</v>
      </c>
      <c r="J71" s="5">
        <v>1097.08458</v>
      </c>
      <c r="K71" s="5">
        <v>567.35918000000004</v>
      </c>
      <c r="L71" s="5">
        <v>5249</v>
      </c>
      <c r="M71" s="5">
        <v>1071.1129599999999</v>
      </c>
      <c r="N71" s="5">
        <v>568.09114999999997</v>
      </c>
      <c r="O71" s="5">
        <v>95</v>
      </c>
      <c r="P71" s="5">
        <v>1069.65218</v>
      </c>
      <c r="Q71" s="5">
        <v>578.03732000000002</v>
      </c>
      <c r="R71" s="5">
        <v>43</v>
      </c>
      <c r="Y71" s="82"/>
      <c r="AB71" s="82"/>
      <c r="AE71" s="82"/>
      <c r="AH71" s="82"/>
      <c r="AK71" s="82"/>
    </row>
    <row r="72" spans="1:37" s="5" customFormat="1" ht="15" x14ac:dyDescent="0.25">
      <c r="A72" s="5" t="s">
        <v>1</v>
      </c>
      <c r="B72" s="5">
        <v>1000</v>
      </c>
      <c r="C72" s="5">
        <v>0.4</v>
      </c>
      <c r="D72" s="5">
        <v>1073.21199</v>
      </c>
      <c r="E72" s="5">
        <v>568.08322999999996</v>
      </c>
      <c r="F72" s="5">
        <v>331</v>
      </c>
      <c r="G72" s="5">
        <v>1071.9089300000001</v>
      </c>
      <c r="H72" s="5">
        <v>578.17489999999998</v>
      </c>
      <c r="I72" s="5">
        <v>19</v>
      </c>
      <c r="J72" s="5">
        <v>1103.88977</v>
      </c>
      <c r="K72" s="5">
        <v>567.34684000000004</v>
      </c>
      <c r="L72" s="5">
        <v>5065</v>
      </c>
      <c r="M72" s="5">
        <v>1077.8661400000001</v>
      </c>
      <c r="N72" s="5">
        <v>568.81393000000003</v>
      </c>
      <c r="O72" s="5">
        <v>89</v>
      </c>
      <c r="P72" s="5">
        <v>1069.6305199999999</v>
      </c>
      <c r="Q72" s="5">
        <v>577.67592999999999</v>
      </c>
      <c r="R72" s="5">
        <v>39</v>
      </c>
      <c r="Y72" s="82"/>
      <c r="AB72" s="82"/>
      <c r="AE72" s="82"/>
      <c r="AH72" s="82"/>
      <c r="AK72" s="82"/>
    </row>
    <row r="73" spans="1:37" s="5" customFormat="1" ht="15" x14ac:dyDescent="0.25">
      <c r="A73" s="5" t="s">
        <v>1</v>
      </c>
      <c r="B73" s="5">
        <v>1000</v>
      </c>
      <c r="C73" s="5">
        <v>0.7</v>
      </c>
      <c r="D73" s="5">
        <v>1036.3749399999999</v>
      </c>
      <c r="E73" s="5">
        <v>945.48279000000002</v>
      </c>
      <c r="F73" s="5">
        <v>558</v>
      </c>
      <c r="G73" s="5">
        <v>1035.44883</v>
      </c>
      <c r="H73" s="5">
        <v>962.99929999999995</v>
      </c>
      <c r="I73" s="5">
        <v>30</v>
      </c>
      <c r="J73" s="5">
        <v>1038.2602999999999</v>
      </c>
      <c r="K73" s="5">
        <v>944.53711999999996</v>
      </c>
      <c r="L73" s="5">
        <v>8929</v>
      </c>
      <c r="M73" s="5">
        <v>1036.62139</v>
      </c>
      <c r="N73" s="5">
        <v>946.79942000000005</v>
      </c>
      <c r="O73" s="5">
        <v>164</v>
      </c>
      <c r="P73" s="5">
        <v>1034.53646</v>
      </c>
      <c r="Q73" s="5">
        <v>947.24167</v>
      </c>
      <c r="R73" s="5">
        <v>52</v>
      </c>
      <c r="Y73" s="82"/>
      <c r="AB73" s="82"/>
      <c r="AE73" s="82"/>
      <c r="AH73" s="82"/>
      <c r="AK73" s="82"/>
    </row>
    <row r="74" spans="1:37" s="5" customFormat="1" ht="15" x14ac:dyDescent="0.25">
      <c r="A74" s="5" t="s">
        <v>1</v>
      </c>
      <c r="B74" s="5">
        <v>1000</v>
      </c>
      <c r="C74" s="5">
        <v>0.7</v>
      </c>
      <c r="D74" s="5">
        <v>1036.1327799999999</v>
      </c>
      <c r="E74" s="5">
        <v>944.99491</v>
      </c>
      <c r="F74" s="5">
        <v>556</v>
      </c>
      <c r="G74" s="5">
        <v>1035.5235299999999</v>
      </c>
      <c r="H74" s="5">
        <v>962.45001999999999</v>
      </c>
      <c r="I74" s="5">
        <v>30</v>
      </c>
      <c r="J74" s="5">
        <v>1043.0391</v>
      </c>
      <c r="K74" s="5">
        <v>944.54124000000002</v>
      </c>
      <c r="L74" s="5">
        <v>8537</v>
      </c>
      <c r="M74" s="5">
        <v>1036.08332</v>
      </c>
      <c r="N74" s="5">
        <v>944.68847000000005</v>
      </c>
      <c r="O74" s="5">
        <v>169</v>
      </c>
      <c r="P74" s="5">
        <v>1034.63849</v>
      </c>
      <c r="Q74" s="5">
        <v>948.53686000000005</v>
      </c>
      <c r="R74" s="5">
        <v>66</v>
      </c>
      <c r="Y74" s="82"/>
      <c r="AB74" s="82"/>
      <c r="AE74" s="82"/>
      <c r="AH74" s="82"/>
      <c r="AK74" s="82"/>
    </row>
    <row r="75" spans="1:37" s="5" customFormat="1" ht="15" x14ac:dyDescent="0.25">
      <c r="A75" s="5" t="s">
        <v>1</v>
      </c>
      <c r="B75" s="5">
        <v>1000</v>
      </c>
      <c r="C75" s="5">
        <v>0.7</v>
      </c>
      <c r="D75" s="5">
        <v>1036.21497</v>
      </c>
      <c r="E75" s="5">
        <v>945.61135000000002</v>
      </c>
      <c r="F75" s="5">
        <v>558</v>
      </c>
      <c r="G75" s="5">
        <v>1035.7198699999999</v>
      </c>
      <c r="H75" s="5">
        <v>959.26504999999997</v>
      </c>
      <c r="I75" s="5">
        <v>30</v>
      </c>
      <c r="J75" s="5">
        <v>1044.3077000000001</v>
      </c>
      <c r="K75" s="5">
        <v>944.6096</v>
      </c>
      <c r="L75" s="5">
        <v>8843</v>
      </c>
      <c r="M75" s="5">
        <v>1036.62139</v>
      </c>
      <c r="N75" s="5">
        <v>948.51805000000002</v>
      </c>
      <c r="O75" s="5">
        <v>163</v>
      </c>
      <c r="P75" s="5">
        <v>1034.66076</v>
      </c>
      <c r="Q75" s="5">
        <v>947.93766000000005</v>
      </c>
      <c r="R75" s="5">
        <v>54</v>
      </c>
      <c r="Y75" s="82"/>
      <c r="AB75" s="82"/>
      <c r="AE75" s="82"/>
      <c r="AH75" s="82"/>
      <c r="AK75" s="82"/>
    </row>
    <row r="76" spans="1:37" s="5" customFormat="1" ht="15" x14ac:dyDescent="0.25">
      <c r="A76" s="5" t="s">
        <v>1</v>
      </c>
      <c r="B76" s="5">
        <v>1000</v>
      </c>
      <c r="C76" s="5">
        <v>0.7</v>
      </c>
      <c r="D76" s="5">
        <v>1038.02538</v>
      </c>
      <c r="E76" s="5">
        <v>944.57802000000004</v>
      </c>
      <c r="F76" s="5">
        <v>554</v>
      </c>
      <c r="G76" s="5">
        <v>1035.63336</v>
      </c>
      <c r="H76" s="5">
        <v>964.69462999999996</v>
      </c>
      <c r="I76" s="5">
        <v>30</v>
      </c>
      <c r="J76" s="5">
        <v>1039.3153600000001</v>
      </c>
      <c r="K76" s="5">
        <v>944.62435000000005</v>
      </c>
      <c r="L76" s="5">
        <v>8560</v>
      </c>
      <c r="M76" s="5">
        <v>1036.62139</v>
      </c>
      <c r="N76" s="5">
        <v>948.36944000000005</v>
      </c>
      <c r="O76" s="5">
        <v>159</v>
      </c>
      <c r="P76" s="5">
        <v>1034.5872300000001</v>
      </c>
      <c r="Q76" s="5">
        <v>947.14846</v>
      </c>
      <c r="R76" s="5">
        <v>52</v>
      </c>
      <c r="Y76" s="82"/>
      <c r="AB76" s="82"/>
      <c r="AE76" s="82"/>
      <c r="AH76" s="82"/>
      <c r="AK76" s="82"/>
    </row>
    <row r="77" spans="1:37" s="5" customFormat="1" ht="15" x14ac:dyDescent="0.25">
      <c r="A77" s="5" t="s">
        <v>1</v>
      </c>
      <c r="B77" s="5">
        <v>1000</v>
      </c>
      <c r="C77" s="5">
        <v>0.7</v>
      </c>
      <c r="D77" s="5">
        <v>1036.4460999999999</v>
      </c>
      <c r="E77" s="5">
        <v>945.39355999999998</v>
      </c>
      <c r="F77" s="5">
        <v>557</v>
      </c>
      <c r="G77" s="5">
        <v>1035.64948</v>
      </c>
      <c r="H77" s="5">
        <v>964.47334000000001</v>
      </c>
      <c r="I77" s="5">
        <v>30</v>
      </c>
      <c r="J77" s="5">
        <v>1037.2698700000001</v>
      </c>
      <c r="K77" s="5">
        <v>944.56816000000003</v>
      </c>
      <c r="L77" s="5">
        <v>8995</v>
      </c>
      <c r="M77" s="5">
        <v>1036.10697</v>
      </c>
      <c r="N77" s="5">
        <v>948.63649999999996</v>
      </c>
      <c r="O77" s="5">
        <v>170</v>
      </c>
      <c r="P77" s="5">
        <v>1034.6542199999999</v>
      </c>
      <c r="Q77" s="5">
        <v>953.49860000000001</v>
      </c>
      <c r="R77" s="5">
        <v>65</v>
      </c>
      <c r="Y77" s="82"/>
      <c r="AB77" s="82"/>
      <c r="AE77" s="82"/>
      <c r="AH77" s="82"/>
      <c r="AK77" s="82"/>
    </row>
    <row r="78" spans="1:37" s="5" customFormat="1" ht="15" x14ac:dyDescent="0.25">
      <c r="A78" s="5" t="s">
        <v>1</v>
      </c>
      <c r="B78" s="5">
        <v>1000</v>
      </c>
      <c r="C78" s="5">
        <v>0.7</v>
      </c>
      <c r="D78" s="5">
        <v>1036.2464299999999</v>
      </c>
      <c r="E78" s="5">
        <v>944.95684000000006</v>
      </c>
      <c r="F78" s="5">
        <v>552</v>
      </c>
      <c r="G78" s="5">
        <v>1035.41452</v>
      </c>
      <c r="H78" s="5">
        <v>955.21713</v>
      </c>
      <c r="I78" s="5">
        <v>30</v>
      </c>
      <c r="J78" s="5">
        <v>1042.8617200000001</v>
      </c>
      <c r="K78" s="5">
        <v>944.60691999999995</v>
      </c>
      <c r="L78" s="5">
        <v>8900</v>
      </c>
      <c r="M78" s="5">
        <v>1036.07502</v>
      </c>
      <c r="N78" s="5">
        <v>945.65286000000003</v>
      </c>
      <c r="O78" s="5">
        <v>170</v>
      </c>
      <c r="P78" s="5">
        <v>1034.5326399999999</v>
      </c>
      <c r="Q78" s="5">
        <v>946.97337000000005</v>
      </c>
      <c r="R78" s="5">
        <v>52</v>
      </c>
      <c r="Y78" s="82"/>
      <c r="AB78" s="82"/>
      <c r="AE78" s="82"/>
      <c r="AH78" s="82"/>
      <c r="AK78" s="82"/>
    </row>
    <row r="79" spans="1:37" s="5" customFormat="1" ht="15" x14ac:dyDescent="0.25">
      <c r="A79" s="5" t="s">
        <v>1</v>
      </c>
      <c r="B79" s="5">
        <v>1000</v>
      </c>
      <c r="C79" s="5">
        <v>0.7</v>
      </c>
      <c r="D79" s="5">
        <v>1036.50623</v>
      </c>
      <c r="E79" s="5">
        <v>944.76752999999997</v>
      </c>
      <c r="F79" s="5">
        <v>557</v>
      </c>
      <c r="G79" s="5">
        <v>1035.5095200000001</v>
      </c>
      <c r="H79" s="5">
        <v>957.08501999999999</v>
      </c>
      <c r="I79" s="5">
        <v>30</v>
      </c>
      <c r="J79" s="5">
        <v>1062.09402</v>
      </c>
      <c r="K79" s="5">
        <v>944.57665999999995</v>
      </c>
      <c r="L79" s="5">
        <v>8674</v>
      </c>
      <c r="M79" s="5">
        <v>1036.62139</v>
      </c>
      <c r="N79" s="5">
        <v>949.13192000000004</v>
      </c>
      <c r="O79" s="5">
        <v>164</v>
      </c>
      <c r="P79" s="5">
        <v>1034.3776399999999</v>
      </c>
      <c r="Q79" s="5">
        <v>944.93183999999997</v>
      </c>
      <c r="R79" s="5">
        <v>52</v>
      </c>
      <c r="Y79" s="82"/>
      <c r="AB79" s="82"/>
      <c r="AE79" s="82"/>
      <c r="AH79" s="82"/>
      <c r="AK79" s="82"/>
    </row>
    <row r="80" spans="1:37" s="5" customFormat="1" ht="15" x14ac:dyDescent="0.25">
      <c r="A80" s="5" t="s">
        <v>1</v>
      </c>
      <c r="B80" s="5">
        <v>1000</v>
      </c>
      <c r="C80" s="5">
        <v>0.7</v>
      </c>
      <c r="D80" s="5">
        <v>1036.7759000000001</v>
      </c>
      <c r="E80" s="5">
        <v>945.60861</v>
      </c>
      <c r="F80" s="5">
        <v>557</v>
      </c>
      <c r="G80" s="5">
        <v>1035.7066400000001</v>
      </c>
      <c r="H80" s="5">
        <v>961.38981999999999</v>
      </c>
      <c r="I80" s="5">
        <v>30</v>
      </c>
      <c r="J80" s="5">
        <v>1039.3675900000001</v>
      </c>
      <c r="K80" s="5">
        <v>944.59396000000004</v>
      </c>
      <c r="L80" s="5">
        <v>8964</v>
      </c>
      <c r="M80" s="5">
        <v>1036.62139</v>
      </c>
      <c r="N80" s="5">
        <v>948.44681000000003</v>
      </c>
      <c r="O80" s="5">
        <v>166</v>
      </c>
      <c r="P80" s="5">
        <v>1034.53027</v>
      </c>
      <c r="Q80" s="5">
        <v>946.59612000000004</v>
      </c>
      <c r="R80" s="5">
        <v>53</v>
      </c>
      <c r="Y80" s="82"/>
      <c r="AB80" s="82"/>
      <c r="AE80" s="82"/>
      <c r="AH80" s="82"/>
      <c r="AK80" s="82"/>
    </row>
    <row r="81" spans="1:37" s="5" customFormat="1" ht="15" x14ac:dyDescent="0.25">
      <c r="A81" s="5" t="s">
        <v>1</v>
      </c>
      <c r="B81" s="5">
        <v>1000</v>
      </c>
      <c r="C81" s="5">
        <v>0.7</v>
      </c>
      <c r="D81" s="5">
        <v>1036.3483100000001</v>
      </c>
      <c r="E81" s="5">
        <v>944.62303999999995</v>
      </c>
      <c r="F81" s="5">
        <v>558</v>
      </c>
      <c r="G81" s="5">
        <v>1035.4383</v>
      </c>
      <c r="H81" s="5">
        <v>960.67019000000005</v>
      </c>
      <c r="I81" s="5">
        <v>30</v>
      </c>
      <c r="J81" s="5">
        <v>1038.2083299999999</v>
      </c>
      <c r="K81" s="5">
        <v>944.55223999999998</v>
      </c>
      <c r="L81" s="5">
        <v>8999</v>
      </c>
      <c r="M81" s="5">
        <v>1036.10437</v>
      </c>
      <c r="N81" s="5">
        <v>948.33857999999998</v>
      </c>
      <c r="O81" s="5">
        <v>170</v>
      </c>
      <c r="P81" s="5">
        <v>1034.4247399999999</v>
      </c>
      <c r="Q81" s="5">
        <v>950.65196000000003</v>
      </c>
      <c r="R81" s="5">
        <v>52</v>
      </c>
      <c r="Y81" s="82"/>
      <c r="AB81" s="82"/>
      <c r="AE81" s="82"/>
      <c r="AH81" s="82"/>
      <c r="AK81" s="82"/>
    </row>
    <row r="82" spans="1:37" s="5" customFormat="1" ht="15" x14ac:dyDescent="0.25">
      <c r="A82" s="5" t="s">
        <v>1</v>
      </c>
      <c r="B82" s="5">
        <v>1000</v>
      </c>
      <c r="C82" s="5">
        <v>0.7</v>
      </c>
      <c r="D82" s="5">
        <v>1036.5509</v>
      </c>
      <c r="E82" s="5">
        <v>946.04238999999995</v>
      </c>
      <c r="F82" s="5">
        <v>558</v>
      </c>
      <c r="G82" s="5">
        <v>1035.43706</v>
      </c>
      <c r="H82" s="5">
        <v>961.50057000000004</v>
      </c>
      <c r="I82" s="5">
        <v>30</v>
      </c>
      <c r="J82" s="5">
        <v>1038.06871</v>
      </c>
      <c r="K82" s="5">
        <v>944.61288000000002</v>
      </c>
      <c r="L82" s="5">
        <v>9100</v>
      </c>
      <c r="M82" s="5">
        <v>1036.62139</v>
      </c>
      <c r="N82" s="5">
        <v>945.38638000000003</v>
      </c>
      <c r="O82" s="5">
        <v>162</v>
      </c>
      <c r="P82" s="5">
        <v>1034.5168200000001</v>
      </c>
      <c r="Q82" s="5">
        <v>960.42003999999997</v>
      </c>
      <c r="R82" s="5">
        <v>54</v>
      </c>
      <c r="Y82" s="82"/>
      <c r="AB82" s="82"/>
      <c r="AE82" s="82"/>
      <c r="AH82" s="82"/>
      <c r="AK82" s="82"/>
    </row>
    <row r="83" spans="1:37" s="5" customFormat="1" ht="15" x14ac:dyDescent="0.25">
      <c r="A83" s="5" t="s">
        <v>1</v>
      </c>
      <c r="B83" s="5">
        <v>1000</v>
      </c>
      <c r="C83" s="5">
        <v>1</v>
      </c>
      <c r="D83" s="5">
        <v>1035.43786</v>
      </c>
      <c r="E83" s="5">
        <v>2233.3973700000001</v>
      </c>
      <c r="F83" s="5">
        <v>1316</v>
      </c>
      <c r="G83" s="5">
        <v>1034.8597600000001</v>
      </c>
      <c r="H83" s="5">
        <v>2240.6285800000001</v>
      </c>
      <c r="I83" s="5">
        <v>70</v>
      </c>
      <c r="J83" s="5">
        <v>1037.6338000000001</v>
      </c>
      <c r="K83" s="5">
        <v>2231.9106999999999</v>
      </c>
      <c r="L83" s="5">
        <v>21581</v>
      </c>
      <c r="M83" s="5">
        <v>1035.64544</v>
      </c>
      <c r="N83" s="5">
        <v>2232.3811000000001</v>
      </c>
      <c r="O83" s="5">
        <v>430</v>
      </c>
      <c r="P83" s="5">
        <v>1034.0861</v>
      </c>
      <c r="Q83" s="5">
        <v>2239.3023800000001</v>
      </c>
      <c r="R83" s="5">
        <v>115</v>
      </c>
      <c r="Y83" s="82"/>
      <c r="AB83" s="82"/>
      <c r="AE83" s="82"/>
      <c r="AH83" s="82"/>
      <c r="AK83" s="82"/>
    </row>
    <row r="84" spans="1:37" s="5" customFormat="1" ht="15" x14ac:dyDescent="0.25">
      <c r="A84" s="5" t="s">
        <v>1</v>
      </c>
      <c r="B84" s="5">
        <v>1000</v>
      </c>
      <c r="C84" s="5">
        <v>1</v>
      </c>
      <c r="D84" s="5">
        <v>1035.39319</v>
      </c>
      <c r="E84" s="5">
        <v>2232.1752900000001</v>
      </c>
      <c r="F84" s="5">
        <v>1316</v>
      </c>
      <c r="G84" s="5">
        <v>1034.70334</v>
      </c>
      <c r="H84" s="5">
        <v>2239.03721</v>
      </c>
      <c r="I84" s="5">
        <v>70</v>
      </c>
      <c r="J84" s="5">
        <v>1037.0787399999999</v>
      </c>
      <c r="K84" s="5">
        <v>2231.86735</v>
      </c>
      <c r="L84" s="5">
        <v>21057</v>
      </c>
      <c r="M84" s="5">
        <v>1036.36546</v>
      </c>
      <c r="N84" s="5">
        <v>2232.9735099999998</v>
      </c>
      <c r="O84" s="5">
        <v>422</v>
      </c>
      <c r="P84" s="5">
        <v>1034.1925100000001</v>
      </c>
      <c r="Q84" s="5">
        <v>2237.03325</v>
      </c>
      <c r="R84" s="5">
        <v>106</v>
      </c>
      <c r="Y84" s="82"/>
      <c r="AB84" s="82"/>
      <c r="AE84" s="82"/>
      <c r="AH84" s="82"/>
      <c r="AK84" s="82"/>
    </row>
    <row r="85" spans="1:37" s="5" customFormat="1" ht="15" x14ac:dyDescent="0.25">
      <c r="A85" s="5" t="s">
        <v>1</v>
      </c>
      <c r="B85" s="5">
        <v>1000</v>
      </c>
      <c r="C85" s="5">
        <v>1</v>
      </c>
      <c r="D85" s="5">
        <v>1036.47306</v>
      </c>
      <c r="E85" s="5">
        <v>2232.4889699999999</v>
      </c>
      <c r="F85" s="5">
        <v>1308</v>
      </c>
      <c r="G85" s="5">
        <v>1034.8258599999999</v>
      </c>
      <c r="H85" s="5">
        <v>2261.2646599999998</v>
      </c>
      <c r="I85" s="5">
        <v>71</v>
      </c>
      <c r="J85" s="5">
        <v>1037.60087</v>
      </c>
      <c r="K85" s="5">
        <v>2231.87844</v>
      </c>
      <c r="L85" s="5">
        <v>20896</v>
      </c>
      <c r="M85" s="5">
        <v>1036.2722699999999</v>
      </c>
      <c r="N85" s="5">
        <v>2233.0075200000001</v>
      </c>
      <c r="O85" s="5">
        <v>429</v>
      </c>
      <c r="P85" s="5">
        <v>1034.1411599999999</v>
      </c>
      <c r="Q85" s="5">
        <v>2233.8910700000001</v>
      </c>
      <c r="R85" s="5">
        <v>121</v>
      </c>
      <c r="Y85" s="82"/>
      <c r="AB85" s="82"/>
      <c r="AE85" s="82"/>
      <c r="AH85" s="82"/>
      <c r="AK85" s="82"/>
    </row>
    <row r="86" spans="1:37" s="5" customFormat="1" ht="15" x14ac:dyDescent="0.25">
      <c r="A86" s="5" t="s">
        <v>1</v>
      </c>
      <c r="B86" s="5">
        <v>1000</v>
      </c>
      <c r="C86" s="5">
        <v>1</v>
      </c>
      <c r="D86" s="5">
        <v>1035.4709</v>
      </c>
      <c r="E86" s="5">
        <v>2232.9712300000001</v>
      </c>
      <c r="F86" s="5">
        <v>1312</v>
      </c>
      <c r="G86" s="5">
        <v>1034.72875</v>
      </c>
      <c r="H86" s="5">
        <v>2232.49449</v>
      </c>
      <c r="I86" s="5">
        <v>70</v>
      </c>
      <c r="J86" s="5">
        <v>1037.9485299999999</v>
      </c>
      <c r="K86" s="5">
        <v>2231.9496199999999</v>
      </c>
      <c r="L86" s="5">
        <v>21177</v>
      </c>
      <c r="M86" s="5">
        <v>1035.81315</v>
      </c>
      <c r="N86" s="5">
        <v>2233.1076400000002</v>
      </c>
      <c r="O86" s="5">
        <v>432</v>
      </c>
      <c r="P86" s="5">
        <v>1034.1757299999999</v>
      </c>
      <c r="Q86" s="5">
        <v>2241.0299399999999</v>
      </c>
      <c r="R86" s="5">
        <v>107</v>
      </c>
      <c r="Y86" s="82"/>
      <c r="AB86" s="82"/>
      <c r="AE86" s="82"/>
      <c r="AH86" s="82"/>
      <c r="AK86" s="82"/>
    </row>
    <row r="87" spans="1:37" s="5" customFormat="1" ht="15" x14ac:dyDescent="0.25">
      <c r="A87" s="5" t="s">
        <v>1</v>
      </c>
      <c r="B87" s="5">
        <v>1000</v>
      </c>
      <c r="C87" s="5">
        <v>1</v>
      </c>
      <c r="D87" s="5">
        <v>1035.4682299999999</v>
      </c>
      <c r="E87" s="5">
        <v>2233.4215100000001</v>
      </c>
      <c r="F87" s="5">
        <v>1312</v>
      </c>
      <c r="G87" s="5">
        <v>1034.8172300000001</v>
      </c>
      <c r="H87" s="5">
        <v>2261.8439699999999</v>
      </c>
      <c r="I87" s="5">
        <v>71</v>
      </c>
      <c r="J87" s="5">
        <v>1037.5089700000001</v>
      </c>
      <c r="K87" s="5">
        <v>2231.8507199999999</v>
      </c>
      <c r="L87" s="5">
        <v>21203</v>
      </c>
      <c r="M87" s="5">
        <v>1036.4831300000001</v>
      </c>
      <c r="N87" s="5">
        <v>2235.3674299999998</v>
      </c>
      <c r="O87" s="5">
        <v>423</v>
      </c>
      <c r="P87" s="5">
        <v>1034.2306900000001</v>
      </c>
      <c r="Q87" s="5">
        <v>2234.8812400000002</v>
      </c>
      <c r="R87" s="5">
        <v>107</v>
      </c>
      <c r="Y87" s="82"/>
      <c r="AB87" s="82"/>
      <c r="AE87" s="82"/>
      <c r="AH87" s="82"/>
      <c r="AK87" s="82"/>
    </row>
    <row r="88" spans="1:37" s="5" customFormat="1" ht="15" x14ac:dyDescent="0.25">
      <c r="A88" s="5" t="s">
        <v>1</v>
      </c>
      <c r="B88" s="5">
        <v>1000</v>
      </c>
      <c r="C88" s="5">
        <v>1</v>
      </c>
      <c r="D88" s="5">
        <v>1035.4835599999999</v>
      </c>
      <c r="E88" s="5">
        <v>2232.84274</v>
      </c>
      <c r="F88" s="5">
        <v>1423</v>
      </c>
      <c r="G88" s="5">
        <v>1034.8124299999999</v>
      </c>
      <c r="H88" s="5">
        <v>2233.4683599999998</v>
      </c>
      <c r="I88" s="5">
        <v>70</v>
      </c>
      <c r="J88" s="5">
        <v>1038.6357800000001</v>
      </c>
      <c r="K88" s="5">
        <v>2231.8629599999999</v>
      </c>
      <c r="L88" s="5">
        <v>21097</v>
      </c>
      <c r="M88" s="5">
        <v>1036.5242599999999</v>
      </c>
      <c r="N88" s="5">
        <v>2236.4559199999999</v>
      </c>
      <c r="O88" s="5">
        <v>423</v>
      </c>
      <c r="P88" s="5">
        <v>1034.15075</v>
      </c>
      <c r="Q88" s="5">
        <v>2243.23432</v>
      </c>
      <c r="R88" s="5">
        <v>108</v>
      </c>
      <c r="Y88" s="82"/>
      <c r="AB88" s="82"/>
      <c r="AE88" s="82"/>
      <c r="AH88" s="82"/>
      <c r="AK88" s="82"/>
    </row>
    <row r="89" spans="1:37" s="5" customFormat="1" ht="15" x14ac:dyDescent="0.25">
      <c r="A89" s="5" t="s">
        <v>1</v>
      </c>
      <c r="B89" s="5">
        <v>1000</v>
      </c>
      <c r="C89" s="5">
        <v>1</v>
      </c>
      <c r="D89" s="5">
        <v>1035.4682299999999</v>
      </c>
      <c r="E89" s="5">
        <v>2233.3727899999999</v>
      </c>
      <c r="F89" s="5">
        <v>1310</v>
      </c>
      <c r="G89" s="5">
        <v>1034.9699499999999</v>
      </c>
      <c r="H89" s="5">
        <v>2235.0582899999999</v>
      </c>
      <c r="I89" s="5">
        <v>70</v>
      </c>
      <c r="J89" s="5">
        <v>1037.6302000000001</v>
      </c>
      <c r="K89" s="5">
        <v>2231.8343500000001</v>
      </c>
      <c r="L89" s="5">
        <v>20069</v>
      </c>
      <c r="M89" s="5">
        <v>1036.11994</v>
      </c>
      <c r="N89" s="5">
        <v>2232.1386200000002</v>
      </c>
      <c r="O89" s="5">
        <v>428</v>
      </c>
      <c r="P89" s="5">
        <v>1034.3313000000001</v>
      </c>
      <c r="Q89" s="5">
        <v>2251.6478299999999</v>
      </c>
      <c r="R89" s="5">
        <v>107</v>
      </c>
      <c r="Y89" s="82"/>
      <c r="AB89" s="82"/>
      <c r="AE89" s="82"/>
      <c r="AH89" s="82"/>
      <c r="AK89" s="82"/>
    </row>
    <row r="90" spans="1:37" s="5" customFormat="1" ht="15" x14ac:dyDescent="0.25">
      <c r="A90" s="5" t="s">
        <v>1</v>
      </c>
      <c r="B90" s="5">
        <v>1000</v>
      </c>
      <c r="C90" s="5">
        <v>1</v>
      </c>
      <c r="D90" s="5">
        <v>1035.46756</v>
      </c>
      <c r="E90" s="5">
        <v>2232.4306099999999</v>
      </c>
      <c r="F90" s="5">
        <v>1360</v>
      </c>
      <c r="G90" s="5">
        <v>1034.8670099999999</v>
      </c>
      <c r="H90" s="5">
        <v>2253.4533999999999</v>
      </c>
      <c r="I90" s="5">
        <v>71</v>
      </c>
      <c r="J90" s="5">
        <v>1038.29294</v>
      </c>
      <c r="K90" s="5">
        <v>2231.8627499999998</v>
      </c>
      <c r="L90" s="5">
        <v>21137</v>
      </c>
      <c r="M90" s="5">
        <v>1036.5242599999999</v>
      </c>
      <c r="N90" s="5">
        <v>2233.2479499999999</v>
      </c>
      <c r="O90" s="5">
        <v>416</v>
      </c>
      <c r="P90" s="5">
        <v>1034.1194800000001</v>
      </c>
      <c r="Q90" s="5">
        <v>2237.62023</v>
      </c>
      <c r="R90" s="5">
        <v>116</v>
      </c>
      <c r="Y90" s="82"/>
      <c r="AB90" s="82"/>
      <c r="AE90" s="82"/>
      <c r="AH90" s="82"/>
      <c r="AK90" s="82"/>
    </row>
    <row r="91" spans="1:37" s="5" customFormat="1" ht="15" x14ac:dyDescent="0.25">
      <c r="A91" s="5" t="s">
        <v>1</v>
      </c>
      <c r="B91" s="5">
        <v>1000</v>
      </c>
      <c r="C91" s="5">
        <v>1</v>
      </c>
      <c r="D91" s="5">
        <v>1035.54286</v>
      </c>
      <c r="E91" s="5">
        <v>2232.4183200000002</v>
      </c>
      <c r="F91" s="5">
        <v>1315</v>
      </c>
      <c r="G91" s="5">
        <v>1034.9743699999999</v>
      </c>
      <c r="H91" s="5">
        <v>2238.69335</v>
      </c>
      <c r="I91" s="5">
        <v>70</v>
      </c>
      <c r="J91" s="5">
        <v>1036.2458200000001</v>
      </c>
      <c r="K91" s="5">
        <v>2231.9072900000001</v>
      </c>
      <c r="L91" s="5">
        <v>21487</v>
      </c>
      <c r="M91" s="5">
        <v>1036.5242599999999</v>
      </c>
      <c r="N91" s="5">
        <v>2235.1505999999999</v>
      </c>
      <c r="O91" s="5">
        <v>429</v>
      </c>
      <c r="P91" s="5">
        <v>1034.15113</v>
      </c>
      <c r="Q91" s="5">
        <v>2239.2699699999998</v>
      </c>
      <c r="R91" s="5">
        <v>106</v>
      </c>
      <c r="Y91" s="82"/>
      <c r="AB91" s="82"/>
      <c r="AE91" s="82"/>
      <c r="AH91" s="82"/>
      <c r="AK91" s="82"/>
    </row>
    <row r="92" spans="1:37" s="5" customFormat="1" ht="15" x14ac:dyDescent="0.25">
      <c r="A92" s="5" t="s">
        <v>1</v>
      </c>
      <c r="B92" s="5">
        <v>1000</v>
      </c>
      <c r="C92" s="5">
        <v>1</v>
      </c>
      <c r="D92" s="5">
        <v>1035.46819</v>
      </c>
      <c r="E92" s="5">
        <v>2232.70802</v>
      </c>
      <c r="F92" s="5">
        <v>1364</v>
      </c>
      <c r="G92" s="5">
        <v>1034.83383</v>
      </c>
      <c r="H92" s="5">
        <v>2237.1079100000002</v>
      </c>
      <c r="I92" s="5">
        <v>70</v>
      </c>
      <c r="J92" s="5">
        <v>1036.7475300000001</v>
      </c>
      <c r="K92" s="5">
        <v>2231.88697</v>
      </c>
      <c r="L92" s="5">
        <v>21339</v>
      </c>
      <c r="M92" s="5">
        <v>1036.5242599999999</v>
      </c>
      <c r="N92" s="5">
        <v>2234.1454100000001</v>
      </c>
      <c r="O92" s="5">
        <v>425</v>
      </c>
      <c r="P92" s="5">
        <v>1034.1931099999999</v>
      </c>
      <c r="Q92" s="5">
        <v>2247.1873999999998</v>
      </c>
      <c r="R92" s="5">
        <v>107</v>
      </c>
      <c r="Y92" s="82"/>
      <c r="AB92" s="82"/>
      <c r="AE92" s="82"/>
      <c r="AH92" s="82"/>
      <c r="AK92" s="82"/>
    </row>
    <row r="93" spans="1:37" s="5" customFormat="1" ht="15" x14ac:dyDescent="0.25">
      <c r="A93" s="5" t="s">
        <v>2</v>
      </c>
      <c r="B93" s="5">
        <v>24</v>
      </c>
      <c r="C93" s="5">
        <v>0.4</v>
      </c>
      <c r="D93" s="5">
        <v>3177.6379999999999</v>
      </c>
      <c r="E93" s="5">
        <v>1.10439</v>
      </c>
      <c r="F93" s="5">
        <v>14</v>
      </c>
      <c r="G93" s="5">
        <v>3177.6379999999999</v>
      </c>
      <c r="H93" s="5">
        <v>1.09368</v>
      </c>
      <c r="I93" s="5">
        <v>117</v>
      </c>
      <c r="J93" s="5">
        <v>3179.9746599999999</v>
      </c>
      <c r="K93" s="5">
        <v>1.0908100000000001</v>
      </c>
      <c r="L93" s="5">
        <v>106</v>
      </c>
      <c r="M93" s="5">
        <v>3177.6379999999999</v>
      </c>
      <c r="N93" s="5">
        <v>1.0894600000000001</v>
      </c>
      <c r="O93" s="5">
        <v>252</v>
      </c>
      <c r="P93" s="5">
        <v>3177.6379999999999</v>
      </c>
      <c r="Q93" s="5">
        <v>1.0942799999999999</v>
      </c>
      <c r="R93" s="5">
        <v>45</v>
      </c>
      <c r="Y93" s="82"/>
      <c r="AB93" s="82"/>
      <c r="AE93" s="82"/>
      <c r="AH93" s="82"/>
      <c r="AK93" s="82"/>
    </row>
    <row r="94" spans="1:37" s="5" customFormat="1" ht="15" x14ac:dyDescent="0.25">
      <c r="A94" s="5" t="s">
        <v>2</v>
      </c>
      <c r="B94" s="5">
        <v>24</v>
      </c>
      <c r="C94" s="5">
        <v>0.4</v>
      </c>
      <c r="D94" s="5">
        <v>3177.6379999999999</v>
      </c>
      <c r="E94" s="5">
        <v>1.0896300000000001</v>
      </c>
      <c r="F94" s="5">
        <v>30</v>
      </c>
      <c r="G94" s="5">
        <v>3177.6379999999999</v>
      </c>
      <c r="H94" s="5">
        <v>1.0889500000000001</v>
      </c>
      <c r="I94" s="5">
        <v>84</v>
      </c>
      <c r="J94" s="5">
        <v>3179.9746599999999</v>
      </c>
      <c r="K94" s="5">
        <v>1.0870599999999999</v>
      </c>
      <c r="L94" s="5">
        <v>123</v>
      </c>
      <c r="M94" s="5">
        <v>3177.6379999999999</v>
      </c>
      <c r="N94" s="5">
        <v>1.0879799999999999</v>
      </c>
      <c r="O94" s="5">
        <v>202</v>
      </c>
      <c r="P94" s="5">
        <v>3177.6379999999999</v>
      </c>
      <c r="Q94" s="5">
        <v>1.09117</v>
      </c>
      <c r="R94" s="5">
        <v>46</v>
      </c>
      <c r="Y94" s="82"/>
      <c r="AB94" s="82"/>
      <c r="AE94" s="82"/>
      <c r="AH94" s="82"/>
      <c r="AK94" s="82"/>
    </row>
    <row r="95" spans="1:37" s="5" customFormat="1" ht="15" x14ac:dyDescent="0.25">
      <c r="A95" s="5" t="s">
        <v>2</v>
      </c>
      <c r="B95" s="5">
        <v>24</v>
      </c>
      <c r="C95" s="5">
        <v>0.4</v>
      </c>
      <c r="D95" s="5">
        <v>3177.6379999999999</v>
      </c>
      <c r="E95" s="5">
        <v>1.0893200000000001</v>
      </c>
      <c r="F95" s="5">
        <v>29</v>
      </c>
      <c r="G95" s="5">
        <v>3177.6379999999999</v>
      </c>
      <c r="H95" s="5">
        <v>1.09368</v>
      </c>
      <c r="I95" s="5">
        <v>112</v>
      </c>
      <c r="J95" s="5">
        <v>3179.9746599999999</v>
      </c>
      <c r="K95" s="5">
        <v>1.1240600000000001</v>
      </c>
      <c r="L95" s="5">
        <v>101</v>
      </c>
      <c r="M95" s="5">
        <v>3177.6379999999999</v>
      </c>
      <c r="N95" s="5">
        <v>1.0902499999999999</v>
      </c>
      <c r="O95" s="5">
        <v>241</v>
      </c>
      <c r="P95" s="5">
        <v>3177.6379999999999</v>
      </c>
      <c r="Q95" s="5">
        <v>1.1294500000000001</v>
      </c>
      <c r="R95" s="5">
        <v>45</v>
      </c>
      <c r="Y95" s="82"/>
      <c r="AB95" s="82"/>
      <c r="AE95" s="82"/>
      <c r="AH95" s="82"/>
      <c r="AK95" s="82"/>
    </row>
    <row r="96" spans="1:37" s="5" customFormat="1" ht="15" x14ac:dyDescent="0.25">
      <c r="A96" s="5" t="s">
        <v>2</v>
      </c>
      <c r="B96" s="5">
        <v>24</v>
      </c>
      <c r="C96" s="5">
        <v>0.4</v>
      </c>
      <c r="D96" s="5">
        <v>3177.6379999999999</v>
      </c>
      <c r="E96" s="5">
        <v>1.1039000000000001</v>
      </c>
      <c r="F96" s="5">
        <v>31</v>
      </c>
      <c r="G96" s="5">
        <v>3177.6379999999999</v>
      </c>
      <c r="H96" s="5">
        <v>1.0908599999999999</v>
      </c>
      <c r="I96" s="5">
        <v>67</v>
      </c>
      <c r="J96" s="5">
        <v>3179.9746599999999</v>
      </c>
      <c r="K96" s="5">
        <v>1.10945</v>
      </c>
      <c r="L96" s="5">
        <v>122</v>
      </c>
      <c r="M96" s="5">
        <v>3177.6379999999999</v>
      </c>
      <c r="N96" s="5">
        <v>1.08708</v>
      </c>
      <c r="O96" s="5">
        <v>254</v>
      </c>
      <c r="P96" s="5">
        <v>3177.6379999999999</v>
      </c>
      <c r="Q96" s="5">
        <v>1.1046400000000001</v>
      </c>
      <c r="R96" s="5">
        <v>43</v>
      </c>
      <c r="Y96" s="82"/>
      <c r="AB96" s="82"/>
      <c r="AE96" s="82"/>
      <c r="AH96" s="82"/>
      <c r="AK96" s="82"/>
    </row>
    <row r="97" spans="1:37" s="5" customFormat="1" ht="15" x14ac:dyDescent="0.25">
      <c r="A97" s="5" t="s">
        <v>2</v>
      </c>
      <c r="B97" s="5">
        <v>24</v>
      </c>
      <c r="C97" s="5">
        <v>0.4</v>
      </c>
      <c r="D97" s="5">
        <v>3177.6379999999999</v>
      </c>
      <c r="E97" s="5">
        <v>1.1014999999999999</v>
      </c>
      <c r="F97" s="5">
        <v>16</v>
      </c>
      <c r="G97" s="5">
        <v>3177.6379999999999</v>
      </c>
      <c r="H97" s="5">
        <v>1.0873900000000001</v>
      </c>
      <c r="I97" s="5">
        <v>120</v>
      </c>
      <c r="J97" s="5">
        <v>3179.9746599999999</v>
      </c>
      <c r="K97" s="5">
        <v>1.0921099999999999</v>
      </c>
      <c r="L97" s="5">
        <v>105</v>
      </c>
      <c r="M97" s="5">
        <v>3177.6379999999999</v>
      </c>
      <c r="N97" s="5">
        <v>1.0893299999999999</v>
      </c>
      <c r="O97" s="5">
        <v>180</v>
      </c>
      <c r="P97" s="5">
        <v>3177.6379999999999</v>
      </c>
      <c r="Q97" s="5">
        <v>1.1038699999999999</v>
      </c>
      <c r="R97" s="5">
        <v>39</v>
      </c>
      <c r="Y97" s="82"/>
      <c r="AB97" s="82"/>
      <c r="AE97" s="82"/>
      <c r="AH97" s="82"/>
      <c r="AK97" s="82"/>
    </row>
    <row r="98" spans="1:37" s="5" customFormat="1" ht="15" x14ac:dyDescent="0.25">
      <c r="A98" s="5" t="s">
        <v>2</v>
      </c>
      <c r="B98" s="5">
        <v>24</v>
      </c>
      <c r="C98" s="5">
        <v>0.4</v>
      </c>
      <c r="D98" s="5">
        <v>3177.6379999999999</v>
      </c>
      <c r="E98" s="5">
        <v>1.10432</v>
      </c>
      <c r="F98" s="5">
        <v>33</v>
      </c>
      <c r="G98" s="5">
        <v>3177.6379999999999</v>
      </c>
      <c r="H98" s="5">
        <v>1.0958600000000001</v>
      </c>
      <c r="I98" s="5">
        <v>108</v>
      </c>
      <c r="J98" s="5">
        <v>3179.9746599999999</v>
      </c>
      <c r="K98" s="5">
        <v>1.0909500000000001</v>
      </c>
      <c r="L98" s="5">
        <v>68</v>
      </c>
      <c r="M98" s="5">
        <v>3177.6379999999999</v>
      </c>
      <c r="N98" s="5">
        <v>1.0875300000000001</v>
      </c>
      <c r="O98" s="5">
        <v>224</v>
      </c>
      <c r="P98" s="5">
        <v>3177.6379999999999</v>
      </c>
      <c r="Q98" s="5">
        <v>1.1037600000000001</v>
      </c>
      <c r="R98" s="5">
        <v>48</v>
      </c>
      <c r="Y98" s="82"/>
      <c r="AB98" s="82"/>
      <c r="AE98" s="82"/>
      <c r="AH98" s="82"/>
      <c r="AK98" s="82"/>
    </row>
    <row r="99" spans="1:37" s="5" customFormat="1" ht="15" x14ac:dyDescent="0.25">
      <c r="A99" s="5" t="s">
        <v>2</v>
      </c>
      <c r="B99" s="5">
        <v>24</v>
      </c>
      <c r="C99" s="5">
        <v>0.4</v>
      </c>
      <c r="D99" s="5">
        <v>3177.6379999999999</v>
      </c>
      <c r="E99" s="5">
        <v>1.0958600000000001</v>
      </c>
      <c r="F99" s="5">
        <v>40</v>
      </c>
      <c r="G99" s="5">
        <v>3177.6379999999999</v>
      </c>
      <c r="H99" s="5">
        <v>1.3903000000000001</v>
      </c>
      <c r="I99" s="5">
        <v>103</v>
      </c>
      <c r="J99" s="5">
        <v>3179.9746599999999</v>
      </c>
      <c r="K99" s="5">
        <v>1.09571</v>
      </c>
      <c r="L99" s="5">
        <v>125</v>
      </c>
      <c r="M99" s="5">
        <v>3177.6379999999999</v>
      </c>
      <c r="N99" s="5">
        <v>1.0885499999999999</v>
      </c>
      <c r="O99" s="5">
        <v>241</v>
      </c>
      <c r="P99" s="5">
        <v>3177.6379999999999</v>
      </c>
      <c r="Q99" s="5">
        <v>1.09572</v>
      </c>
      <c r="R99" s="5">
        <v>39</v>
      </c>
      <c r="Y99" s="82"/>
      <c r="AB99" s="82"/>
      <c r="AE99" s="82"/>
      <c r="AH99" s="82"/>
      <c r="AK99" s="82"/>
    </row>
    <row r="100" spans="1:37" s="5" customFormat="1" ht="15" x14ac:dyDescent="0.25">
      <c r="A100" s="5" t="s">
        <v>2</v>
      </c>
      <c r="B100" s="5">
        <v>24</v>
      </c>
      <c r="C100" s="5">
        <v>0.4</v>
      </c>
      <c r="D100" s="5">
        <v>3177.6379999999999</v>
      </c>
      <c r="E100" s="5">
        <v>1.0879399999999999</v>
      </c>
      <c r="F100" s="5">
        <v>39</v>
      </c>
      <c r="G100" s="5">
        <v>3177.6379999999999</v>
      </c>
      <c r="H100" s="5">
        <v>1.09379</v>
      </c>
      <c r="I100" s="5">
        <v>111</v>
      </c>
      <c r="J100" s="5">
        <v>3179.9746599999999</v>
      </c>
      <c r="K100" s="5">
        <v>1.1329800000000001</v>
      </c>
      <c r="L100" s="5">
        <v>98</v>
      </c>
      <c r="M100" s="5">
        <v>3177.6379999999999</v>
      </c>
      <c r="N100" s="5">
        <v>1.09053</v>
      </c>
      <c r="O100" s="5">
        <v>205</v>
      </c>
      <c r="P100" s="5">
        <v>3177.6379999999999</v>
      </c>
      <c r="Q100" s="5">
        <v>1.0944400000000001</v>
      </c>
      <c r="R100" s="5">
        <v>38</v>
      </c>
      <c r="Y100" s="82"/>
      <c r="AB100" s="82"/>
      <c r="AE100" s="82"/>
      <c r="AH100" s="82"/>
      <c r="AK100" s="82"/>
    </row>
    <row r="101" spans="1:37" s="5" customFormat="1" ht="15" x14ac:dyDescent="0.25">
      <c r="A101" s="5" t="s">
        <v>2</v>
      </c>
      <c r="B101" s="5">
        <v>24</v>
      </c>
      <c r="C101" s="5">
        <v>0.4</v>
      </c>
      <c r="D101" s="5">
        <v>3177.6379999999999</v>
      </c>
      <c r="E101" s="5">
        <v>1.10653</v>
      </c>
      <c r="F101" s="5">
        <v>41</v>
      </c>
      <c r="G101" s="5">
        <v>3177.6379999999999</v>
      </c>
      <c r="H101" s="5">
        <v>1.0909800000000001</v>
      </c>
      <c r="I101" s="5">
        <v>92</v>
      </c>
      <c r="J101" s="5">
        <v>3179.9746599999999</v>
      </c>
      <c r="K101" s="5">
        <v>1.09466</v>
      </c>
      <c r="L101" s="5">
        <v>98</v>
      </c>
      <c r="M101" s="5">
        <v>3177.6379999999999</v>
      </c>
      <c r="N101" s="5">
        <v>1.0906100000000001</v>
      </c>
      <c r="O101" s="5">
        <v>247</v>
      </c>
      <c r="P101" s="5">
        <v>3177.6379999999999</v>
      </c>
      <c r="Q101" s="5">
        <v>1.0880399999999999</v>
      </c>
      <c r="R101" s="5">
        <v>30</v>
      </c>
      <c r="Y101" s="82"/>
      <c r="AB101" s="82"/>
      <c r="AE101" s="82"/>
      <c r="AH101" s="82"/>
      <c r="AK101" s="82"/>
    </row>
    <row r="102" spans="1:37" s="5" customFormat="1" ht="15" x14ac:dyDescent="0.25">
      <c r="A102" s="5" t="s">
        <v>2</v>
      </c>
      <c r="B102" s="5">
        <v>24</v>
      </c>
      <c r="C102" s="5">
        <v>0.4</v>
      </c>
      <c r="D102" s="5">
        <v>3177.6379999999999</v>
      </c>
      <c r="E102" s="5">
        <v>1.1012900000000001</v>
      </c>
      <c r="F102" s="5">
        <v>44</v>
      </c>
      <c r="G102" s="5">
        <v>3177.6379999999999</v>
      </c>
      <c r="H102" s="5">
        <v>1.10185</v>
      </c>
      <c r="I102" s="5">
        <v>106</v>
      </c>
      <c r="J102" s="5">
        <v>3179.9746599999999</v>
      </c>
      <c r="K102" s="5">
        <v>1.0926199999999999</v>
      </c>
      <c r="L102" s="5">
        <v>117</v>
      </c>
      <c r="M102" s="5">
        <v>3179.9746599999999</v>
      </c>
      <c r="N102" s="5">
        <v>1.0879399999999999</v>
      </c>
      <c r="O102" s="5">
        <v>175</v>
      </c>
      <c r="P102" s="5">
        <v>3177.6379999999999</v>
      </c>
      <c r="Q102" s="5">
        <v>1.10762</v>
      </c>
      <c r="R102" s="5">
        <v>51</v>
      </c>
      <c r="Y102" s="82"/>
      <c r="AB102" s="82"/>
      <c r="AE102" s="82"/>
      <c r="AH102" s="82"/>
      <c r="AK102" s="82"/>
    </row>
    <row r="103" spans="1:37" s="5" customFormat="1" ht="15" x14ac:dyDescent="0.25">
      <c r="A103" s="5" t="s">
        <v>2</v>
      </c>
      <c r="B103" s="5">
        <v>24</v>
      </c>
      <c r="C103" s="5">
        <v>0.7</v>
      </c>
      <c r="D103" s="5">
        <v>2321.03586</v>
      </c>
      <c r="E103" s="5">
        <v>1.32874</v>
      </c>
      <c r="F103" s="5">
        <v>46</v>
      </c>
      <c r="G103" s="5">
        <v>2321.03586</v>
      </c>
      <c r="H103" s="5">
        <v>1.3301099999999999</v>
      </c>
      <c r="I103" s="5">
        <v>116</v>
      </c>
      <c r="J103" s="5">
        <v>2321.03586</v>
      </c>
      <c r="K103" s="5">
        <v>1.32646</v>
      </c>
      <c r="L103" s="5">
        <v>146</v>
      </c>
      <c r="M103" s="5">
        <v>2321.03586</v>
      </c>
      <c r="N103" s="5">
        <v>1.32575</v>
      </c>
      <c r="O103" s="5">
        <v>294</v>
      </c>
      <c r="P103" s="5">
        <v>2321.03586</v>
      </c>
      <c r="Q103" s="5">
        <v>1.3408</v>
      </c>
      <c r="R103" s="5">
        <v>58</v>
      </c>
      <c r="Y103" s="82"/>
      <c r="AB103" s="82"/>
      <c r="AE103" s="82"/>
      <c r="AH103" s="82"/>
      <c r="AK103" s="82"/>
    </row>
    <row r="104" spans="1:37" s="5" customFormat="1" ht="15" x14ac:dyDescent="0.25">
      <c r="A104" s="5" t="s">
        <v>2</v>
      </c>
      <c r="B104" s="5">
        <v>24</v>
      </c>
      <c r="C104" s="5">
        <v>0.7</v>
      </c>
      <c r="D104" s="5">
        <v>2321.03586</v>
      </c>
      <c r="E104" s="5">
        <v>1.38547</v>
      </c>
      <c r="F104" s="5">
        <v>51</v>
      </c>
      <c r="G104" s="5">
        <v>2321.03586</v>
      </c>
      <c r="H104" s="5">
        <v>1.3225899999999999</v>
      </c>
      <c r="I104" s="5">
        <v>121</v>
      </c>
      <c r="J104" s="5">
        <v>2321.03586</v>
      </c>
      <c r="K104" s="5">
        <v>1.3601700000000001</v>
      </c>
      <c r="L104" s="5">
        <v>141</v>
      </c>
      <c r="M104" s="5">
        <v>2321.03586</v>
      </c>
      <c r="N104" s="5">
        <v>1.32538</v>
      </c>
      <c r="O104" s="5">
        <v>258</v>
      </c>
      <c r="P104" s="5">
        <v>2321.03586</v>
      </c>
      <c r="Q104" s="5">
        <v>1.34093</v>
      </c>
      <c r="R104" s="5">
        <v>59</v>
      </c>
      <c r="Y104" s="82"/>
      <c r="AB104" s="82"/>
      <c r="AE104" s="82"/>
      <c r="AH104" s="82"/>
      <c r="AK104" s="82"/>
    </row>
    <row r="105" spans="1:37" s="5" customFormat="1" ht="15" x14ac:dyDescent="0.25">
      <c r="A105" s="5" t="s">
        <v>2</v>
      </c>
      <c r="B105" s="5">
        <v>24</v>
      </c>
      <c r="C105" s="5">
        <v>0.7</v>
      </c>
      <c r="D105" s="5">
        <v>2321.03586</v>
      </c>
      <c r="E105" s="5">
        <v>1.3267199999999999</v>
      </c>
      <c r="F105" s="5">
        <v>42</v>
      </c>
      <c r="G105" s="5">
        <v>2321.03586</v>
      </c>
      <c r="H105" s="5">
        <v>1.3242</v>
      </c>
      <c r="I105" s="5">
        <v>89</v>
      </c>
      <c r="J105" s="5">
        <v>2321.3453199999999</v>
      </c>
      <c r="K105" s="5">
        <v>1.32826</v>
      </c>
      <c r="L105" s="5">
        <v>154</v>
      </c>
      <c r="M105" s="5">
        <v>2321.03586</v>
      </c>
      <c r="N105" s="5">
        <v>1.32396</v>
      </c>
      <c r="O105" s="5">
        <v>256</v>
      </c>
      <c r="P105" s="5">
        <v>2321.03586</v>
      </c>
      <c r="Q105" s="5">
        <v>1.33734</v>
      </c>
      <c r="R105" s="5">
        <v>56</v>
      </c>
      <c r="Y105" s="82"/>
      <c r="AB105" s="82"/>
      <c r="AE105" s="82"/>
      <c r="AH105" s="82"/>
      <c r="AK105" s="82"/>
    </row>
    <row r="106" spans="1:37" s="5" customFormat="1" ht="15" x14ac:dyDescent="0.25">
      <c r="A106" s="5" t="s">
        <v>2</v>
      </c>
      <c r="B106" s="5">
        <v>24</v>
      </c>
      <c r="C106" s="5">
        <v>0.7</v>
      </c>
      <c r="D106" s="5">
        <v>2321.03586</v>
      </c>
      <c r="E106" s="5">
        <v>1.33382</v>
      </c>
      <c r="F106" s="5">
        <v>52</v>
      </c>
      <c r="G106" s="5">
        <v>2321.03586</v>
      </c>
      <c r="H106" s="5">
        <v>1.3625400000000001</v>
      </c>
      <c r="I106" s="5">
        <v>76</v>
      </c>
      <c r="J106" s="5">
        <v>2338.7232800000002</v>
      </c>
      <c r="K106" s="5">
        <v>1.3284899999999999</v>
      </c>
      <c r="L106" s="5">
        <v>120</v>
      </c>
      <c r="M106" s="5">
        <v>2321.03586</v>
      </c>
      <c r="N106" s="5">
        <v>1.3229900000000001</v>
      </c>
      <c r="O106" s="5">
        <v>300</v>
      </c>
      <c r="P106" s="5">
        <v>2321.03586</v>
      </c>
      <c r="Q106" s="5">
        <v>1.3416600000000001</v>
      </c>
      <c r="R106" s="5">
        <v>60</v>
      </c>
      <c r="Y106" s="82"/>
      <c r="AB106" s="82"/>
      <c r="AE106" s="82"/>
      <c r="AH106" s="82"/>
      <c r="AK106" s="82"/>
    </row>
    <row r="107" spans="1:37" s="5" customFormat="1" ht="15" x14ac:dyDescent="0.25">
      <c r="A107" s="5" t="s">
        <v>2</v>
      </c>
      <c r="B107" s="5">
        <v>24</v>
      </c>
      <c r="C107" s="5">
        <v>0.7</v>
      </c>
      <c r="D107" s="5">
        <v>2321.03586</v>
      </c>
      <c r="E107" s="5">
        <v>1.3369500000000001</v>
      </c>
      <c r="F107" s="5">
        <v>35</v>
      </c>
      <c r="G107" s="5">
        <v>2321.03586</v>
      </c>
      <c r="H107" s="5">
        <v>1.3252999999999999</v>
      </c>
      <c r="I107" s="5">
        <v>118</v>
      </c>
      <c r="J107" s="5">
        <v>2321.03586</v>
      </c>
      <c r="K107" s="5">
        <v>1.3267</v>
      </c>
      <c r="L107" s="5">
        <v>133</v>
      </c>
      <c r="M107" s="5">
        <v>2321.03586</v>
      </c>
      <c r="N107" s="5">
        <v>1.32443</v>
      </c>
      <c r="O107" s="5">
        <v>282</v>
      </c>
      <c r="P107" s="5">
        <v>2321.03586</v>
      </c>
      <c r="Q107" s="5">
        <v>1.32253</v>
      </c>
      <c r="R107" s="5">
        <v>57</v>
      </c>
      <c r="Y107" s="82"/>
      <c r="AB107" s="82"/>
      <c r="AE107" s="82"/>
      <c r="AH107" s="82"/>
      <c r="AK107" s="82"/>
    </row>
    <row r="108" spans="1:37" s="5" customFormat="1" ht="15" x14ac:dyDescent="0.25">
      <c r="A108" s="5" t="s">
        <v>2</v>
      </c>
      <c r="B108" s="5">
        <v>24</v>
      </c>
      <c r="C108" s="5">
        <v>0.7</v>
      </c>
      <c r="D108" s="5">
        <v>2321.03586</v>
      </c>
      <c r="E108" s="5">
        <v>1.4028400000000001</v>
      </c>
      <c r="F108" s="5">
        <v>26</v>
      </c>
      <c r="G108" s="5">
        <v>2321.03586</v>
      </c>
      <c r="H108" s="5">
        <v>1.3267899999999999</v>
      </c>
      <c r="I108" s="5">
        <v>91</v>
      </c>
      <c r="J108" s="5">
        <v>2321.03586</v>
      </c>
      <c r="K108" s="5">
        <v>1.3304199999999999</v>
      </c>
      <c r="L108" s="5">
        <v>152</v>
      </c>
      <c r="M108" s="5">
        <v>2321.03586</v>
      </c>
      <c r="N108" s="5">
        <v>1.3253900000000001</v>
      </c>
      <c r="O108" s="5">
        <v>287</v>
      </c>
      <c r="P108" s="5">
        <v>2321.03586</v>
      </c>
      <c r="Q108" s="5">
        <v>1.3367899999999999</v>
      </c>
      <c r="R108" s="5">
        <v>55</v>
      </c>
      <c r="Y108" s="82"/>
      <c r="AB108" s="82"/>
      <c r="AE108" s="82"/>
      <c r="AH108" s="82"/>
      <c r="AK108" s="82"/>
    </row>
    <row r="109" spans="1:37" s="5" customFormat="1" ht="15" x14ac:dyDescent="0.25">
      <c r="A109" s="5" t="s">
        <v>2</v>
      </c>
      <c r="B109" s="5">
        <v>24</v>
      </c>
      <c r="C109" s="5">
        <v>0.7</v>
      </c>
      <c r="D109" s="5">
        <v>2321.03586</v>
      </c>
      <c r="E109" s="5">
        <v>1.3266</v>
      </c>
      <c r="F109" s="5">
        <v>47</v>
      </c>
      <c r="G109" s="5">
        <v>2321.03586</v>
      </c>
      <c r="H109" s="5">
        <v>1.3251299999999999</v>
      </c>
      <c r="I109" s="5">
        <v>133</v>
      </c>
      <c r="J109" s="5">
        <v>2321.03586</v>
      </c>
      <c r="K109" s="5">
        <v>1.32281</v>
      </c>
      <c r="L109" s="5">
        <v>130</v>
      </c>
      <c r="M109" s="5">
        <v>2321.03586</v>
      </c>
      <c r="N109" s="5">
        <v>1.32605</v>
      </c>
      <c r="O109" s="5">
        <v>297</v>
      </c>
      <c r="P109" s="5">
        <v>2321.03586</v>
      </c>
      <c r="Q109" s="5">
        <v>1.3278300000000001</v>
      </c>
      <c r="R109" s="5">
        <v>58</v>
      </c>
      <c r="Y109" s="82"/>
      <c r="AB109" s="82"/>
      <c r="AE109" s="82"/>
      <c r="AH109" s="82"/>
      <c r="AK109" s="82"/>
    </row>
    <row r="110" spans="1:37" s="5" customFormat="1" ht="15" x14ac:dyDescent="0.25">
      <c r="A110" s="5" t="s">
        <v>2</v>
      </c>
      <c r="B110" s="5">
        <v>24</v>
      </c>
      <c r="C110" s="5">
        <v>0.7</v>
      </c>
      <c r="D110" s="5">
        <v>2321.03586</v>
      </c>
      <c r="E110" s="5">
        <v>1.3277699999999999</v>
      </c>
      <c r="F110" s="5">
        <v>43</v>
      </c>
      <c r="G110" s="5">
        <v>2321.03586</v>
      </c>
      <c r="H110" s="5">
        <v>1.3222400000000001</v>
      </c>
      <c r="I110" s="5">
        <v>131</v>
      </c>
      <c r="J110" s="5">
        <v>2321.03586</v>
      </c>
      <c r="K110" s="5">
        <v>1.32704</v>
      </c>
      <c r="L110" s="5">
        <v>103</v>
      </c>
      <c r="M110" s="5">
        <v>2321.03586</v>
      </c>
      <c r="N110" s="5">
        <v>1.3223800000000001</v>
      </c>
      <c r="O110" s="5">
        <v>293</v>
      </c>
      <c r="P110" s="5">
        <v>2321.03586</v>
      </c>
      <c r="Q110" s="5">
        <v>1.32456</v>
      </c>
      <c r="R110" s="5">
        <v>59</v>
      </c>
      <c r="Y110" s="82"/>
      <c r="AB110" s="82"/>
      <c r="AE110" s="82"/>
      <c r="AH110" s="82"/>
      <c r="AK110" s="82"/>
    </row>
    <row r="111" spans="1:37" s="5" customFormat="1" ht="15" x14ac:dyDescent="0.25">
      <c r="A111" s="5" t="s">
        <v>2</v>
      </c>
      <c r="B111" s="5">
        <v>24</v>
      </c>
      <c r="C111" s="5">
        <v>0.7</v>
      </c>
      <c r="D111" s="5">
        <v>2321.03586</v>
      </c>
      <c r="E111" s="5">
        <v>1.32213</v>
      </c>
      <c r="F111" s="5">
        <v>54</v>
      </c>
      <c r="G111" s="5">
        <v>2321.03586</v>
      </c>
      <c r="H111" s="5">
        <v>1.33151</v>
      </c>
      <c r="I111" s="5">
        <v>96</v>
      </c>
      <c r="J111" s="5">
        <v>2321.03586</v>
      </c>
      <c r="K111" s="5">
        <v>1.3292299999999999</v>
      </c>
      <c r="L111" s="5">
        <v>129</v>
      </c>
      <c r="M111" s="5">
        <v>2321.03586</v>
      </c>
      <c r="N111" s="5">
        <v>1.3252299999999999</v>
      </c>
      <c r="O111" s="5">
        <v>251</v>
      </c>
      <c r="P111" s="5">
        <v>2321.03586</v>
      </c>
      <c r="Q111" s="5">
        <v>1.3507199999999999</v>
      </c>
      <c r="R111" s="5">
        <v>41</v>
      </c>
      <c r="Y111" s="82"/>
      <c r="AB111" s="82"/>
      <c r="AE111" s="82"/>
      <c r="AH111" s="82"/>
      <c r="AK111" s="82"/>
    </row>
    <row r="112" spans="1:37" s="5" customFormat="1" ht="15" x14ac:dyDescent="0.25">
      <c r="A112" s="5" t="s">
        <v>2</v>
      </c>
      <c r="B112" s="5">
        <v>24</v>
      </c>
      <c r="C112" s="5">
        <v>0.7</v>
      </c>
      <c r="D112" s="5">
        <v>2321.03586</v>
      </c>
      <c r="E112" s="5">
        <v>1.32786</v>
      </c>
      <c r="F112" s="5">
        <v>47</v>
      </c>
      <c r="G112" s="5">
        <v>2321.03586</v>
      </c>
      <c r="H112" s="5">
        <v>1.3271200000000001</v>
      </c>
      <c r="I112" s="5">
        <v>129</v>
      </c>
      <c r="J112" s="5">
        <v>2331.60968</v>
      </c>
      <c r="K112" s="5">
        <v>1.32239</v>
      </c>
      <c r="L112" s="5">
        <v>145</v>
      </c>
      <c r="M112" s="5">
        <v>2321.03586</v>
      </c>
      <c r="N112" s="5">
        <v>1.32351</v>
      </c>
      <c r="O112" s="5">
        <v>219</v>
      </c>
      <c r="P112" s="5">
        <v>2321.03586</v>
      </c>
      <c r="Q112" s="5">
        <v>1.3548899999999999</v>
      </c>
      <c r="R112" s="5">
        <v>60</v>
      </c>
      <c r="Y112" s="82"/>
      <c r="AB112" s="82"/>
      <c r="AE112" s="82"/>
      <c r="AH112" s="82"/>
      <c r="AK112" s="82"/>
    </row>
    <row r="113" spans="1:37" s="5" customFormat="1" ht="15" x14ac:dyDescent="0.25">
      <c r="A113" s="5" t="s">
        <v>2</v>
      </c>
      <c r="B113" s="5">
        <v>24</v>
      </c>
      <c r="C113" s="5">
        <v>1</v>
      </c>
      <c r="D113" s="5">
        <v>2520.48</v>
      </c>
      <c r="E113" s="5">
        <v>2.0650599999999999</v>
      </c>
      <c r="F113" s="5">
        <v>83</v>
      </c>
      <c r="G113" s="5">
        <v>2320.9075499999999</v>
      </c>
      <c r="H113" s="5">
        <v>2.0703999999999998</v>
      </c>
      <c r="I113" s="5">
        <v>182</v>
      </c>
      <c r="J113" s="5">
        <v>2542.5406400000002</v>
      </c>
      <c r="K113" s="5">
        <v>2.06914</v>
      </c>
      <c r="L113" s="5">
        <v>169</v>
      </c>
      <c r="M113" s="5">
        <v>2523.5781499999998</v>
      </c>
      <c r="N113" s="5">
        <v>2.0680100000000001</v>
      </c>
      <c r="O113" s="5">
        <v>408</v>
      </c>
      <c r="P113" s="5">
        <v>2320.9075499999999</v>
      </c>
      <c r="Q113" s="5">
        <v>2.0747</v>
      </c>
      <c r="R113" s="5">
        <v>83</v>
      </c>
      <c r="Y113" s="82"/>
      <c r="AB113" s="82"/>
      <c r="AE113" s="82"/>
      <c r="AH113" s="82"/>
      <c r="AK113" s="82"/>
    </row>
    <row r="114" spans="1:37" s="5" customFormat="1" ht="15" x14ac:dyDescent="0.25">
      <c r="A114" s="5" t="s">
        <v>2</v>
      </c>
      <c r="B114" s="5">
        <v>24</v>
      </c>
      <c r="C114" s="5">
        <v>1</v>
      </c>
      <c r="D114" s="5">
        <v>2520.48</v>
      </c>
      <c r="E114" s="5">
        <v>2.07877</v>
      </c>
      <c r="F114" s="5">
        <v>90</v>
      </c>
      <c r="G114" s="5">
        <v>2320.9075499999999</v>
      </c>
      <c r="H114" s="5">
        <v>2.0672999999999999</v>
      </c>
      <c r="I114" s="5">
        <v>174</v>
      </c>
      <c r="J114" s="5">
        <v>2379.9675299999999</v>
      </c>
      <c r="K114" s="5">
        <v>2.15673</v>
      </c>
      <c r="L114" s="5">
        <v>197</v>
      </c>
      <c r="M114" s="5">
        <v>2320.9075499999999</v>
      </c>
      <c r="N114" s="5">
        <v>2.06555</v>
      </c>
      <c r="O114" s="5">
        <v>463</v>
      </c>
      <c r="P114" s="5">
        <v>2320.9075499999999</v>
      </c>
      <c r="Q114" s="5">
        <v>2.0745</v>
      </c>
      <c r="R114" s="5">
        <v>81</v>
      </c>
      <c r="Y114" s="82"/>
      <c r="AB114" s="82"/>
      <c r="AE114" s="82"/>
      <c r="AH114" s="82"/>
      <c r="AK114" s="82"/>
    </row>
    <row r="115" spans="1:37" s="5" customFormat="1" ht="15" x14ac:dyDescent="0.25">
      <c r="A115" s="5" t="s">
        <v>2</v>
      </c>
      <c r="B115" s="5">
        <v>24</v>
      </c>
      <c r="C115" s="5">
        <v>1</v>
      </c>
      <c r="D115" s="5">
        <v>2520.48</v>
      </c>
      <c r="E115" s="5">
        <v>2.0788700000000002</v>
      </c>
      <c r="F115" s="5">
        <v>92</v>
      </c>
      <c r="G115" s="5">
        <v>2320.9075499999999</v>
      </c>
      <c r="H115" s="5">
        <v>2.0684900000000002</v>
      </c>
      <c r="I115" s="5">
        <v>170</v>
      </c>
      <c r="J115" s="5">
        <v>2320.9075499999999</v>
      </c>
      <c r="K115" s="5">
        <v>2.0684200000000001</v>
      </c>
      <c r="L115" s="5">
        <v>237</v>
      </c>
      <c r="M115" s="5">
        <v>2655.5566699999999</v>
      </c>
      <c r="N115" s="5">
        <v>2.06427</v>
      </c>
      <c r="O115" s="5">
        <v>343</v>
      </c>
      <c r="P115" s="5">
        <v>2320.9075499999999</v>
      </c>
      <c r="Q115" s="5">
        <v>2.0689799999999998</v>
      </c>
      <c r="R115" s="5">
        <v>87</v>
      </c>
      <c r="Y115" s="82"/>
      <c r="AB115" s="82"/>
      <c r="AE115" s="82"/>
      <c r="AH115" s="82"/>
      <c r="AK115" s="82"/>
    </row>
    <row r="116" spans="1:37" s="5" customFormat="1" ht="15" x14ac:dyDescent="0.25">
      <c r="A116" s="5" t="s">
        <v>2</v>
      </c>
      <c r="B116" s="5">
        <v>24</v>
      </c>
      <c r="C116" s="5">
        <v>1</v>
      </c>
      <c r="D116" s="5">
        <v>2429.3578900000002</v>
      </c>
      <c r="E116" s="5">
        <v>2.0669599999999999</v>
      </c>
      <c r="F116" s="5">
        <v>67</v>
      </c>
      <c r="G116" s="5">
        <v>2320.9075499999999</v>
      </c>
      <c r="H116" s="5">
        <v>2.0738400000000001</v>
      </c>
      <c r="I116" s="5">
        <v>174</v>
      </c>
      <c r="J116" s="5">
        <v>2542.5406400000002</v>
      </c>
      <c r="K116" s="5">
        <v>2.0697399999999999</v>
      </c>
      <c r="L116" s="5">
        <v>232</v>
      </c>
      <c r="M116" s="5">
        <v>2655.5566699999999</v>
      </c>
      <c r="N116" s="5">
        <v>2.0663100000000001</v>
      </c>
      <c r="O116" s="5">
        <v>415</v>
      </c>
      <c r="P116" s="5">
        <v>2320.9075499999999</v>
      </c>
      <c r="Q116" s="5">
        <v>2.07036</v>
      </c>
      <c r="R116" s="5">
        <v>77</v>
      </c>
      <c r="Y116" s="82"/>
      <c r="AB116" s="82"/>
      <c r="AE116" s="82"/>
      <c r="AH116" s="82"/>
      <c r="AK116" s="82"/>
    </row>
    <row r="117" spans="1:37" s="5" customFormat="1" ht="15" x14ac:dyDescent="0.25">
      <c r="A117" s="5" t="s">
        <v>2</v>
      </c>
      <c r="B117" s="5">
        <v>24</v>
      </c>
      <c r="C117" s="5">
        <v>1</v>
      </c>
      <c r="D117" s="5">
        <v>2320.9075499999999</v>
      </c>
      <c r="E117" s="5">
        <v>2.0685799999999999</v>
      </c>
      <c r="F117" s="5">
        <v>86</v>
      </c>
      <c r="G117" s="5">
        <v>2320.9075499999999</v>
      </c>
      <c r="H117" s="5">
        <v>2.06501</v>
      </c>
      <c r="I117" s="5">
        <v>175</v>
      </c>
      <c r="J117" s="5">
        <v>2320.9075499999999</v>
      </c>
      <c r="K117" s="5">
        <v>2.0681600000000002</v>
      </c>
      <c r="L117" s="5">
        <v>205</v>
      </c>
      <c r="M117" s="5">
        <v>2542.5406400000002</v>
      </c>
      <c r="N117" s="5">
        <v>2.06569</v>
      </c>
      <c r="O117" s="5">
        <v>453</v>
      </c>
      <c r="P117" s="5">
        <v>2320.9075499999999</v>
      </c>
      <c r="Q117" s="5">
        <v>2.0640700000000001</v>
      </c>
      <c r="R117" s="5">
        <v>86</v>
      </c>
      <c r="Y117" s="82"/>
      <c r="AB117" s="82"/>
      <c r="AE117" s="82"/>
      <c r="AH117" s="82"/>
      <c r="AK117" s="82"/>
    </row>
    <row r="118" spans="1:37" s="5" customFormat="1" ht="15" x14ac:dyDescent="0.25">
      <c r="A118" s="5" t="s">
        <v>2</v>
      </c>
      <c r="B118" s="5">
        <v>24</v>
      </c>
      <c r="C118" s="5">
        <v>1</v>
      </c>
      <c r="D118" s="5">
        <v>2520.48</v>
      </c>
      <c r="E118" s="5">
        <v>2.0706899999999999</v>
      </c>
      <c r="F118" s="5">
        <v>65</v>
      </c>
      <c r="G118" s="5">
        <v>2320.9075499999999</v>
      </c>
      <c r="H118" s="5">
        <v>2.0710799999999998</v>
      </c>
      <c r="I118" s="5">
        <v>170</v>
      </c>
      <c r="J118" s="5">
        <v>2542.5406400000002</v>
      </c>
      <c r="K118" s="5">
        <v>2.0713300000000001</v>
      </c>
      <c r="L118" s="5">
        <v>228</v>
      </c>
      <c r="M118" s="5">
        <v>2513.5466700000002</v>
      </c>
      <c r="N118" s="5">
        <v>2.1591800000000001</v>
      </c>
      <c r="O118" s="5">
        <v>427</v>
      </c>
      <c r="P118" s="5">
        <v>2320.9075499999999</v>
      </c>
      <c r="Q118" s="5">
        <v>2.0710199999999999</v>
      </c>
      <c r="R118" s="5">
        <v>95</v>
      </c>
      <c r="Y118" s="82"/>
      <c r="AB118" s="82"/>
      <c r="AE118" s="82"/>
      <c r="AH118" s="82"/>
      <c r="AK118" s="82"/>
    </row>
    <row r="119" spans="1:37" s="5" customFormat="1" ht="15" x14ac:dyDescent="0.25">
      <c r="A119" s="5" t="s">
        <v>2</v>
      </c>
      <c r="B119" s="5">
        <v>24</v>
      </c>
      <c r="C119" s="5">
        <v>1</v>
      </c>
      <c r="D119" s="5">
        <v>2520.48</v>
      </c>
      <c r="E119" s="5">
        <v>2.0738799999999999</v>
      </c>
      <c r="F119" s="5">
        <v>76</v>
      </c>
      <c r="G119" s="5">
        <v>2320.9075499999999</v>
      </c>
      <c r="H119" s="5">
        <v>2.0720399999999999</v>
      </c>
      <c r="I119" s="5">
        <v>157</v>
      </c>
      <c r="J119" s="5">
        <v>2379.9675299999999</v>
      </c>
      <c r="K119" s="5">
        <v>2.1662599999999999</v>
      </c>
      <c r="L119" s="5">
        <v>188</v>
      </c>
      <c r="M119" s="5">
        <v>2542.5406400000002</v>
      </c>
      <c r="N119" s="5">
        <v>2.0681799999999999</v>
      </c>
      <c r="O119" s="5">
        <v>485</v>
      </c>
      <c r="P119" s="5">
        <v>2320.9075499999999</v>
      </c>
      <c r="Q119" s="5">
        <v>2.0772499999999998</v>
      </c>
      <c r="R119" s="5">
        <v>92</v>
      </c>
      <c r="Y119" s="82"/>
      <c r="AB119" s="82"/>
      <c r="AE119" s="82"/>
      <c r="AH119" s="82"/>
      <c r="AK119" s="82"/>
    </row>
    <row r="120" spans="1:37" s="5" customFormat="1" ht="15" x14ac:dyDescent="0.25">
      <c r="A120" s="5" t="s">
        <v>2</v>
      </c>
      <c r="B120" s="5">
        <v>24</v>
      </c>
      <c r="C120" s="5">
        <v>1</v>
      </c>
      <c r="D120" s="5">
        <v>2520.48</v>
      </c>
      <c r="E120" s="5">
        <v>2.0686499999999999</v>
      </c>
      <c r="F120" s="5">
        <v>75</v>
      </c>
      <c r="G120" s="5">
        <v>2320.9075499999999</v>
      </c>
      <c r="H120" s="5">
        <v>2.0832299999999999</v>
      </c>
      <c r="I120" s="5">
        <v>182</v>
      </c>
      <c r="J120" s="5">
        <v>2551.6345000000001</v>
      </c>
      <c r="K120" s="5">
        <v>2.0724900000000002</v>
      </c>
      <c r="L120" s="5">
        <v>173</v>
      </c>
      <c r="M120" s="5">
        <v>2320.9075499999999</v>
      </c>
      <c r="N120" s="5">
        <v>2.1046900000000002</v>
      </c>
      <c r="O120" s="5">
        <v>449</v>
      </c>
      <c r="P120" s="5">
        <v>2320.9075499999999</v>
      </c>
      <c r="Q120" s="5">
        <v>2.0764900000000002</v>
      </c>
      <c r="R120" s="5">
        <v>91</v>
      </c>
      <c r="Y120" s="82"/>
      <c r="AB120" s="82"/>
      <c r="AE120" s="82"/>
      <c r="AH120" s="82"/>
      <c r="AK120" s="82"/>
    </row>
    <row r="121" spans="1:37" s="5" customFormat="1" ht="15" x14ac:dyDescent="0.25">
      <c r="A121" s="5" t="s">
        <v>2</v>
      </c>
      <c r="B121" s="5">
        <v>24</v>
      </c>
      <c r="C121" s="5">
        <v>1</v>
      </c>
      <c r="D121" s="5">
        <v>2520.48</v>
      </c>
      <c r="E121" s="5">
        <v>2.0652400000000002</v>
      </c>
      <c r="F121" s="5">
        <v>81</v>
      </c>
      <c r="G121" s="5">
        <v>2320.9075499999999</v>
      </c>
      <c r="H121" s="5">
        <v>2.0705300000000002</v>
      </c>
      <c r="I121" s="5">
        <v>184</v>
      </c>
      <c r="J121" s="5">
        <v>2519.6204200000002</v>
      </c>
      <c r="K121" s="5">
        <v>2.0671599999999999</v>
      </c>
      <c r="L121" s="5">
        <v>181</v>
      </c>
      <c r="M121" s="5">
        <v>2655.5566699999999</v>
      </c>
      <c r="N121" s="5">
        <v>2.0674100000000002</v>
      </c>
      <c r="O121" s="5">
        <v>497</v>
      </c>
      <c r="P121" s="5">
        <v>2320.9075499999999</v>
      </c>
      <c r="Q121" s="5">
        <v>2.0702699999999998</v>
      </c>
      <c r="R121" s="5">
        <v>94</v>
      </c>
      <c r="Y121" s="82"/>
      <c r="AB121" s="82"/>
      <c r="AE121" s="82"/>
      <c r="AH121" s="82"/>
      <c r="AK121" s="82"/>
    </row>
    <row r="122" spans="1:37" s="5" customFormat="1" ht="15" x14ac:dyDescent="0.25">
      <c r="A122" s="5" t="s">
        <v>2</v>
      </c>
      <c r="B122" s="5">
        <v>24</v>
      </c>
      <c r="C122" s="5">
        <v>1</v>
      </c>
      <c r="D122" s="5">
        <v>2410.3728000000001</v>
      </c>
      <c r="E122" s="5">
        <v>2.0778699999999999</v>
      </c>
      <c r="F122" s="5">
        <v>74</v>
      </c>
      <c r="G122" s="5">
        <v>2320.9075499999999</v>
      </c>
      <c r="H122" s="5">
        <v>2.06819</v>
      </c>
      <c r="I122" s="5">
        <v>157</v>
      </c>
      <c r="J122" s="5">
        <v>2323.9586300000001</v>
      </c>
      <c r="K122" s="5">
        <v>2.0662400000000001</v>
      </c>
      <c r="L122" s="5">
        <v>227</v>
      </c>
      <c r="M122" s="5">
        <v>2542.5406400000002</v>
      </c>
      <c r="N122" s="5">
        <v>2.0672600000000001</v>
      </c>
      <c r="O122" s="5">
        <v>409</v>
      </c>
      <c r="P122" s="5">
        <v>2320.9075499999999</v>
      </c>
      <c r="Q122" s="5">
        <v>2.1077400000000002</v>
      </c>
      <c r="R122" s="5">
        <v>77</v>
      </c>
      <c r="Y122" s="82"/>
      <c r="AB122" s="82"/>
      <c r="AE122" s="82"/>
      <c r="AH122" s="82"/>
      <c r="AK122" s="82"/>
    </row>
    <row r="123" spans="1:37" s="5" customFormat="1" ht="15" x14ac:dyDescent="0.25">
      <c r="A123" s="5" t="s">
        <v>2</v>
      </c>
      <c r="B123" s="5">
        <v>100</v>
      </c>
      <c r="C123" s="5">
        <v>0.4</v>
      </c>
      <c r="D123" s="5">
        <v>47846.739110000002</v>
      </c>
      <c r="E123" s="5">
        <v>6.9774399999999996</v>
      </c>
      <c r="F123" s="5">
        <v>91</v>
      </c>
      <c r="G123" s="5">
        <v>42988.046920000001</v>
      </c>
      <c r="H123" s="5">
        <v>7.04739</v>
      </c>
      <c r="I123" s="5">
        <v>46</v>
      </c>
      <c r="J123" s="5">
        <v>43425.293250000002</v>
      </c>
      <c r="K123" s="5">
        <v>6.9376699999999998</v>
      </c>
      <c r="L123" s="5">
        <v>323</v>
      </c>
      <c r="M123" s="5">
        <v>44408.31263</v>
      </c>
      <c r="N123" s="5">
        <v>6.9588000000000001</v>
      </c>
      <c r="O123" s="5">
        <v>130</v>
      </c>
      <c r="P123" s="5">
        <v>42986.45392</v>
      </c>
      <c r="Q123" s="5">
        <v>7.04772</v>
      </c>
      <c r="R123" s="5">
        <v>36</v>
      </c>
      <c r="Y123" s="82"/>
      <c r="AB123" s="82"/>
      <c r="AE123" s="82"/>
      <c r="AH123" s="82"/>
      <c r="AK123" s="82"/>
    </row>
    <row r="124" spans="1:37" s="5" customFormat="1" ht="15" x14ac:dyDescent="0.25">
      <c r="A124" s="5" t="s">
        <v>2</v>
      </c>
      <c r="B124" s="5">
        <v>100</v>
      </c>
      <c r="C124" s="5">
        <v>0.4</v>
      </c>
      <c r="D124" s="5">
        <v>49200.872949999997</v>
      </c>
      <c r="E124" s="5">
        <v>6.9242900000000001</v>
      </c>
      <c r="F124" s="5">
        <v>90</v>
      </c>
      <c r="G124" s="5">
        <v>42987.92196</v>
      </c>
      <c r="H124" s="5">
        <v>6.9824299999999999</v>
      </c>
      <c r="I124" s="5">
        <v>45</v>
      </c>
      <c r="J124" s="5">
        <v>43249.654399999999</v>
      </c>
      <c r="K124" s="5">
        <v>6.9377800000000001</v>
      </c>
      <c r="L124" s="5">
        <v>320</v>
      </c>
      <c r="M124" s="5">
        <v>43258.76165</v>
      </c>
      <c r="N124" s="5">
        <v>6.9489299999999998</v>
      </c>
      <c r="O124" s="5">
        <v>128</v>
      </c>
      <c r="P124" s="5">
        <v>42986.577369999999</v>
      </c>
      <c r="Q124" s="5">
        <v>7.0071099999999999</v>
      </c>
      <c r="R124" s="5">
        <v>36</v>
      </c>
      <c r="Y124" s="82"/>
      <c r="AB124" s="82"/>
      <c r="AE124" s="82"/>
      <c r="AH124" s="82"/>
      <c r="AK124" s="82"/>
    </row>
    <row r="125" spans="1:37" s="5" customFormat="1" ht="15" x14ac:dyDescent="0.25">
      <c r="A125" s="5" t="s">
        <v>2</v>
      </c>
      <c r="B125" s="5">
        <v>100</v>
      </c>
      <c r="C125" s="5">
        <v>0.4</v>
      </c>
      <c r="D125" s="5">
        <v>47104.733460000003</v>
      </c>
      <c r="E125" s="5">
        <v>6.9672900000000002</v>
      </c>
      <c r="F125" s="5">
        <v>84</v>
      </c>
      <c r="G125" s="5">
        <v>42987.202149999997</v>
      </c>
      <c r="H125" s="5">
        <v>6.9304199999999998</v>
      </c>
      <c r="I125" s="5">
        <v>46</v>
      </c>
      <c r="J125" s="5">
        <v>43249.654399999999</v>
      </c>
      <c r="K125" s="5">
        <v>6.9465300000000001</v>
      </c>
      <c r="L125" s="5">
        <v>332</v>
      </c>
      <c r="M125" s="5">
        <v>43255.13725</v>
      </c>
      <c r="N125" s="5">
        <v>6.9254199999999999</v>
      </c>
      <c r="O125" s="5">
        <v>124</v>
      </c>
      <c r="P125" s="5">
        <v>42986.403050000001</v>
      </c>
      <c r="Q125" s="5">
        <v>7.0281000000000002</v>
      </c>
      <c r="R125" s="5">
        <v>36</v>
      </c>
      <c r="Y125" s="82"/>
      <c r="AB125" s="82"/>
      <c r="AE125" s="82"/>
      <c r="AH125" s="82"/>
      <c r="AK125" s="82"/>
    </row>
    <row r="126" spans="1:37" s="5" customFormat="1" ht="15" x14ac:dyDescent="0.25">
      <c r="A126" s="5" t="s">
        <v>2</v>
      </c>
      <c r="B126" s="5">
        <v>100</v>
      </c>
      <c r="C126" s="5">
        <v>0.4</v>
      </c>
      <c r="D126" s="5">
        <v>47105.793460000001</v>
      </c>
      <c r="E126" s="5">
        <v>6.9786900000000003</v>
      </c>
      <c r="F126" s="5">
        <v>89</v>
      </c>
      <c r="G126" s="5">
        <v>42986.942150000003</v>
      </c>
      <c r="H126" s="5">
        <v>6.9904099999999998</v>
      </c>
      <c r="I126" s="5">
        <v>46</v>
      </c>
      <c r="J126" s="5">
        <v>43249.654399999999</v>
      </c>
      <c r="K126" s="5">
        <v>6.9264700000000001</v>
      </c>
      <c r="L126" s="5">
        <v>325</v>
      </c>
      <c r="M126" s="5">
        <v>43882.979140000003</v>
      </c>
      <c r="N126" s="5">
        <v>6.9575500000000003</v>
      </c>
      <c r="O126" s="5">
        <v>127</v>
      </c>
      <c r="P126" s="5">
        <v>42986.673049999998</v>
      </c>
      <c r="Q126" s="5">
        <v>6.9719600000000002</v>
      </c>
      <c r="R126" s="5">
        <v>36</v>
      </c>
      <c r="Y126" s="82"/>
      <c r="AB126" s="82"/>
      <c r="AE126" s="82"/>
      <c r="AH126" s="82"/>
      <c r="AK126" s="82"/>
    </row>
    <row r="127" spans="1:37" s="5" customFormat="1" ht="15" x14ac:dyDescent="0.25">
      <c r="A127" s="5" t="s">
        <v>2</v>
      </c>
      <c r="B127" s="5">
        <v>100</v>
      </c>
      <c r="C127" s="5">
        <v>0.4</v>
      </c>
      <c r="D127" s="5">
        <v>47969.781280000003</v>
      </c>
      <c r="E127" s="5">
        <v>6.95573</v>
      </c>
      <c r="F127" s="5">
        <v>88</v>
      </c>
      <c r="G127" s="5">
        <v>42988.160250000001</v>
      </c>
      <c r="H127" s="5">
        <v>6.9494199999999999</v>
      </c>
      <c r="I127" s="5">
        <v>46</v>
      </c>
      <c r="J127" s="5">
        <v>43249.898300000001</v>
      </c>
      <c r="K127" s="5">
        <v>6.9280999999999997</v>
      </c>
      <c r="L127" s="5">
        <v>334</v>
      </c>
      <c r="M127" s="5">
        <v>43249.654399999999</v>
      </c>
      <c r="N127" s="5">
        <v>6.94231</v>
      </c>
      <c r="O127" s="5">
        <v>128</v>
      </c>
      <c r="P127" s="5">
        <v>42986.673049999998</v>
      </c>
      <c r="Q127" s="5">
        <v>6.9877900000000004</v>
      </c>
      <c r="R127" s="5">
        <v>36</v>
      </c>
      <c r="Y127" s="82"/>
      <c r="AB127" s="82"/>
      <c r="AE127" s="82"/>
      <c r="AH127" s="82"/>
      <c r="AK127" s="82"/>
    </row>
    <row r="128" spans="1:37" s="5" customFormat="1" ht="15" x14ac:dyDescent="0.25">
      <c r="A128" s="5" t="s">
        <v>2</v>
      </c>
      <c r="B128" s="5">
        <v>100</v>
      </c>
      <c r="C128" s="5">
        <v>0.4</v>
      </c>
      <c r="D128" s="5">
        <v>47969.781280000003</v>
      </c>
      <c r="E128" s="5">
        <v>6.9847299999999999</v>
      </c>
      <c r="F128" s="5">
        <v>84</v>
      </c>
      <c r="G128" s="5">
        <v>42988.218220000002</v>
      </c>
      <c r="H128" s="5">
        <v>7.0152299999999999</v>
      </c>
      <c r="I128" s="5">
        <v>45</v>
      </c>
      <c r="J128" s="5">
        <v>42986.907370000001</v>
      </c>
      <c r="K128" s="5">
        <v>6.9323800000000002</v>
      </c>
      <c r="L128" s="5">
        <v>328</v>
      </c>
      <c r="M128" s="5">
        <v>44408.197209999998</v>
      </c>
      <c r="N128" s="5">
        <v>6.9597600000000002</v>
      </c>
      <c r="O128" s="5">
        <v>129</v>
      </c>
      <c r="P128" s="5">
        <v>42986.743049999997</v>
      </c>
      <c r="Q128" s="5">
        <v>6.9712399999999999</v>
      </c>
      <c r="R128" s="5">
        <v>35</v>
      </c>
      <c r="Y128" s="82"/>
      <c r="AB128" s="82"/>
      <c r="AE128" s="82"/>
      <c r="AH128" s="82"/>
      <c r="AK128" s="82"/>
    </row>
    <row r="129" spans="1:37" s="5" customFormat="1" ht="15" x14ac:dyDescent="0.25">
      <c r="A129" s="5" t="s">
        <v>2</v>
      </c>
      <c r="B129" s="5">
        <v>100</v>
      </c>
      <c r="C129" s="5">
        <v>0.4</v>
      </c>
      <c r="D129" s="5">
        <v>47975.245580000003</v>
      </c>
      <c r="E129" s="5">
        <v>6.9436</v>
      </c>
      <c r="F129" s="5">
        <v>88</v>
      </c>
      <c r="G129" s="5">
        <v>42987.235820000002</v>
      </c>
      <c r="H129" s="5">
        <v>7.0137999999999998</v>
      </c>
      <c r="I129" s="5">
        <v>47</v>
      </c>
      <c r="J129" s="5">
        <v>44408.31263</v>
      </c>
      <c r="K129" s="5">
        <v>6.9782900000000003</v>
      </c>
      <c r="L129" s="5">
        <v>309</v>
      </c>
      <c r="M129" s="5">
        <v>43249.654399999999</v>
      </c>
      <c r="N129" s="5">
        <v>6.9281300000000003</v>
      </c>
      <c r="O129" s="5">
        <v>131</v>
      </c>
      <c r="P129" s="5">
        <v>42986.403050000001</v>
      </c>
      <c r="Q129" s="5">
        <v>6.9545899999999996</v>
      </c>
      <c r="R129" s="5">
        <v>36</v>
      </c>
      <c r="Y129" s="82"/>
      <c r="AB129" s="82"/>
      <c r="AE129" s="82"/>
      <c r="AH129" s="82"/>
      <c r="AK129" s="82"/>
    </row>
    <row r="130" spans="1:37" s="5" customFormat="1" ht="15" x14ac:dyDescent="0.25">
      <c r="A130" s="5" t="s">
        <v>2</v>
      </c>
      <c r="B130" s="5">
        <v>100</v>
      </c>
      <c r="C130" s="5">
        <v>0.4</v>
      </c>
      <c r="D130" s="5">
        <v>52646.486810000002</v>
      </c>
      <c r="E130" s="5">
        <v>6.9801500000000001</v>
      </c>
      <c r="F130" s="5">
        <v>89</v>
      </c>
      <c r="G130" s="5">
        <v>42988.218220000002</v>
      </c>
      <c r="H130" s="5">
        <v>6.9758399999999998</v>
      </c>
      <c r="I130" s="5">
        <v>46</v>
      </c>
      <c r="J130" s="5">
        <v>43697.433640000003</v>
      </c>
      <c r="K130" s="5">
        <v>6.9314099999999996</v>
      </c>
      <c r="L130" s="5">
        <v>324</v>
      </c>
      <c r="M130" s="5">
        <v>43403.280859999999</v>
      </c>
      <c r="N130" s="5">
        <v>6.9286799999999999</v>
      </c>
      <c r="O130" s="5">
        <v>127</v>
      </c>
      <c r="P130" s="5">
        <v>42986.673049999998</v>
      </c>
      <c r="Q130" s="5">
        <v>7.3032599999999999</v>
      </c>
      <c r="R130" s="5">
        <v>37</v>
      </c>
      <c r="Y130" s="82"/>
      <c r="AB130" s="82"/>
      <c r="AE130" s="82"/>
      <c r="AH130" s="82"/>
      <c r="AK130" s="82"/>
    </row>
    <row r="131" spans="1:37" s="5" customFormat="1" ht="15" x14ac:dyDescent="0.25">
      <c r="A131" s="5" t="s">
        <v>2</v>
      </c>
      <c r="B131" s="5">
        <v>100</v>
      </c>
      <c r="C131" s="5">
        <v>0.4</v>
      </c>
      <c r="D131" s="5">
        <v>47104.733460000003</v>
      </c>
      <c r="E131" s="5">
        <v>6.9258100000000002</v>
      </c>
      <c r="F131" s="5">
        <v>87</v>
      </c>
      <c r="G131" s="5">
        <v>42987.472150000001</v>
      </c>
      <c r="H131" s="5">
        <v>6.9902199999999999</v>
      </c>
      <c r="I131" s="5">
        <v>47</v>
      </c>
      <c r="J131" s="5">
        <v>43882.979140000003</v>
      </c>
      <c r="K131" s="5">
        <v>6.9341400000000002</v>
      </c>
      <c r="L131" s="5">
        <v>334</v>
      </c>
      <c r="M131" s="5">
        <v>43697.433640000003</v>
      </c>
      <c r="N131" s="5">
        <v>6.9501400000000002</v>
      </c>
      <c r="O131" s="5">
        <v>128</v>
      </c>
      <c r="P131" s="5">
        <v>42986.673049999998</v>
      </c>
      <c r="Q131" s="5">
        <v>6.9607599999999996</v>
      </c>
      <c r="R131" s="5">
        <v>37</v>
      </c>
      <c r="Y131" s="82"/>
      <c r="AB131" s="82"/>
      <c r="AE131" s="82"/>
      <c r="AH131" s="82"/>
      <c r="AK131" s="82"/>
    </row>
    <row r="132" spans="1:37" s="5" customFormat="1" ht="15" x14ac:dyDescent="0.25">
      <c r="A132" s="5" t="s">
        <v>2</v>
      </c>
      <c r="B132" s="5">
        <v>100</v>
      </c>
      <c r="C132" s="5">
        <v>0.4</v>
      </c>
      <c r="D132" s="5">
        <v>52646.486810000002</v>
      </c>
      <c r="E132" s="5">
        <v>6.9214799999999999</v>
      </c>
      <c r="F132" s="5">
        <v>87</v>
      </c>
      <c r="G132" s="5">
        <v>42986.942150000003</v>
      </c>
      <c r="H132" s="5">
        <v>6.9248799999999999</v>
      </c>
      <c r="I132" s="5">
        <v>45</v>
      </c>
      <c r="J132" s="5">
        <v>43718.270020000004</v>
      </c>
      <c r="K132" s="5">
        <v>6.9200600000000003</v>
      </c>
      <c r="L132" s="5">
        <v>322</v>
      </c>
      <c r="M132" s="5">
        <v>43899.482250000001</v>
      </c>
      <c r="N132" s="5">
        <v>6.9678800000000001</v>
      </c>
      <c r="O132" s="5">
        <v>127</v>
      </c>
      <c r="P132" s="5">
        <v>42986.673049999998</v>
      </c>
      <c r="Q132" s="5">
        <v>7.0296500000000002</v>
      </c>
      <c r="R132" s="5">
        <v>36</v>
      </c>
      <c r="Y132" s="82"/>
      <c r="AB132" s="82"/>
      <c r="AE132" s="82"/>
      <c r="AH132" s="82"/>
      <c r="AK132" s="82"/>
    </row>
    <row r="133" spans="1:37" s="5" customFormat="1" ht="15" x14ac:dyDescent="0.25">
      <c r="A133" s="5" t="s">
        <v>2</v>
      </c>
      <c r="B133" s="5">
        <v>100</v>
      </c>
      <c r="C133" s="5">
        <v>0.7</v>
      </c>
      <c r="D133" s="5">
        <v>39434.235610000003</v>
      </c>
      <c r="E133" s="5">
        <v>19.663340000000002</v>
      </c>
      <c r="F133" s="5">
        <v>247</v>
      </c>
      <c r="G133" s="5">
        <v>35412.954380000003</v>
      </c>
      <c r="H133" s="5">
        <v>19.661799999999999</v>
      </c>
      <c r="I133" s="5">
        <v>109</v>
      </c>
      <c r="J133" s="5">
        <v>36931.735930000003</v>
      </c>
      <c r="K133" s="5">
        <v>19.66168</v>
      </c>
      <c r="L133" s="5">
        <v>901</v>
      </c>
      <c r="M133" s="5">
        <v>37676.16891</v>
      </c>
      <c r="N133" s="5">
        <v>19.701709999999999</v>
      </c>
      <c r="O133" s="5">
        <v>373</v>
      </c>
      <c r="P133" s="5">
        <v>35525.626380000002</v>
      </c>
      <c r="Q133" s="5">
        <v>19.982299999999999</v>
      </c>
      <c r="R133" s="5">
        <v>94</v>
      </c>
      <c r="Y133" s="82"/>
      <c r="AB133" s="82"/>
      <c r="AE133" s="82"/>
      <c r="AH133" s="82"/>
      <c r="AK133" s="82"/>
    </row>
    <row r="134" spans="1:37" s="5" customFormat="1" ht="15" x14ac:dyDescent="0.25">
      <c r="A134" s="5" t="s">
        <v>2</v>
      </c>
      <c r="B134" s="5">
        <v>100</v>
      </c>
      <c r="C134" s="5">
        <v>0.7</v>
      </c>
      <c r="D134" s="5">
        <v>39636.261050000001</v>
      </c>
      <c r="E134" s="5">
        <v>19.68027</v>
      </c>
      <c r="F134" s="5">
        <v>254</v>
      </c>
      <c r="G134" s="5">
        <v>35649.08023</v>
      </c>
      <c r="H134" s="5">
        <v>19.718350000000001</v>
      </c>
      <c r="I134" s="5">
        <v>114</v>
      </c>
      <c r="J134" s="5">
        <v>36181.01627</v>
      </c>
      <c r="K134" s="5">
        <v>19.660520000000002</v>
      </c>
      <c r="L134" s="5">
        <v>890</v>
      </c>
      <c r="M134" s="5">
        <v>36627.680529999998</v>
      </c>
      <c r="N134" s="5">
        <v>19.666609999999999</v>
      </c>
      <c r="O134" s="5">
        <v>360</v>
      </c>
      <c r="P134" s="5">
        <v>35466.900520000003</v>
      </c>
      <c r="Q134" s="5">
        <v>19.67962</v>
      </c>
      <c r="R134" s="5">
        <v>97</v>
      </c>
      <c r="Y134" s="82"/>
      <c r="AB134" s="82"/>
      <c r="AE134" s="82"/>
      <c r="AH134" s="82"/>
      <c r="AK134" s="82"/>
    </row>
    <row r="135" spans="1:37" s="5" customFormat="1" ht="15" x14ac:dyDescent="0.25">
      <c r="A135" s="5" t="s">
        <v>2</v>
      </c>
      <c r="B135" s="5">
        <v>100</v>
      </c>
      <c r="C135" s="5">
        <v>0.7</v>
      </c>
      <c r="D135" s="5">
        <v>39637.587440000003</v>
      </c>
      <c r="E135" s="5">
        <v>19.693750000000001</v>
      </c>
      <c r="F135" s="5">
        <v>252</v>
      </c>
      <c r="G135" s="5">
        <v>35428.412499999999</v>
      </c>
      <c r="H135" s="5">
        <v>19.762869999999999</v>
      </c>
      <c r="I135" s="5">
        <v>114</v>
      </c>
      <c r="J135" s="5">
        <v>37292.114459999997</v>
      </c>
      <c r="K135" s="5">
        <v>19.66057</v>
      </c>
      <c r="L135" s="5">
        <v>921</v>
      </c>
      <c r="M135" s="5">
        <v>36808.992530000003</v>
      </c>
      <c r="N135" s="5">
        <v>19.681260000000002</v>
      </c>
      <c r="O135" s="5">
        <v>370</v>
      </c>
      <c r="P135" s="5">
        <v>35644.538919999999</v>
      </c>
      <c r="Q135" s="5">
        <v>19.819559999999999</v>
      </c>
      <c r="R135" s="5">
        <v>97</v>
      </c>
      <c r="Y135" s="82"/>
      <c r="AB135" s="82"/>
      <c r="AE135" s="82"/>
      <c r="AH135" s="82"/>
      <c r="AK135" s="82"/>
    </row>
    <row r="136" spans="1:37" s="5" customFormat="1" ht="15" x14ac:dyDescent="0.25">
      <c r="A136" s="5" t="s">
        <v>2</v>
      </c>
      <c r="B136" s="5">
        <v>100</v>
      </c>
      <c r="C136" s="5">
        <v>0.7</v>
      </c>
      <c r="D136" s="5">
        <v>39488.389239999997</v>
      </c>
      <c r="E136" s="5">
        <v>19.72278</v>
      </c>
      <c r="F136" s="5">
        <v>260</v>
      </c>
      <c r="G136" s="5">
        <v>35534.284979999997</v>
      </c>
      <c r="H136" s="5">
        <v>19.79034</v>
      </c>
      <c r="I136" s="5">
        <v>114</v>
      </c>
      <c r="J136" s="5">
        <v>36286.88321</v>
      </c>
      <c r="K136" s="5">
        <v>19.75705</v>
      </c>
      <c r="L136" s="5">
        <v>931</v>
      </c>
      <c r="M136" s="5">
        <v>38046.78559</v>
      </c>
      <c r="N136" s="5">
        <v>19.657599999999999</v>
      </c>
      <c r="O136" s="5">
        <v>355</v>
      </c>
      <c r="P136" s="5">
        <v>35661.195930000002</v>
      </c>
      <c r="Q136" s="5">
        <v>20.06437</v>
      </c>
      <c r="R136" s="5">
        <v>92</v>
      </c>
      <c r="Y136" s="82"/>
      <c r="AB136" s="82"/>
      <c r="AE136" s="82"/>
      <c r="AH136" s="82"/>
      <c r="AK136" s="82"/>
    </row>
    <row r="137" spans="1:37" s="5" customFormat="1" ht="15" x14ac:dyDescent="0.25">
      <c r="A137" s="5" t="s">
        <v>2</v>
      </c>
      <c r="B137" s="5">
        <v>100</v>
      </c>
      <c r="C137" s="5">
        <v>0.7</v>
      </c>
      <c r="D137" s="5">
        <v>38320.131459999997</v>
      </c>
      <c r="E137" s="5">
        <v>19.671790000000001</v>
      </c>
      <c r="F137" s="5">
        <v>262</v>
      </c>
      <c r="G137" s="5">
        <v>35663.087630000002</v>
      </c>
      <c r="H137" s="5">
        <v>19.782859999999999</v>
      </c>
      <c r="I137" s="5">
        <v>113</v>
      </c>
      <c r="J137" s="5">
        <v>37029.447339999999</v>
      </c>
      <c r="K137" s="5">
        <v>19.665510000000001</v>
      </c>
      <c r="L137" s="5">
        <v>907</v>
      </c>
      <c r="M137" s="5">
        <v>37892.925210000001</v>
      </c>
      <c r="N137" s="5">
        <v>19.693010000000001</v>
      </c>
      <c r="O137" s="5">
        <v>373</v>
      </c>
      <c r="P137" s="5">
        <v>35726.340929999998</v>
      </c>
      <c r="Q137" s="5">
        <v>19.77073</v>
      </c>
      <c r="R137" s="5">
        <v>98</v>
      </c>
      <c r="Y137" s="82"/>
      <c r="AB137" s="82"/>
      <c r="AE137" s="82"/>
      <c r="AH137" s="82"/>
      <c r="AK137" s="82"/>
    </row>
    <row r="138" spans="1:37" s="5" customFormat="1" ht="15" x14ac:dyDescent="0.25">
      <c r="A138" s="5" t="s">
        <v>2</v>
      </c>
      <c r="B138" s="5">
        <v>100</v>
      </c>
      <c r="C138" s="5">
        <v>0.7</v>
      </c>
      <c r="D138" s="5">
        <v>39637.587440000003</v>
      </c>
      <c r="E138" s="5">
        <v>19.746770000000001</v>
      </c>
      <c r="F138" s="5">
        <v>258</v>
      </c>
      <c r="G138" s="5">
        <v>35382.967559999997</v>
      </c>
      <c r="H138" s="5">
        <v>19.74361</v>
      </c>
      <c r="I138" s="5">
        <v>115</v>
      </c>
      <c r="J138" s="5">
        <v>36438.695540000001</v>
      </c>
      <c r="K138" s="5">
        <v>19.662960000000002</v>
      </c>
      <c r="L138" s="5">
        <v>918</v>
      </c>
      <c r="M138" s="5">
        <v>38045.738539999998</v>
      </c>
      <c r="N138" s="5">
        <v>19.70243</v>
      </c>
      <c r="O138" s="5">
        <v>379</v>
      </c>
      <c r="P138" s="5">
        <v>35838.652529999999</v>
      </c>
      <c r="Q138" s="5">
        <v>19.688849999999999</v>
      </c>
      <c r="R138" s="5">
        <v>91</v>
      </c>
      <c r="Y138" s="82"/>
      <c r="AB138" s="82"/>
      <c r="AE138" s="82"/>
      <c r="AH138" s="82"/>
      <c r="AK138" s="82"/>
    </row>
    <row r="139" spans="1:37" s="5" customFormat="1" ht="15" x14ac:dyDescent="0.25">
      <c r="A139" s="5" t="s">
        <v>2</v>
      </c>
      <c r="B139" s="5">
        <v>100</v>
      </c>
      <c r="C139" s="5">
        <v>0.7</v>
      </c>
      <c r="D139" s="5">
        <v>37711.98141</v>
      </c>
      <c r="E139" s="5">
        <v>19.69031</v>
      </c>
      <c r="F139" s="5">
        <v>255</v>
      </c>
      <c r="G139" s="5">
        <v>35601.920729999998</v>
      </c>
      <c r="H139" s="5">
        <v>19.663730000000001</v>
      </c>
      <c r="I139" s="5">
        <v>114</v>
      </c>
      <c r="J139" s="5">
        <v>36556.739399999999</v>
      </c>
      <c r="K139" s="5">
        <v>19.656230000000001</v>
      </c>
      <c r="L139" s="5">
        <v>905</v>
      </c>
      <c r="M139" s="5">
        <v>37878.049939999997</v>
      </c>
      <c r="N139" s="5">
        <v>19.6784</v>
      </c>
      <c r="O139" s="5">
        <v>378</v>
      </c>
      <c r="P139" s="5">
        <v>35914.071880000003</v>
      </c>
      <c r="Q139" s="5">
        <v>19.830110000000001</v>
      </c>
      <c r="R139" s="5">
        <v>95</v>
      </c>
      <c r="Y139" s="82"/>
      <c r="AB139" s="82"/>
      <c r="AE139" s="82"/>
      <c r="AH139" s="82"/>
      <c r="AK139" s="82"/>
    </row>
    <row r="140" spans="1:37" s="5" customFormat="1" ht="15" x14ac:dyDescent="0.25">
      <c r="A140" s="5" t="s">
        <v>2</v>
      </c>
      <c r="B140" s="5">
        <v>100</v>
      </c>
      <c r="C140" s="5">
        <v>0.7</v>
      </c>
      <c r="D140" s="5">
        <v>36617.90567</v>
      </c>
      <c r="E140" s="5">
        <v>19.722760000000001</v>
      </c>
      <c r="F140" s="5">
        <v>254</v>
      </c>
      <c r="G140" s="5">
        <v>35494.699139999997</v>
      </c>
      <c r="H140" s="5">
        <v>19.790240000000001</v>
      </c>
      <c r="I140" s="5">
        <v>112</v>
      </c>
      <c r="J140" s="5">
        <v>36070.246760000002</v>
      </c>
      <c r="K140" s="5">
        <v>19.666270000000001</v>
      </c>
      <c r="L140" s="5">
        <v>878</v>
      </c>
      <c r="M140" s="5">
        <v>37666.033739999999</v>
      </c>
      <c r="N140" s="5">
        <v>19.665839999999999</v>
      </c>
      <c r="O140" s="5">
        <v>372</v>
      </c>
      <c r="P140" s="5">
        <v>35525.373449999999</v>
      </c>
      <c r="Q140" s="5">
        <v>20.028300000000002</v>
      </c>
      <c r="R140" s="5">
        <v>97</v>
      </c>
      <c r="Y140" s="82"/>
      <c r="AB140" s="82"/>
      <c r="AE140" s="82"/>
      <c r="AH140" s="82"/>
      <c r="AK140" s="82"/>
    </row>
    <row r="141" spans="1:37" s="5" customFormat="1" ht="15" x14ac:dyDescent="0.25">
      <c r="A141" s="5" t="s">
        <v>2</v>
      </c>
      <c r="B141" s="5">
        <v>100</v>
      </c>
      <c r="C141" s="5">
        <v>0.7</v>
      </c>
      <c r="D141" s="5">
        <v>39637.587440000003</v>
      </c>
      <c r="E141" s="5">
        <v>19.696960000000001</v>
      </c>
      <c r="F141" s="5">
        <v>244</v>
      </c>
      <c r="G141" s="5">
        <v>35642.320160000003</v>
      </c>
      <c r="H141" s="5">
        <v>19.77197</v>
      </c>
      <c r="I141" s="5">
        <v>113</v>
      </c>
      <c r="J141" s="5">
        <v>37116.447399999997</v>
      </c>
      <c r="K141" s="5">
        <v>19.661809999999999</v>
      </c>
      <c r="L141" s="5">
        <v>933</v>
      </c>
      <c r="M141" s="5">
        <v>37729.250399999997</v>
      </c>
      <c r="N141" s="5">
        <v>19.661860000000001</v>
      </c>
      <c r="O141" s="5">
        <v>378</v>
      </c>
      <c r="P141" s="5">
        <v>35767.858339999999</v>
      </c>
      <c r="Q141" s="5">
        <v>19.686160000000001</v>
      </c>
      <c r="R141" s="5">
        <v>97</v>
      </c>
      <c r="Y141" s="82"/>
      <c r="AB141" s="82"/>
      <c r="AE141" s="82"/>
      <c r="AH141" s="82"/>
      <c r="AK141" s="82"/>
    </row>
    <row r="142" spans="1:37" s="5" customFormat="1" ht="15" x14ac:dyDescent="0.25">
      <c r="A142" s="5" t="s">
        <v>2</v>
      </c>
      <c r="B142" s="5">
        <v>100</v>
      </c>
      <c r="C142" s="5">
        <v>0.7</v>
      </c>
      <c r="D142" s="5">
        <v>39637.587440000003</v>
      </c>
      <c r="E142" s="5">
        <v>19.698319999999999</v>
      </c>
      <c r="F142" s="5">
        <v>261</v>
      </c>
      <c r="G142" s="5">
        <v>35592.168870000001</v>
      </c>
      <c r="H142" s="5">
        <v>19.766649999999998</v>
      </c>
      <c r="I142" s="5">
        <v>113</v>
      </c>
      <c r="J142" s="5">
        <v>36065.774060000003</v>
      </c>
      <c r="K142" s="5">
        <v>19.665870000000002</v>
      </c>
      <c r="L142" s="5">
        <v>921</v>
      </c>
      <c r="M142" s="5">
        <v>37367.505649999999</v>
      </c>
      <c r="N142" s="5">
        <v>19.659130000000001</v>
      </c>
      <c r="O142" s="5">
        <v>366</v>
      </c>
      <c r="P142" s="5">
        <v>35742.645629999999</v>
      </c>
      <c r="Q142" s="5">
        <v>19.737929999999999</v>
      </c>
      <c r="R142" s="5">
        <v>94</v>
      </c>
      <c r="Y142" s="82"/>
      <c r="AB142" s="82"/>
      <c r="AE142" s="82"/>
      <c r="AH142" s="82"/>
      <c r="AK142" s="82"/>
    </row>
    <row r="143" spans="1:37" s="5" customFormat="1" ht="15" x14ac:dyDescent="0.25">
      <c r="A143" s="5" t="s">
        <v>2</v>
      </c>
      <c r="B143" s="5">
        <v>100</v>
      </c>
      <c r="C143" s="5">
        <v>1</v>
      </c>
      <c r="D143" s="5">
        <v>35669.694770000002</v>
      </c>
      <c r="E143" s="5">
        <v>55.093200000000003</v>
      </c>
      <c r="F143" s="5">
        <v>768</v>
      </c>
      <c r="G143" s="5">
        <v>35247.737780000003</v>
      </c>
      <c r="H143" s="5">
        <v>55.114809999999999</v>
      </c>
      <c r="I143" s="5">
        <v>293</v>
      </c>
      <c r="J143" s="5">
        <v>35919.519339999999</v>
      </c>
      <c r="K143" s="5">
        <v>55.055860000000003</v>
      </c>
      <c r="L143" s="5">
        <v>2598</v>
      </c>
      <c r="M143" s="5">
        <v>36241.258300000001</v>
      </c>
      <c r="N143" s="5">
        <v>55.054969999999997</v>
      </c>
      <c r="O143" s="5">
        <v>1049</v>
      </c>
      <c r="P143" s="5">
        <v>35295.564330000001</v>
      </c>
      <c r="Q143" s="5">
        <v>55.176729999999999</v>
      </c>
      <c r="R143" s="5">
        <v>292</v>
      </c>
      <c r="Y143" s="82"/>
      <c r="AB143" s="82"/>
      <c r="AE143" s="82"/>
      <c r="AH143" s="82"/>
      <c r="AK143" s="82"/>
    </row>
    <row r="144" spans="1:37" s="5" customFormat="1" ht="15" x14ac:dyDescent="0.25">
      <c r="A144" s="5" t="s">
        <v>2</v>
      </c>
      <c r="B144" s="5">
        <v>100</v>
      </c>
      <c r="C144" s="5">
        <v>1</v>
      </c>
      <c r="D144" s="5">
        <v>35669.694770000002</v>
      </c>
      <c r="E144" s="5">
        <v>55.046990000000001</v>
      </c>
      <c r="F144" s="5">
        <v>725</v>
      </c>
      <c r="G144" s="5">
        <v>35219.215669999998</v>
      </c>
      <c r="H144" s="5">
        <v>55.136789999999998</v>
      </c>
      <c r="I144" s="5">
        <v>287</v>
      </c>
      <c r="J144" s="5">
        <v>36063.53297</v>
      </c>
      <c r="K144" s="5">
        <v>55.057380000000002</v>
      </c>
      <c r="L144" s="5">
        <v>2560</v>
      </c>
      <c r="M144" s="5">
        <v>36208.936020000001</v>
      </c>
      <c r="N144" s="5">
        <v>55.057259999999999</v>
      </c>
      <c r="O144" s="5">
        <v>1048</v>
      </c>
      <c r="P144" s="5">
        <v>35242.518980000001</v>
      </c>
      <c r="Q144" s="5">
        <v>55.15128</v>
      </c>
      <c r="R144" s="5">
        <v>294</v>
      </c>
      <c r="Y144" s="82"/>
      <c r="AB144" s="82"/>
      <c r="AE144" s="82"/>
      <c r="AH144" s="82"/>
      <c r="AK144" s="82"/>
    </row>
    <row r="145" spans="1:37" s="5" customFormat="1" ht="15" x14ac:dyDescent="0.25">
      <c r="A145" s="5" t="s">
        <v>2</v>
      </c>
      <c r="B145" s="5">
        <v>100</v>
      </c>
      <c r="C145" s="5">
        <v>1</v>
      </c>
      <c r="D145" s="5">
        <v>35669.694770000002</v>
      </c>
      <c r="E145" s="5">
        <v>55.0717</v>
      </c>
      <c r="F145" s="5">
        <v>719</v>
      </c>
      <c r="G145" s="5">
        <v>35228.00578</v>
      </c>
      <c r="H145" s="5">
        <v>55.053730000000002</v>
      </c>
      <c r="I145" s="5">
        <v>288</v>
      </c>
      <c r="J145" s="5">
        <v>35699.199999999997</v>
      </c>
      <c r="K145" s="5">
        <v>55.044829999999997</v>
      </c>
      <c r="L145" s="5">
        <v>2570</v>
      </c>
      <c r="M145" s="5">
        <v>36422.711179999998</v>
      </c>
      <c r="N145" s="5">
        <v>55.083660000000002</v>
      </c>
      <c r="O145" s="5">
        <v>1069</v>
      </c>
      <c r="P145" s="5">
        <v>35318.496030000002</v>
      </c>
      <c r="Q145" s="5">
        <v>55.120759999999997</v>
      </c>
      <c r="R145" s="5">
        <v>272</v>
      </c>
      <c r="Y145" s="82"/>
      <c r="AB145" s="82"/>
      <c r="AE145" s="82"/>
      <c r="AH145" s="82"/>
      <c r="AK145" s="82"/>
    </row>
    <row r="146" spans="1:37" s="5" customFormat="1" ht="15" x14ac:dyDescent="0.25">
      <c r="A146" s="5" t="s">
        <v>2</v>
      </c>
      <c r="B146" s="5">
        <v>100</v>
      </c>
      <c r="C146" s="5">
        <v>1</v>
      </c>
      <c r="D146" s="5">
        <v>35669.694770000002</v>
      </c>
      <c r="E146" s="5">
        <v>55.067489999999999</v>
      </c>
      <c r="F146" s="5">
        <v>717</v>
      </c>
      <c r="G146" s="5">
        <v>35211.305229999998</v>
      </c>
      <c r="H146" s="5">
        <v>55.21951</v>
      </c>
      <c r="I146" s="5">
        <v>288</v>
      </c>
      <c r="J146" s="5">
        <v>35797.666109999998</v>
      </c>
      <c r="K146" s="5">
        <v>55.060270000000003</v>
      </c>
      <c r="L146" s="5">
        <v>2561</v>
      </c>
      <c r="M146" s="5">
        <v>36108.501239999998</v>
      </c>
      <c r="N146" s="5">
        <v>55.057630000000003</v>
      </c>
      <c r="O146" s="5">
        <v>1070</v>
      </c>
      <c r="P146" s="5">
        <v>35272.535040000002</v>
      </c>
      <c r="Q146" s="5">
        <v>55.156930000000003</v>
      </c>
      <c r="R146" s="5">
        <v>298</v>
      </c>
      <c r="Y146" s="82"/>
      <c r="AB146" s="82"/>
      <c r="AE146" s="82"/>
      <c r="AH146" s="82"/>
      <c r="AK146" s="82"/>
    </row>
    <row r="147" spans="1:37" s="5" customFormat="1" ht="15" x14ac:dyDescent="0.25">
      <c r="A147" s="5" t="s">
        <v>2</v>
      </c>
      <c r="B147" s="5">
        <v>100</v>
      </c>
      <c r="C147" s="5">
        <v>1</v>
      </c>
      <c r="D147" s="5">
        <v>35667.268600000003</v>
      </c>
      <c r="E147" s="5">
        <v>55.187480000000001</v>
      </c>
      <c r="F147" s="5">
        <v>747</v>
      </c>
      <c r="G147" s="5">
        <v>35231.428200000002</v>
      </c>
      <c r="H147" s="5">
        <v>55.092039999999997</v>
      </c>
      <c r="I147" s="5">
        <v>295</v>
      </c>
      <c r="J147" s="5">
        <v>35642.466480000003</v>
      </c>
      <c r="K147" s="5">
        <v>55.052019999999999</v>
      </c>
      <c r="L147" s="5">
        <v>2593</v>
      </c>
      <c r="M147" s="5">
        <v>36287.714509999998</v>
      </c>
      <c r="N147" s="5">
        <v>55.084560000000003</v>
      </c>
      <c r="O147" s="5">
        <v>1047</v>
      </c>
      <c r="P147" s="5">
        <v>35298.665269999998</v>
      </c>
      <c r="Q147" s="5">
        <v>55.116689999999998</v>
      </c>
      <c r="R147" s="5">
        <v>293</v>
      </c>
      <c r="Y147" s="82"/>
      <c r="AB147" s="82"/>
      <c r="AE147" s="82"/>
      <c r="AH147" s="82"/>
      <c r="AK147" s="82"/>
    </row>
    <row r="148" spans="1:37" s="5" customFormat="1" ht="15" x14ac:dyDescent="0.25">
      <c r="A148" s="5" t="s">
        <v>2</v>
      </c>
      <c r="B148" s="5">
        <v>100</v>
      </c>
      <c r="C148" s="5">
        <v>1</v>
      </c>
      <c r="D148" s="5">
        <v>35667.268600000003</v>
      </c>
      <c r="E148" s="5">
        <v>55.079090000000001</v>
      </c>
      <c r="F148" s="5">
        <v>738</v>
      </c>
      <c r="G148" s="5">
        <v>35207.56</v>
      </c>
      <c r="H148" s="5">
        <v>55.21358</v>
      </c>
      <c r="I148" s="5">
        <v>287</v>
      </c>
      <c r="J148" s="5">
        <v>35920.57</v>
      </c>
      <c r="K148" s="5">
        <v>55.056350000000002</v>
      </c>
      <c r="L148" s="5">
        <v>2537</v>
      </c>
      <c r="M148" s="5">
        <v>36621.507039999997</v>
      </c>
      <c r="N148" s="5">
        <v>55.072490000000002</v>
      </c>
      <c r="O148" s="5">
        <v>1070</v>
      </c>
      <c r="P148" s="5">
        <v>35241.861929999999</v>
      </c>
      <c r="Q148" s="5">
        <v>55.143529999999998</v>
      </c>
      <c r="R148" s="5">
        <v>259</v>
      </c>
      <c r="Y148" s="82"/>
      <c r="AB148" s="82"/>
      <c r="AE148" s="82"/>
      <c r="AH148" s="82"/>
      <c r="AK148" s="82"/>
    </row>
    <row r="149" spans="1:37" s="5" customFormat="1" ht="15" x14ac:dyDescent="0.25">
      <c r="A149" s="5" t="s">
        <v>2</v>
      </c>
      <c r="B149" s="5">
        <v>100</v>
      </c>
      <c r="C149" s="5">
        <v>1</v>
      </c>
      <c r="D149" s="5">
        <v>35667.268600000003</v>
      </c>
      <c r="E149" s="5">
        <v>55.060609999999997</v>
      </c>
      <c r="F149" s="5">
        <v>794</v>
      </c>
      <c r="G149" s="5">
        <v>35272.03</v>
      </c>
      <c r="H149" s="5">
        <v>55.172840000000001</v>
      </c>
      <c r="I149" s="5">
        <v>295</v>
      </c>
      <c r="J149" s="5">
        <v>35677.585180000002</v>
      </c>
      <c r="K149" s="5">
        <v>55.059649999999998</v>
      </c>
      <c r="L149" s="5">
        <v>2537</v>
      </c>
      <c r="M149" s="5">
        <v>36375.269509999998</v>
      </c>
      <c r="N149" s="5">
        <v>55.067030000000003</v>
      </c>
      <c r="O149" s="5">
        <v>1055</v>
      </c>
      <c r="P149" s="5">
        <v>35272.241719999998</v>
      </c>
      <c r="Q149" s="5">
        <v>55.043399999999998</v>
      </c>
      <c r="R149" s="5">
        <v>287</v>
      </c>
      <c r="Y149" s="82"/>
      <c r="AB149" s="82"/>
      <c r="AE149" s="82"/>
      <c r="AH149" s="82"/>
      <c r="AK149" s="82"/>
    </row>
    <row r="150" spans="1:37" s="5" customFormat="1" ht="15" x14ac:dyDescent="0.25">
      <c r="A150" s="5" t="s">
        <v>2</v>
      </c>
      <c r="B150" s="5">
        <v>100</v>
      </c>
      <c r="C150" s="5">
        <v>1</v>
      </c>
      <c r="D150" s="5">
        <v>35667.268600000003</v>
      </c>
      <c r="E150" s="5">
        <v>55.061349999999997</v>
      </c>
      <c r="F150" s="5">
        <v>755</v>
      </c>
      <c r="G150" s="5">
        <v>35212.199999999997</v>
      </c>
      <c r="H150" s="5">
        <v>55.068469999999998</v>
      </c>
      <c r="I150" s="5">
        <v>290</v>
      </c>
      <c r="J150" s="5">
        <v>35638.078730000001</v>
      </c>
      <c r="K150" s="5">
        <v>55.053980000000003</v>
      </c>
      <c r="L150" s="5">
        <v>2497</v>
      </c>
      <c r="M150" s="5">
        <v>36208.989079999999</v>
      </c>
      <c r="N150" s="5">
        <v>55.068649999999998</v>
      </c>
      <c r="O150" s="5">
        <v>1042</v>
      </c>
      <c r="P150" s="5">
        <v>35294.873919999998</v>
      </c>
      <c r="Q150" s="5">
        <v>55.081180000000003</v>
      </c>
      <c r="R150" s="5">
        <v>284</v>
      </c>
      <c r="Y150" s="82"/>
      <c r="AB150" s="82"/>
      <c r="AE150" s="82"/>
      <c r="AH150" s="82"/>
      <c r="AK150" s="82"/>
    </row>
    <row r="151" spans="1:37" s="5" customFormat="1" ht="15" x14ac:dyDescent="0.25">
      <c r="A151" s="5" t="s">
        <v>2</v>
      </c>
      <c r="B151" s="5">
        <v>100</v>
      </c>
      <c r="C151" s="5">
        <v>1</v>
      </c>
      <c r="D151" s="5">
        <v>35669.694770000002</v>
      </c>
      <c r="E151" s="5">
        <v>55.082839999999997</v>
      </c>
      <c r="F151" s="5">
        <v>759</v>
      </c>
      <c r="G151" s="5">
        <v>35273.337489999998</v>
      </c>
      <c r="H151" s="5">
        <v>55.152729999999998</v>
      </c>
      <c r="I151" s="5">
        <v>296</v>
      </c>
      <c r="J151" s="5">
        <v>35669.960529999997</v>
      </c>
      <c r="K151" s="5">
        <v>55.044220000000003</v>
      </c>
      <c r="L151" s="5">
        <v>2603</v>
      </c>
      <c r="M151" s="5">
        <v>36427.056669999998</v>
      </c>
      <c r="N151" s="5">
        <v>55.061279999999996</v>
      </c>
      <c r="O151" s="5">
        <v>1036</v>
      </c>
      <c r="P151" s="5">
        <v>35295.564330000001</v>
      </c>
      <c r="Q151" s="5">
        <v>55.081020000000002</v>
      </c>
      <c r="R151" s="5">
        <v>295</v>
      </c>
      <c r="Y151" s="82"/>
      <c r="AB151" s="82"/>
      <c r="AE151" s="82"/>
      <c r="AH151" s="82"/>
      <c r="AK151" s="82"/>
    </row>
    <row r="152" spans="1:37" s="5" customFormat="1" ht="15" x14ac:dyDescent="0.25">
      <c r="A152" s="5" t="s">
        <v>2</v>
      </c>
      <c r="B152" s="5">
        <v>100</v>
      </c>
      <c r="C152" s="5">
        <v>1</v>
      </c>
      <c r="D152" s="5">
        <v>35667.268600000003</v>
      </c>
      <c r="E152" s="5">
        <v>55.096989999999998</v>
      </c>
      <c r="F152" s="5">
        <v>768</v>
      </c>
      <c r="G152" s="5">
        <v>35205.196499999998</v>
      </c>
      <c r="H152" s="5">
        <v>55.125749999999996</v>
      </c>
      <c r="I152" s="5">
        <v>295</v>
      </c>
      <c r="J152" s="5">
        <v>35740.238550000002</v>
      </c>
      <c r="K152" s="5">
        <v>55.060070000000003</v>
      </c>
      <c r="L152" s="5">
        <v>2591</v>
      </c>
      <c r="M152" s="5">
        <v>36346.787250000001</v>
      </c>
      <c r="N152" s="5">
        <v>55.063429999999997</v>
      </c>
      <c r="O152" s="5">
        <v>1037</v>
      </c>
      <c r="P152" s="5">
        <v>35386.678480000002</v>
      </c>
      <c r="Q152" s="5">
        <v>55.180680000000002</v>
      </c>
      <c r="R152" s="5">
        <v>294</v>
      </c>
      <c r="Y152" s="82"/>
      <c r="AB152" s="82"/>
      <c r="AE152" s="82"/>
      <c r="AH152" s="82"/>
      <c r="AK152" s="82"/>
    </row>
    <row r="153" spans="1:37" s="5" customFormat="1" ht="15" x14ac:dyDescent="0.25">
      <c r="A153" s="5" t="s">
        <v>2</v>
      </c>
      <c r="B153" s="5">
        <v>997</v>
      </c>
      <c r="C153" s="5">
        <v>0.4</v>
      </c>
      <c r="D153" s="5">
        <v>331697.75316000002</v>
      </c>
      <c r="E153" s="5">
        <v>635.82141999999999</v>
      </c>
      <c r="F153" s="5">
        <v>329</v>
      </c>
      <c r="G153" s="5">
        <v>325231.55186000001</v>
      </c>
      <c r="H153" s="5">
        <v>659.92056000000002</v>
      </c>
      <c r="I153" s="5">
        <v>14</v>
      </c>
      <c r="J153" s="5">
        <v>324907.32694</v>
      </c>
      <c r="K153" s="5">
        <v>635.39495999999997</v>
      </c>
      <c r="L153" s="5">
        <v>3072</v>
      </c>
      <c r="M153" s="5">
        <v>325621.89741999999</v>
      </c>
      <c r="N153" s="5">
        <v>643.73629000000005</v>
      </c>
      <c r="O153" s="5">
        <v>69</v>
      </c>
      <c r="P153" s="5">
        <v>324212.53068999999</v>
      </c>
      <c r="Q153" s="5">
        <v>658.6952</v>
      </c>
      <c r="R153" s="5">
        <v>26</v>
      </c>
      <c r="Y153" s="82"/>
      <c r="AB153" s="82"/>
      <c r="AE153" s="82"/>
      <c r="AH153" s="82"/>
      <c r="AK153" s="82"/>
    </row>
    <row r="154" spans="1:37" s="5" customFormat="1" ht="15" x14ac:dyDescent="0.25">
      <c r="A154" s="5" t="s">
        <v>2</v>
      </c>
      <c r="B154" s="5">
        <v>997</v>
      </c>
      <c r="C154" s="5">
        <v>0.4</v>
      </c>
      <c r="D154" s="5">
        <v>333729.45909999998</v>
      </c>
      <c r="E154" s="5">
        <v>636.18634999999995</v>
      </c>
      <c r="F154" s="5">
        <v>330</v>
      </c>
      <c r="G154" s="5">
        <v>325095.62472999998</v>
      </c>
      <c r="H154" s="5">
        <v>659.48500999999999</v>
      </c>
      <c r="I154" s="5">
        <v>14</v>
      </c>
      <c r="J154" s="5">
        <v>325583.29092</v>
      </c>
      <c r="K154" s="5">
        <v>635.51102000000003</v>
      </c>
      <c r="L154" s="5">
        <v>3084</v>
      </c>
      <c r="M154" s="5">
        <v>326181.70796999999</v>
      </c>
      <c r="N154" s="5">
        <v>639.93019000000004</v>
      </c>
      <c r="O154" s="5">
        <v>68</v>
      </c>
      <c r="P154" s="5">
        <v>324322.73223000002</v>
      </c>
      <c r="Q154" s="5">
        <v>656.98810000000003</v>
      </c>
      <c r="R154" s="5">
        <v>26</v>
      </c>
      <c r="Y154" s="82"/>
      <c r="AB154" s="82"/>
      <c r="AE154" s="82"/>
      <c r="AH154" s="82"/>
      <c r="AK154" s="82"/>
    </row>
    <row r="155" spans="1:37" s="5" customFormat="1" ht="15" x14ac:dyDescent="0.25">
      <c r="A155" s="5" t="s">
        <v>2</v>
      </c>
      <c r="B155" s="5">
        <v>997</v>
      </c>
      <c r="C155" s="5">
        <v>0.4</v>
      </c>
      <c r="D155" s="5">
        <v>332774.46003000002</v>
      </c>
      <c r="E155" s="5">
        <v>636.86666000000002</v>
      </c>
      <c r="F155" s="5">
        <v>333</v>
      </c>
      <c r="G155" s="5">
        <v>325025.69919999997</v>
      </c>
      <c r="H155" s="5">
        <v>659.09154000000001</v>
      </c>
      <c r="I155" s="5">
        <v>14</v>
      </c>
      <c r="J155" s="5">
        <v>325074.02205999999</v>
      </c>
      <c r="K155" s="5">
        <v>635.50666000000001</v>
      </c>
      <c r="L155" s="5">
        <v>2951</v>
      </c>
      <c r="M155" s="5">
        <v>326335.82539999997</v>
      </c>
      <c r="N155" s="5">
        <v>636.57024999999999</v>
      </c>
      <c r="O155" s="5">
        <v>68</v>
      </c>
      <c r="P155" s="5">
        <v>324191.42296</v>
      </c>
      <c r="Q155" s="5">
        <v>657.99161000000004</v>
      </c>
      <c r="R155" s="5">
        <v>26</v>
      </c>
      <c r="Y155" s="82"/>
      <c r="AB155" s="82"/>
      <c r="AE155" s="82"/>
      <c r="AH155" s="82"/>
      <c r="AK155" s="82"/>
    </row>
    <row r="156" spans="1:37" s="5" customFormat="1" ht="15" x14ac:dyDescent="0.25">
      <c r="A156" s="5" t="s">
        <v>2</v>
      </c>
      <c r="B156" s="5">
        <v>997</v>
      </c>
      <c r="C156" s="5">
        <v>0.4</v>
      </c>
      <c r="D156" s="5">
        <v>331004.63880000002</v>
      </c>
      <c r="E156" s="5">
        <v>635.65449000000001</v>
      </c>
      <c r="F156" s="5">
        <v>337</v>
      </c>
      <c r="G156" s="5">
        <v>324806.26543999999</v>
      </c>
      <c r="H156" s="5">
        <v>657.02161999999998</v>
      </c>
      <c r="I156" s="5">
        <v>14</v>
      </c>
      <c r="J156" s="5">
        <v>324954.66022999998</v>
      </c>
      <c r="K156" s="5">
        <v>635.39395000000002</v>
      </c>
      <c r="L156" s="5">
        <v>3087</v>
      </c>
      <c r="M156" s="5">
        <v>324967.06079000002</v>
      </c>
      <c r="N156" s="5">
        <v>640.87375999999995</v>
      </c>
      <c r="O156" s="5">
        <v>66</v>
      </c>
      <c r="P156" s="5">
        <v>324228.33214000001</v>
      </c>
      <c r="Q156" s="5">
        <v>641.77531999999997</v>
      </c>
      <c r="R156" s="5">
        <v>25</v>
      </c>
      <c r="Y156" s="82"/>
      <c r="AB156" s="82"/>
      <c r="AE156" s="82"/>
      <c r="AH156" s="82"/>
      <c r="AK156" s="82"/>
    </row>
    <row r="157" spans="1:37" s="5" customFormat="1" ht="15" x14ac:dyDescent="0.25">
      <c r="A157" s="5" t="s">
        <v>2</v>
      </c>
      <c r="B157" s="5">
        <v>997</v>
      </c>
      <c r="C157" s="5">
        <v>0.4</v>
      </c>
      <c r="D157" s="5">
        <v>332484.97881</v>
      </c>
      <c r="E157" s="5">
        <v>635.41603999999995</v>
      </c>
      <c r="F157" s="5">
        <v>342</v>
      </c>
      <c r="G157" s="5">
        <v>325238.24745999998</v>
      </c>
      <c r="H157" s="5">
        <v>658.43172000000004</v>
      </c>
      <c r="I157" s="5">
        <v>14</v>
      </c>
      <c r="J157" s="5">
        <v>325315.22229000001</v>
      </c>
      <c r="K157" s="5">
        <v>635.33177000000001</v>
      </c>
      <c r="L157" s="5">
        <v>2996</v>
      </c>
      <c r="M157" s="5">
        <v>325986.06783000001</v>
      </c>
      <c r="N157" s="5">
        <v>640.81617000000006</v>
      </c>
      <c r="O157" s="5">
        <v>69</v>
      </c>
      <c r="P157" s="5">
        <v>324261.48517</v>
      </c>
      <c r="Q157" s="5">
        <v>657.70915000000002</v>
      </c>
      <c r="R157" s="5">
        <v>26</v>
      </c>
      <c r="Y157" s="82"/>
      <c r="AB157" s="82"/>
      <c r="AE157" s="82"/>
      <c r="AH157" s="82"/>
      <c r="AK157" s="82"/>
    </row>
    <row r="158" spans="1:37" s="5" customFormat="1" ht="15" x14ac:dyDescent="0.25">
      <c r="A158" s="5" t="s">
        <v>2</v>
      </c>
      <c r="B158" s="5">
        <v>997</v>
      </c>
      <c r="C158" s="5">
        <v>0.4</v>
      </c>
      <c r="D158" s="5">
        <v>331199.57777999999</v>
      </c>
      <c r="E158" s="5">
        <v>635.46396000000004</v>
      </c>
      <c r="F158" s="5">
        <v>333</v>
      </c>
      <c r="G158" s="5">
        <v>324917.91443</v>
      </c>
      <c r="H158" s="5">
        <v>660.45375000000001</v>
      </c>
      <c r="I158" s="5">
        <v>14</v>
      </c>
      <c r="J158" s="5">
        <v>325403.33188999997</v>
      </c>
      <c r="K158" s="5">
        <v>635.51570000000004</v>
      </c>
      <c r="L158" s="5">
        <v>3053</v>
      </c>
      <c r="M158" s="5">
        <v>327043.77931000001</v>
      </c>
      <c r="N158" s="5">
        <v>643.03962999999999</v>
      </c>
      <c r="O158" s="5">
        <v>69</v>
      </c>
      <c r="P158" s="5">
        <v>324261.65768</v>
      </c>
      <c r="Q158" s="5">
        <v>635.34087</v>
      </c>
      <c r="R158" s="5">
        <v>25</v>
      </c>
      <c r="Y158" s="82"/>
      <c r="AB158" s="82"/>
      <c r="AE158" s="82"/>
      <c r="AH158" s="82"/>
      <c r="AK158" s="82"/>
    </row>
    <row r="159" spans="1:37" s="5" customFormat="1" ht="15" x14ac:dyDescent="0.25">
      <c r="A159" s="5" t="s">
        <v>2</v>
      </c>
      <c r="B159" s="5">
        <v>997</v>
      </c>
      <c r="C159" s="5">
        <v>0.4</v>
      </c>
      <c r="D159" s="5">
        <v>330492.47561999998</v>
      </c>
      <c r="E159" s="5">
        <v>635.56674999999996</v>
      </c>
      <c r="F159" s="5">
        <v>332</v>
      </c>
      <c r="G159" s="5">
        <v>324923.86410000001</v>
      </c>
      <c r="H159" s="5">
        <v>657.44644000000005</v>
      </c>
      <c r="I159" s="5">
        <v>14</v>
      </c>
      <c r="J159" s="5">
        <v>324892.49650000001</v>
      </c>
      <c r="K159" s="5">
        <v>635.44664999999998</v>
      </c>
      <c r="L159" s="5">
        <v>3091</v>
      </c>
      <c r="M159" s="5">
        <v>326548.29401000001</v>
      </c>
      <c r="N159" s="5">
        <v>642.64657999999997</v>
      </c>
      <c r="O159" s="5">
        <v>68</v>
      </c>
      <c r="P159" s="5">
        <v>324269.03485</v>
      </c>
      <c r="Q159" s="5">
        <v>648.08843999999999</v>
      </c>
      <c r="R159" s="5">
        <v>26</v>
      </c>
      <c r="Y159" s="82"/>
      <c r="AB159" s="82"/>
      <c r="AE159" s="82"/>
      <c r="AH159" s="82"/>
      <c r="AK159" s="82"/>
    </row>
    <row r="160" spans="1:37" s="5" customFormat="1" ht="15" x14ac:dyDescent="0.25">
      <c r="A160" s="5" t="s">
        <v>2</v>
      </c>
      <c r="B160" s="5">
        <v>997</v>
      </c>
      <c r="C160" s="5">
        <v>0.4</v>
      </c>
      <c r="D160" s="5">
        <v>332329.50108999998</v>
      </c>
      <c r="E160" s="5">
        <v>636.80181000000005</v>
      </c>
      <c r="F160" s="5">
        <v>331</v>
      </c>
      <c r="G160" s="5">
        <v>324633.01786000002</v>
      </c>
      <c r="H160" s="5">
        <v>659.59924000000001</v>
      </c>
      <c r="I160" s="5">
        <v>14</v>
      </c>
      <c r="J160" s="5">
        <v>325801.28915000003</v>
      </c>
      <c r="K160" s="5">
        <v>635.41867999999999</v>
      </c>
      <c r="L160" s="5">
        <v>3055</v>
      </c>
      <c r="M160" s="5">
        <v>326290.69449000002</v>
      </c>
      <c r="N160" s="5">
        <v>639.12716</v>
      </c>
      <c r="O160" s="5">
        <v>69</v>
      </c>
      <c r="P160" s="5">
        <v>324063.37699000002</v>
      </c>
      <c r="Q160" s="5">
        <v>662.10654999999997</v>
      </c>
      <c r="R160" s="5">
        <v>26</v>
      </c>
      <c r="Y160" s="82"/>
      <c r="AB160" s="82"/>
      <c r="AE160" s="82"/>
      <c r="AH160" s="82"/>
      <c r="AK160" s="82"/>
    </row>
    <row r="161" spans="1:37" s="5" customFormat="1" ht="15" x14ac:dyDescent="0.25">
      <c r="A161" s="5" t="s">
        <v>2</v>
      </c>
      <c r="B161" s="5">
        <v>997</v>
      </c>
      <c r="C161" s="5">
        <v>0.4</v>
      </c>
      <c r="D161" s="5">
        <v>333437.78554999997</v>
      </c>
      <c r="E161" s="5">
        <v>635.92210999999998</v>
      </c>
      <c r="F161" s="5">
        <v>341</v>
      </c>
      <c r="G161" s="5">
        <v>324597.01801</v>
      </c>
      <c r="H161" s="5">
        <v>658.04908</v>
      </c>
      <c r="I161" s="5">
        <v>14</v>
      </c>
      <c r="J161" s="5">
        <v>324857.58971999999</v>
      </c>
      <c r="K161" s="5">
        <v>635.37063000000001</v>
      </c>
      <c r="L161" s="5">
        <v>3110</v>
      </c>
      <c r="M161" s="5">
        <v>326273.88886000001</v>
      </c>
      <c r="N161" s="5">
        <v>638.78860999999995</v>
      </c>
      <c r="O161" s="5">
        <v>68</v>
      </c>
      <c r="P161" s="5">
        <v>324301.04506999999</v>
      </c>
      <c r="Q161" s="5">
        <v>653.70474000000002</v>
      </c>
      <c r="R161" s="5">
        <v>26</v>
      </c>
      <c r="Y161" s="82"/>
      <c r="AB161" s="82"/>
      <c r="AE161" s="82"/>
      <c r="AH161" s="82"/>
      <c r="AK161" s="82"/>
    </row>
    <row r="162" spans="1:37" s="5" customFormat="1" ht="15" x14ac:dyDescent="0.25">
      <c r="A162" s="5" t="s">
        <v>2</v>
      </c>
      <c r="B162" s="5">
        <v>997</v>
      </c>
      <c r="C162" s="5">
        <v>0.4</v>
      </c>
      <c r="D162" s="5">
        <v>332695.83669000003</v>
      </c>
      <c r="E162" s="5">
        <v>635.90021000000002</v>
      </c>
      <c r="F162" s="5">
        <v>343</v>
      </c>
      <c r="G162" s="5">
        <v>324648.75286000001</v>
      </c>
      <c r="H162" s="5">
        <v>660.55996000000005</v>
      </c>
      <c r="I162" s="5">
        <v>14</v>
      </c>
      <c r="J162" s="5">
        <v>326085.25692999997</v>
      </c>
      <c r="K162" s="5">
        <v>635.39026000000001</v>
      </c>
      <c r="L162" s="5">
        <v>2883</v>
      </c>
      <c r="M162" s="5">
        <v>325619.13903999998</v>
      </c>
      <c r="N162" s="5">
        <v>635.66065000000003</v>
      </c>
      <c r="O162" s="5">
        <v>67</v>
      </c>
      <c r="P162" s="5">
        <v>324208.91313</v>
      </c>
      <c r="Q162" s="5">
        <v>655.42939000000001</v>
      </c>
      <c r="R162" s="5">
        <v>26</v>
      </c>
      <c r="Y162" s="82"/>
      <c r="AB162" s="82"/>
      <c r="AE162" s="82"/>
      <c r="AH162" s="82"/>
      <c r="AK162" s="82"/>
    </row>
    <row r="163" spans="1:37" s="5" customFormat="1" ht="15" x14ac:dyDescent="0.25">
      <c r="A163" s="5" t="s">
        <v>2</v>
      </c>
      <c r="B163" s="5">
        <v>997</v>
      </c>
      <c r="C163" s="5">
        <v>0.7</v>
      </c>
      <c r="D163" s="5">
        <v>325458.56383</v>
      </c>
      <c r="E163" s="5">
        <v>1285.03484</v>
      </c>
      <c r="F163" s="5">
        <v>710</v>
      </c>
      <c r="G163" s="5">
        <v>323327.50468000001</v>
      </c>
      <c r="H163" s="5">
        <v>1327.5795900000001</v>
      </c>
      <c r="I163" s="5">
        <v>25</v>
      </c>
      <c r="J163" s="5">
        <v>323304.98950999998</v>
      </c>
      <c r="K163" s="5">
        <v>1284.4340099999999</v>
      </c>
      <c r="L163" s="5">
        <v>7414</v>
      </c>
      <c r="M163" s="5">
        <v>325015.21596</v>
      </c>
      <c r="N163" s="5">
        <v>1290.4930400000001</v>
      </c>
      <c r="O163" s="5">
        <v>144</v>
      </c>
      <c r="P163" s="5">
        <v>323012.16755999997</v>
      </c>
      <c r="Q163" s="5">
        <v>1295.0315000000001</v>
      </c>
      <c r="R163" s="5">
        <v>51</v>
      </c>
      <c r="Y163" s="82"/>
      <c r="AB163" s="82"/>
      <c r="AE163" s="82"/>
      <c r="AH163" s="82"/>
      <c r="AK163" s="82"/>
    </row>
    <row r="164" spans="1:37" s="5" customFormat="1" ht="15" x14ac:dyDescent="0.25">
      <c r="A164" s="5" t="s">
        <v>2</v>
      </c>
      <c r="B164" s="5">
        <v>997</v>
      </c>
      <c r="C164" s="5">
        <v>0.7</v>
      </c>
      <c r="D164" s="5">
        <v>329230.88179000001</v>
      </c>
      <c r="E164" s="5">
        <v>1284.79054</v>
      </c>
      <c r="F164" s="5">
        <v>693</v>
      </c>
      <c r="G164" s="5">
        <v>323321.00416999997</v>
      </c>
      <c r="H164" s="5">
        <v>1320.3223700000001</v>
      </c>
      <c r="I164" s="5">
        <v>25</v>
      </c>
      <c r="J164" s="5">
        <v>325251.22772000002</v>
      </c>
      <c r="K164" s="5">
        <v>1284.6044099999999</v>
      </c>
      <c r="L164" s="5">
        <v>6633</v>
      </c>
      <c r="M164" s="5">
        <v>324523.08523000003</v>
      </c>
      <c r="N164" s="5">
        <v>1289.3831499999999</v>
      </c>
      <c r="O164" s="5">
        <v>148</v>
      </c>
      <c r="P164" s="5">
        <v>323271.96545999998</v>
      </c>
      <c r="Q164" s="5">
        <v>1294.1432500000001</v>
      </c>
      <c r="R164" s="5">
        <v>52</v>
      </c>
      <c r="Y164" s="82"/>
      <c r="AB164" s="82"/>
      <c r="AE164" s="82"/>
      <c r="AH164" s="82"/>
      <c r="AK164" s="82"/>
    </row>
    <row r="165" spans="1:37" s="5" customFormat="1" ht="15" x14ac:dyDescent="0.25">
      <c r="A165" s="5" t="s">
        <v>2</v>
      </c>
      <c r="B165" s="5">
        <v>997</v>
      </c>
      <c r="C165" s="5">
        <v>0.7</v>
      </c>
      <c r="D165" s="5">
        <v>327001.66813000001</v>
      </c>
      <c r="E165" s="5">
        <v>1284.9265800000001</v>
      </c>
      <c r="F165" s="5">
        <v>698</v>
      </c>
      <c r="G165" s="5">
        <v>323297.27380999998</v>
      </c>
      <c r="H165" s="5">
        <v>1322.04592</v>
      </c>
      <c r="I165" s="5">
        <v>25</v>
      </c>
      <c r="J165" s="5">
        <v>323928.74063999997</v>
      </c>
      <c r="K165" s="5">
        <v>1284.50962</v>
      </c>
      <c r="L165" s="5">
        <v>6921</v>
      </c>
      <c r="M165" s="5">
        <v>325150.77140000003</v>
      </c>
      <c r="N165" s="5">
        <v>1291.6733200000001</v>
      </c>
      <c r="O165" s="5">
        <v>145</v>
      </c>
      <c r="P165" s="5">
        <v>322886.11423000001</v>
      </c>
      <c r="Q165" s="5">
        <v>1301.3168000000001</v>
      </c>
      <c r="R165" s="5">
        <v>51</v>
      </c>
      <c r="Y165" s="82"/>
      <c r="AB165" s="82"/>
      <c r="AE165" s="82"/>
      <c r="AH165" s="82"/>
      <c r="AK165" s="82"/>
    </row>
    <row r="166" spans="1:37" s="5" customFormat="1" ht="15" x14ac:dyDescent="0.25">
      <c r="A166" s="5" t="s">
        <v>2</v>
      </c>
      <c r="B166" s="5">
        <v>997</v>
      </c>
      <c r="C166" s="5">
        <v>0.7</v>
      </c>
      <c r="D166" s="5">
        <v>327570.68635999999</v>
      </c>
      <c r="E166" s="5">
        <v>1284.96976</v>
      </c>
      <c r="F166" s="5">
        <v>678</v>
      </c>
      <c r="G166" s="5">
        <v>323154.99764000002</v>
      </c>
      <c r="H166" s="5">
        <v>1324.0858000000001</v>
      </c>
      <c r="I166" s="5">
        <v>25</v>
      </c>
      <c r="J166" s="5">
        <v>323887.84152999998</v>
      </c>
      <c r="K166" s="5">
        <v>1284.53811</v>
      </c>
      <c r="L166" s="5">
        <v>7307</v>
      </c>
      <c r="M166" s="5">
        <v>324144.01130999997</v>
      </c>
      <c r="N166" s="5">
        <v>1290.4841100000001</v>
      </c>
      <c r="O166" s="5">
        <v>146</v>
      </c>
      <c r="P166" s="5">
        <v>323017.21745</v>
      </c>
      <c r="Q166" s="5">
        <v>1292.8665100000001</v>
      </c>
      <c r="R166" s="5">
        <v>51</v>
      </c>
      <c r="Y166" s="82"/>
      <c r="AB166" s="82"/>
      <c r="AE166" s="82"/>
      <c r="AH166" s="82"/>
      <c r="AK166" s="82"/>
    </row>
    <row r="167" spans="1:37" s="5" customFormat="1" ht="15" x14ac:dyDescent="0.25">
      <c r="A167" s="5" t="s">
        <v>2</v>
      </c>
      <c r="B167" s="5">
        <v>997</v>
      </c>
      <c r="C167" s="5">
        <v>0.7</v>
      </c>
      <c r="D167" s="5">
        <v>325770.34600000002</v>
      </c>
      <c r="E167" s="5">
        <v>1284.4474299999999</v>
      </c>
      <c r="F167" s="5">
        <v>741</v>
      </c>
      <c r="G167" s="5">
        <v>323305.15041</v>
      </c>
      <c r="H167" s="5">
        <v>1317.6125400000001</v>
      </c>
      <c r="I167" s="5">
        <v>25</v>
      </c>
      <c r="J167" s="5">
        <v>324807.08186999999</v>
      </c>
      <c r="K167" s="5">
        <v>1284.5122899999999</v>
      </c>
      <c r="L167" s="5">
        <v>6609</v>
      </c>
      <c r="M167" s="5">
        <v>324793.49167000002</v>
      </c>
      <c r="N167" s="5">
        <v>1289.7931799999999</v>
      </c>
      <c r="O167" s="5">
        <v>142</v>
      </c>
      <c r="P167" s="5">
        <v>322904.40591999999</v>
      </c>
      <c r="Q167" s="5">
        <v>1305.8581200000001</v>
      </c>
      <c r="R167" s="5">
        <v>51</v>
      </c>
      <c r="Y167" s="82"/>
      <c r="AB167" s="82"/>
      <c r="AE167" s="82"/>
      <c r="AH167" s="82"/>
      <c r="AK167" s="82"/>
    </row>
    <row r="168" spans="1:37" s="5" customFormat="1" ht="15" x14ac:dyDescent="0.25">
      <c r="A168" s="5" t="s">
        <v>2</v>
      </c>
      <c r="B168" s="5">
        <v>997</v>
      </c>
      <c r="C168" s="5">
        <v>0.7</v>
      </c>
      <c r="D168" s="5">
        <v>328698.29528999998</v>
      </c>
      <c r="E168" s="5">
        <v>1284.8034600000001</v>
      </c>
      <c r="F168" s="5">
        <v>716</v>
      </c>
      <c r="G168" s="5">
        <v>323137.32929000002</v>
      </c>
      <c r="H168" s="5">
        <v>1319.79088</v>
      </c>
      <c r="I168" s="5">
        <v>25</v>
      </c>
      <c r="J168" s="5">
        <v>323727.32139</v>
      </c>
      <c r="K168" s="5">
        <v>1284.6415300000001</v>
      </c>
      <c r="L168" s="5">
        <v>6339</v>
      </c>
      <c r="M168" s="5">
        <v>325833.63306999998</v>
      </c>
      <c r="N168" s="5">
        <v>1291.4590700000001</v>
      </c>
      <c r="O168" s="5">
        <v>141</v>
      </c>
      <c r="P168" s="5">
        <v>322928.38178</v>
      </c>
      <c r="Q168" s="5">
        <v>1288.6374800000001</v>
      </c>
      <c r="R168" s="5">
        <v>60</v>
      </c>
      <c r="Y168" s="82"/>
      <c r="AB168" s="82"/>
      <c r="AE168" s="82"/>
      <c r="AH168" s="82"/>
      <c r="AK168" s="82"/>
    </row>
    <row r="169" spans="1:37" s="5" customFormat="1" ht="15" x14ac:dyDescent="0.25">
      <c r="A169" s="5" t="s">
        <v>2</v>
      </c>
      <c r="B169" s="5">
        <v>997</v>
      </c>
      <c r="C169" s="5">
        <v>0.7</v>
      </c>
      <c r="D169" s="5">
        <v>326810.92259999999</v>
      </c>
      <c r="E169" s="5">
        <v>1285.0368599999999</v>
      </c>
      <c r="F169" s="5">
        <v>712</v>
      </c>
      <c r="G169" s="5">
        <v>323190.3137</v>
      </c>
      <c r="H169" s="5">
        <v>1325.09493</v>
      </c>
      <c r="I169" s="5">
        <v>25</v>
      </c>
      <c r="J169" s="5">
        <v>324459.18647999997</v>
      </c>
      <c r="K169" s="5">
        <v>1284.4834000000001</v>
      </c>
      <c r="L169" s="5">
        <v>6506</v>
      </c>
      <c r="M169" s="5">
        <v>324776.73973999999</v>
      </c>
      <c r="N169" s="5">
        <v>1287.0572400000001</v>
      </c>
      <c r="O169" s="5">
        <v>142</v>
      </c>
      <c r="P169" s="5">
        <v>323102.53067000001</v>
      </c>
      <c r="Q169" s="5">
        <v>1307.08322</v>
      </c>
      <c r="R169" s="5">
        <v>52</v>
      </c>
      <c r="Y169" s="82"/>
      <c r="AB169" s="82"/>
      <c r="AE169" s="82"/>
      <c r="AH169" s="82"/>
      <c r="AK169" s="82"/>
    </row>
    <row r="170" spans="1:37" s="5" customFormat="1" ht="15" x14ac:dyDescent="0.25">
      <c r="A170" s="5" t="s">
        <v>2</v>
      </c>
      <c r="B170" s="5">
        <v>997</v>
      </c>
      <c r="C170" s="5">
        <v>0.7</v>
      </c>
      <c r="D170" s="5">
        <v>330244.69371000002</v>
      </c>
      <c r="E170" s="5">
        <v>1285.33015</v>
      </c>
      <c r="F170" s="5">
        <v>690</v>
      </c>
      <c r="G170" s="5">
        <v>323367.89795999997</v>
      </c>
      <c r="H170" s="5">
        <v>1324.7642000000001</v>
      </c>
      <c r="I170" s="5">
        <v>25</v>
      </c>
      <c r="J170" s="5">
        <v>323933.97460000002</v>
      </c>
      <c r="K170" s="5">
        <v>1284.4588000000001</v>
      </c>
      <c r="L170" s="5">
        <v>6387</v>
      </c>
      <c r="M170" s="5">
        <v>324379.78581999999</v>
      </c>
      <c r="N170" s="5">
        <v>1287.11133</v>
      </c>
      <c r="O170" s="5">
        <v>142</v>
      </c>
      <c r="P170" s="5">
        <v>322944.51513000001</v>
      </c>
      <c r="Q170" s="5">
        <v>1287.05268</v>
      </c>
      <c r="R170" s="5">
        <v>50</v>
      </c>
      <c r="Y170" s="82"/>
      <c r="AB170" s="82"/>
      <c r="AE170" s="82"/>
      <c r="AH170" s="82"/>
      <c r="AK170" s="82"/>
    </row>
    <row r="171" spans="1:37" s="5" customFormat="1" ht="15" x14ac:dyDescent="0.25">
      <c r="A171" s="5" t="s">
        <v>2</v>
      </c>
      <c r="B171" s="5">
        <v>997</v>
      </c>
      <c r="C171" s="5">
        <v>0.7</v>
      </c>
      <c r="D171" s="5">
        <v>330244.69371000002</v>
      </c>
      <c r="E171" s="5">
        <v>1284.8087</v>
      </c>
      <c r="F171" s="5">
        <v>701</v>
      </c>
      <c r="G171" s="5">
        <v>323233.50858999998</v>
      </c>
      <c r="H171" s="5">
        <v>1322.6590200000001</v>
      </c>
      <c r="I171" s="5">
        <v>25</v>
      </c>
      <c r="J171" s="5">
        <v>323546.22029000003</v>
      </c>
      <c r="K171" s="5">
        <v>1284.4721999999999</v>
      </c>
      <c r="L171" s="5">
        <v>6608</v>
      </c>
      <c r="M171" s="5">
        <v>325473.81826999999</v>
      </c>
      <c r="N171" s="5">
        <v>1286.3155200000001</v>
      </c>
      <c r="O171" s="5">
        <v>143</v>
      </c>
      <c r="P171" s="5">
        <v>323027.75264999998</v>
      </c>
      <c r="Q171" s="5">
        <v>1293.5355500000001</v>
      </c>
      <c r="R171" s="5">
        <v>51</v>
      </c>
      <c r="Y171" s="82"/>
      <c r="AB171" s="82"/>
      <c r="AE171" s="82"/>
      <c r="AH171" s="82"/>
      <c r="AK171" s="82"/>
    </row>
    <row r="172" spans="1:37" s="5" customFormat="1" ht="15" x14ac:dyDescent="0.25">
      <c r="A172" s="5" t="s">
        <v>2</v>
      </c>
      <c r="B172" s="5">
        <v>997</v>
      </c>
      <c r="C172" s="5">
        <v>0.7</v>
      </c>
      <c r="D172" s="5">
        <v>329149.37096999999</v>
      </c>
      <c r="E172" s="5">
        <v>1286.2322300000001</v>
      </c>
      <c r="F172" s="5">
        <v>697</v>
      </c>
      <c r="G172" s="5">
        <v>323282.16907</v>
      </c>
      <c r="H172" s="5">
        <v>1321.8338100000001</v>
      </c>
      <c r="I172" s="5">
        <v>25</v>
      </c>
      <c r="J172" s="5">
        <v>324279.90756999998</v>
      </c>
      <c r="K172" s="5">
        <v>1284.58071</v>
      </c>
      <c r="L172" s="5">
        <v>6766</v>
      </c>
      <c r="M172" s="5">
        <v>323700.53657</v>
      </c>
      <c r="N172" s="5">
        <v>1291.1920700000001</v>
      </c>
      <c r="O172" s="5">
        <v>142</v>
      </c>
      <c r="P172" s="5">
        <v>322951.59603999997</v>
      </c>
      <c r="Q172" s="5">
        <v>1288.2899199999999</v>
      </c>
      <c r="R172" s="5">
        <v>50</v>
      </c>
      <c r="Y172" s="82"/>
      <c r="AB172" s="82"/>
      <c r="AE172" s="82"/>
      <c r="AH172" s="82"/>
      <c r="AK172" s="82"/>
    </row>
    <row r="173" spans="1:37" s="5" customFormat="1" ht="15" x14ac:dyDescent="0.25">
      <c r="A173" s="5" t="s">
        <v>2</v>
      </c>
      <c r="B173" s="5">
        <v>997</v>
      </c>
      <c r="C173" s="5">
        <v>1</v>
      </c>
      <c r="D173" s="5">
        <v>325704.84333</v>
      </c>
      <c r="E173" s="5">
        <v>1722.9466399999999</v>
      </c>
      <c r="F173" s="5">
        <v>956</v>
      </c>
      <c r="G173" s="5">
        <v>323016.68414000003</v>
      </c>
      <c r="H173" s="5">
        <v>1761.991</v>
      </c>
      <c r="I173" s="5">
        <v>32</v>
      </c>
      <c r="J173" s="5">
        <v>323195.00180000003</v>
      </c>
      <c r="K173" s="5">
        <v>1722.9436000000001</v>
      </c>
      <c r="L173" s="5">
        <v>9626</v>
      </c>
      <c r="M173" s="5">
        <v>325877.18972999998</v>
      </c>
      <c r="N173" s="5">
        <v>1726.0920100000001</v>
      </c>
      <c r="O173" s="5">
        <v>205</v>
      </c>
      <c r="P173" s="5">
        <v>322891.26666999998</v>
      </c>
      <c r="Q173" s="5">
        <v>1736.4131400000001</v>
      </c>
      <c r="R173" s="5">
        <v>62</v>
      </c>
      <c r="Y173" s="82"/>
      <c r="AB173" s="82"/>
      <c r="AE173" s="82"/>
      <c r="AH173" s="82"/>
      <c r="AK173" s="82"/>
    </row>
    <row r="174" spans="1:37" s="5" customFormat="1" ht="15" x14ac:dyDescent="0.25">
      <c r="A174" s="5" t="s">
        <v>2</v>
      </c>
      <c r="B174" s="5">
        <v>997</v>
      </c>
      <c r="C174" s="5">
        <v>1</v>
      </c>
      <c r="D174" s="5">
        <v>325041.26464000001</v>
      </c>
      <c r="E174" s="5">
        <v>1723.0643</v>
      </c>
      <c r="F174" s="5">
        <v>1017</v>
      </c>
      <c r="G174" s="5">
        <v>322883.92638999998</v>
      </c>
      <c r="H174" s="5">
        <v>1763.0143599999999</v>
      </c>
      <c r="I174" s="5">
        <v>32</v>
      </c>
      <c r="J174" s="5">
        <v>323365.84898000001</v>
      </c>
      <c r="K174" s="5">
        <v>1723.09114</v>
      </c>
      <c r="L174" s="5">
        <v>10161</v>
      </c>
      <c r="M174" s="5">
        <v>325299.98112000001</v>
      </c>
      <c r="N174" s="5">
        <v>1729.34853</v>
      </c>
      <c r="O174" s="5">
        <v>213</v>
      </c>
      <c r="P174" s="5">
        <v>322931.98147</v>
      </c>
      <c r="Q174" s="5">
        <v>1726.1081999999999</v>
      </c>
      <c r="R174" s="5">
        <v>60</v>
      </c>
      <c r="Y174" s="82"/>
      <c r="AB174" s="82"/>
      <c r="AE174" s="82"/>
      <c r="AH174" s="82"/>
      <c r="AK174" s="82"/>
    </row>
    <row r="175" spans="1:37" s="5" customFormat="1" ht="15" x14ac:dyDescent="0.25">
      <c r="A175" s="5" t="s">
        <v>2</v>
      </c>
      <c r="B175" s="5">
        <v>997</v>
      </c>
      <c r="C175" s="5">
        <v>1</v>
      </c>
      <c r="D175" s="5">
        <v>325704.84333</v>
      </c>
      <c r="E175" s="5">
        <v>1724.38796</v>
      </c>
      <c r="F175" s="5">
        <v>928</v>
      </c>
      <c r="G175" s="5">
        <v>322932.20701000001</v>
      </c>
      <c r="H175" s="5">
        <v>1772.92536</v>
      </c>
      <c r="I175" s="5">
        <v>32</v>
      </c>
      <c r="J175" s="5">
        <v>323642.34909999999</v>
      </c>
      <c r="K175" s="5">
        <v>1722.9564</v>
      </c>
      <c r="L175" s="5">
        <v>10466</v>
      </c>
      <c r="M175" s="5">
        <v>324914.54021000001</v>
      </c>
      <c r="N175" s="5">
        <v>1727.6481100000001</v>
      </c>
      <c r="O175" s="5">
        <v>193</v>
      </c>
      <c r="P175" s="5">
        <v>322872.87</v>
      </c>
      <c r="Q175" s="5">
        <v>1748.0424399999999</v>
      </c>
      <c r="R175" s="5">
        <v>62</v>
      </c>
      <c r="Y175" s="82"/>
      <c r="AB175" s="82"/>
      <c r="AE175" s="82"/>
      <c r="AH175" s="82"/>
      <c r="AK175" s="82"/>
    </row>
    <row r="176" spans="1:37" s="5" customFormat="1" ht="15" x14ac:dyDescent="0.25">
      <c r="A176" s="5" t="s">
        <v>2</v>
      </c>
      <c r="B176" s="5">
        <v>997</v>
      </c>
      <c r="C176" s="5">
        <v>1</v>
      </c>
      <c r="D176" s="5">
        <v>325704.84333</v>
      </c>
      <c r="E176" s="5">
        <v>1724.4432099999999</v>
      </c>
      <c r="F176" s="5">
        <v>917</v>
      </c>
      <c r="G176" s="5">
        <v>323063.049</v>
      </c>
      <c r="H176" s="5">
        <v>1770.8849299999999</v>
      </c>
      <c r="I176" s="5">
        <v>32</v>
      </c>
      <c r="J176" s="5">
        <v>323844.39418</v>
      </c>
      <c r="K176" s="5">
        <v>1722.9302499999999</v>
      </c>
      <c r="L176" s="5">
        <v>9759</v>
      </c>
      <c r="M176" s="5">
        <v>325263.59538000001</v>
      </c>
      <c r="N176" s="5">
        <v>1728.2126499999999</v>
      </c>
      <c r="O176" s="5">
        <v>209</v>
      </c>
      <c r="P176" s="5">
        <v>322876.75341</v>
      </c>
      <c r="Q176" s="5">
        <v>1730.37752</v>
      </c>
      <c r="R176" s="5">
        <v>61</v>
      </c>
      <c r="Y176" s="82"/>
      <c r="AB176" s="82"/>
      <c r="AE176" s="82"/>
      <c r="AH176" s="82"/>
      <c r="AK176" s="82"/>
    </row>
    <row r="177" spans="1:37" s="5" customFormat="1" ht="15" x14ac:dyDescent="0.25">
      <c r="A177" s="5" t="s">
        <v>2</v>
      </c>
      <c r="B177" s="5">
        <v>997</v>
      </c>
      <c r="C177" s="5">
        <v>1</v>
      </c>
      <c r="D177" s="5">
        <v>325704.84333</v>
      </c>
      <c r="E177" s="5">
        <v>1723.24758</v>
      </c>
      <c r="F177" s="5">
        <v>963</v>
      </c>
      <c r="G177" s="5">
        <v>322850.90233000001</v>
      </c>
      <c r="H177" s="5">
        <v>1764.0064199999999</v>
      </c>
      <c r="I177" s="5">
        <v>32</v>
      </c>
      <c r="J177" s="5">
        <v>323780.17696999997</v>
      </c>
      <c r="K177" s="5">
        <v>1722.99865</v>
      </c>
      <c r="L177" s="5">
        <v>9313</v>
      </c>
      <c r="M177" s="5">
        <v>325151.76146000001</v>
      </c>
      <c r="N177" s="5">
        <v>1723.03322</v>
      </c>
      <c r="O177" s="5">
        <v>206</v>
      </c>
      <c r="P177" s="5">
        <v>322813.57165</v>
      </c>
      <c r="Q177" s="5">
        <v>1739.02224</v>
      </c>
      <c r="R177" s="5">
        <v>61</v>
      </c>
      <c r="Y177" s="82"/>
      <c r="AB177" s="82"/>
      <c r="AE177" s="82"/>
      <c r="AH177" s="82"/>
      <c r="AK177" s="82"/>
    </row>
    <row r="178" spans="1:37" s="5" customFormat="1" ht="15" x14ac:dyDescent="0.25">
      <c r="A178" s="5" t="s">
        <v>2</v>
      </c>
      <c r="B178" s="5">
        <v>997</v>
      </c>
      <c r="C178" s="5">
        <v>1</v>
      </c>
      <c r="D178" s="5">
        <v>325704.84333</v>
      </c>
      <c r="E178" s="5">
        <v>1724.81132</v>
      </c>
      <c r="F178" s="5">
        <v>911</v>
      </c>
      <c r="G178" s="5">
        <v>322841.50034000003</v>
      </c>
      <c r="H178" s="5">
        <v>1764.5701200000001</v>
      </c>
      <c r="I178" s="5">
        <v>32</v>
      </c>
      <c r="J178" s="5">
        <v>324004.79067000002</v>
      </c>
      <c r="K178" s="5">
        <v>1723.07925</v>
      </c>
      <c r="L178" s="5">
        <v>8794</v>
      </c>
      <c r="M178" s="5">
        <v>324989.10398000001</v>
      </c>
      <c r="N178" s="5">
        <v>1729.3905299999999</v>
      </c>
      <c r="O178" s="5">
        <v>191</v>
      </c>
      <c r="P178" s="5">
        <v>322857.11667000002</v>
      </c>
      <c r="Q178" s="5">
        <v>1728.8554200000001</v>
      </c>
      <c r="R178" s="5">
        <v>61</v>
      </c>
      <c r="Y178" s="82"/>
      <c r="AB178" s="82"/>
      <c r="AE178" s="82"/>
      <c r="AH178" s="82"/>
      <c r="AK178" s="82"/>
    </row>
    <row r="179" spans="1:37" s="5" customFormat="1" ht="15" x14ac:dyDescent="0.25">
      <c r="A179" s="5" t="s">
        <v>2</v>
      </c>
      <c r="B179" s="5">
        <v>997</v>
      </c>
      <c r="C179" s="5">
        <v>1</v>
      </c>
      <c r="D179" s="5">
        <v>325704.84333</v>
      </c>
      <c r="E179" s="5">
        <v>1723.54204</v>
      </c>
      <c r="F179" s="5">
        <v>973</v>
      </c>
      <c r="G179" s="5">
        <v>323064.28694999998</v>
      </c>
      <c r="H179" s="5">
        <v>1750.15084</v>
      </c>
      <c r="I179" s="5">
        <v>32</v>
      </c>
      <c r="J179" s="5">
        <v>323347.08791</v>
      </c>
      <c r="K179" s="5">
        <v>1723.10088</v>
      </c>
      <c r="L179" s="5">
        <v>9714</v>
      </c>
      <c r="M179" s="5">
        <v>324281.51439999999</v>
      </c>
      <c r="N179" s="5">
        <v>1730.09764</v>
      </c>
      <c r="O179" s="5">
        <v>189</v>
      </c>
      <c r="P179" s="5">
        <v>322811.33987000003</v>
      </c>
      <c r="Q179" s="5">
        <v>1747.6742999999999</v>
      </c>
      <c r="R179" s="5">
        <v>62</v>
      </c>
      <c r="Y179" s="82"/>
      <c r="AB179" s="82"/>
      <c r="AE179" s="82"/>
      <c r="AH179" s="82"/>
      <c r="AK179" s="82"/>
    </row>
    <row r="180" spans="1:37" s="5" customFormat="1" ht="15" x14ac:dyDescent="0.25">
      <c r="A180" s="5" t="s">
        <v>2</v>
      </c>
      <c r="B180" s="5">
        <v>997</v>
      </c>
      <c r="C180" s="5">
        <v>1</v>
      </c>
      <c r="D180" s="5">
        <v>325704.84333</v>
      </c>
      <c r="E180" s="5">
        <v>1724.63932</v>
      </c>
      <c r="F180" s="5">
        <v>969</v>
      </c>
      <c r="G180" s="5">
        <v>322957.61054999998</v>
      </c>
      <c r="H180" s="5">
        <v>1756.85166</v>
      </c>
      <c r="I180" s="5">
        <v>32</v>
      </c>
      <c r="J180" s="5">
        <v>324317.76</v>
      </c>
      <c r="K180" s="5">
        <v>1723.01874</v>
      </c>
      <c r="L180" s="5">
        <v>9578</v>
      </c>
      <c r="M180" s="5">
        <v>324985.35645999998</v>
      </c>
      <c r="N180" s="5">
        <v>1728.58681</v>
      </c>
      <c r="O180" s="5">
        <v>201</v>
      </c>
      <c r="P180" s="5">
        <v>322979.14025</v>
      </c>
      <c r="Q180" s="5">
        <v>1747.5048999999999</v>
      </c>
      <c r="R180" s="5">
        <v>62</v>
      </c>
      <c r="Y180" s="82"/>
      <c r="AB180" s="82"/>
      <c r="AE180" s="82"/>
      <c r="AH180" s="82"/>
      <c r="AK180" s="82"/>
    </row>
    <row r="181" spans="1:37" s="5" customFormat="1" ht="15" x14ac:dyDescent="0.25">
      <c r="A181" s="5" t="s">
        <v>2</v>
      </c>
      <c r="B181" s="5">
        <v>997</v>
      </c>
      <c r="C181" s="5">
        <v>1</v>
      </c>
      <c r="D181" s="5">
        <v>325704.84333</v>
      </c>
      <c r="E181" s="5">
        <v>1724.2440899999999</v>
      </c>
      <c r="F181" s="5">
        <v>923</v>
      </c>
      <c r="G181" s="5">
        <v>323058.31092000002</v>
      </c>
      <c r="H181" s="5">
        <v>1727.1647700000001</v>
      </c>
      <c r="I181" s="5">
        <v>31</v>
      </c>
      <c r="J181" s="5">
        <v>323118.11985999998</v>
      </c>
      <c r="K181" s="5">
        <v>1722.9290100000001</v>
      </c>
      <c r="L181" s="5">
        <v>9396</v>
      </c>
      <c r="M181" s="5">
        <v>325293.62086999998</v>
      </c>
      <c r="N181" s="5">
        <v>1727.3361500000001</v>
      </c>
      <c r="O181" s="5">
        <v>203</v>
      </c>
      <c r="P181" s="5">
        <v>322833.16686</v>
      </c>
      <c r="Q181" s="5">
        <v>1743.7498900000001</v>
      </c>
      <c r="R181" s="5">
        <v>62</v>
      </c>
      <c r="Y181" s="82"/>
      <c r="AB181" s="82"/>
      <c r="AE181" s="82"/>
      <c r="AH181" s="82"/>
      <c r="AK181" s="82"/>
    </row>
    <row r="182" spans="1:37" s="5" customFormat="1" ht="15" x14ac:dyDescent="0.25">
      <c r="A182" s="5" t="s">
        <v>2</v>
      </c>
      <c r="B182" s="5">
        <v>997</v>
      </c>
      <c r="C182" s="5">
        <v>1</v>
      </c>
      <c r="D182" s="5">
        <v>325704.84333</v>
      </c>
      <c r="E182" s="5">
        <v>1724.1007199999999</v>
      </c>
      <c r="F182" s="5">
        <v>975</v>
      </c>
      <c r="G182" s="5">
        <v>322860.47808999999</v>
      </c>
      <c r="H182" s="5">
        <v>1757.33897</v>
      </c>
      <c r="I182" s="5">
        <v>32</v>
      </c>
      <c r="J182" s="5">
        <v>323888.87793999998</v>
      </c>
      <c r="K182" s="5">
        <v>1723.04926</v>
      </c>
      <c r="L182" s="5">
        <v>9853</v>
      </c>
      <c r="M182" s="5">
        <v>324415.46129000001</v>
      </c>
      <c r="N182" s="5">
        <v>1729.9072000000001</v>
      </c>
      <c r="O182" s="5">
        <v>206</v>
      </c>
      <c r="P182" s="5">
        <v>322859.60060000001</v>
      </c>
      <c r="Q182" s="5">
        <v>1736.3460600000001</v>
      </c>
      <c r="R182" s="5">
        <v>61</v>
      </c>
      <c r="Y182" s="82"/>
      <c r="AB182" s="82"/>
      <c r="AE182" s="82"/>
      <c r="AH182" s="82"/>
      <c r="AK182" s="82"/>
    </row>
    <row r="183" spans="1:37" s="5" customFormat="1" ht="15" x14ac:dyDescent="0.25">
      <c r="A183" s="5" t="s">
        <v>0</v>
      </c>
      <c r="B183" s="5">
        <v>30</v>
      </c>
      <c r="C183" s="5">
        <v>0.4</v>
      </c>
      <c r="D183" s="5">
        <v>1015.93732</v>
      </c>
      <c r="E183" s="5">
        <v>1.6185400000000001</v>
      </c>
      <c r="F183" s="5">
        <v>54</v>
      </c>
      <c r="G183" s="5">
        <v>995.50248999999997</v>
      </c>
      <c r="H183" s="5">
        <v>1.6029</v>
      </c>
      <c r="I183" s="5">
        <v>116</v>
      </c>
      <c r="J183" s="5">
        <v>995.50248999999997</v>
      </c>
      <c r="K183" s="5">
        <v>1.60788</v>
      </c>
      <c r="L183" s="5">
        <v>146</v>
      </c>
      <c r="M183" s="5">
        <v>995.50248999999997</v>
      </c>
      <c r="N183" s="5">
        <v>1.6046100000000001</v>
      </c>
      <c r="O183" s="5">
        <v>269</v>
      </c>
      <c r="P183" s="5">
        <v>995.50248999999997</v>
      </c>
      <c r="Q183" s="5">
        <v>1.61957</v>
      </c>
      <c r="R183" s="5">
        <v>49</v>
      </c>
      <c r="Y183" s="82"/>
      <c r="AB183" s="82"/>
      <c r="AE183" s="82"/>
      <c r="AH183" s="82"/>
      <c r="AK183" s="82"/>
    </row>
    <row r="184" spans="1:37" s="5" customFormat="1" ht="15" x14ac:dyDescent="0.25">
      <c r="A184" s="5" t="s">
        <v>0</v>
      </c>
      <c r="B184" s="5">
        <v>30</v>
      </c>
      <c r="C184" s="5">
        <v>0.4</v>
      </c>
      <c r="D184" s="5">
        <v>1015.93732</v>
      </c>
      <c r="E184" s="5">
        <v>1.6241000000000001</v>
      </c>
      <c r="F184" s="5">
        <v>42</v>
      </c>
      <c r="G184" s="5">
        <v>995.50248999999997</v>
      </c>
      <c r="H184" s="5">
        <v>1.60867</v>
      </c>
      <c r="I184" s="5">
        <v>112</v>
      </c>
      <c r="J184" s="5">
        <v>995.50248999999997</v>
      </c>
      <c r="K184" s="5">
        <v>1.60866</v>
      </c>
      <c r="L184" s="5">
        <v>122</v>
      </c>
      <c r="M184" s="5">
        <v>1014.13518</v>
      </c>
      <c r="N184" s="5">
        <v>1.6023099999999999</v>
      </c>
      <c r="O184" s="5">
        <v>233</v>
      </c>
      <c r="P184" s="5">
        <v>995.50248999999997</v>
      </c>
      <c r="Q184" s="5">
        <v>1.62632</v>
      </c>
      <c r="R184" s="5">
        <v>55</v>
      </c>
      <c r="Y184" s="82"/>
      <c r="AB184" s="82"/>
      <c r="AE184" s="82"/>
      <c r="AH184" s="82"/>
      <c r="AK184" s="82"/>
    </row>
    <row r="185" spans="1:37" s="5" customFormat="1" ht="15" x14ac:dyDescent="0.25">
      <c r="A185" s="5" t="s">
        <v>0</v>
      </c>
      <c r="B185" s="5">
        <v>30</v>
      </c>
      <c r="C185" s="5">
        <v>0.4</v>
      </c>
      <c r="D185" s="5">
        <v>996.43749000000003</v>
      </c>
      <c r="E185" s="5">
        <v>1.6029100000000001</v>
      </c>
      <c r="F185" s="5">
        <v>45</v>
      </c>
      <c r="G185" s="5">
        <v>995.50248999999997</v>
      </c>
      <c r="H185" s="5">
        <v>1.6011500000000001</v>
      </c>
      <c r="I185" s="5">
        <v>111</v>
      </c>
      <c r="J185" s="5">
        <v>995.50248999999997</v>
      </c>
      <c r="K185" s="5">
        <v>1.60975</v>
      </c>
      <c r="L185" s="5">
        <v>175</v>
      </c>
      <c r="M185" s="5">
        <v>995.50248999999997</v>
      </c>
      <c r="N185" s="5">
        <v>1.6303099999999999</v>
      </c>
      <c r="O185" s="5">
        <v>248</v>
      </c>
      <c r="P185" s="5">
        <v>995.50248999999997</v>
      </c>
      <c r="Q185" s="5">
        <v>1.6839299999999999</v>
      </c>
      <c r="R185" s="5">
        <v>44</v>
      </c>
      <c r="Y185" s="82"/>
      <c r="AB185" s="82"/>
      <c r="AE185" s="82"/>
      <c r="AH185" s="82"/>
      <c r="AK185" s="82"/>
    </row>
    <row r="186" spans="1:37" s="5" customFormat="1" ht="15" x14ac:dyDescent="0.25">
      <c r="A186" s="5" t="s">
        <v>0</v>
      </c>
      <c r="B186" s="5">
        <v>30</v>
      </c>
      <c r="C186" s="5">
        <v>0.4</v>
      </c>
      <c r="D186" s="5">
        <v>995.50248999999997</v>
      </c>
      <c r="E186" s="5">
        <v>1.61408</v>
      </c>
      <c r="F186" s="5">
        <v>42</v>
      </c>
      <c r="G186" s="5">
        <v>995.50248999999997</v>
      </c>
      <c r="H186" s="5">
        <v>1.60501</v>
      </c>
      <c r="I186" s="5">
        <v>117</v>
      </c>
      <c r="J186" s="5">
        <v>995.50248999999997</v>
      </c>
      <c r="K186" s="5">
        <v>1.6033200000000001</v>
      </c>
      <c r="L186" s="5">
        <v>164</v>
      </c>
      <c r="M186" s="5">
        <v>1014.13518</v>
      </c>
      <c r="N186" s="5">
        <v>1.60575</v>
      </c>
      <c r="O186" s="5">
        <v>262</v>
      </c>
      <c r="P186" s="5">
        <v>995.50248999999997</v>
      </c>
      <c r="Q186" s="5">
        <v>1.6162099999999999</v>
      </c>
      <c r="R186" s="5">
        <v>56</v>
      </c>
      <c r="Y186" s="82"/>
      <c r="AB186" s="82"/>
      <c r="AE186" s="82"/>
      <c r="AH186" s="82"/>
      <c r="AK186" s="82"/>
    </row>
    <row r="187" spans="1:37" s="5" customFormat="1" ht="15" x14ac:dyDescent="0.25">
      <c r="A187" s="5" t="s">
        <v>0</v>
      </c>
      <c r="B187" s="5">
        <v>30</v>
      </c>
      <c r="C187" s="5">
        <v>0.4</v>
      </c>
      <c r="D187" s="5">
        <v>1025.2446500000001</v>
      </c>
      <c r="E187" s="5">
        <v>1.61111</v>
      </c>
      <c r="F187" s="5">
        <v>41</v>
      </c>
      <c r="G187" s="5">
        <v>995.50248999999997</v>
      </c>
      <c r="H187" s="5">
        <v>1.60388</v>
      </c>
      <c r="I187" s="5">
        <v>101</v>
      </c>
      <c r="J187" s="5">
        <v>995.50248999999997</v>
      </c>
      <c r="K187" s="5">
        <v>1.6073999999999999</v>
      </c>
      <c r="L187" s="5">
        <v>147</v>
      </c>
      <c r="M187" s="5">
        <v>995.50248999999997</v>
      </c>
      <c r="N187" s="5">
        <v>1.60503</v>
      </c>
      <c r="O187" s="5">
        <v>269</v>
      </c>
      <c r="P187" s="5">
        <v>995.50248999999997</v>
      </c>
      <c r="Q187" s="5">
        <v>1.62487</v>
      </c>
      <c r="R187" s="5">
        <v>54</v>
      </c>
      <c r="Y187" s="82"/>
      <c r="AB187" s="82"/>
      <c r="AE187" s="82"/>
      <c r="AH187" s="82"/>
      <c r="AK187" s="82"/>
    </row>
    <row r="188" spans="1:37" s="5" customFormat="1" ht="15" x14ac:dyDescent="0.25">
      <c r="A188" s="5" t="s">
        <v>0</v>
      </c>
      <c r="B188" s="5">
        <v>30</v>
      </c>
      <c r="C188" s="5">
        <v>0.4</v>
      </c>
      <c r="D188" s="5">
        <v>995.50248999999997</v>
      </c>
      <c r="E188" s="5">
        <v>1.60192</v>
      </c>
      <c r="F188" s="5">
        <v>50</v>
      </c>
      <c r="G188" s="5">
        <v>995.50248999999997</v>
      </c>
      <c r="H188" s="5">
        <v>1.6099000000000001</v>
      </c>
      <c r="I188" s="5">
        <v>111</v>
      </c>
      <c r="J188" s="5">
        <v>995.50248999999997</v>
      </c>
      <c r="K188" s="5">
        <v>1.6093200000000001</v>
      </c>
      <c r="L188" s="5">
        <v>153</v>
      </c>
      <c r="M188" s="5">
        <v>995.50248999999997</v>
      </c>
      <c r="N188" s="5">
        <v>1.60642</v>
      </c>
      <c r="O188" s="5">
        <v>247</v>
      </c>
      <c r="P188" s="5">
        <v>995.50248999999997</v>
      </c>
      <c r="Q188" s="5">
        <v>1.62073</v>
      </c>
      <c r="R188" s="5">
        <v>41</v>
      </c>
      <c r="Y188" s="82"/>
      <c r="AB188" s="82"/>
      <c r="AE188" s="82"/>
      <c r="AH188" s="82"/>
      <c r="AK188" s="82"/>
    </row>
    <row r="189" spans="1:37" s="5" customFormat="1" ht="15" x14ac:dyDescent="0.25">
      <c r="A189" s="5" t="s">
        <v>0</v>
      </c>
      <c r="B189" s="5">
        <v>30</v>
      </c>
      <c r="C189" s="5">
        <v>0.4</v>
      </c>
      <c r="D189" s="5">
        <v>1023.46132</v>
      </c>
      <c r="E189" s="5">
        <v>1.6076299999999999</v>
      </c>
      <c r="F189" s="5">
        <v>53</v>
      </c>
      <c r="G189" s="5">
        <v>995.50248999999997</v>
      </c>
      <c r="H189" s="5">
        <v>1.6138600000000001</v>
      </c>
      <c r="I189" s="5">
        <v>107</v>
      </c>
      <c r="J189" s="5">
        <v>995.50248999999997</v>
      </c>
      <c r="K189" s="5">
        <v>1.60137</v>
      </c>
      <c r="L189" s="5">
        <v>169</v>
      </c>
      <c r="M189" s="5">
        <v>1014.13518</v>
      </c>
      <c r="N189" s="5">
        <v>1.60632</v>
      </c>
      <c r="O189" s="5">
        <v>268</v>
      </c>
      <c r="P189" s="5">
        <v>995.50248999999997</v>
      </c>
      <c r="Q189" s="5">
        <v>1.62744</v>
      </c>
      <c r="R189" s="5">
        <v>52</v>
      </c>
      <c r="Y189" s="82"/>
      <c r="AB189" s="82"/>
      <c r="AE189" s="82"/>
      <c r="AH189" s="82"/>
      <c r="AK189" s="82"/>
    </row>
    <row r="190" spans="1:37" s="5" customFormat="1" ht="15" x14ac:dyDescent="0.25">
      <c r="A190" s="5" t="s">
        <v>0</v>
      </c>
      <c r="B190" s="5">
        <v>30</v>
      </c>
      <c r="C190" s="5">
        <v>0.4</v>
      </c>
      <c r="D190" s="5">
        <v>1023.46132</v>
      </c>
      <c r="E190" s="5">
        <v>1.6192</v>
      </c>
      <c r="F190" s="5">
        <v>48</v>
      </c>
      <c r="G190" s="5">
        <v>995.50248999999997</v>
      </c>
      <c r="H190" s="5">
        <v>1.6551100000000001</v>
      </c>
      <c r="I190" s="5">
        <v>117</v>
      </c>
      <c r="J190" s="5">
        <v>995.50248999999997</v>
      </c>
      <c r="K190" s="5">
        <v>1.60222</v>
      </c>
      <c r="L190" s="5">
        <v>145</v>
      </c>
      <c r="M190" s="5">
        <v>1014.13518</v>
      </c>
      <c r="N190" s="5">
        <v>1.6020000000000001</v>
      </c>
      <c r="O190" s="5">
        <v>273</v>
      </c>
      <c r="P190" s="5">
        <v>995.50248999999997</v>
      </c>
      <c r="Q190" s="5">
        <v>1.61988</v>
      </c>
      <c r="R190" s="5">
        <v>46</v>
      </c>
      <c r="Y190" s="82"/>
      <c r="AB190" s="82"/>
      <c r="AE190" s="82"/>
      <c r="AH190" s="82"/>
      <c r="AK190" s="82"/>
    </row>
    <row r="191" spans="1:37" s="5" customFormat="1" ht="15" x14ac:dyDescent="0.25">
      <c r="A191" s="5" t="s">
        <v>0</v>
      </c>
      <c r="B191" s="5">
        <v>30</v>
      </c>
      <c r="C191" s="5">
        <v>0.4</v>
      </c>
      <c r="D191" s="5">
        <v>995.50248999999997</v>
      </c>
      <c r="E191" s="5">
        <v>1.61982</v>
      </c>
      <c r="F191" s="5">
        <v>47</v>
      </c>
      <c r="G191" s="5">
        <v>995.50248999999997</v>
      </c>
      <c r="H191" s="5">
        <v>1.6134999999999999</v>
      </c>
      <c r="I191" s="5">
        <v>102</v>
      </c>
      <c r="J191" s="5">
        <v>995.50248999999997</v>
      </c>
      <c r="K191" s="5">
        <v>1.6065400000000001</v>
      </c>
      <c r="L191" s="5">
        <v>163</v>
      </c>
      <c r="M191" s="5">
        <v>1014.13518</v>
      </c>
      <c r="N191" s="5">
        <v>1.60395</v>
      </c>
      <c r="O191" s="5">
        <v>178</v>
      </c>
      <c r="P191" s="5">
        <v>995.50248999999997</v>
      </c>
      <c r="Q191" s="5">
        <v>1.621</v>
      </c>
      <c r="R191" s="5">
        <v>39</v>
      </c>
      <c r="Y191" s="82"/>
      <c r="AB191" s="82"/>
      <c r="AE191" s="82"/>
      <c r="AH191" s="82"/>
      <c r="AK191" s="82"/>
    </row>
    <row r="192" spans="1:37" s="5" customFormat="1" ht="15" x14ac:dyDescent="0.25">
      <c r="A192" s="5" t="s">
        <v>0</v>
      </c>
      <c r="B192" s="5">
        <v>30</v>
      </c>
      <c r="C192" s="5">
        <v>0.4</v>
      </c>
      <c r="D192" s="5">
        <v>1015.93732</v>
      </c>
      <c r="E192" s="5">
        <v>1.60815</v>
      </c>
      <c r="F192" s="5">
        <v>49</v>
      </c>
      <c r="G192" s="5">
        <v>995.50248999999997</v>
      </c>
      <c r="H192" s="5">
        <v>1.6310500000000001</v>
      </c>
      <c r="I192" s="5">
        <v>102</v>
      </c>
      <c r="J192" s="5">
        <v>995.50248999999997</v>
      </c>
      <c r="K192" s="5">
        <v>1.80752</v>
      </c>
      <c r="L192" s="5">
        <v>144</v>
      </c>
      <c r="M192" s="5">
        <v>995.50248999999997</v>
      </c>
      <c r="N192" s="5">
        <v>1.6013500000000001</v>
      </c>
      <c r="O192" s="5">
        <v>201</v>
      </c>
      <c r="P192" s="5">
        <v>995.50248999999997</v>
      </c>
      <c r="Q192" s="5">
        <v>1.6186400000000001</v>
      </c>
      <c r="R192" s="5">
        <v>50</v>
      </c>
      <c r="Y192" s="82"/>
      <c r="AB192" s="82"/>
      <c r="AE192" s="82"/>
      <c r="AH192" s="82"/>
      <c r="AK192" s="82"/>
    </row>
    <row r="193" spans="1:37" s="5" customFormat="1" ht="15" x14ac:dyDescent="0.25">
      <c r="A193" s="5" t="s">
        <v>0</v>
      </c>
      <c r="B193" s="5">
        <v>30</v>
      </c>
      <c r="C193" s="5">
        <v>0.7</v>
      </c>
      <c r="D193" s="5">
        <v>694.58</v>
      </c>
      <c r="E193" s="5">
        <v>1.92509</v>
      </c>
      <c r="F193" s="5">
        <v>64</v>
      </c>
      <c r="G193" s="5">
        <v>675.36989000000005</v>
      </c>
      <c r="H193" s="5">
        <v>1.9298299999999999</v>
      </c>
      <c r="I193" s="5">
        <v>93</v>
      </c>
      <c r="J193" s="5">
        <v>711.15155000000004</v>
      </c>
      <c r="K193" s="5">
        <v>1.92652</v>
      </c>
      <c r="L193" s="5">
        <v>177</v>
      </c>
      <c r="M193" s="5">
        <v>747.70027000000005</v>
      </c>
      <c r="N193" s="5">
        <v>1.9256599999999999</v>
      </c>
      <c r="O193" s="5">
        <v>304</v>
      </c>
      <c r="P193" s="5">
        <v>675.36581000000001</v>
      </c>
      <c r="Q193" s="5">
        <v>1.9438</v>
      </c>
      <c r="R193" s="5">
        <v>69</v>
      </c>
      <c r="Y193" s="82"/>
      <c r="AB193" s="82"/>
      <c r="AE193" s="82"/>
      <c r="AH193" s="82"/>
      <c r="AK193" s="82"/>
    </row>
    <row r="194" spans="1:37" s="5" customFormat="1" ht="15" x14ac:dyDescent="0.25">
      <c r="A194" s="5" t="s">
        <v>0</v>
      </c>
      <c r="B194" s="5">
        <v>30</v>
      </c>
      <c r="C194" s="5">
        <v>0.7</v>
      </c>
      <c r="D194" s="5">
        <v>694.58</v>
      </c>
      <c r="E194" s="5">
        <v>1.9357800000000001</v>
      </c>
      <c r="F194" s="5">
        <v>54</v>
      </c>
      <c r="G194" s="5">
        <v>675.36989000000005</v>
      </c>
      <c r="H194" s="5">
        <v>1.92544</v>
      </c>
      <c r="I194" s="5">
        <v>132</v>
      </c>
      <c r="J194" s="5">
        <v>692.52247999999997</v>
      </c>
      <c r="K194" s="5">
        <v>1.9278999999999999</v>
      </c>
      <c r="L194" s="5">
        <v>168</v>
      </c>
      <c r="M194" s="5">
        <v>692.52247999999997</v>
      </c>
      <c r="N194" s="5">
        <v>2.0148299999999999</v>
      </c>
      <c r="O194" s="5">
        <v>301</v>
      </c>
      <c r="P194" s="5">
        <v>675.38247999999999</v>
      </c>
      <c r="Q194" s="5">
        <v>1.94567</v>
      </c>
      <c r="R194" s="5">
        <v>64</v>
      </c>
      <c r="Y194" s="82"/>
      <c r="AB194" s="82"/>
      <c r="AE194" s="82"/>
      <c r="AH194" s="82"/>
      <c r="AK194" s="82"/>
    </row>
    <row r="195" spans="1:37" s="5" customFormat="1" ht="15" x14ac:dyDescent="0.25">
      <c r="A195" s="5" t="s">
        <v>0</v>
      </c>
      <c r="B195" s="5">
        <v>30</v>
      </c>
      <c r="C195" s="5">
        <v>0.7</v>
      </c>
      <c r="D195" s="5">
        <v>694.58</v>
      </c>
      <c r="E195" s="5">
        <v>1.94173</v>
      </c>
      <c r="F195" s="5">
        <v>66</v>
      </c>
      <c r="G195" s="5">
        <v>675.36989000000005</v>
      </c>
      <c r="H195" s="5">
        <v>1.97817</v>
      </c>
      <c r="I195" s="5">
        <v>120</v>
      </c>
      <c r="J195" s="5">
        <v>732.00689</v>
      </c>
      <c r="K195" s="5">
        <v>1.9284600000000001</v>
      </c>
      <c r="L195" s="5">
        <v>176</v>
      </c>
      <c r="M195" s="5">
        <v>747.94550000000004</v>
      </c>
      <c r="N195" s="5">
        <v>1.9723599999999999</v>
      </c>
      <c r="O195" s="5">
        <v>281</v>
      </c>
      <c r="P195" s="5">
        <v>675.36581000000001</v>
      </c>
      <c r="Q195" s="5">
        <v>1.9340999999999999</v>
      </c>
      <c r="R195" s="5">
        <v>71</v>
      </c>
      <c r="Y195" s="82"/>
      <c r="AB195" s="82"/>
      <c r="AE195" s="82"/>
      <c r="AH195" s="82"/>
      <c r="AK195" s="82"/>
    </row>
    <row r="196" spans="1:37" s="5" customFormat="1" ht="15" x14ac:dyDescent="0.25">
      <c r="A196" s="5" t="s">
        <v>0</v>
      </c>
      <c r="B196" s="5">
        <v>30</v>
      </c>
      <c r="C196" s="5">
        <v>0.7</v>
      </c>
      <c r="D196" s="5">
        <v>694.58</v>
      </c>
      <c r="E196" s="5">
        <v>1.9375</v>
      </c>
      <c r="F196" s="5">
        <v>69</v>
      </c>
      <c r="G196" s="5">
        <v>675.36989000000005</v>
      </c>
      <c r="H196" s="5">
        <v>1.9261699999999999</v>
      </c>
      <c r="I196" s="5">
        <v>115</v>
      </c>
      <c r="J196" s="5">
        <v>730.77856999999995</v>
      </c>
      <c r="K196" s="5">
        <v>1.93052</v>
      </c>
      <c r="L196" s="5">
        <v>195</v>
      </c>
      <c r="M196" s="5">
        <v>726.00325999999995</v>
      </c>
      <c r="N196" s="5">
        <v>1.92225</v>
      </c>
      <c r="O196" s="5">
        <v>327</v>
      </c>
      <c r="P196" s="5">
        <v>675.38247999999999</v>
      </c>
      <c r="Q196" s="5">
        <v>1.9400500000000001</v>
      </c>
      <c r="R196" s="5">
        <v>63</v>
      </c>
      <c r="Y196" s="82"/>
      <c r="AB196" s="82"/>
      <c r="AE196" s="82"/>
      <c r="AH196" s="82"/>
      <c r="AK196" s="82"/>
    </row>
    <row r="197" spans="1:37" s="5" customFormat="1" ht="15" x14ac:dyDescent="0.25">
      <c r="A197" s="5" t="s">
        <v>0</v>
      </c>
      <c r="B197" s="5">
        <v>30</v>
      </c>
      <c r="C197" s="5">
        <v>0.7</v>
      </c>
      <c r="D197" s="5">
        <v>694.58</v>
      </c>
      <c r="E197" s="5">
        <v>1.92232</v>
      </c>
      <c r="F197" s="5">
        <v>67</v>
      </c>
      <c r="G197" s="5">
        <v>675.38611000000003</v>
      </c>
      <c r="H197" s="5">
        <v>1.9322900000000001</v>
      </c>
      <c r="I197" s="5">
        <v>129</v>
      </c>
      <c r="J197" s="5">
        <v>695.19264999999996</v>
      </c>
      <c r="K197" s="5">
        <v>1.92302</v>
      </c>
      <c r="L197" s="5">
        <v>210</v>
      </c>
      <c r="M197" s="5">
        <v>726.00325999999995</v>
      </c>
      <c r="N197" s="5">
        <v>1.9233199999999999</v>
      </c>
      <c r="O197" s="5">
        <v>301</v>
      </c>
      <c r="P197" s="5">
        <v>675.38247999999999</v>
      </c>
      <c r="Q197" s="5">
        <v>1.9417599999999999</v>
      </c>
      <c r="R197" s="5">
        <v>69</v>
      </c>
      <c r="Y197" s="82"/>
      <c r="AB197" s="82"/>
      <c r="AE197" s="82"/>
      <c r="AH197" s="82"/>
      <c r="AK197" s="82"/>
    </row>
    <row r="198" spans="1:37" s="5" customFormat="1" ht="15" x14ac:dyDescent="0.25">
      <c r="A198" s="5" t="s">
        <v>0</v>
      </c>
      <c r="B198" s="5">
        <v>30</v>
      </c>
      <c r="C198" s="5">
        <v>0.7</v>
      </c>
      <c r="D198" s="5">
        <v>694.58</v>
      </c>
      <c r="E198" s="5">
        <v>1.93455</v>
      </c>
      <c r="F198" s="5">
        <v>64</v>
      </c>
      <c r="G198" s="5">
        <v>675.36989000000005</v>
      </c>
      <c r="H198" s="5">
        <v>1.93476</v>
      </c>
      <c r="I198" s="5">
        <v>101</v>
      </c>
      <c r="J198" s="5">
        <v>675.47581000000002</v>
      </c>
      <c r="K198" s="5">
        <v>1.93065</v>
      </c>
      <c r="L198" s="5">
        <v>213</v>
      </c>
      <c r="M198" s="5">
        <v>745.37666999999999</v>
      </c>
      <c r="N198" s="5">
        <v>1.9236800000000001</v>
      </c>
      <c r="O198" s="5">
        <v>291</v>
      </c>
      <c r="P198" s="5">
        <v>675.36581000000001</v>
      </c>
      <c r="Q198" s="5">
        <v>1.9478800000000001</v>
      </c>
      <c r="R198" s="5">
        <v>67</v>
      </c>
      <c r="Y198" s="82"/>
      <c r="AB198" s="82"/>
      <c r="AE198" s="82"/>
      <c r="AH198" s="82"/>
      <c r="AK198" s="82"/>
    </row>
    <row r="199" spans="1:37" s="5" customFormat="1" ht="15" x14ac:dyDescent="0.25">
      <c r="A199" s="5" t="s">
        <v>0</v>
      </c>
      <c r="B199" s="5">
        <v>30</v>
      </c>
      <c r="C199" s="5">
        <v>0.7</v>
      </c>
      <c r="D199" s="5">
        <v>692.68915000000004</v>
      </c>
      <c r="E199" s="5">
        <v>1.9281200000000001</v>
      </c>
      <c r="F199" s="5">
        <v>42</v>
      </c>
      <c r="G199" s="5">
        <v>675.38611000000003</v>
      </c>
      <c r="H199" s="5">
        <v>1.95855</v>
      </c>
      <c r="I199" s="5">
        <v>128</v>
      </c>
      <c r="J199" s="5">
        <v>727.53011000000004</v>
      </c>
      <c r="K199" s="5">
        <v>1.93066</v>
      </c>
      <c r="L199" s="5">
        <v>127</v>
      </c>
      <c r="M199" s="5">
        <v>692.52247999999997</v>
      </c>
      <c r="N199" s="5">
        <v>1.92764</v>
      </c>
      <c r="O199" s="5">
        <v>319</v>
      </c>
      <c r="P199" s="5">
        <v>675.36581000000001</v>
      </c>
      <c r="Q199" s="5">
        <v>1.9272</v>
      </c>
      <c r="R199" s="5">
        <v>71</v>
      </c>
      <c r="Y199" s="82"/>
      <c r="AB199" s="82"/>
      <c r="AE199" s="82"/>
      <c r="AH199" s="82"/>
      <c r="AK199" s="82"/>
    </row>
    <row r="200" spans="1:37" s="5" customFormat="1" ht="15" x14ac:dyDescent="0.25">
      <c r="A200" s="5" t="s">
        <v>0</v>
      </c>
      <c r="B200" s="5">
        <v>30</v>
      </c>
      <c r="C200" s="5">
        <v>0.7</v>
      </c>
      <c r="D200" s="5">
        <v>694.58</v>
      </c>
      <c r="E200" s="5">
        <v>1.9778500000000001</v>
      </c>
      <c r="F200" s="5">
        <v>56</v>
      </c>
      <c r="G200" s="5">
        <v>675.36989000000005</v>
      </c>
      <c r="H200" s="5">
        <v>1.92364</v>
      </c>
      <c r="I200" s="5">
        <v>130</v>
      </c>
      <c r="J200" s="5">
        <v>694.54666999999995</v>
      </c>
      <c r="K200" s="5">
        <v>1.9290099999999999</v>
      </c>
      <c r="L200" s="5">
        <v>203</v>
      </c>
      <c r="M200" s="5">
        <v>710.77326000000005</v>
      </c>
      <c r="N200" s="5">
        <v>1.9737199999999999</v>
      </c>
      <c r="O200" s="5">
        <v>262</v>
      </c>
      <c r="P200" s="5">
        <v>675.36581000000001</v>
      </c>
      <c r="Q200" s="5">
        <v>1.92536</v>
      </c>
      <c r="R200" s="5">
        <v>62</v>
      </c>
      <c r="Y200" s="82"/>
      <c r="AB200" s="82"/>
      <c r="AE200" s="82"/>
      <c r="AH200" s="82"/>
      <c r="AK200" s="82"/>
    </row>
    <row r="201" spans="1:37" s="5" customFormat="1" ht="15" x14ac:dyDescent="0.25">
      <c r="A201" s="5" t="s">
        <v>0</v>
      </c>
      <c r="B201" s="5">
        <v>30</v>
      </c>
      <c r="C201" s="5">
        <v>0.7</v>
      </c>
      <c r="D201" s="5">
        <v>694.58</v>
      </c>
      <c r="E201" s="5">
        <v>1.9352199999999999</v>
      </c>
      <c r="F201" s="5">
        <v>59</v>
      </c>
      <c r="G201" s="5">
        <v>675.38611000000003</v>
      </c>
      <c r="H201" s="5">
        <v>1.9336599999999999</v>
      </c>
      <c r="I201" s="5">
        <v>133</v>
      </c>
      <c r="J201" s="5">
        <v>692.52247999999997</v>
      </c>
      <c r="K201" s="5">
        <v>1.9248700000000001</v>
      </c>
      <c r="L201" s="5">
        <v>194</v>
      </c>
      <c r="M201" s="5">
        <v>697.05580999999995</v>
      </c>
      <c r="N201" s="5">
        <v>1.92465</v>
      </c>
      <c r="O201" s="5">
        <v>200</v>
      </c>
      <c r="P201" s="5">
        <v>675.36581000000001</v>
      </c>
      <c r="Q201" s="5">
        <v>1.93435</v>
      </c>
      <c r="R201" s="5">
        <v>67</v>
      </c>
      <c r="Y201" s="82"/>
      <c r="AB201" s="82"/>
      <c r="AE201" s="82"/>
      <c r="AH201" s="82"/>
      <c r="AK201" s="82"/>
    </row>
    <row r="202" spans="1:37" s="5" customFormat="1" ht="15" x14ac:dyDescent="0.25">
      <c r="A202" s="5" t="s">
        <v>0</v>
      </c>
      <c r="B202" s="5">
        <v>30</v>
      </c>
      <c r="C202" s="5">
        <v>0.7</v>
      </c>
      <c r="D202" s="5">
        <v>694.58</v>
      </c>
      <c r="E202" s="5">
        <v>1.9418800000000001</v>
      </c>
      <c r="F202" s="5">
        <v>70</v>
      </c>
      <c r="G202" s="5">
        <v>675.38611000000003</v>
      </c>
      <c r="H202" s="5">
        <v>1.9238299999999999</v>
      </c>
      <c r="I202" s="5">
        <v>121</v>
      </c>
      <c r="J202" s="5">
        <v>675.36581000000001</v>
      </c>
      <c r="K202" s="5">
        <v>1.92991</v>
      </c>
      <c r="L202" s="5">
        <v>207</v>
      </c>
      <c r="M202" s="5">
        <v>692.52247999999997</v>
      </c>
      <c r="N202" s="5">
        <v>1.9245000000000001</v>
      </c>
      <c r="O202" s="5">
        <v>305</v>
      </c>
      <c r="P202" s="5">
        <v>675.36581000000001</v>
      </c>
      <c r="Q202" s="5">
        <v>1.9483200000000001</v>
      </c>
      <c r="R202" s="5">
        <v>72</v>
      </c>
      <c r="Y202" s="82"/>
      <c r="AB202" s="82"/>
      <c r="AE202" s="82"/>
      <c r="AH202" s="82"/>
      <c r="AK202" s="82"/>
    </row>
    <row r="203" spans="1:37" s="5" customFormat="1" ht="15" x14ac:dyDescent="0.25">
      <c r="A203" s="5" t="s">
        <v>0</v>
      </c>
      <c r="B203" s="5">
        <v>30</v>
      </c>
      <c r="C203" s="5">
        <v>1</v>
      </c>
      <c r="D203" s="5">
        <v>664.28349000000003</v>
      </c>
      <c r="E203" s="5">
        <v>2.9496199999999999</v>
      </c>
      <c r="F203" s="5">
        <v>95</v>
      </c>
      <c r="G203" s="5">
        <v>658.00455999999997</v>
      </c>
      <c r="H203" s="5">
        <v>2.93764</v>
      </c>
      <c r="I203" s="5">
        <v>171</v>
      </c>
      <c r="J203" s="5">
        <v>655.43295999999998</v>
      </c>
      <c r="K203" s="5">
        <v>2.9268999999999998</v>
      </c>
      <c r="L203" s="5">
        <v>301</v>
      </c>
      <c r="M203" s="5">
        <v>676.91332999999997</v>
      </c>
      <c r="N203" s="5">
        <v>2.9315600000000002</v>
      </c>
      <c r="O203" s="5">
        <v>474</v>
      </c>
      <c r="P203" s="5">
        <v>655.43295999999998</v>
      </c>
      <c r="Q203" s="5">
        <v>2.9436200000000001</v>
      </c>
      <c r="R203" s="5">
        <v>99</v>
      </c>
      <c r="Y203" s="82"/>
      <c r="AB203" s="82"/>
      <c r="AE203" s="82"/>
      <c r="AH203" s="82"/>
      <c r="AK203" s="82"/>
    </row>
    <row r="204" spans="1:37" s="5" customFormat="1" ht="15" x14ac:dyDescent="0.25">
      <c r="A204" s="5" t="s">
        <v>0</v>
      </c>
      <c r="B204" s="5">
        <v>30</v>
      </c>
      <c r="C204" s="5">
        <v>1</v>
      </c>
      <c r="D204" s="5">
        <v>692.01439000000005</v>
      </c>
      <c r="E204" s="5">
        <v>2.93831</v>
      </c>
      <c r="F204" s="5">
        <v>101</v>
      </c>
      <c r="G204" s="5">
        <v>657.98015999999996</v>
      </c>
      <c r="H204" s="5">
        <v>2.9346100000000002</v>
      </c>
      <c r="I204" s="5">
        <v>162</v>
      </c>
      <c r="J204" s="5">
        <v>660.41</v>
      </c>
      <c r="K204" s="5">
        <v>2.9321199999999998</v>
      </c>
      <c r="L204" s="5">
        <v>308</v>
      </c>
      <c r="M204" s="5">
        <v>657.45713999999998</v>
      </c>
      <c r="N204" s="5">
        <v>2.9261599999999999</v>
      </c>
      <c r="O204" s="5">
        <v>465</v>
      </c>
      <c r="P204" s="5">
        <v>655.43295999999998</v>
      </c>
      <c r="Q204" s="5">
        <v>3.5710999999999999</v>
      </c>
      <c r="R204" s="5">
        <v>88</v>
      </c>
      <c r="Y204" s="82"/>
      <c r="AB204" s="82"/>
      <c r="AE204" s="82"/>
      <c r="AH204" s="82"/>
      <c r="AK204" s="82"/>
    </row>
    <row r="205" spans="1:37" s="5" customFormat="1" ht="15" x14ac:dyDescent="0.25">
      <c r="A205" s="5" t="s">
        <v>0</v>
      </c>
      <c r="B205" s="5">
        <v>30</v>
      </c>
      <c r="C205" s="5">
        <v>1</v>
      </c>
      <c r="D205" s="5">
        <v>681.48333000000002</v>
      </c>
      <c r="E205" s="5">
        <v>2.9329299999999998</v>
      </c>
      <c r="F205" s="5">
        <v>110</v>
      </c>
      <c r="G205" s="5">
        <v>657.98015999999996</v>
      </c>
      <c r="H205" s="5">
        <v>2.9365700000000001</v>
      </c>
      <c r="I205" s="5">
        <v>166</v>
      </c>
      <c r="J205" s="5">
        <v>676.91332999999997</v>
      </c>
      <c r="K205" s="5">
        <v>2.9347099999999999</v>
      </c>
      <c r="L205" s="5">
        <v>300</v>
      </c>
      <c r="M205" s="5">
        <v>664.48206000000005</v>
      </c>
      <c r="N205" s="5">
        <v>2.9298600000000001</v>
      </c>
      <c r="O205" s="5">
        <v>436</v>
      </c>
      <c r="P205" s="5">
        <v>655.43295999999998</v>
      </c>
      <c r="Q205" s="5">
        <v>2.9527700000000001</v>
      </c>
      <c r="R205" s="5">
        <v>94</v>
      </c>
      <c r="Y205" s="82"/>
      <c r="AB205" s="82"/>
      <c r="AE205" s="82"/>
      <c r="AH205" s="82"/>
      <c r="AK205" s="82"/>
    </row>
    <row r="206" spans="1:37" s="5" customFormat="1" ht="15" x14ac:dyDescent="0.25">
      <c r="A206" s="5" t="s">
        <v>0</v>
      </c>
      <c r="B206" s="5">
        <v>30</v>
      </c>
      <c r="C206" s="5">
        <v>1</v>
      </c>
      <c r="D206" s="5">
        <v>676.84585000000004</v>
      </c>
      <c r="E206" s="5">
        <v>2.9356100000000001</v>
      </c>
      <c r="F206" s="5">
        <v>93</v>
      </c>
      <c r="G206" s="5">
        <v>658.00455999999997</v>
      </c>
      <c r="H206" s="5">
        <v>2.9729299999999999</v>
      </c>
      <c r="I206" s="5">
        <v>165</v>
      </c>
      <c r="J206" s="5">
        <v>669.46559000000002</v>
      </c>
      <c r="K206" s="5">
        <v>2.9276399999999998</v>
      </c>
      <c r="L206" s="5">
        <v>266</v>
      </c>
      <c r="M206" s="5">
        <v>666.33840999999995</v>
      </c>
      <c r="N206" s="5">
        <v>2.9315099999999998</v>
      </c>
      <c r="O206" s="5">
        <v>466</v>
      </c>
      <c r="P206" s="5">
        <v>655.43295999999998</v>
      </c>
      <c r="Q206" s="5">
        <v>2.9452400000000001</v>
      </c>
      <c r="R206" s="5">
        <v>101</v>
      </c>
      <c r="Y206" s="82"/>
      <c r="AB206" s="82"/>
      <c r="AE206" s="82"/>
      <c r="AH206" s="82"/>
      <c r="AK206" s="82"/>
    </row>
    <row r="207" spans="1:37" s="5" customFormat="1" ht="15" x14ac:dyDescent="0.25">
      <c r="A207" s="5" t="s">
        <v>0</v>
      </c>
      <c r="B207" s="5">
        <v>30</v>
      </c>
      <c r="C207" s="5">
        <v>1</v>
      </c>
      <c r="D207" s="5">
        <v>676.92179999999996</v>
      </c>
      <c r="E207" s="5">
        <v>2.9292400000000001</v>
      </c>
      <c r="F207" s="5">
        <v>100</v>
      </c>
      <c r="G207" s="5">
        <v>658.11348999999996</v>
      </c>
      <c r="H207" s="5">
        <v>2.9412699999999998</v>
      </c>
      <c r="I207" s="5">
        <v>155</v>
      </c>
      <c r="J207" s="5">
        <v>662.53770999999995</v>
      </c>
      <c r="K207" s="5">
        <v>2.92963</v>
      </c>
      <c r="L207" s="5">
        <v>298</v>
      </c>
      <c r="M207" s="5">
        <v>675.42313999999999</v>
      </c>
      <c r="N207" s="5">
        <v>2.93032</v>
      </c>
      <c r="O207" s="5">
        <v>471</v>
      </c>
      <c r="P207" s="5">
        <v>655.43295999999998</v>
      </c>
      <c r="Q207" s="5">
        <v>2.9519799999999998</v>
      </c>
      <c r="R207" s="5">
        <v>101</v>
      </c>
      <c r="Y207" s="82"/>
      <c r="AB207" s="82"/>
      <c r="AE207" s="82"/>
      <c r="AH207" s="82"/>
      <c r="AK207" s="82"/>
    </row>
    <row r="208" spans="1:37" s="5" customFormat="1" ht="15" x14ac:dyDescent="0.25">
      <c r="A208" s="5" t="s">
        <v>0</v>
      </c>
      <c r="B208" s="5">
        <v>30</v>
      </c>
      <c r="C208" s="5">
        <v>1</v>
      </c>
      <c r="D208" s="5">
        <v>676.84279000000004</v>
      </c>
      <c r="E208" s="5">
        <v>2.93146</v>
      </c>
      <c r="F208" s="5">
        <v>95</v>
      </c>
      <c r="G208" s="5">
        <v>657.98015999999996</v>
      </c>
      <c r="H208" s="5">
        <v>2.9300600000000001</v>
      </c>
      <c r="I208" s="5">
        <v>161</v>
      </c>
      <c r="J208" s="5">
        <v>674.89234999999996</v>
      </c>
      <c r="K208" s="5">
        <v>2.9274100000000001</v>
      </c>
      <c r="L208" s="5">
        <v>300</v>
      </c>
      <c r="M208" s="5">
        <v>676.10681999999997</v>
      </c>
      <c r="N208" s="5">
        <v>2.9293</v>
      </c>
      <c r="O208" s="5">
        <v>501</v>
      </c>
      <c r="P208" s="5">
        <v>655.43295999999998</v>
      </c>
      <c r="Q208" s="5">
        <v>2.9338199999999999</v>
      </c>
      <c r="R208" s="5">
        <v>86</v>
      </c>
      <c r="Y208" s="82"/>
      <c r="AB208" s="82"/>
      <c r="AE208" s="82"/>
      <c r="AH208" s="82"/>
      <c r="AK208" s="82"/>
    </row>
    <row r="209" spans="1:37" s="5" customFormat="1" ht="15" x14ac:dyDescent="0.25">
      <c r="A209" s="5" t="s">
        <v>0</v>
      </c>
      <c r="B209" s="5">
        <v>30</v>
      </c>
      <c r="C209" s="5">
        <v>1</v>
      </c>
      <c r="D209" s="5">
        <v>678.59612000000004</v>
      </c>
      <c r="E209" s="5">
        <v>2.9397099999999998</v>
      </c>
      <c r="F209" s="5">
        <v>105</v>
      </c>
      <c r="G209" s="5">
        <v>657.98015999999996</v>
      </c>
      <c r="H209" s="5">
        <v>2.9263699999999999</v>
      </c>
      <c r="I209" s="5">
        <v>176</v>
      </c>
      <c r="J209" s="5">
        <v>662.39264000000003</v>
      </c>
      <c r="K209" s="5">
        <v>2.9260299999999999</v>
      </c>
      <c r="L209" s="5">
        <v>293</v>
      </c>
      <c r="M209" s="5">
        <v>676.10681999999997</v>
      </c>
      <c r="N209" s="5">
        <v>2.9296199999999999</v>
      </c>
      <c r="O209" s="5">
        <v>404</v>
      </c>
      <c r="P209" s="5">
        <v>655.43295999999998</v>
      </c>
      <c r="Q209" s="5">
        <v>2.9353699999999998</v>
      </c>
      <c r="R209" s="5">
        <v>102</v>
      </c>
      <c r="Y209" s="82"/>
      <c r="AB209" s="82"/>
      <c r="AE209" s="82"/>
      <c r="AH209" s="82"/>
      <c r="AK209" s="82"/>
    </row>
    <row r="210" spans="1:37" s="5" customFormat="1" ht="15" x14ac:dyDescent="0.25">
      <c r="A210" s="5" t="s">
        <v>0</v>
      </c>
      <c r="B210" s="5">
        <v>30</v>
      </c>
      <c r="C210" s="5">
        <v>1</v>
      </c>
      <c r="D210" s="5">
        <v>677.04136000000005</v>
      </c>
      <c r="E210" s="5">
        <v>2.9457200000000001</v>
      </c>
      <c r="F210" s="5">
        <v>111</v>
      </c>
      <c r="G210" s="5">
        <v>658.11348999999996</v>
      </c>
      <c r="H210" s="5">
        <v>2.9373499999999999</v>
      </c>
      <c r="I210" s="5">
        <v>178</v>
      </c>
      <c r="J210" s="5">
        <v>658.32939999999996</v>
      </c>
      <c r="K210" s="5">
        <v>2.93222</v>
      </c>
      <c r="L210" s="5">
        <v>261</v>
      </c>
      <c r="M210" s="5">
        <v>678.93</v>
      </c>
      <c r="N210" s="5">
        <v>2.9274499999999999</v>
      </c>
      <c r="O210" s="5">
        <v>504</v>
      </c>
      <c r="P210" s="5">
        <v>655.43295999999998</v>
      </c>
      <c r="Q210" s="5">
        <v>2.9323600000000001</v>
      </c>
      <c r="R210" s="5">
        <v>95</v>
      </c>
      <c r="Y210" s="82"/>
      <c r="AB210" s="82"/>
      <c r="AE210" s="82"/>
      <c r="AH210" s="82"/>
      <c r="AK210" s="82"/>
    </row>
    <row r="211" spans="1:37" s="5" customFormat="1" ht="15" x14ac:dyDescent="0.25">
      <c r="A211" s="5" t="s">
        <v>0</v>
      </c>
      <c r="B211" s="5">
        <v>30</v>
      </c>
      <c r="C211" s="5">
        <v>1</v>
      </c>
      <c r="D211" s="5">
        <v>678.59612000000004</v>
      </c>
      <c r="E211" s="5">
        <v>2.9313699999999998</v>
      </c>
      <c r="F211" s="5">
        <v>102</v>
      </c>
      <c r="G211" s="5">
        <v>657.98015999999996</v>
      </c>
      <c r="H211" s="5">
        <v>2.9476</v>
      </c>
      <c r="I211" s="5">
        <v>167</v>
      </c>
      <c r="J211" s="5">
        <v>681.96529999999996</v>
      </c>
      <c r="K211" s="5">
        <v>2.9299400000000002</v>
      </c>
      <c r="L211" s="5">
        <v>277</v>
      </c>
      <c r="M211" s="5">
        <v>699.59542999999996</v>
      </c>
      <c r="N211" s="5">
        <v>2.9307599999999998</v>
      </c>
      <c r="O211" s="5">
        <v>453</v>
      </c>
      <c r="P211" s="5">
        <v>655.43295999999998</v>
      </c>
      <c r="Q211" s="5">
        <v>2.9496799999999999</v>
      </c>
      <c r="R211" s="5">
        <v>86</v>
      </c>
      <c r="Y211" s="82"/>
      <c r="AB211" s="82"/>
      <c r="AE211" s="82"/>
      <c r="AH211" s="82"/>
      <c r="AK211" s="82"/>
    </row>
    <row r="212" spans="1:37" s="5" customFormat="1" ht="15" x14ac:dyDescent="0.25">
      <c r="A212" s="5" t="s">
        <v>0</v>
      </c>
      <c r="B212" s="5">
        <v>30</v>
      </c>
      <c r="C212" s="5">
        <v>1</v>
      </c>
      <c r="D212" s="5">
        <v>676.84279000000004</v>
      </c>
      <c r="E212" s="5">
        <v>2.9449800000000002</v>
      </c>
      <c r="F212" s="5">
        <v>97</v>
      </c>
      <c r="G212" s="5">
        <v>658.00455999999997</v>
      </c>
      <c r="H212" s="5">
        <v>2.9266899999999998</v>
      </c>
      <c r="I212" s="5">
        <v>151</v>
      </c>
      <c r="J212" s="5">
        <v>692.62297999999998</v>
      </c>
      <c r="K212" s="5">
        <v>2.9346899999999998</v>
      </c>
      <c r="L212" s="5">
        <v>300</v>
      </c>
      <c r="M212" s="5">
        <v>696.46325999999999</v>
      </c>
      <c r="N212" s="5">
        <v>2.9277700000000002</v>
      </c>
      <c r="O212" s="5">
        <v>490</v>
      </c>
      <c r="P212" s="5">
        <v>655.43295999999998</v>
      </c>
      <c r="Q212" s="5">
        <v>2.92896</v>
      </c>
      <c r="R212" s="5">
        <v>97</v>
      </c>
      <c r="Y212" s="82"/>
      <c r="AB212" s="82"/>
      <c r="AE212" s="82"/>
      <c r="AH212" s="82"/>
      <c r="AK212" s="82"/>
    </row>
    <row r="213" spans="1:37" s="5" customFormat="1" ht="15" x14ac:dyDescent="0.25">
      <c r="A213" s="5" t="s">
        <v>0</v>
      </c>
      <c r="B213" s="5">
        <v>100</v>
      </c>
      <c r="C213" s="5">
        <v>0.4</v>
      </c>
      <c r="D213" s="5">
        <v>2082.28316</v>
      </c>
      <c r="E213" s="5">
        <v>7.2009100000000004</v>
      </c>
      <c r="F213" s="5">
        <v>100</v>
      </c>
      <c r="G213" s="5">
        <v>1824.3700899999999</v>
      </c>
      <c r="H213" s="5">
        <v>7.1983300000000003</v>
      </c>
      <c r="I213" s="5">
        <v>55</v>
      </c>
      <c r="J213" s="5">
        <v>2021.2203099999999</v>
      </c>
      <c r="K213" s="5">
        <v>7.2696699999999996</v>
      </c>
      <c r="L213" s="5">
        <v>407</v>
      </c>
      <c r="M213" s="5">
        <v>1854.6040800000001</v>
      </c>
      <c r="N213" s="5">
        <v>7.1828399999999997</v>
      </c>
      <c r="O213" s="5">
        <v>160</v>
      </c>
      <c r="P213" s="5">
        <v>1809.44111</v>
      </c>
      <c r="Q213" s="5">
        <v>7.2557999999999998</v>
      </c>
      <c r="R213" s="5">
        <v>50</v>
      </c>
      <c r="Y213" s="82"/>
      <c r="AB213" s="82"/>
      <c r="AE213" s="82"/>
      <c r="AH213" s="82"/>
      <c r="AK213" s="82"/>
    </row>
    <row r="214" spans="1:37" s="5" customFormat="1" ht="15" x14ac:dyDescent="0.25">
      <c r="A214" s="5" t="s">
        <v>0</v>
      </c>
      <c r="B214" s="5">
        <v>100</v>
      </c>
      <c r="C214" s="5">
        <v>0.4</v>
      </c>
      <c r="D214" s="5">
        <v>2024.36131</v>
      </c>
      <c r="E214" s="5">
        <v>7.1845600000000003</v>
      </c>
      <c r="F214" s="5">
        <v>92</v>
      </c>
      <c r="G214" s="5">
        <v>1820.34836</v>
      </c>
      <c r="H214" s="5">
        <v>7.1646799999999997</v>
      </c>
      <c r="I214" s="5">
        <v>58</v>
      </c>
      <c r="J214" s="5">
        <v>1989.0472400000001</v>
      </c>
      <c r="K214" s="5">
        <v>7.1585999999999999</v>
      </c>
      <c r="L214" s="5">
        <v>416</v>
      </c>
      <c r="M214" s="5">
        <v>1900.9583500000001</v>
      </c>
      <c r="N214" s="5">
        <v>7.1482599999999996</v>
      </c>
      <c r="O214" s="5">
        <v>157</v>
      </c>
      <c r="P214" s="5">
        <v>1812.9602</v>
      </c>
      <c r="Q214" s="5">
        <v>7.2784300000000002</v>
      </c>
      <c r="R214" s="5">
        <v>48</v>
      </c>
      <c r="Y214" s="82"/>
      <c r="AB214" s="82"/>
      <c r="AE214" s="82"/>
      <c r="AH214" s="82"/>
      <c r="AK214" s="82"/>
    </row>
    <row r="215" spans="1:37" s="5" customFormat="1" ht="15" x14ac:dyDescent="0.25">
      <c r="A215" s="5" t="s">
        <v>0</v>
      </c>
      <c r="B215" s="5">
        <v>100</v>
      </c>
      <c r="C215" s="5">
        <v>0.4</v>
      </c>
      <c r="D215" s="5">
        <v>2051.4736499999999</v>
      </c>
      <c r="E215" s="5">
        <v>7.2038500000000001</v>
      </c>
      <c r="F215" s="5">
        <v>101</v>
      </c>
      <c r="G215" s="5">
        <v>1829.2149099999999</v>
      </c>
      <c r="H215" s="5">
        <v>7.1691700000000003</v>
      </c>
      <c r="I215" s="5">
        <v>58</v>
      </c>
      <c r="J215" s="5">
        <v>2178.06657</v>
      </c>
      <c r="K215" s="5">
        <v>7.29861</v>
      </c>
      <c r="L215" s="5">
        <v>387</v>
      </c>
      <c r="M215" s="5">
        <v>1873.81944</v>
      </c>
      <c r="N215" s="5">
        <v>7.2418199999999997</v>
      </c>
      <c r="O215" s="5">
        <v>151</v>
      </c>
      <c r="P215" s="5">
        <v>1795.8320799999999</v>
      </c>
      <c r="Q215" s="5">
        <v>7.2415799999999999</v>
      </c>
      <c r="R215" s="5">
        <v>46</v>
      </c>
      <c r="Y215" s="82"/>
      <c r="AB215" s="82"/>
      <c r="AE215" s="82"/>
      <c r="AH215" s="82"/>
      <c r="AK215" s="82"/>
    </row>
    <row r="216" spans="1:37" s="5" customFormat="1" ht="15" x14ac:dyDescent="0.25">
      <c r="A216" s="5" t="s">
        <v>0</v>
      </c>
      <c r="B216" s="5">
        <v>100</v>
      </c>
      <c r="C216" s="5">
        <v>0.4</v>
      </c>
      <c r="D216" s="5">
        <v>2076.0311700000002</v>
      </c>
      <c r="E216" s="5">
        <v>7.2027000000000001</v>
      </c>
      <c r="F216" s="5">
        <v>95</v>
      </c>
      <c r="G216" s="5">
        <v>1835.76856</v>
      </c>
      <c r="H216" s="5">
        <v>7.21523</v>
      </c>
      <c r="I216" s="5">
        <v>59</v>
      </c>
      <c r="J216" s="5">
        <v>2127.8218400000001</v>
      </c>
      <c r="K216" s="5">
        <v>7.1499499999999996</v>
      </c>
      <c r="L216" s="5">
        <v>403</v>
      </c>
      <c r="M216" s="5">
        <v>1820.15426</v>
      </c>
      <c r="N216" s="5">
        <v>7.1479699999999999</v>
      </c>
      <c r="O216" s="5">
        <v>143</v>
      </c>
      <c r="P216" s="5">
        <v>1821.39843</v>
      </c>
      <c r="Q216" s="5">
        <v>7.2424999999999997</v>
      </c>
      <c r="R216" s="5">
        <v>43</v>
      </c>
      <c r="Y216" s="82"/>
      <c r="AB216" s="82"/>
      <c r="AE216" s="82"/>
      <c r="AH216" s="82"/>
      <c r="AK216" s="82"/>
    </row>
    <row r="217" spans="1:37" s="5" customFormat="1" ht="15" x14ac:dyDescent="0.25">
      <c r="A217" s="5" t="s">
        <v>0</v>
      </c>
      <c r="B217" s="5">
        <v>100</v>
      </c>
      <c r="C217" s="5">
        <v>0.4</v>
      </c>
      <c r="D217" s="5">
        <v>2037.3188299999999</v>
      </c>
      <c r="E217" s="5">
        <v>7.1822600000000003</v>
      </c>
      <c r="F217" s="5">
        <v>95</v>
      </c>
      <c r="G217" s="5">
        <v>1814.52667</v>
      </c>
      <c r="H217" s="5">
        <v>7.2153999999999998</v>
      </c>
      <c r="I217" s="5">
        <v>56</v>
      </c>
      <c r="J217" s="5">
        <v>2045.50162</v>
      </c>
      <c r="K217" s="5">
        <v>7.1584899999999996</v>
      </c>
      <c r="L217" s="5">
        <v>404</v>
      </c>
      <c r="M217" s="5">
        <v>1828.79456</v>
      </c>
      <c r="N217" s="5">
        <v>7.1533199999999999</v>
      </c>
      <c r="O217" s="5">
        <v>150</v>
      </c>
      <c r="P217" s="5">
        <v>1810.2355700000001</v>
      </c>
      <c r="Q217" s="5">
        <v>7.1978299999999997</v>
      </c>
      <c r="R217" s="5">
        <v>46</v>
      </c>
      <c r="Y217" s="82"/>
      <c r="AB217" s="82"/>
      <c r="AE217" s="82"/>
      <c r="AH217" s="82"/>
      <c r="AK217" s="82"/>
    </row>
    <row r="218" spans="1:37" s="5" customFormat="1" ht="15" x14ac:dyDescent="0.25">
      <c r="A218" s="5" t="s">
        <v>0</v>
      </c>
      <c r="B218" s="5">
        <v>100</v>
      </c>
      <c r="C218" s="5">
        <v>0.4</v>
      </c>
      <c r="D218" s="5">
        <v>2095.1431299999999</v>
      </c>
      <c r="E218" s="5">
        <v>7.2104400000000002</v>
      </c>
      <c r="F218" s="5">
        <v>100</v>
      </c>
      <c r="G218" s="5">
        <v>1855.3922500000001</v>
      </c>
      <c r="H218" s="5">
        <v>7.2331599999999998</v>
      </c>
      <c r="I218" s="5">
        <v>58</v>
      </c>
      <c r="J218" s="5">
        <v>2195.13114</v>
      </c>
      <c r="K218" s="5">
        <v>7.1548999999999996</v>
      </c>
      <c r="L218" s="5">
        <v>402</v>
      </c>
      <c r="M218" s="5">
        <v>1907.1969099999999</v>
      </c>
      <c r="N218" s="5">
        <v>7.1665400000000004</v>
      </c>
      <c r="O218" s="5">
        <v>160</v>
      </c>
      <c r="P218" s="5">
        <v>1806.01178</v>
      </c>
      <c r="Q218" s="5">
        <v>7.3212400000000004</v>
      </c>
      <c r="R218" s="5">
        <v>45</v>
      </c>
      <c r="Y218" s="82"/>
      <c r="AB218" s="82"/>
      <c r="AE218" s="82"/>
      <c r="AH218" s="82"/>
      <c r="AK218" s="82"/>
    </row>
    <row r="219" spans="1:37" s="5" customFormat="1" ht="15" x14ac:dyDescent="0.25">
      <c r="A219" s="5" t="s">
        <v>0</v>
      </c>
      <c r="B219" s="5">
        <v>100</v>
      </c>
      <c r="C219" s="5">
        <v>0.4</v>
      </c>
      <c r="D219" s="5">
        <v>2057.3119499999998</v>
      </c>
      <c r="E219" s="5">
        <v>7.1969099999999999</v>
      </c>
      <c r="F219" s="5">
        <v>102</v>
      </c>
      <c r="G219" s="5">
        <v>1842.0967000000001</v>
      </c>
      <c r="H219" s="5">
        <v>7.3575400000000002</v>
      </c>
      <c r="I219" s="5">
        <v>57</v>
      </c>
      <c r="J219" s="5">
        <v>2102.6079100000002</v>
      </c>
      <c r="K219" s="5">
        <v>7.1508099999999999</v>
      </c>
      <c r="L219" s="5">
        <v>397</v>
      </c>
      <c r="M219" s="5">
        <v>1910.8323600000001</v>
      </c>
      <c r="N219" s="5">
        <v>7.1736199999999997</v>
      </c>
      <c r="O219" s="5">
        <v>146</v>
      </c>
      <c r="P219" s="5">
        <v>1838.8011100000001</v>
      </c>
      <c r="Q219" s="5">
        <v>7.2928499999999996</v>
      </c>
      <c r="R219" s="5">
        <v>42</v>
      </c>
      <c r="Y219" s="82"/>
      <c r="AB219" s="82"/>
      <c r="AE219" s="82"/>
      <c r="AH219" s="82"/>
      <c r="AK219" s="82"/>
    </row>
    <row r="220" spans="1:37" s="5" customFormat="1" ht="15" x14ac:dyDescent="0.25">
      <c r="A220" s="5" t="s">
        <v>0</v>
      </c>
      <c r="B220" s="5">
        <v>100</v>
      </c>
      <c r="C220" s="5">
        <v>0.4</v>
      </c>
      <c r="D220" s="5">
        <v>2084.5142700000001</v>
      </c>
      <c r="E220" s="5">
        <v>7.19801</v>
      </c>
      <c r="F220" s="5">
        <v>96</v>
      </c>
      <c r="G220" s="5">
        <v>1832.6995400000001</v>
      </c>
      <c r="H220" s="5">
        <v>7.1578200000000001</v>
      </c>
      <c r="I220" s="5">
        <v>57</v>
      </c>
      <c r="J220" s="5">
        <v>2137.6128600000002</v>
      </c>
      <c r="K220" s="5">
        <v>7.1587300000000003</v>
      </c>
      <c r="L220" s="5">
        <v>391</v>
      </c>
      <c r="M220" s="5">
        <v>1867.77811</v>
      </c>
      <c r="N220" s="5">
        <v>7.1611500000000001</v>
      </c>
      <c r="O220" s="5">
        <v>150</v>
      </c>
      <c r="P220" s="5">
        <v>1812.24449</v>
      </c>
      <c r="Q220" s="5">
        <v>7.2469999999999999</v>
      </c>
      <c r="R220" s="5">
        <v>47</v>
      </c>
      <c r="Y220" s="82"/>
      <c r="AB220" s="82"/>
      <c r="AE220" s="82"/>
      <c r="AH220" s="82"/>
      <c r="AK220" s="82"/>
    </row>
    <row r="221" spans="1:37" s="5" customFormat="1" ht="15" x14ac:dyDescent="0.25">
      <c r="A221" s="5" t="s">
        <v>0</v>
      </c>
      <c r="B221" s="5">
        <v>100</v>
      </c>
      <c r="C221" s="5">
        <v>0.4</v>
      </c>
      <c r="D221" s="5">
        <v>2186.1638400000002</v>
      </c>
      <c r="E221" s="5">
        <v>7.2149400000000004</v>
      </c>
      <c r="F221" s="5">
        <v>93</v>
      </c>
      <c r="G221" s="5">
        <v>1830.20652</v>
      </c>
      <c r="H221" s="5">
        <v>7.21835</v>
      </c>
      <c r="I221" s="5">
        <v>59</v>
      </c>
      <c r="J221" s="5">
        <v>1938.8360600000001</v>
      </c>
      <c r="K221" s="5">
        <v>7.1553899999999997</v>
      </c>
      <c r="L221" s="5">
        <v>393</v>
      </c>
      <c r="M221" s="5">
        <v>1831.4536000000001</v>
      </c>
      <c r="N221" s="5">
        <v>7.17523</v>
      </c>
      <c r="O221" s="5">
        <v>156</v>
      </c>
      <c r="P221" s="5">
        <v>1817.6049800000001</v>
      </c>
      <c r="Q221" s="5">
        <v>7.26342</v>
      </c>
      <c r="R221" s="5">
        <v>49</v>
      </c>
      <c r="Y221" s="82"/>
      <c r="AB221" s="82"/>
      <c r="AE221" s="82"/>
      <c r="AH221" s="82"/>
      <c r="AK221" s="82"/>
    </row>
    <row r="222" spans="1:37" s="5" customFormat="1" ht="15" x14ac:dyDescent="0.25">
      <c r="A222" s="5" t="s">
        <v>0</v>
      </c>
      <c r="B222" s="5">
        <v>100</v>
      </c>
      <c r="C222" s="5">
        <v>0.4</v>
      </c>
      <c r="D222" s="5">
        <v>2118.5436399999999</v>
      </c>
      <c r="E222" s="5">
        <v>7.1516700000000002</v>
      </c>
      <c r="F222" s="5">
        <v>100</v>
      </c>
      <c r="G222" s="5">
        <v>1828.98107</v>
      </c>
      <c r="H222" s="5">
        <v>7.2441700000000004</v>
      </c>
      <c r="I222" s="5">
        <v>59</v>
      </c>
      <c r="J222" s="5">
        <v>2127.1016800000002</v>
      </c>
      <c r="K222" s="5">
        <v>7.1504799999999999</v>
      </c>
      <c r="L222" s="5">
        <v>409</v>
      </c>
      <c r="M222" s="5">
        <v>2008.77044</v>
      </c>
      <c r="N222" s="5">
        <v>7.1496599999999999</v>
      </c>
      <c r="O222" s="5">
        <v>154</v>
      </c>
      <c r="P222" s="5">
        <v>1803.35076</v>
      </c>
      <c r="Q222" s="5">
        <v>7.26579</v>
      </c>
      <c r="R222" s="5">
        <v>45</v>
      </c>
      <c r="Y222" s="82"/>
      <c r="AB222" s="82"/>
      <c r="AE222" s="82"/>
      <c r="AH222" s="82"/>
      <c r="AK222" s="82"/>
    </row>
    <row r="223" spans="1:37" s="5" customFormat="1" ht="15" x14ac:dyDescent="0.25">
      <c r="A223" s="5" t="s">
        <v>0</v>
      </c>
      <c r="B223" s="5">
        <v>100</v>
      </c>
      <c r="C223" s="5">
        <v>0.7</v>
      </c>
      <c r="D223" s="5">
        <v>1863.73</v>
      </c>
      <c r="E223" s="5">
        <v>11.44627</v>
      </c>
      <c r="F223" s="5">
        <v>160</v>
      </c>
      <c r="G223" s="5">
        <v>1785.8442700000001</v>
      </c>
      <c r="H223" s="5">
        <v>11.50028</v>
      </c>
      <c r="I223" s="5">
        <v>82</v>
      </c>
      <c r="J223" s="5">
        <v>1855.67921</v>
      </c>
      <c r="K223" s="5">
        <v>11.43037</v>
      </c>
      <c r="L223" s="5">
        <v>622</v>
      </c>
      <c r="M223" s="5">
        <v>1822.62058</v>
      </c>
      <c r="N223" s="5">
        <v>11.4252</v>
      </c>
      <c r="O223" s="5">
        <v>242</v>
      </c>
      <c r="P223" s="5">
        <v>1765.55988</v>
      </c>
      <c r="Q223" s="5">
        <v>11.48677</v>
      </c>
      <c r="R223" s="5">
        <v>61</v>
      </c>
      <c r="Y223" s="82"/>
      <c r="AB223" s="82"/>
      <c r="AE223" s="82"/>
      <c r="AH223" s="82"/>
      <c r="AK223" s="82"/>
    </row>
    <row r="224" spans="1:37" s="5" customFormat="1" ht="15" x14ac:dyDescent="0.25">
      <c r="A224" s="5" t="s">
        <v>0</v>
      </c>
      <c r="B224" s="5">
        <v>100</v>
      </c>
      <c r="C224" s="5">
        <v>0.7</v>
      </c>
      <c r="D224" s="5">
        <v>1863.73</v>
      </c>
      <c r="E224" s="5">
        <v>11.47831</v>
      </c>
      <c r="F224" s="5">
        <v>160</v>
      </c>
      <c r="G224" s="5">
        <v>1784.7401299999999</v>
      </c>
      <c r="H224" s="5">
        <v>11.44739</v>
      </c>
      <c r="I224" s="5">
        <v>84</v>
      </c>
      <c r="J224" s="5">
        <v>1817.52395</v>
      </c>
      <c r="K224" s="5">
        <v>11.482670000000001</v>
      </c>
      <c r="L224" s="5">
        <v>625</v>
      </c>
      <c r="M224" s="5">
        <v>1824.97282</v>
      </c>
      <c r="N224" s="5">
        <v>11.45646</v>
      </c>
      <c r="O224" s="5">
        <v>266</v>
      </c>
      <c r="P224" s="5">
        <v>1766.40128</v>
      </c>
      <c r="Q224" s="5">
        <v>11.57264</v>
      </c>
      <c r="R224" s="5">
        <v>65</v>
      </c>
      <c r="Y224" s="82"/>
      <c r="AB224" s="82"/>
      <c r="AE224" s="82"/>
      <c r="AH224" s="82"/>
      <c r="AK224" s="82"/>
    </row>
    <row r="225" spans="1:37" s="5" customFormat="1" ht="15" x14ac:dyDescent="0.25">
      <c r="A225" s="5" t="s">
        <v>0</v>
      </c>
      <c r="B225" s="5">
        <v>100</v>
      </c>
      <c r="C225" s="5">
        <v>0.7</v>
      </c>
      <c r="D225" s="5">
        <v>1863.73</v>
      </c>
      <c r="E225" s="5">
        <v>11.427049999999999</v>
      </c>
      <c r="F225" s="5">
        <v>152</v>
      </c>
      <c r="G225" s="5">
        <v>1783.0169100000001</v>
      </c>
      <c r="H225" s="5">
        <v>11.471500000000001</v>
      </c>
      <c r="I225" s="5">
        <v>83</v>
      </c>
      <c r="J225" s="5">
        <v>1862.0441699999999</v>
      </c>
      <c r="K225" s="5">
        <v>11.420030000000001</v>
      </c>
      <c r="L225" s="5">
        <v>640</v>
      </c>
      <c r="M225" s="5">
        <v>1813.2324100000001</v>
      </c>
      <c r="N225" s="5">
        <v>11.516640000000001</v>
      </c>
      <c r="O225" s="5">
        <v>257</v>
      </c>
      <c r="P225" s="5">
        <v>1769.52637</v>
      </c>
      <c r="Q225" s="5">
        <v>11.566129999999999</v>
      </c>
      <c r="R225" s="5">
        <v>65</v>
      </c>
      <c r="Y225" s="82"/>
      <c r="AB225" s="82"/>
      <c r="AE225" s="82"/>
      <c r="AH225" s="82"/>
      <c r="AK225" s="82"/>
    </row>
    <row r="226" spans="1:37" s="5" customFormat="1" ht="15" x14ac:dyDescent="0.25">
      <c r="A226" s="5" t="s">
        <v>0</v>
      </c>
      <c r="B226" s="5">
        <v>100</v>
      </c>
      <c r="C226" s="5">
        <v>0.7</v>
      </c>
      <c r="D226" s="5">
        <v>1863.73</v>
      </c>
      <c r="E226" s="5">
        <v>11.43562</v>
      </c>
      <c r="F226" s="5">
        <v>162</v>
      </c>
      <c r="G226" s="5">
        <v>1784.2469100000001</v>
      </c>
      <c r="H226" s="5">
        <v>11.528969999999999</v>
      </c>
      <c r="I226" s="5">
        <v>83</v>
      </c>
      <c r="J226" s="5">
        <v>1832.14195</v>
      </c>
      <c r="K226" s="5">
        <v>11.43085</v>
      </c>
      <c r="L226" s="5">
        <v>617</v>
      </c>
      <c r="M226" s="5">
        <v>1799.49665</v>
      </c>
      <c r="N226" s="5">
        <v>11.452349999999999</v>
      </c>
      <c r="O226" s="5">
        <v>261</v>
      </c>
      <c r="P226" s="5">
        <v>1778.1659999999999</v>
      </c>
      <c r="Q226" s="5">
        <v>11.55857</v>
      </c>
      <c r="R226" s="5">
        <v>64</v>
      </c>
      <c r="Y226" s="82"/>
      <c r="AB226" s="82"/>
      <c r="AE226" s="82"/>
      <c r="AH226" s="82"/>
      <c r="AK226" s="82"/>
    </row>
    <row r="227" spans="1:37" s="5" customFormat="1" ht="15" x14ac:dyDescent="0.25">
      <c r="A227" s="5" t="s">
        <v>0</v>
      </c>
      <c r="B227" s="5">
        <v>100</v>
      </c>
      <c r="C227" s="5">
        <v>0.7</v>
      </c>
      <c r="D227" s="5">
        <v>1863.73</v>
      </c>
      <c r="E227" s="5">
        <v>11.471640000000001</v>
      </c>
      <c r="F227" s="5">
        <v>160</v>
      </c>
      <c r="G227" s="5">
        <v>1767.77</v>
      </c>
      <c r="H227" s="5">
        <v>11.43853</v>
      </c>
      <c r="I227" s="5">
        <v>83</v>
      </c>
      <c r="J227" s="5">
        <v>1792.8381899999999</v>
      </c>
      <c r="K227" s="5">
        <v>11.46332</v>
      </c>
      <c r="L227" s="5">
        <v>642</v>
      </c>
      <c r="M227" s="5">
        <v>1801.10023</v>
      </c>
      <c r="N227" s="5">
        <v>11.45459</v>
      </c>
      <c r="O227" s="5">
        <v>260</v>
      </c>
      <c r="P227" s="5">
        <v>1759.27187</v>
      </c>
      <c r="Q227" s="5">
        <v>11.546559999999999</v>
      </c>
      <c r="R227" s="5">
        <v>66</v>
      </c>
      <c r="Y227" s="82"/>
      <c r="AB227" s="82"/>
      <c r="AE227" s="82"/>
      <c r="AH227" s="82"/>
      <c r="AK227" s="82"/>
    </row>
    <row r="228" spans="1:37" s="5" customFormat="1" ht="15" x14ac:dyDescent="0.25">
      <c r="A228" s="5" t="s">
        <v>0</v>
      </c>
      <c r="B228" s="5">
        <v>100</v>
      </c>
      <c r="C228" s="5">
        <v>0.7</v>
      </c>
      <c r="D228" s="5">
        <v>1863.73</v>
      </c>
      <c r="E228" s="5">
        <v>11.4496</v>
      </c>
      <c r="F228" s="5">
        <v>166</v>
      </c>
      <c r="G228" s="5">
        <v>1784.52278</v>
      </c>
      <c r="H228" s="5">
        <v>11.44434</v>
      </c>
      <c r="I228" s="5">
        <v>84</v>
      </c>
      <c r="J228" s="5">
        <v>1832.57863</v>
      </c>
      <c r="K228" s="5">
        <v>11.4298</v>
      </c>
      <c r="L228" s="5">
        <v>647</v>
      </c>
      <c r="M228" s="5">
        <v>1831.4133300000001</v>
      </c>
      <c r="N228" s="5">
        <v>11.43614</v>
      </c>
      <c r="O228" s="5">
        <v>250</v>
      </c>
      <c r="P228" s="5">
        <v>1763.84654</v>
      </c>
      <c r="Q228" s="5">
        <v>11.648999999999999</v>
      </c>
      <c r="R228" s="5">
        <v>67</v>
      </c>
      <c r="Y228" s="82"/>
      <c r="AB228" s="82"/>
      <c r="AE228" s="82"/>
      <c r="AH228" s="82"/>
      <c r="AK228" s="82"/>
    </row>
    <row r="229" spans="1:37" s="5" customFormat="1" ht="15" x14ac:dyDescent="0.25">
      <c r="A229" s="5" t="s">
        <v>0</v>
      </c>
      <c r="B229" s="5">
        <v>100</v>
      </c>
      <c r="C229" s="5">
        <v>0.7</v>
      </c>
      <c r="D229" s="5">
        <v>1863.73</v>
      </c>
      <c r="E229" s="5">
        <v>11.42731</v>
      </c>
      <c r="F229" s="5">
        <v>157</v>
      </c>
      <c r="G229" s="5">
        <v>1786.2901300000001</v>
      </c>
      <c r="H229" s="5">
        <v>11.503780000000001</v>
      </c>
      <c r="I229" s="5">
        <v>83</v>
      </c>
      <c r="J229" s="5">
        <v>1826.53674</v>
      </c>
      <c r="K229" s="5">
        <v>11.4247</v>
      </c>
      <c r="L229" s="5">
        <v>582</v>
      </c>
      <c r="M229" s="5">
        <v>1822.3528200000001</v>
      </c>
      <c r="N229" s="5">
        <v>11.456519999999999</v>
      </c>
      <c r="O229" s="5">
        <v>247</v>
      </c>
      <c r="P229" s="5">
        <v>1762.0607600000001</v>
      </c>
      <c r="Q229" s="5">
        <v>11.5647</v>
      </c>
      <c r="R229" s="5">
        <v>64</v>
      </c>
      <c r="Y229" s="82"/>
      <c r="AB229" s="82"/>
      <c r="AE229" s="82"/>
      <c r="AH229" s="82"/>
      <c r="AK229" s="82"/>
    </row>
    <row r="230" spans="1:37" s="5" customFormat="1" ht="15" x14ac:dyDescent="0.25">
      <c r="A230" s="5" t="s">
        <v>0</v>
      </c>
      <c r="B230" s="5">
        <v>100</v>
      </c>
      <c r="C230" s="5">
        <v>0.7</v>
      </c>
      <c r="D230" s="5">
        <v>1863.73</v>
      </c>
      <c r="E230" s="5">
        <v>11.64752</v>
      </c>
      <c r="F230" s="5">
        <v>159</v>
      </c>
      <c r="G230" s="5">
        <v>1782.05666</v>
      </c>
      <c r="H230" s="5">
        <v>11.473649999999999</v>
      </c>
      <c r="I230" s="5">
        <v>85</v>
      </c>
      <c r="J230" s="5">
        <v>1808.0822800000001</v>
      </c>
      <c r="K230" s="5">
        <v>11.4252</v>
      </c>
      <c r="L230" s="5">
        <v>656</v>
      </c>
      <c r="M230" s="5">
        <v>1841.06315</v>
      </c>
      <c r="N230" s="5">
        <v>11.426080000000001</v>
      </c>
      <c r="O230" s="5">
        <v>249</v>
      </c>
      <c r="P230" s="5">
        <v>1764.26106</v>
      </c>
      <c r="Q230" s="5">
        <v>11.507110000000001</v>
      </c>
      <c r="R230" s="5">
        <v>64</v>
      </c>
      <c r="Y230" s="82"/>
      <c r="AB230" s="82"/>
      <c r="AE230" s="82"/>
      <c r="AH230" s="82"/>
      <c r="AK230" s="82"/>
    </row>
    <row r="231" spans="1:37" s="5" customFormat="1" ht="15" x14ac:dyDescent="0.25">
      <c r="A231" s="5" t="s">
        <v>0</v>
      </c>
      <c r="B231" s="5">
        <v>100</v>
      </c>
      <c r="C231" s="5">
        <v>0.7</v>
      </c>
      <c r="D231" s="5">
        <v>1863.73</v>
      </c>
      <c r="E231" s="5">
        <v>11.567170000000001</v>
      </c>
      <c r="F231" s="5">
        <v>160</v>
      </c>
      <c r="G231" s="5">
        <v>1777.2885799999999</v>
      </c>
      <c r="H231" s="5">
        <v>11.433920000000001</v>
      </c>
      <c r="I231" s="5">
        <v>83</v>
      </c>
      <c r="J231" s="5">
        <v>1828.0481</v>
      </c>
      <c r="K231" s="5">
        <v>11.430669999999999</v>
      </c>
      <c r="L231" s="5">
        <v>659</v>
      </c>
      <c r="M231" s="5">
        <v>1816.8194100000001</v>
      </c>
      <c r="N231" s="5">
        <v>11.43135</v>
      </c>
      <c r="O231" s="5">
        <v>258</v>
      </c>
      <c r="P231" s="5">
        <v>1764.5581299999999</v>
      </c>
      <c r="Q231" s="5">
        <v>11.523999999999999</v>
      </c>
      <c r="R231" s="5">
        <v>66</v>
      </c>
      <c r="Y231" s="82"/>
      <c r="AB231" s="82"/>
      <c r="AE231" s="82"/>
      <c r="AH231" s="82"/>
      <c r="AK231" s="82"/>
    </row>
    <row r="232" spans="1:37" s="5" customFormat="1" ht="15" x14ac:dyDescent="0.25">
      <c r="A232" s="5" t="s">
        <v>0</v>
      </c>
      <c r="B232" s="5">
        <v>100</v>
      </c>
      <c r="C232" s="5">
        <v>0.7</v>
      </c>
      <c r="D232" s="5">
        <v>1863.73</v>
      </c>
      <c r="E232" s="5">
        <v>11.442460000000001</v>
      </c>
      <c r="F232" s="5">
        <v>161</v>
      </c>
      <c r="G232" s="5">
        <v>1780.0794100000001</v>
      </c>
      <c r="H232" s="5">
        <v>11.48096</v>
      </c>
      <c r="I232" s="5">
        <v>83</v>
      </c>
      <c r="J232" s="5">
        <v>1904.0613599999999</v>
      </c>
      <c r="K232" s="5">
        <v>11.42029</v>
      </c>
      <c r="L232" s="5">
        <v>635</v>
      </c>
      <c r="M232" s="5">
        <v>1835.41</v>
      </c>
      <c r="N232" s="5">
        <v>11.45819</v>
      </c>
      <c r="O232" s="5">
        <v>256</v>
      </c>
      <c r="P232" s="5">
        <v>1759.89652</v>
      </c>
      <c r="Q232" s="5">
        <v>11.53478</v>
      </c>
      <c r="R232" s="5">
        <v>65</v>
      </c>
      <c r="Y232" s="82"/>
      <c r="AB232" s="82"/>
      <c r="AE232" s="82"/>
      <c r="AH232" s="82"/>
      <c r="AK232" s="82"/>
    </row>
    <row r="233" spans="1:37" s="5" customFormat="1" ht="15" x14ac:dyDescent="0.25">
      <c r="A233" s="5" t="s">
        <v>0</v>
      </c>
      <c r="B233" s="5">
        <v>100</v>
      </c>
      <c r="C233" s="5">
        <v>1</v>
      </c>
      <c r="D233" s="5">
        <v>1774.48</v>
      </c>
      <c r="E233" s="5">
        <v>21.465779999999999</v>
      </c>
      <c r="F233" s="5">
        <v>310</v>
      </c>
      <c r="G233" s="5">
        <v>1758.37832</v>
      </c>
      <c r="H233" s="5">
        <v>21.535789999999999</v>
      </c>
      <c r="I233" s="5">
        <v>148</v>
      </c>
      <c r="J233" s="5">
        <v>1823.3389400000001</v>
      </c>
      <c r="K233" s="5">
        <v>21.44511</v>
      </c>
      <c r="L233" s="5">
        <v>1201</v>
      </c>
      <c r="M233" s="5">
        <v>1832.87781</v>
      </c>
      <c r="N233" s="5">
        <v>21.435359999999999</v>
      </c>
      <c r="O233" s="5">
        <v>484</v>
      </c>
      <c r="P233" s="5">
        <v>1755.44</v>
      </c>
      <c r="Q233" s="5">
        <v>21.490410000000001</v>
      </c>
      <c r="R233" s="5">
        <v>118</v>
      </c>
      <c r="Y233" s="82"/>
      <c r="AB233" s="82"/>
      <c r="AE233" s="82"/>
      <c r="AH233" s="82"/>
      <c r="AK233" s="82"/>
    </row>
    <row r="234" spans="1:37" s="5" customFormat="1" ht="15" x14ac:dyDescent="0.25">
      <c r="A234" s="5" t="s">
        <v>0</v>
      </c>
      <c r="B234" s="5">
        <v>100</v>
      </c>
      <c r="C234" s="5">
        <v>1</v>
      </c>
      <c r="D234" s="5">
        <v>1774.48</v>
      </c>
      <c r="E234" s="5">
        <v>21.487629999999999</v>
      </c>
      <c r="F234" s="5">
        <v>322</v>
      </c>
      <c r="G234" s="5">
        <v>1756.74341</v>
      </c>
      <c r="H234" s="5">
        <v>21.57225</v>
      </c>
      <c r="I234" s="5">
        <v>143</v>
      </c>
      <c r="J234" s="5">
        <v>1812.8504700000001</v>
      </c>
      <c r="K234" s="5">
        <v>21.44379</v>
      </c>
      <c r="L234" s="5">
        <v>1139</v>
      </c>
      <c r="M234" s="5">
        <v>1792.49333</v>
      </c>
      <c r="N234" s="5">
        <v>21.469010000000001</v>
      </c>
      <c r="O234" s="5">
        <v>484</v>
      </c>
      <c r="P234" s="5">
        <v>1755.2601999999999</v>
      </c>
      <c r="Q234" s="5">
        <v>21.540030000000002</v>
      </c>
      <c r="R234" s="5">
        <v>105</v>
      </c>
      <c r="Y234" s="82"/>
      <c r="AB234" s="82"/>
      <c r="AE234" s="82"/>
      <c r="AH234" s="82"/>
      <c r="AK234" s="82"/>
    </row>
    <row r="235" spans="1:37" s="5" customFormat="1" ht="15" x14ac:dyDescent="0.25">
      <c r="A235" s="5" t="s">
        <v>0</v>
      </c>
      <c r="B235" s="5">
        <v>100</v>
      </c>
      <c r="C235" s="5">
        <v>1</v>
      </c>
      <c r="D235" s="5">
        <v>1774.48</v>
      </c>
      <c r="E235" s="5">
        <v>21.457329999999999</v>
      </c>
      <c r="F235" s="5">
        <v>306</v>
      </c>
      <c r="G235" s="5">
        <v>1756.05</v>
      </c>
      <c r="H235" s="5">
        <v>21.534520000000001</v>
      </c>
      <c r="I235" s="5">
        <v>145</v>
      </c>
      <c r="J235" s="5">
        <v>1785.7444499999999</v>
      </c>
      <c r="K235" s="5">
        <v>21.437819999999999</v>
      </c>
      <c r="L235" s="5">
        <v>1268</v>
      </c>
      <c r="M235" s="5">
        <v>1820.6124500000001</v>
      </c>
      <c r="N235" s="5">
        <v>21.633590000000002</v>
      </c>
      <c r="O235" s="5">
        <v>492</v>
      </c>
      <c r="P235" s="5">
        <v>1755.6202000000001</v>
      </c>
      <c r="Q235" s="5">
        <v>21.50722</v>
      </c>
      <c r="R235" s="5">
        <v>117</v>
      </c>
      <c r="Y235" s="82"/>
      <c r="AB235" s="82"/>
      <c r="AE235" s="82"/>
      <c r="AH235" s="82"/>
      <c r="AK235" s="82"/>
    </row>
    <row r="236" spans="1:37" s="5" customFormat="1" ht="15" x14ac:dyDescent="0.25">
      <c r="A236" s="5" t="s">
        <v>0</v>
      </c>
      <c r="B236" s="5">
        <v>100</v>
      </c>
      <c r="C236" s="5">
        <v>1</v>
      </c>
      <c r="D236" s="5">
        <v>1774.48</v>
      </c>
      <c r="E236" s="5">
        <v>21.45842</v>
      </c>
      <c r="F236" s="5">
        <v>300</v>
      </c>
      <c r="G236" s="5">
        <v>1756.18291</v>
      </c>
      <c r="H236" s="5">
        <v>21.48546</v>
      </c>
      <c r="I236" s="5">
        <v>142</v>
      </c>
      <c r="J236" s="5">
        <v>1820.3880300000001</v>
      </c>
      <c r="K236" s="5">
        <v>21.434840000000001</v>
      </c>
      <c r="L236" s="5">
        <v>1144</v>
      </c>
      <c r="M236" s="5">
        <v>1778.2054599999999</v>
      </c>
      <c r="N236" s="5">
        <v>21.468599999999999</v>
      </c>
      <c r="O236" s="5">
        <v>483</v>
      </c>
      <c r="P236" s="5">
        <v>1758.0952</v>
      </c>
      <c r="Q236" s="5">
        <v>21.516929999999999</v>
      </c>
      <c r="R236" s="5">
        <v>118</v>
      </c>
      <c r="Y236" s="82"/>
      <c r="AB236" s="82"/>
      <c r="AE236" s="82"/>
      <c r="AH236" s="82"/>
      <c r="AK236" s="82"/>
    </row>
    <row r="237" spans="1:37" s="5" customFormat="1" ht="15" x14ac:dyDescent="0.25">
      <c r="A237" s="5" t="s">
        <v>0</v>
      </c>
      <c r="B237" s="5">
        <v>100</v>
      </c>
      <c r="C237" s="5">
        <v>1</v>
      </c>
      <c r="D237" s="5">
        <v>1774.48</v>
      </c>
      <c r="E237" s="5">
        <v>21.435590000000001</v>
      </c>
      <c r="F237" s="5">
        <v>304</v>
      </c>
      <c r="G237" s="5">
        <v>1757.26</v>
      </c>
      <c r="H237" s="5">
        <v>21.507650000000002</v>
      </c>
      <c r="I237" s="5">
        <v>143</v>
      </c>
      <c r="J237" s="5">
        <v>1799.8548000000001</v>
      </c>
      <c r="K237" s="5">
        <v>21.443100000000001</v>
      </c>
      <c r="L237" s="5">
        <v>1221</v>
      </c>
      <c r="M237" s="5">
        <v>1805.3761999999999</v>
      </c>
      <c r="N237" s="5">
        <v>21.4435</v>
      </c>
      <c r="O237" s="5">
        <v>494</v>
      </c>
      <c r="P237" s="5">
        <v>1756.6515199999999</v>
      </c>
      <c r="Q237" s="5">
        <v>21.450970000000002</v>
      </c>
      <c r="R237" s="5">
        <v>111</v>
      </c>
      <c r="Y237" s="82"/>
      <c r="AB237" s="82"/>
      <c r="AE237" s="82"/>
      <c r="AH237" s="82"/>
      <c r="AK237" s="82"/>
    </row>
    <row r="238" spans="1:37" s="5" customFormat="1" ht="15" x14ac:dyDescent="0.25">
      <c r="A238" s="5" t="s">
        <v>0</v>
      </c>
      <c r="B238" s="5">
        <v>100</v>
      </c>
      <c r="C238" s="5">
        <v>1</v>
      </c>
      <c r="D238" s="5">
        <v>1774.48</v>
      </c>
      <c r="E238" s="5">
        <v>21.456569999999999</v>
      </c>
      <c r="F238" s="5">
        <v>305</v>
      </c>
      <c r="G238" s="5">
        <v>1759.1090200000001</v>
      </c>
      <c r="H238" s="5">
        <v>21.491620000000001</v>
      </c>
      <c r="I238" s="5">
        <v>142</v>
      </c>
      <c r="J238" s="5">
        <v>1802.04333</v>
      </c>
      <c r="K238" s="5">
        <v>21.444520000000001</v>
      </c>
      <c r="L238" s="5">
        <v>1171</v>
      </c>
      <c r="M238" s="5">
        <v>1829.6357499999999</v>
      </c>
      <c r="N238" s="5">
        <v>21.45213</v>
      </c>
      <c r="O238" s="5">
        <v>484</v>
      </c>
      <c r="P238" s="5">
        <v>1758.32</v>
      </c>
      <c r="Q238" s="5">
        <v>21.467009999999998</v>
      </c>
      <c r="R238" s="5">
        <v>119</v>
      </c>
      <c r="Y238" s="82"/>
      <c r="AB238" s="82"/>
      <c r="AE238" s="82"/>
      <c r="AH238" s="82"/>
      <c r="AK238" s="82"/>
    </row>
    <row r="239" spans="1:37" s="5" customFormat="1" ht="15" x14ac:dyDescent="0.25">
      <c r="A239" s="5" t="s">
        <v>0</v>
      </c>
      <c r="B239" s="5">
        <v>100</v>
      </c>
      <c r="C239" s="5">
        <v>1</v>
      </c>
      <c r="D239" s="5">
        <v>1774.48</v>
      </c>
      <c r="E239" s="5">
        <v>21.456890000000001</v>
      </c>
      <c r="F239" s="5">
        <v>307</v>
      </c>
      <c r="G239" s="5">
        <v>1756.1666700000001</v>
      </c>
      <c r="H239" s="5">
        <v>21.461269999999999</v>
      </c>
      <c r="I239" s="5">
        <v>148</v>
      </c>
      <c r="J239" s="5">
        <v>1836.56412</v>
      </c>
      <c r="K239" s="5">
        <v>21.437529999999999</v>
      </c>
      <c r="L239" s="5">
        <v>1227</v>
      </c>
      <c r="M239" s="5">
        <v>1790.6595299999999</v>
      </c>
      <c r="N239" s="5">
        <v>21.47072</v>
      </c>
      <c r="O239" s="5">
        <v>490</v>
      </c>
      <c r="P239" s="5">
        <v>1753.59539</v>
      </c>
      <c r="Q239" s="5">
        <v>21.57499</v>
      </c>
      <c r="R239" s="5">
        <v>114</v>
      </c>
      <c r="Y239" s="82"/>
      <c r="AB239" s="82"/>
      <c r="AE239" s="82"/>
      <c r="AH239" s="82"/>
      <c r="AK239" s="82"/>
    </row>
    <row r="240" spans="1:37" s="5" customFormat="1" ht="15" x14ac:dyDescent="0.25">
      <c r="A240" s="5" t="s">
        <v>0</v>
      </c>
      <c r="B240" s="5">
        <v>100</v>
      </c>
      <c r="C240" s="5">
        <v>1</v>
      </c>
      <c r="D240" s="5">
        <v>1774.48</v>
      </c>
      <c r="E240" s="5">
        <v>21.489070000000002</v>
      </c>
      <c r="F240" s="5">
        <v>319</v>
      </c>
      <c r="G240" s="5">
        <v>1756.25117</v>
      </c>
      <c r="H240" s="5">
        <v>21.470569999999999</v>
      </c>
      <c r="I240" s="5">
        <v>144</v>
      </c>
      <c r="J240" s="5">
        <v>1838.91759</v>
      </c>
      <c r="K240" s="5">
        <v>21.43497</v>
      </c>
      <c r="L240" s="5">
        <v>1162</v>
      </c>
      <c r="M240" s="5">
        <v>1795.9662000000001</v>
      </c>
      <c r="N240" s="5">
        <v>21.595780000000001</v>
      </c>
      <c r="O240" s="5">
        <v>474</v>
      </c>
      <c r="P240" s="5">
        <v>1755.47667</v>
      </c>
      <c r="Q240" s="5">
        <v>21.55893</v>
      </c>
      <c r="R240" s="5">
        <v>111</v>
      </c>
      <c r="Y240" s="82"/>
      <c r="AB240" s="82"/>
      <c r="AE240" s="82"/>
      <c r="AH240" s="82"/>
      <c r="AK240" s="82"/>
    </row>
    <row r="241" spans="1:37" s="5" customFormat="1" ht="15" x14ac:dyDescent="0.25">
      <c r="A241" s="5" t="s">
        <v>0</v>
      </c>
      <c r="B241" s="5">
        <v>100</v>
      </c>
      <c r="C241" s="5">
        <v>1</v>
      </c>
      <c r="D241" s="5">
        <v>1774.48</v>
      </c>
      <c r="E241" s="5">
        <v>21.473230000000001</v>
      </c>
      <c r="F241" s="5">
        <v>305</v>
      </c>
      <c r="G241" s="5">
        <v>1755.8465200000001</v>
      </c>
      <c r="H241" s="5">
        <v>21.502790000000001</v>
      </c>
      <c r="I241" s="5">
        <v>144</v>
      </c>
      <c r="J241" s="5">
        <v>1784.15724</v>
      </c>
      <c r="K241" s="5">
        <v>21.448899999999998</v>
      </c>
      <c r="L241" s="5">
        <v>1165</v>
      </c>
      <c r="M241" s="5">
        <v>1767.5637099999999</v>
      </c>
      <c r="N241" s="5">
        <v>21.449490000000001</v>
      </c>
      <c r="O241" s="5">
        <v>482</v>
      </c>
      <c r="P241" s="5">
        <v>1755.24</v>
      </c>
      <c r="Q241" s="5">
        <v>21.62405</v>
      </c>
      <c r="R241" s="5">
        <v>119</v>
      </c>
      <c r="Y241" s="82"/>
      <c r="AB241" s="82"/>
      <c r="AE241" s="82"/>
      <c r="AH241" s="82"/>
      <c r="AK241" s="82"/>
    </row>
    <row r="242" spans="1:37" s="5" customFormat="1" ht="15" x14ac:dyDescent="0.25">
      <c r="A242" s="5" t="s">
        <v>0</v>
      </c>
      <c r="B242" s="5">
        <v>100</v>
      </c>
      <c r="C242" s="5">
        <v>1</v>
      </c>
      <c r="D242" s="5">
        <v>1774.48</v>
      </c>
      <c r="E242" s="5">
        <v>21.617830000000001</v>
      </c>
      <c r="F242" s="5">
        <v>301</v>
      </c>
      <c r="G242" s="5">
        <v>1756.2013899999999</v>
      </c>
      <c r="H242" s="5">
        <v>21.536639999999998</v>
      </c>
      <c r="I242" s="5">
        <v>143</v>
      </c>
      <c r="J242" s="5">
        <v>1770.4119800000001</v>
      </c>
      <c r="K242" s="5">
        <v>21.438569999999999</v>
      </c>
      <c r="L242" s="5">
        <v>1180</v>
      </c>
      <c r="M242" s="5">
        <v>1812.09</v>
      </c>
      <c r="N242" s="5">
        <v>21.44237</v>
      </c>
      <c r="O242" s="5">
        <v>489</v>
      </c>
      <c r="P242" s="5">
        <v>1754.28667</v>
      </c>
      <c r="Q242" s="5">
        <v>21.61713</v>
      </c>
      <c r="R242" s="5">
        <v>110</v>
      </c>
      <c r="Y242" s="82"/>
      <c r="AB242" s="82"/>
      <c r="AE242" s="82"/>
      <c r="AH242" s="82"/>
      <c r="AK242" s="82"/>
    </row>
    <row r="243" spans="1:37" s="5" customFormat="1" ht="15" x14ac:dyDescent="0.25">
      <c r="A243" s="5" t="s">
        <v>0</v>
      </c>
      <c r="B243" s="5">
        <v>1000</v>
      </c>
      <c r="C243" s="5">
        <v>0.4</v>
      </c>
      <c r="D243" s="5">
        <v>19322.992590000002</v>
      </c>
      <c r="E243" s="5">
        <v>350.69555000000003</v>
      </c>
      <c r="F243" s="5">
        <v>198</v>
      </c>
      <c r="G243" s="5">
        <v>19063.92712</v>
      </c>
      <c r="H243" s="5">
        <v>359.58152000000001</v>
      </c>
      <c r="I243" s="5">
        <v>13</v>
      </c>
      <c r="J243" s="5">
        <v>19565.662410000001</v>
      </c>
      <c r="K243" s="5">
        <v>349.16176000000002</v>
      </c>
      <c r="L243" s="5">
        <v>2781</v>
      </c>
      <c r="M243" s="5">
        <v>19061.132959999999</v>
      </c>
      <c r="N243" s="5">
        <v>352.68470000000002</v>
      </c>
      <c r="O243" s="5">
        <v>57</v>
      </c>
      <c r="P243" s="5">
        <v>18982.857209999998</v>
      </c>
      <c r="Q243" s="5">
        <v>355.75970999999998</v>
      </c>
      <c r="R243" s="5">
        <v>24</v>
      </c>
      <c r="Y243" s="82"/>
      <c r="AB243" s="82"/>
      <c r="AE243" s="82"/>
      <c r="AH243" s="82"/>
      <c r="AK243" s="82"/>
    </row>
    <row r="244" spans="1:37" s="5" customFormat="1" ht="15" x14ac:dyDescent="0.25">
      <c r="A244" s="5" t="s">
        <v>0</v>
      </c>
      <c r="B244" s="5">
        <v>1000</v>
      </c>
      <c r="C244" s="5">
        <v>0.4</v>
      </c>
      <c r="D244" s="5">
        <v>19343.554489999999</v>
      </c>
      <c r="E244" s="5">
        <v>349.57693</v>
      </c>
      <c r="F244" s="5">
        <v>196</v>
      </c>
      <c r="G244" s="5">
        <v>19029.745459999998</v>
      </c>
      <c r="H244" s="5">
        <v>360.75324000000001</v>
      </c>
      <c r="I244" s="5">
        <v>13</v>
      </c>
      <c r="J244" s="5">
        <v>19545</v>
      </c>
      <c r="K244" s="5">
        <v>349.07046000000003</v>
      </c>
      <c r="L244" s="5">
        <v>2810</v>
      </c>
      <c r="M244" s="5">
        <v>19229.487249999998</v>
      </c>
      <c r="N244" s="5">
        <v>349.54676000000001</v>
      </c>
      <c r="O244" s="5">
        <v>54</v>
      </c>
      <c r="P244" s="5">
        <v>18980.94054</v>
      </c>
      <c r="Q244" s="5">
        <v>355.35986000000003</v>
      </c>
      <c r="R244" s="5">
        <v>24</v>
      </c>
      <c r="Y244" s="82"/>
      <c r="AB244" s="82"/>
      <c r="AE244" s="82"/>
      <c r="AH244" s="82"/>
      <c r="AK244" s="82"/>
    </row>
    <row r="245" spans="1:37" s="5" customFormat="1" ht="15" x14ac:dyDescent="0.25">
      <c r="A245" s="5" t="s">
        <v>0</v>
      </c>
      <c r="B245" s="5">
        <v>1000</v>
      </c>
      <c r="C245" s="5">
        <v>0.4</v>
      </c>
      <c r="D245" s="5">
        <v>19280.438630000001</v>
      </c>
      <c r="E245" s="5">
        <v>349.64292</v>
      </c>
      <c r="F245" s="5">
        <v>198</v>
      </c>
      <c r="G245" s="5">
        <v>19052.236980000001</v>
      </c>
      <c r="H245" s="5">
        <v>359.91095000000001</v>
      </c>
      <c r="I245" s="5">
        <v>13</v>
      </c>
      <c r="J245" s="5">
        <v>19304.84</v>
      </c>
      <c r="K245" s="5">
        <v>349.09293000000002</v>
      </c>
      <c r="L245" s="5">
        <v>2846</v>
      </c>
      <c r="M245" s="5">
        <v>19229.487249999998</v>
      </c>
      <c r="N245" s="5">
        <v>353.29423000000003</v>
      </c>
      <c r="O245" s="5">
        <v>53</v>
      </c>
      <c r="P245" s="5">
        <v>18983.494050000001</v>
      </c>
      <c r="Q245" s="5">
        <v>361.26947000000001</v>
      </c>
      <c r="R245" s="5">
        <v>26</v>
      </c>
      <c r="Y245" s="82"/>
      <c r="AB245" s="82"/>
      <c r="AE245" s="82"/>
      <c r="AH245" s="82"/>
      <c r="AK245" s="82"/>
    </row>
    <row r="246" spans="1:37" s="5" customFormat="1" ht="15" x14ac:dyDescent="0.25">
      <c r="A246" s="5" t="s">
        <v>0</v>
      </c>
      <c r="B246" s="5">
        <v>1000</v>
      </c>
      <c r="C246" s="5">
        <v>0.4</v>
      </c>
      <c r="D246" s="5">
        <v>19238.23216</v>
      </c>
      <c r="E246" s="5">
        <v>349.29140999999998</v>
      </c>
      <c r="F246" s="5">
        <v>198</v>
      </c>
      <c r="G246" s="5">
        <v>19041.98099</v>
      </c>
      <c r="H246" s="5">
        <v>359.07278000000002</v>
      </c>
      <c r="I246" s="5">
        <v>13</v>
      </c>
      <c r="J246" s="5">
        <v>19159.92079</v>
      </c>
      <c r="K246" s="5">
        <v>349.15656000000001</v>
      </c>
      <c r="L246" s="5">
        <v>2820</v>
      </c>
      <c r="M246" s="5">
        <v>19229.487249999998</v>
      </c>
      <c r="N246" s="5">
        <v>351.11950999999999</v>
      </c>
      <c r="O246" s="5">
        <v>52</v>
      </c>
      <c r="P246" s="5">
        <v>18987.56266</v>
      </c>
      <c r="Q246" s="5">
        <v>355.24014</v>
      </c>
      <c r="R246" s="5">
        <v>24</v>
      </c>
      <c r="Y246" s="82"/>
      <c r="AB246" s="82"/>
      <c r="AE246" s="82"/>
      <c r="AH246" s="82"/>
      <c r="AK246" s="82"/>
    </row>
    <row r="247" spans="1:37" s="5" customFormat="1" ht="15" x14ac:dyDescent="0.25">
      <c r="A247" s="5" t="s">
        <v>0</v>
      </c>
      <c r="B247" s="5">
        <v>1000</v>
      </c>
      <c r="C247" s="5">
        <v>0.4</v>
      </c>
      <c r="D247" s="5">
        <v>19207.309369999999</v>
      </c>
      <c r="E247" s="5">
        <v>349.27231999999998</v>
      </c>
      <c r="F247" s="5">
        <v>198</v>
      </c>
      <c r="G247" s="5">
        <v>19039.13625</v>
      </c>
      <c r="H247" s="5">
        <v>360.58810999999997</v>
      </c>
      <c r="I247" s="5">
        <v>13</v>
      </c>
      <c r="J247" s="5">
        <v>19139.13</v>
      </c>
      <c r="K247" s="5">
        <v>349.12504000000001</v>
      </c>
      <c r="L247" s="5">
        <v>2792</v>
      </c>
      <c r="M247" s="5">
        <v>19088.602190000001</v>
      </c>
      <c r="N247" s="5">
        <v>352.99439000000001</v>
      </c>
      <c r="O247" s="5">
        <v>56</v>
      </c>
      <c r="P247" s="5">
        <v>18984.222440000001</v>
      </c>
      <c r="Q247" s="5">
        <v>356.00357000000002</v>
      </c>
      <c r="R247" s="5">
        <v>24</v>
      </c>
      <c r="Y247" s="82"/>
      <c r="AB247" s="82"/>
      <c r="AE247" s="82"/>
      <c r="AH247" s="82"/>
      <c r="AK247" s="82"/>
    </row>
    <row r="248" spans="1:37" s="5" customFormat="1" ht="15" x14ac:dyDescent="0.25">
      <c r="A248" s="5" t="s">
        <v>0</v>
      </c>
      <c r="B248" s="5">
        <v>1000</v>
      </c>
      <c r="C248" s="5">
        <v>0.4</v>
      </c>
      <c r="D248" s="5">
        <v>19265.02807</v>
      </c>
      <c r="E248" s="5">
        <v>349.33505000000002</v>
      </c>
      <c r="F248" s="5">
        <v>199</v>
      </c>
      <c r="G248" s="5">
        <v>19055.175329999998</v>
      </c>
      <c r="H248" s="5">
        <v>358.26553999999999</v>
      </c>
      <c r="I248" s="5">
        <v>13</v>
      </c>
      <c r="J248" s="5">
        <v>19700.52</v>
      </c>
      <c r="K248" s="5">
        <v>349.16716000000002</v>
      </c>
      <c r="L248" s="5">
        <v>2791</v>
      </c>
      <c r="M248" s="5">
        <v>19229.487249999998</v>
      </c>
      <c r="N248" s="5">
        <v>350.93185</v>
      </c>
      <c r="O248" s="5">
        <v>53</v>
      </c>
      <c r="P248" s="5">
        <v>18982.08684</v>
      </c>
      <c r="Q248" s="5">
        <v>355.18146999999999</v>
      </c>
      <c r="R248" s="5">
        <v>24</v>
      </c>
      <c r="Y248" s="82"/>
      <c r="AB248" s="82"/>
      <c r="AE248" s="82"/>
      <c r="AH248" s="82"/>
      <c r="AK248" s="82"/>
    </row>
    <row r="249" spans="1:37" s="5" customFormat="1" ht="15" x14ac:dyDescent="0.25">
      <c r="A249" s="5" t="s">
        <v>0</v>
      </c>
      <c r="B249" s="5">
        <v>1000</v>
      </c>
      <c r="C249" s="5">
        <v>0.4</v>
      </c>
      <c r="D249" s="5">
        <v>19343.554489999999</v>
      </c>
      <c r="E249" s="5">
        <v>350.25749000000002</v>
      </c>
      <c r="F249" s="5">
        <v>198</v>
      </c>
      <c r="G249" s="5">
        <v>19052.711169999999</v>
      </c>
      <c r="H249" s="5">
        <v>359.62878000000001</v>
      </c>
      <c r="I249" s="5">
        <v>13</v>
      </c>
      <c r="J249" s="5">
        <v>19518.53673</v>
      </c>
      <c r="K249" s="5">
        <v>349.10946999999999</v>
      </c>
      <c r="L249" s="5">
        <v>2916</v>
      </c>
      <c r="M249" s="5">
        <v>19139.482639999998</v>
      </c>
      <c r="N249" s="5">
        <v>353.33093000000002</v>
      </c>
      <c r="O249" s="5">
        <v>56</v>
      </c>
      <c r="P249" s="5">
        <v>18982.590209999998</v>
      </c>
      <c r="Q249" s="5">
        <v>355.77611999999999</v>
      </c>
      <c r="R249" s="5">
        <v>24</v>
      </c>
      <c r="Y249" s="82"/>
      <c r="AB249" s="82"/>
      <c r="AE249" s="82"/>
      <c r="AH249" s="82"/>
      <c r="AK249" s="82"/>
    </row>
    <row r="250" spans="1:37" s="5" customFormat="1" ht="15" x14ac:dyDescent="0.25">
      <c r="A250" s="5" t="s">
        <v>0</v>
      </c>
      <c r="B250" s="5">
        <v>1000</v>
      </c>
      <c r="C250" s="5">
        <v>0.4</v>
      </c>
      <c r="D250" s="5">
        <v>19286.069169999999</v>
      </c>
      <c r="E250" s="5">
        <v>349.51247000000001</v>
      </c>
      <c r="F250" s="5">
        <v>203</v>
      </c>
      <c r="G250" s="5">
        <v>19056.565930000001</v>
      </c>
      <c r="H250" s="5">
        <v>359.4126</v>
      </c>
      <c r="I250" s="5">
        <v>13</v>
      </c>
      <c r="J250" s="5">
        <v>19215.561669999999</v>
      </c>
      <c r="K250" s="5">
        <v>349.07511</v>
      </c>
      <c r="L250" s="5">
        <v>2813</v>
      </c>
      <c r="M250" s="5">
        <v>19229.487249999998</v>
      </c>
      <c r="N250" s="5">
        <v>350.22807</v>
      </c>
      <c r="O250" s="5">
        <v>53</v>
      </c>
      <c r="P250" s="5">
        <v>18979.44743</v>
      </c>
      <c r="Q250" s="5">
        <v>359.12835999999999</v>
      </c>
      <c r="R250" s="5">
        <v>26</v>
      </c>
      <c r="Y250" s="82"/>
      <c r="AB250" s="82"/>
      <c r="AE250" s="82"/>
      <c r="AH250" s="82"/>
      <c r="AK250" s="82"/>
    </row>
    <row r="251" spans="1:37" s="5" customFormat="1" ht="15" x14ac:dyDescent="0.25">
      <c r="A251" s="5" t="s">
        <v>0</v>
      </c>
      <c r="B251" s="5">
        <v>1000</v>
      </c>
      <c r="C251" s="5">
        <v>0.4</v>
      </c>
      <c r="D251" s="5">
        <v>19280.660830000001</v>
      </c>
      <c r="E251" s="5">
        <v>350.37738999999999</v>
      </c>
      <c r="F251" s="5">
        <v>199</v>
      </c>
      <c r="G251" s="5">
        <v>19039.103999999999</v>
      </c>
      <c r="H251" s="5">
        <v>358.69607000000002</v>
      </c>
      <c r="I251" s="5">
        <v>13</v>
      </c>
      <c r="J251" s="5">
        <v>19252.88</v>
      </c>
      <c r="K251" s="5">
        <v>349.16118999999998</v>
      </c>
      <c r="L251" s="5">
        <v>2860</v>
      </c>
      <c r="M251" s="5">
        <v>19153.805649999998</v>
      </c>
      <c r="N251" s="5">
        <v>352.56139000000002</v>
      </c>
      <c r="O251" s="5">
        <v>55</v>
      </c>
      <c r="P251" s="5">
        <v>18979.430799999998</v>
      </c>
      <c r="Q251" s="5">
        <v>357.4205</v>
      </c>
      <c r="R251" s="5">
        <v>24</v>
      </c>
      <c r="Y251" s="82"/>
      <c r="AB251" s="82"/>
      <c r="AE251" s="82"/>
      <c r="AH251" s="82"/>
      <c r="AK251" s="82"/>
    </row>
    <row r="252" spans="1:37" s="5" customFormat="1" ht="15" x14ac:dyDescent="0.25">
      <c r="A252" s="5" t="s">
        <v>0</v>
      </c>
      <c r="B252" s="5">
        <v>1000</v>
      </c>
      <c r="C252" s="5">
        <v>0.4</v>
      </c>
      <c r="D252" s="5">
        <v>19278.77334</v>
      </c>
      <c r="E252" s="5">
        <v>349.86043000000001</v>
      </c>
      <c r="F252" s="5">
        <v>198</v>
      </c>
      <c r="G252" s="5">
        <v>19066.343669999998</v>
      </c>
      <c r="H252" s="5">
        <v>358.95175</v>
      </c>
      <c r="I252" s="5">
        <v>13</v>
      </c>
      <c r="J252" s="5">
        <v>19638.740000000002</v>
      </c>
      <c r="K252" s="5">
        <v>349.18538999999998</v>
      </c>
      <c r="L252" s="5">
        <v>2806</v>
      </c>
      <c r="M252" s="5">
        <v>19068.717430000001</v>
      </c>
      <c r="N252" s="5">
        <v>351.10379</v>
      </c>
      <c r="O252" s="5">
        <v>55</v>
      </c>
      <c r="P252" s="5">
        <v>18983.415099999998</v>
      </c>
      <c r="Q252" s="5">
        <v>355.69690000000003</v>
      </c>
      <c r="R252" s="5">
        <v>24</v>
      </c>
      <c r="Y252" s="82"/>
      <c r="AB252" s="82"/>
      <c r="AE252" s="82"/>
      <c r="AH252" s="82"/>
      <c r="AK252" s="82"/>
    </row>
    <row r="253" spans="1:37" s="5" customFormat="1" ht="15" x14ac:dyDescent="0.25">
      <c r="A253" s="5" t="s">
        <v>0</v>
      </c>
      <c r="B253" s="5">
        <v>1000</v>
      </c>
      <c r="C253" s="5">
        <v>0.7</v>
      </c>
      <c r="D253" s="5">
        <v>19053.963739999999</v>
      </c>
      <c r="E253" s="5">
        <v>675.73916999999994</v>
      </c>
      <c r="F253" s="5">
        <v>380</v>
      </c>
      <c r="G253" s="5">
        <v>18984.33671</v>
      </c>
      <c r="H253" s="5">
        <v>688.56119000000001</v>
      </c>
      <c r="I253" s="5">
        <v>24</v>
      </c>
      <c r="J253" s="5">
        <v>19077.213220000001</v>
      </c>
      <c r="K253" s="5">
        <v>674.40958000000001</v>
      </c>
      <c r="L253" s="5">
        <v>5909</v>
      </c>
      <c r="M253" s="5">
        <v>19023.74094</v>
      </c>
      <c r="N253" s="5">
        <v>677.60069999999996</v>
      </c>
      <c r="O253" s="5">
        <v>119</v>
      </c>
      <c r="P253" s="5">
        <v>18976.161800000002</v>
      </c>
      <c r="Q253" s="5">
        <v>683.38993000000005</v>
      </c>
      <c r="R253" s="5">
        <v>39</v>
      </c>
      <c r="Y253" s="82"/>
      <c r="AB253" s="82"/>
      <c r="AE253" s="82"/>
      <c r="AH253" s="82"/>
      <c r="AK253" s="82"/>
    </row>
    <row r="254" spans="1:37" s="5" customFormat="1" ht="15" x14ac:dyDescent="0.25">
      <c r="A254" s="5" t="s">
        <v>0</v>
      </c>
      <c r="B254" s="5">
        <v>1000</v>
      </c>
      <c r="C254" s="5">
        <v>0.7</v>
      </c>
      <c r="D254" s="5">
        <v>19053.963739999999</v>
      </c>
      <c r="E254" s="5">
        <v>675.50107000000003</v>
      </c>
      <c r="F254" s="5">
        <v>381</v>
      </c>
      <c r="G254" s="5">
        <v>18987.183280000001</v>
      </c>
      <c r="H254" s="5">
        <v>686.17303000000004</v>
      </c>
      <c r="I254" s="5">
        <v>24</v>
      </c>
      <c r="J254" s="5">
        <v>19141.66461</v>
      </c>
      <c r="K254" s="5">
        <v>674.36166000000003</v>
      </c>
      <c r="L254" s="5">
        <v>5652</v>
      </c>
      <c r="M254" s="5">
        <v>19053.96213</v>
      </c>
      <c r="N254" s="5">
        <v>676.22490000000005</v>
      </c>
      <c r="O254" s="5">
        <v>118</v>
      </c>
      <c r="P254" s="5">
        <v>18975.823329999999</v>
      </c>
      <c r="Q254" s="5">
        <v>685.34960000000001</v>
      </c>
      <c r="R254" s="5">
        <v>39</v>
      </c>
      <c r="Y254" s="82"/>
      <c r="AB254" s="82"/>
      <c r="AE254" s="82"/>
      <c r="AH254" s="82"/>
      <c r="AK254" s="82"/>
    </row>
    <row r="255" spans="1:37" s="5" customFormat="1" ht="15" x14ac:dyDescent="0.25">
      <c r="A255" s="5" t="s">
        <v>0</v>
      </c>
      <c r="B255" s="5">
        <v>1000</v>
      </c>
      <c r="C255" s="5">
        <v>0.7</v>
      </c>
      <c r="D255" s="5">
        <v>19053.963739999999</v>
      </c>
      <c r="E255" s="5">
        <v>675.00499000000002</v>
      </c>
      <c r="F255" s="5">
        <v>378</v>
      </c>
      <c r="G255" s="5">
        <v>18993.862969999998</v>
      </c>
      <c r="H255" s="5">
        <v>685.06262000000004</v>
      </c>
      <c r="I255" s="5">
        <v>24</v>
      </c>
      <c r="J255" s="5">
        <v>19003.83136</v>
      </c>
      <c r="K255" s="5">
        <v>674.38340000000005</v>
      </c>
      <c r="L255" s="5">
        <v>5976</v>
      </c>
      <c r="M255" s="5">
        <v>19038.992539999999</v>
      </c>
      <c r="N255" s="5">
        <v>677.77170000000001</v>
      </c>
      <c r="O255" s="5">
        <v>119</v>
      </c>
      <c r="P255" s="5">
        <v>18976.373090000001</v>
      </c>
      <c r="Q255" s="5">
        <v>682.73874000000001</v>
      </c>
      <c r="R255" s="5">
        <v>39</v>
      </c>
      <c r="Y255" s="82"/>
      <c r="AB255" s="82"/>
      <c r="AE255" s="82"/>
      <c r="AH255" s="82"/>
      <c r="AK255" s="82"/>
    </row>
    <row r="256" spans="1:37" s="5" customFormat="1" ht="15" x14ac:dyDescent="0.25">
      <c r="A256" s="5" t="s">
        <v>0</v>
      </c>
      <c r="B256" s="5">
        <v>1000</v>
      </c>
      <c r="C256" s="5">
        <v>0.7</v>
      </c>
      <c r="D256" s="5">
        <v>19053.963739999999</v>
      </c>
      <c r="E256" s="5">
        <v>674.79825000000005</v>
      </c>
      <c r="F256" s="5">
        <v>382</v>
      </c>
      <c r="G256" s="5">
        <v>18988.155419999999</v>
      </c>
      <c r="H256" s="5">
        <v>682.21393999999998</v>
      </c>
      <c r="I256" s="5">
        <v>24</v>
      </c>
      <c r="J256" s="5">
        <v>19136.525580000001</v>
      </c>
      <c r="K256" s="5">
        <v>674.42782</v>
      </c>
      <c r="L256" s="5">
        <v>5559</v>
      </c>
      <c r="M256" s="5">
        <v>19060.631369999999</v>
      </c>
      <c r="N256" s="5">
        <v>676.05863999999997</v>
      </c>
      <c r="O256" s="5">
        <v>118</v>
      </c>
      <c r="P256" s="5">
        <v>18976.525720000001</v>
      </c>
      <c r="Q256" s="5">
        <v>676.51867000000004</v>
      </c>
      <c r="R256" s="5">
        <v>39</v>
      </c>
      <c r="Y256" s="82"/>
      <c r="AB256" s="82"/>
      <c r="AE256" s="82"/>
      <c r="AH256" s="82"/>
      <c r="AK256" s="82"/>
    </row>
    <row r="257" spans="1:37" s="5" customFormat="1" ht="15" x14ac:dyDescent="0.25">
      <c r="A257" s="5" t="s">
        <v>0</v>
      </c>
      <c r="B257" s="5">
        <v>1000</v>
      </c>
      <c r="C257" s="5">
        <v>0.7</v>
      </c>
      <c r="D257" s="5">
        <v>19053.963739999999</v>
      </c>
      <c r="E257" s="5">
        <v>674.39711999999997</v>
      </c>
      <c r="F257" s="5">
        <v>380</v>
      </c>
      <c r="G257" s="5">
        <v>18987.495620000002</v>
      </c>
      <c r="H257" s="5">
        <v>681.32587999999998</v>
      </c>
      <c r="I257" s="5">
        <v>24</v>
      </c>
      <c r="J257" s="5">
        <v>19080.729289999999</v>
      </c>
      <c r="K257" s="5">
        <v>674.40719999999999</v>
      </c>
      <c r="L257" s="5">
        <v>5373</v>
      </c>
      <c r="M257" s="5">
        <v>19053.411609999999</v>
      </c>
      <c r="N257" s="5">
        <v>676.58699000000001</v>
      </c>
      <c r="O257" s="5">
        <v>119</v>
      </c>
      <c r="P257" s="5">
        <v>18977.063760000001</v>
      </c>
      <c r="Q257" s="5">
        <v>678.93394000000001</v>
      </c>
      <c r="R257" s="5">
        <v>41</v>
      </c>
      <c r="Y257" s="82"/>
      <c r="AB257" s="82"/>
      <c r="AE257" s="82"/>
      <c r="AH257" s="82"/>
      <c r="AK257" s="82"/>
    </row>
    <row r="258" spans="1:37" s="5" customFormat="1" ht="15" x14ac:dyDescent="0.25">
      <c r="A258" s="5" t="s">
        <v>0</v>
      </c>
      <c r="B258" s="5">
        <v>1000</v>
      </c>
      <c r="C258" s="5">
        <v>0.7</v>
      </c>
      <c r="D258" s="5">
        <v>19053.963739999999</v>
      </c>
      <c r="E258" s="5">
        <v>675.16255999999998</v>
      </c>
      <c r="F258" s="5">
        <v>373</v>
      </c>
      <c r="G258" s="5">
        <v>18987.386849999999</v>
      </c>
      <c r="H258" s="5">
        <v>680.41247999999996</v>
      </c>
      <c r="I258" s="5">
        <v>24</v>
      </c>
      <c r="J258" s="5">
        <v>19058.06134</v>
      </c>
      <c r="K258" s="5">
        <v>674.40944999999999</v>
      </c>
      <c r="L258" s="5">
        <v>5794</v>
      </c>
      <c r="M258" s="5">
        <v>19204.035260000001</v>
      </c>
      <c r="N258" s="5">
        <v>675.78255000000001</v>
      </c>
      <c r="O258" s="5">
        <v>112</v>
      </c>
      <c r="P258" s="5">
        <v>18978.76931</v>
      </c>
      <c r="Q258" s="5">
        <v>678.12648999999999</v>
      </c>
      <c r="R258" s="5">
        <v>49</v>
      </c>
      <c r="Y258" s="82"/>
      <c r="AB258" s="82"/>
      <c r="AE258" s="82"/>
      <c r="AH258" s="82"/>
      <c r="AK258" s="82"/>
    </row>
    <row r="259" spans="1:37" s="5" customFormat="1" ht="15" x14ac:dyDescent="0.25">
      <c r="A259" s="5" t="s">
        <v>0</v>
      </c>
      <c r="B259" s="5">
        <v>1000</v>
      </c>
      <c r="C259" s="5">
        <v>0.7</v>
      </c>
      <c r="D259" s="5">
        <v>19053.963739999999</v>
      </c>
      <c r="E259" s="5">
        <v>675.46065999999996</v>
      </c>
      <c r="F259" s="5">
        <v>377</v>
      </c>
      <c r="G259" s="5">
        <v>18986.980599999999</v>
      </c>
      <c r="H259" s="5">
        <v>678.82443000000001</v>
      </c>
      <c r="I259" s="5">
        <v>24</v>
      </c>
      <c r="J259" s="5">
        <v>19254.479739999999</v>
      </c>
      <c r="K259" s="5">
        <v>674.44192999999996</v>
      </c>
      <c r="L259" s="5">
        <v>5663</v>
      </c>
      <c r="M259" s="5">
        <v>19207.57</v>
      </c>
      <c r="N259" s="5">
        <v>676.93420000000003</v>
      </c>
      <c r="O259" s="5">
        <v>111</v>
      </c>
      <c r="P259" s="5">
        <v>18976.992559999999</v>
      </c>
      <c r="Q259" s="5">
        <v>685.27232000000004</v>
      </c>
      <c r="R259" s="5">
        <v>48</v>
      </c>
      <c r="Y259" s="82"/>
      <c r="AB259" s="82"/>
      <c r="AE259" s="82"/>
      <c r="AH259" s="82"/>
      <c r="AK259" s="82"/>
    </row>
    <row r="260" spans="1:37" s="5" customFormat="1" ht="15" x14ac:dyDescent="0.25">
      <c r="A260" s="5" t="s">
        <v>0</v>
      </c>
      <c r="B260" s="5">
        <v>1000</v>
      </c>
      <c r="C260" s="5">
        <v>0.7</v>
      </c>
      <c r="D260" s="5">
        <v>19053.963739999999</v>
      </c>
      <c r="E260" s="5">
        <v>675.30255</v>
      </c>
      <c r="F260" s="5">
        <v>377</v>
      </c>
      <c r="G260" s="5">
        <v>18988.216670000002</v>
      </c>
      <c r="H260" s="5">
        <v>682.43488000000002</v>
      </c>
      <c r="I260" s="5">
        <v>24</v>
      </c>
      <c r="J260" s="5">
        <v>19025.50419</v>
      </c>
      <c r="K260" s="5">
        <v>674.42750000000001</v>
      </c>
      <c r="L260" s="5">
        <v>5713</v>
      </c>
      <c r="M260" s="5">
        <v>19143.91173</v>
      </c>
      <c r="N260" s="5">
        <v>674.35591999999997</v>
      </c>
      <c r="O260" s="5">
        <v>116</v>
      </c>
      <c r="P260" s="5">
        <v>18976.795279999998</v>
      </c>
      <c r="Q260" s="5">
        <v>686.62972000000002</v>
      </c>
      <c r="R260" s="5">
        <v>45</v>
      </c>
      <c r="Y260" s="82"/>
      <c r="AB260" s="82"/>
      <c r="AE260" s="82"/>
      <c r="AH260" s="82"/>
      <c r="AK260" s="82"/>
    </row>
    <row r="261" spans="1:37" s="5" customFormat="1" ht="15" x14ac:dyDescent="0.25">
      <c r="A261" s="5" t="s">
        <v>0</v>
      </c>
      <c r="B261" s="5">
        <v>1000</v>
      </c>
      <c r="C261" s="5">
        <v>0.7</v>
      </c>
      <c r="D261" s="5">
        <v>19053.963739999999</v>
      </c>
      <c r="E261" s="5">
        <v>674.57054000000005</v>
      </c>
      <c r="F261" s="5">
        <v>378</v>
      </c>
      <c r="G261" s="5">
        <v>18992.553329999999</v>
      </c>
      <c r="H261" s="5">
        <v>684.13057000000003</v>
      </c>
      <c r="I261" s="5">
        <v>24</v>
      </c>
      <c r="J261" s="5">
        <v>19665.574430000001</v>
      </c>
      <c r="K261" s="5">
        <v>674.46451000000002</v>
      </c>
      <c r="L261" s="5">
        <v>5604</v>
      </c>
      <c r="M261" s="5">
        <v>19183.037619999999</v>
      </c>
      <c r="N261" s="5">
        <v>677.37294999999995</v>
      </c>
      <c r="O261" s="5">
        <v>114</v>
      </c>
      <c r="P261" s="5">
        <v>18976.706180000001</v>
      </c>
      <c r="Q261" s="5">
        <v>686.04670999999996</v>
      </c>
      <c r="R261" s="5">
        <v>51</v>
      </c>
      <c r="Y261" s="82"/>
      <c r="AB261" s="82"/>
      <c r="AE261" s="82"/>
      <c r="AH261" s="82"/>
      <c r="AK261" s="82"/>
    </row>
    <row r="262" spans="1:37" s="5" customFormat="1" ht="15" x14ac:dyDescent="0.25">
      <c r="A262" s="5" t="s">
        <v>0</v>
      </c>
      <c r="B262" s="5">
        <v>1000</v>
      </c>
      <c r="C262" s="5">
        <v>0.7</v>
      </c>
      <c r="D262" s="5">
        <v>19053.963739999999</v>
      </c>
      <c r="E262" s="5">
        <v>675.98969</v>
      </c>
      <c r="F262" s="5">
        <v>377</v>
      </c>
      <c r="G262" s="5">
        <v>18995.43</v>
      </c>
      <c r="H262" s="5">
        <v>682.58668</v>
      </c>
      <c r="I262" s="5">
        <v>24</v>
      </c>
      <c r="J262" s="5">
        <v>19111.590499999998</v>
      </c>
      <c r="K262" s="5">
        <v>674.35617000000002</v>
      </c>
      <c r="L262" s="5">
        <v>5590</v>
      </c>
      <c r="M262" s="5">
        <v>19045.23</v>
      </c>
      <c r="N262" s="5">
        <v>679.33416999999997</v>
      </c>
      <c r="O262" s="5">
        <v>117</v>
      </c>
      <c r="P262" s="5">
        <v>18977.761119999999</v>
      </c>
      <c r="Q262" s="5">
        <v>681.48499000000004</v>
      </c>
      <c r="R262" s="5">
        <v>49</v>
      </c>
      <c r="Y262" s="82"/>
      <c r="AB262" s="82"/>
      <c r="AE262" s="82"/>
      <c r="AH262" s="82"/>
      <c r="AK262" s="82"/>
    </row>
    <row r="263" spans="1:37" s="5" customFormat="1" ht="15" x14ac:dyDescent="0.25">
      <c r="A263" s="5" t="s">
        <v>0</v>
      </c>
      <c r="B263" s="5">
        <v>1000</v>
      </c>
      <c r="C263" s="5">
        <v>1</v>
      </c>
      <c r="D263" s="5">
        <v>19039.346669999999</v>
      </c>
      <c r="E263" s="5">
        <v>1133.5325600000001</v>
      </c>
      <c r="F263" s="5">
        <v>637</v>
      </c>
      <c r="G263" s="5">
        <v>18975.919999999998</v>
      </c>
      <c r="H263" s="5">
        <v>1149.7728</v>
      </c>
      <c r="I263" s="5">
        <v>39</v>
      </c>
      <c r="J263" s="5">
        <v>19067.071179999999</v>
      </c>
      <c r="K263" s="5">
        <v>1133.5953400000001</v>
      </c>
      <c r="L263" s="5">
        <v>9533</v>
      </c>
      <c r="M263" s="5">
        <v>18991.765869999999</v>
      </c>
      <c r="N263" s="5">
        <v>1134.70614</v>
      </c>
      <c r="O263" s="5">
        <v>214</v>
      </c>
      <c r="P263" s="5">
        <v>18975.285</v>
      </c>
      <c r="Q263" s="5">
        <v>1136.6150500000001</v>
      </c>
      <c r="R263" s="5">
        <v>59</v>
      </c>
      <c r="Y263" s="82"/>
      <c r="AB263" s="82"/>
      <c r="AE263" s="82"/>
      <c r="AH263" s="82"/>
      <c r="AK263" s="82"/>
    </row>
    <row r="264" spans="1:37" s="5" customFormat="1" ht="15" x14ac:dyDescent="0.25">
      <c r="A264" s="5" t="s">
        <v>0</v>
      </c>
      <c r="B264" s="5">
        <v>1000</v>
      </c>
      <c r="C264" s="5">
        <v>1</v>
      </c>
      <c r="D264" s="5">
        <v>19039.346669999999</v>
      </c>
      <c r="E264" s="5">
        <v>1133.73407</v>
      </c>
      <c r="F264" s="5">
        <v>638</v>
      </c>
      <c r="G264" s="5">
        <v>18976.260859999999</v>
      </c>
      <c r="H264" s="5">
        <v>1148.95155</v>
      </c>
      <c r="I264" s="5">
        <v>39</v>
      </c>
      <c r="J264" s="5">
        <v>19110.881079999999</v>
      </c>
      <c r="K264" s="5">
        <v>1133.50821</v>
      </c>
      <c r="L264" s="5">
        <v>9240</v>
      </c>
      <c r="M264" s="5">
        <v>19028.394199999999</v>
      </c>
      <c r="N264" s="5">
        <v>1136.9146900000001</v>
      </c>
      <c r="O264" s="5">
        <v>215</v>
      </c>
      <c r="P264" s="5">
        <v>18975.27</v>
      </c>
      <c r="Q264" s="5">
        <v>1135.55837</v>
      </c>
      <c r="R264" s="5">
        <v>62</v>
      </c>
      <c r="Y264" s="82"/>
      <c r="AB264" s="82"/>
      <c r="AE264" s="82"/>
      <c r="AH264" s="82"/>
      <c r="AK264" s="82"/>
    </row>
    <row r="265" spans="1:37" s="5" customFormat="1" ht="15" x14ac:dyDescent="0.25">
      <c r="A265" s="5" t="s">
        <v>0</v>
      </c>
      <c r="B265" s="5">
        <v>1000</v>
      </c>
      <c r="C265" s="5">
        <v>1</v>
      </c>
      <c r="D265" s="5">
        <v>19039.346669999999</v>
      </c>
      <c r="E265" s="5">
        <v>1134.26214</v>
      </c>
      <c r="F265" s="5">
        <v>641</v>
      </c>
      <c r="G265" s="5">
        <v>18976.07</v>
      </c>
      <c r="H265" s="5">
        <v>1145.8768299999999</v>
      </c>
      <c r="I265" s="5">
        <v>39</v>
      </c>
      <c r="J265" s="5">
        <v>19017.126479999999</v>
      </c>
      <c r="K265" s="5">
        <v>1133.5714800000001</v>
      </c>
      <c r="L265" s="5">
        <v>9753</v>
      </c>
      <c r="M265" s="5">
        <v>19095.711630000002</v>
      </c>
      <c r="N265" s="5">
        <v>1136.1128200000001</v>
      </c>
      <c r="O265" s="5">
        <v>197</v>
      </c>
      <c r="P265" s="5">
        <v>18975.93492</v>
      </c>
      <c r="Q265" s="5">
        <v>1140.0923299999999</v>
      </c>
      <c r="R265" s="5">
        <v>75</v>
      </c>
      <c r="Y265" s="82"/>
      <c r="AB265" s="82"/>
      <c r="AE265" s="82"/>
      <c r="AH265" s="82"/>
      <c r="AK265" s="82"/>
    </row>
    <row r="266" spans="1:37" s="5" customFormat="1" ht="15" x14ac:dyDescent="0.25">
      <c r="A266" s="5" t="s">
        <v>0</v>
      </c>
      <c r="B266" s="5">
        <v>1000</v>
      </c>
      <c r="C266" s="5">
        <v>1</v>
      </c>
      <c r="D266" s="5">
        <v>19039.346669999999</v>
      </c>
      <c r="E266" s="5">
        <v>1134.3412000000001</v>
      </c>
      <c r="F266" s="5">
        <v>637</v>
      </c>
      <c r="G266" s="5">
        <v>18976.27333</v>
      </c>
      <c r="H266" s="5">
        <v>1150.0180600000001</v>
      </c>
      <c r="I266" s="5">
        <v>39</v>
      </c>
      <c r="J266" s="5">
        <v>19043.347860000002</v>
      </c>
      <c r="K266" s="5">
        <v>1133.51614</v>
      </c>
      <c r="L266" s="5">
        <v>9576</v>
      </c>
      <c r="M266" s="5">
        <v>19013.89</v>
      </c>
      <c r="N266" s="5">
        <v>1134.374</v>
      </c>
      <c r="O266" s="5">
        <v>209</v>
      </c>
      <c r="P266" s="5">
        <v>18975.355</v>
      </c>
      <c r="Q266" s="5">
        <v>1149.6046200000001</v>
      </c>
      <c r="R266" s="5">
        <v>59</v>
      </c>
      <c r="Y266" s="82"/>
      <c r="AB266" s="82"/>
      <c r="AE266" s="82"/>
      <c r="AH266" s="82"/>
      <c r="AK266" s="82"/>
    </row>
    <row r="267" spans="1:37" s="5" customFormat="1" ht="15" x14ac:dyDescent="0.25">
      <c r="A267" s="5" t="s">
        <v>0</v>
      </c>
      <c r="B267" s="5">
        <v>1000</v>
      </c>
      <c r="C267" s="5">
        <v>1</v>
      </c>
      <c r="D267" s="5">
        <v>19039.346669999999</v>
      </c>
      <c r="E267" s="5">
        <v>1134.34905</v>
      </c>
      <c r="F267" s="5">
        <v>633</v>
      </c>
      <c r="G267" s="5">
        <v>18976.949619999999</v>
      </c>
      <c r="H267" s="5">
        <v>1150.0404000000001</v>
      </c>
      <c r="I267" s="5">
        <v>39</v>
      </c>
      <c r="J267" s="5">
        <v>19045.25837</v>
      </c>
      <c r="K267" s="5">
        <v>1133.5632800000001</v>
      </c>
      <c r="L267" s="5">
        <v>10064</v>
      </c>
      <c r="M267" s="5">
        <v>18989.78152</v>
      </c>
      <c r="N267" s="5">
        <v>1136.2701</v>
      </c>
      <c r="O267" s="5">
        <v>210</v>
      </c>
      <c r="P267" s="5">
        <v>18975.27</v>
      </c>
      <c r="Q267" s="5">
        <v>1145.25648</v>
      </c>
      <c r="R267" s="5">
        <v>59</v>
      </c>
      <c r="Y267" s="82"/>
      <c r="AB267" s="82"/>
      <c r="AE267" s="82"/>
      <c r="AH267" s="82"/>
      <c r="AK267" s="82"/>
    </row>
    <row r="268" spans="1:37" s="5" customFormat="1" ht="15" x14ac:dyDescent="0.25">
      <c r="A268" s="5" t="s">
        <v>0</v>
      </c>
      <c r="B268" s="5">
        <v>1000</v>
      </c>
      <c r="C268" s="5">
        <v>1</v>
      </c>
      <c r="D268" s="5">
        <v>19039.346669999999</v>
      </c>
      <c r="E268" s="5">
        <v>1135.1834899999999</v>
      </c>
      <c r="F268" s="5">
        <v>638</v>
      </c>
      <c r="G268" s="5">
        <v>18976.623329999999</v>
      </c>
      <c r="H268" s="5">
        <v>1144.79846</v>
      </c>
      <c r="I268" s="5">
        <v>39</v>
      </c>
      <c r="J268" s="5">
        <v>19072.150000000001</v>
      </c>
      <c r="K268" s="5">
        <v>1133.54591</v>
      </c>
      <c r="L268" s="5">
        <v>9571</v>
      </c>
      <c r="M268" s="5">
        <v>19022.674149999999</v>
      </c>
      <c r="N268" s="5">
        <v>1135.4964600000001</v>
      </c>
      <c r="O268" s="5">
        <v>216</v>
      </c>
      <c r="P268" s="5">
        <v>18975.353330000002</v>
      </c>
      <c r="Q268" s="5">
        <v>1143.9838999999999</v>
      </c>
      <c r="R268" s="5">
        <v>59</v>
      </c>
      <c r="Y268" s="82"/>
      <c r="AB268" s="82"/>
      <c r="AE268" s="82"/>
      <c r="AH268" s="82"/>
      <c r="AK268" s="82"/>
    </row>
    <row r="269" spans="1:37" s="5" customFormat="1" ht="15" x14ac:dyDescent="0.25">
      <c r="A269" s="5" t="s">
        <v>0</v>
      </c>
      <c r="B269" s="5">
        <v>1000</v>
      </c>
      <c r="C269" s="5">
        <v>1</v>
      </c>
      <c r="D269" s="5">
        <v>19039.346669999999</v>
      </c>
      <c r="E269" s="5">
        <v>1134.9362900000001</v>
      </c>
      <c r="F269" s="5">
        <v>633</v>
      </c>
      <c r="G269" s="5">
        <v>18976.21</v>
      </c>
      <c r="H269" s="5">
        <v>1152.7233799999999</v>
      </c>
      <c r="I269" s="5">
        <v>39</v>
      </c>
      <c r="J269" s="5">
        <v>19211.90912</v>
      </c>
      <c r="K269" s="5">
        <v>1133.57017</v>
      </c>
      <c r="L269" s="5">
        <v>9379</v>
      </c>
      <c r="M269" s="5">
        <v>18990.220440000001</v>
      </c>
      <c r="N269" s="5">
        <v>1134.4568999999999</v>
      </c>
      <c r="O269" s="5">
        <v>211</v>
      </c>
      <c r="P269" s="5">
        <v>18975.366760000001</v>
      </c>
      <c r="Q269" s="5">
        <v>1142.35463</v>
      </c>
      <c r="R269" s="5">
        <v>58</v>
      </c>
      <c r="Y269" s="82"/>
      <c r="AB269" s="82"/>
      <c r="AE269" s="82"/>
      <c r="AH269" s="82"/>
      <c r="AK269" s="82"/>
    </row>
    <row r="270" spans="1:37" s="5" customFormat="1" ht="15" x14ac:dyDescent="0.25">
      <c r="A270" s="5" t="s">
        <v>0</v>
      </c>
      <c r="B270" s="5">
        <v>1000</v>
      </c>
      <c r="C270" s="5">
        <v>1</v>
      </c>
      <c r="D270" s="5">
        <v>19039.346669999999</v>
      </c>
      <c r="E270" s="5">
        <v>1134.3156200000001</v>
      </c>
      <c r="F270" s="5">
        <v>638</v>
      </c>
      <c r="G270" s="5">
        <v>18976.186669999999</v>
      </c>
      <c r="H270" s="5">
        <v>1145.1605999999999</v>
      </c>
      <c r="I270" s="5">
        <v>39</v>
      </c>
      <c r="J270" s="5">
        <v>19048.582030000001</v>
      </c>
      <c r="K270" s="5">
        <v>1133.5701799999999</v>
      </c>
      <c r="L270" s="5">
        <v>9943</v>
      </c>
      <c r="M270" s="5">
        <v>18993.610619999999</v>
      </c>
      <c r="N270" s="5">
        <v>1136.44589</v>
      </c>
      <c r="O270" s="5">
        <v>215</v>
      </c>
      <c r="P270" s="5">
        <v>18975.283329999998</v>
      </c>
      <c r="Q270" s="5">
        <v>1136.8811000000001</v>
      </c>
      <c r="R270" s="5">
        <v>58</v>
      </c>
      <c r="Y270" s="82"/>
      <c r="AB270" s="82"/>
      <c r="AE270" s="82"/>
      <c r="AH270" s="82"/>
      <c r="AK270" s="82"/>
    </row>
    <row r="271" spans="1:37" s="5" customFormat="1" ht="15" x14ac:dyDescent="0.25">
      <c r="A271" s="5" t="s">
        <v>0</v>
      </c>
      <c r="B271" s="5">
        <v>1000</v>
      </c>
      <c r="C271" s="5">
        <v>1</v>
      </c>
      <c r="D271" s="5">
        <v>19039.346669999999</v>
      </c>
      <c r="E271" s="5">
        <v>1135.0074400000001</v>
      </c>
      <c r="F271" s="5">
        <v>640</v>
      </c>
      <c r="G271" s="5">
        <v>18976.313330000001</v>
      </c>
      <c r="H271" s="5">
        <v>1151.0509999999999</v>
      </c>
      <c r="I271" s="5">
        <v>39</v>
      </c>
      <c r="J271" s="5">
        <v>19049.696670000001</v>
      </c>
      <c r="K271" s="5">
        <v>1133.5514800000001</v>
      </c>
      <c r="L271" s="5">
        <v>9715</v>
      </c>
      <c r="M271" s="5">
        <v>19016.38697</v>
      </c>
      <c r="N271" s="5">
        <v>1136.8766599999999</v>
      </c>
      <c r="O271" s="5">
        <v>211</v>
      </c>
      <c r="P271" s="5">
        <v>18975.417359999999</v>
      </c>
      <c r="Q271" s="5">
        <v>1139.4898499999999</v>
      </c>
      <c r="R271" s="5">
        <v>59</v>
      </c>
      <c r="Y271" s="82"/>
      <c r="AB271" s="82"/>
      <c r="AE271" s="82"/>
      <c r="AH271" s="82"/>
      <c r="AK271" s="82"/>
    </row>
    <row r="272" spans="1:37" s="5" customFormat="1" ht="15" x14ac:dyDescent="0.25">
      <c r="A272" s="5" t="s">
        <v>0</v>
      </c>
      <c r="B272" s="5">
        <v>1000</v>
      </c>
      <c r="C272" s="5">
        <v>1</v>
      </c>
      <c r="D272" s="5">
        <v>19039.346669999999</v>
      </c>
      <c r="E272" s="5">
        <v>1134.1627000000001</v>
      </c>
      <c r="F272" s="5">
        <v>643</v>
      </c>
      <c r="G272" s="5">
        <v>18976.576669999999</v>
      </c>
      <c r="H272" s="5">
        <v>1147.2796900000001</v>
      </c>
      <c r="I272" s="5">
        <v>39</v>
      </c>
      <c r="J272" s="5">
        <v>19125.82706</v>
      </c>
      <c r="K272" s="5">
        <v>1133.53971</v>
      </c>
      <c r="L272" s="5">
        <v>9627</v>
      </c>
      <c r="M272" s="5">
        <v>19046.02115</v>
      </c>
      <c r="N272" s="5">
        <v>1137.09034</v>
      </c>
      <c r="O272" s="5">
        <v>200</v>
      </c>
      <c r="P272" s="5">
        <v>18975.276669999999</v>
      </c>
      <c r="Q272" s="5">
        <v>1137.1370899999999</v>
      </c>
      <c r="R272" s="5">
        <v>58</v>
      </c>
      <c r="Y272" s="82"/>
      <c r="AB272" s="82"/>
      <c r="AE272" s="82"/>
      <c r="AH272" s="82"/>
      <c r="AK272" s="82"/>
    </row>
    <row r="273" spans="25:37" s="5" customFormat="1" ht="15" x14ac:dyDescent="0.25">
      <c r="Y273" s="82"/>
      <c r="AB273" s="82"/>
      <c r="AE273" s="82"/>
      <c r="AH273" s="82"/>
      <c r="AK273" s="82"/>
    </row>
    <row r="274" spans="25:37" s="5" customFormat="1" ht="15" x14ac:dyDescent="0.25">
      <c r="Y274" s="82"/>
      <c r="AB274" s="82"/>
      <c r="AE274" s="82"/>
      <c r="AH274" s="82"/>
      <c r="AK274" s="82"/>
    </row>
    <row r="275" spans="25:37" s="5" customFormat="1" ht="15" x14ac:dyDescent="0.25">
      <c r="Y275" s="82"/>
      <c r="AB275" s="82"/>
      <c r="AE275" s="82"/>
      <c r="AH275" s="82"/>
      <c r="AK275" s="82"/>
    </row>
    <row r="276" spans="25:37" s="5" customFormat="1" ht="15" x14ac:dyDescent="0.25">
      <c r="Y276" s="82"/>
      <c r="AB276" s="82"/>
      <c r="AE276" s="82"/>
      <c r="AH276" s="82"/>
      <c r="AK276" s="82"/>
    </row>
    <row r="277" spans="25:37" s="5" customFormat="1" ht="15" x14ac:dyDescent="0.25">
      <c r="Y277" s="82"/>
      <c r="AB277" s="82"/>
      <c r="AE277" s="82"/>
      <c r="AH277" s="82"/>
      <c r="AK277" s="82"/>
    </row>
    <row r="278" spans="25:37" s="5" customFormat="1" ht="15" x14ac:dyDescent="0.25">
      <c r="Y278" s="82"/>
      <c r="AB278" s="82"/>
      <c r="AE278" s="82"/>
      <c r="AH278" s="82"/>
      <c r="AK278" s="82"/>
    </row>
    <row r="279" spans="25:37" s="5" customFormat="1" ht="15" x14ac:dyDescent="0.25">
      <c r="Y279" s="82"/>
      <c r="AB279" s="82"/>
      <c r="AE279" s="82"/>
      <c r="AH279" s="82"/>
      <c r="AK279" s="82"/>
    </row>
    <row r="280" spans="25:37" s="5" customFormat="1" ht="15" x14ac:dyDescent="0.25">
      <c r="Y280" s="82"/>
      <c r="AB280" s="82"/>
      <c r="AE280" s="82"/>
      <c r="AH280" s="82"/>
      <c r="AK280" s="82"/>
    </row>
    <row r="281" spans="25:37" s="5" customFormat="1" ht="15" x14ac:dyDescent="0.25">
      <c r="Y281" s="82"/>
      <c r="AB281" s="82"/>
      <c r="AE281" s="82"/>
      <c r="AH281" s="82"/>
      <c r="AK281" s="82"/>
    </row>
    <row r="282" spans="25:37" s="5" customFormat="1" ht="15" x14ac:dyDescent="0.25">
      <c r="Y282" s="82"/>
      <c r="AB282" s="82"/>
      <c r="AE282" s="82"/>
      <c r="AH282" s="82"/>
      <c r="AK282" s="82"/>
    </row>
    <row r="283" spans="25:37" s="5" customFormat="1" ht="15" x14ac:dyDescent="0.25">
      <c r="Y283" s="82"/>
      <c r="AB283" s="82"/>
      <c r="AE283" s="82"/>
      <c r="AH283" s="82"/>
      <c r="AK283" s="82"/>
    </row>
    <row r="284" spans="25:37" s="5" customFormat="1" ht="15" x14ac:dyDescent="0.25">
      <c r="Y284" s="82"/>
      <c r="AB284" s="82"/>
      <c r="AE284" s="82"/>
      <c r="AH284" s="82"/>
      <c r="AK284" s="82"/>
    </row>
    <row r="285" spans="25:37" s="5" customFormat="1" ht="15" x14ac:dyDescent="0.25">
      <c r="Y285" s="82"/>
      <c r="AB285" s="82"/>
      <c r="AE285" s="82"/>
      <c r="AH285" s="82"/>
      <c r="AK285" s="82"/>
    </row>
    <row r="286" spans="25:37" s="5" customFormat="1" ht="15" x14ac:dyDescent="0.25">
      <c r="Y286" s="82"/>
      <c r="AB286" s="82"/>
      <c r="AE286" s="82"/>
      <c r="AH286" s="82"/>
      <c r="AK286" s="82"/>
    </row>
    <row r="287" spans="25:37" s="5" customFormat="1" ht="15" x14ac:dyDescent="0.25">
      <c r="Y287" s="82"/>
      <c r="AB287" s="82"/>
      <c r="AE287" s="82"/>
      <c r="AH287" s="82"/>
      <c r="AK287" s="82"/>
    </row>
    <row r="288" spans="25:37" s="5" customFormat="1" ht="15" x14ac:dyDescent="0.25">
      <c r="Y288" s="82"/>
      <c r="AB288" s="82"/>
      <c r="AE288" s="82"/>
      <c r="AH288" s="82"/>
      <c r="AK288" s="82"/>
    </row>
    <row r="289" spans="25:37" s="5" customFormat="1" ht="15" x14ac:dyDescent="0.25">
      <c r="Y289" s="82"/>
      <c r="AB289" s="82"/>
      <c r="AE289" s="82"/>
      <c r="AH289" s="82"/>
      <c r="AK289" s="82"/>
    </row>
    <row r="290" spans="25:37" s="5" customFormat="1" ht="15" x14ac:dyDescent="0.25">
      <c r="Y290" s="82"/>
      <c r="AB290" s="82"/>
      <c r="AE290" s="82"/>
      <c r="AH290" s="82"/>
      <c r="AK290" s="82"/>
    </row>
    <row r="291" spans="25:37" s="5" customFormat="1" ht="15" x14ac:dyDescent="0.25">
      <c r="Y291" s="82"/>
      <c r="AB291" s="82"/>
      <c r="AE291" s="82"/>
      <c r="AH291" s="82"/>
      <c r="AK291" s="82"/>
    </row>
    <row r="292" spans="25:37" s="5" customFormat="1" ht="15" x14ac:dyDescent="0.25">
      <c r="Y292" s="82"/>
      <c r="AB292" s="82"/>
      <c r="AE292" s="82"/>
      <c r="AH292" s="82"/>
      <c r="AK292" s="82"/>
    </row>
    <row r="293" spans="25:37" s="5" customFormat="1" ht="15" x14ac:dyDescent="0.25">
      <c r="Y293" s="82"/>
      <c r="AB293" s="82"/>
      <c r="AE293" s="82"/>
      <c r="AH293" s="82"/>
      <c r="AK293" s="82"/>
    </row>
    <row r="294" spans="25:37" s="5" customFormat="1" ht="15" x14ac:dyDescent="0.25">
      <c r="Y294" s="82"/>
      <c r="AB294" s="82"/>
      <c r="AE294" s="82"/>
      <c r="AH294" s="82"/>
      <c r="AK294" s="82"/>
    </row>
    <row r="295" spans="25:37" s="5" customFormat="1" ht="15" x14ac:dyDescent="0.25">
      <c r="Y295" s="82"/>
      <c r="AB295" s="82"/>
      <c r="AE295" s="82"/>
      <c r="AH295" s="82"/>
      <c r="AK295" s="82"/>
    </row>
    <row r="296" spans="25:37" s="5" customFormat="1" ht="15" x14ac:dyDescent="0.25">
      <c r="Y296" s="82"/>
      <c r="AB296" s="82"/>
      <c r="AE296" s="82"/>
      <c r="AH296" s="82"/>
      <c r="AK296" s="82"/>
    </row>
    <row r="297" spans="25:37" s="5" customFormat="1" ht="15" x14ac:dyDescent="0.25">
      <c r="Y297" s="82"/>
      <c r="AB297" s="82"/>
      <c r="AE297" s="82"/>
      <c r="AH297" s="82"/>
      <c r="AK297" s="82"/>
    </row>
    <row r="298" spans="25:37" s="5" customFormat="1" ht="15" x14ac:dyDescent="0.25">
      <c r="Y298" s="82"/>
      <c r="AB298" s="82"/>
      <c r="AE298" s="82"/>
      <c r="AH298" s="82"/>
      <c r="AK298" s="82"/>
    </row>
    <row r="299" spans="25:37" s="5" customFormat="1" ht="15" x14ac:dyDescent="0.25">
      <c r="Y299" s="82"/>
      <c r="AB299" s="82"/>
      <c r="AE299" s="82"/>
      <c r="AH299" s="82"/>
      <c r="AK299" s="82"/>
    </row>
  </sheetData>
  <mergeCells count="9">
    <mergeCell ref="Z1:AB1"/>
    <mergeCell ref="AC1:AE1"/>
    <mergeCell ref="AF1:AH1"/>
    <mergeCell ref="AI1:AK1"/>
    <mergeCell ref="D1:F1"/>
    <mergeCell ref="G1:I1"/>
    <mergeCell ref="J1:L1"/>
    <mergeCell ref="M1:O1"/>
    <mergeCell ref="P1:R1"/>
  </mergeCells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55"/>
  <sheetViews>
    <sheetView topLeftCell="M1" workbookViewId="0">
      <selection activeCell="X3" sqref="X3:AC14"/>
    </sheetView>
  </sheetViews>
  <sheetFormatPr defaultRowHeight="14.25" x14ac:dyDescent="0.2"/>
  <cols>
    <col min="1" max="1" width="11.5" customWidth="1"/>
    <col min="2" max="2" width="5.5" bestFit="1" customWidth="1"/>
    <col min="3" max="3" width="4.5" bestFit="1" customWidth="1"/>
    <col min="4" max="4" width="12.375" bestFit="1" customWidth="1"/>
    <col min="5" max="5" width="7.75" bestFit="1" customWidth="1"/>
    <col min="6" max="6" width="12.375" style="47" bestFit="1" customWidth="1"/>
    <col min="7" max="7" width="8.75" style="30" bestFit="1" customWidth="1"/>
    <col min="8" max="8" width="13.375" bestFit="1" customWidth="1"/>
    <col min="9" max="9" width="11.25" bestFit="1" customWidth="1"/>
    <col min="10" max="10" width="6.875" bestFit="1" customWidth="1"/>
    <col min="11" max="11" width="12.375" bestFit="1" customWidth="1"/>
    <col min="12" max="12" width="10.375" bestFit="1" customWidth="1"/>
    <col min="13" max="13" width="6" bestFit="1" customWidth="1"/>
    <col min="14" max="14" width="12.375" bestFit="1" customWidth="1"/>
    <col min="15" max="15" width="10.375" bestFit="1" customWidth="1"/>
    <col min="16" max="16" width="7.75" bestFit="1" customWidth="1"/>
    <col min="17" max="17" width="12.375" bestFit="1" customWidth="1"/>
    <col min="18" max="18" width="10.375" bestFit="1" customWidth="1"/>
    <col min="19" max="19" width="6.875" bestFit="1" customWidth="1"/>
    <col min="20" max="20" width="13.375" bestFit="1" customWidth="1"/>
    <col min="21" max="21" width="10.375" bestFit="1" customWidth="1"/>
    <col min="22" max="22" width="6" style="87" bestFit="1" customWidth="1"/>
    <col min="23" max="23" width="4.5" customWidth="1"/>
  </cols>
  <sheetData>
    <row r="1" spans="1:29" s="7" customFormat="1" ht="15" x14ac:dyDescent="0.25">
      <c r="D1" s="125" t="s">
        <v>71</v>
      </c>
      <c r="E1" s="125"/>
      <c r="F1" s="125" t="s">
        <v>60</v>
      </c>
      <c r="G1" s="125"/>
      <c r="H1" s="124" t="s">
        <v>61</v>
      </c>
      <c r="I1" s="124"/>
      <c r="J1" s="124"/>
      <c r="K1" s="124" t="s">
        <v>62</v>
      </c>
      <c r="L1" s="124"/>
      <c r="M1" s="124"/>
      <c r="N1" s="124" t="s">
        <v>63</v>
      </c>
      <c r="O1" s="124"/>
      <c r="P1" s="124"/>
      <c r="Q1" s="124" t="s">
        <v>64</v>
      </c>
      <c r="R1" s="124"/>
      <c r="S1" s="124"/>
      <c r="T1" s="124" t="s">
        <v>65</v>
      </c>
      <c r="U1" s="124"/>
      <c r="V1" s="124"/>
      <c r="W1" s="35"/>
      <c r="X1" s="56" t="s">
        <v>74</v>
      </c>
      <c r="Y1" s="56" t="s">
        <v>60</v>
      </c>
      <c r="Z1" s="56" t="s">
        <v>61</v>
      </c>
      <c r="AA1" s="56" t="s">
        <v>62</v>
      </c>
      <c r="AB1" s="56" t="s">
        <v>63</v>
      </c>
      <c r="AC1" s="56" t="s">
        <v>64</v>
      </c>
    </row>
    <row r="2" spans="1:29" s="7" customFormat="1" ht="15" x14ac:dyDescent="0.25">
      <c r="D2" s="41" t="s">
        <v>66</v>
      </c>
      <c r="E2" s="42" t="s">
        <v>67</v>
      </c>
      <c r="F2" s="41" t="s">
        <v>66</v>
      </c>
      <c r="G2" s="42" t="s">
        <v>67</v>
      </c>
      <c r="H2" s="35" t="s">
        <v>66</v>
      </c>
      <c r="I2" s="35" t="s">
        <v>67</v>
      </c>
      <c r="J2" s="35" t="s">
        <v>68</v>
      </c>
      <c r="K2" s="35" t="s">
        <v>66</v>
      </c>
      <c r="L2" s="35" t="s">
        <v>67</v>
      </c>
      <c r="M2" s="35" t="s">
        <v>68</v>
      </c>
      <c r="N2" s="35" t="s">
        <v>66</v>
      </c>
      <c r="O2" s="35" t="s">
        <v>67</v>
      </c>
      <c r="P2" s="35" t="s">
        <v>68</v>
      </c>
      <c r="Q2" s="35" t="s">
        <v>69</v>
      </c>
      <c r="R2" s="35" t="s">
        <v>67</v>
      </c>
      <c r="S2" s="35" t="s">
        <v>68</v>
      </c>
      <c r="T2" s="35" t="s">
        <v>66</v>
      </c>
      <c r="U2" s="35" t="s">
        <v>67</v>
      </c>
      <c r="V2" s="84" t="s">
        <v>68</v>
      </c>
      <c r="W2" s="35"/>
      <c r="X2" s="35"/>
    </row>
    <row r="3" spans="1:29" s="7" customFormat="1" ht="15" x14ac:dyDescent="0.25">
      <c r="A3" s="7" t="s">
        <v>1</v>
      </c>
      <c r="B3" s="7">
        <v>25</v>
      </c>
      <c r="C3" s="7">
        <v>0.4</v>
      </c>
      <c r="D3" s="43">
        <v>47.982759999999992</v>
      </c>
      <c r="E3" s="43">
        <v>6.9099999999999999E-4</v>
      </c>
      <c r="F3" s="43">
        <v>42.612759999999994</v>
      </c>
      <c r="G3" s="43">
        <v>3.2399999999999996E-4</v>
      </c>
      <c r="H3" s="43">
        <v>41.252171000000004</v>
      </c>
      <c r="I3" s="43">
        <v>1.1918710000000001</v>
      </c>
      <c r="J3" s="85">
        <v>23.7</v>
      </c>
      <c r="K3" s="43">
        <v>42.424349999999997</v>
      </c>
      <c r="L3" s="43">
        <v>1.1715690000000001</v>
      </c>
      <c r="M3" s="85">
        <v>88.6</v>
      </c>
      <c r="N3" s="43">
        <v>41.066108</v>
      </c>
      <c r="O3" s="43">
        <v>1.1337489999999999</v>
      </c>
      <c r="P3" s="85">
        <v>102.5</v>
      </c>
      <c r="Q3" s="43">
        <v>41.023940000000003</v>
      </c>
      <c r="R3" s="43">
        <v>1.1561920000000001</v>
      </c>
      <c r="S3" s="85">
        <v>194.3</v>
      </c>
      <c r="T3" s="43">
        <v>41.109411000000001</v>
      </c>
      <c r="U3" s="43">
        <v>1.1589149999999999</v>
      </c>
      <c r="V3" s="85">
        <v>31.9</v>
      </c>
      <c r="X3" s="7">
        <f>(D3-T3)/MAX(T3,D3)</f>
        <v>0.14324622010071933</v>
      </c>
      <c r="Y3" s="7">
        <f t="shared" ref="Y3:Y29" si="0">(F3-T3)/MAX(F3,T3)</f>
        <v>3.5279315397547431E-2</v>
      </c>
      <c r="Z3" s="7">
        <f t="shared" ref="Z3:Z29" si="1">(H3-T3)/MAX(H3,T3)</f>
        <v>3.4606663489299182E-3</v>
      </c>
      <c r="AA3" s="7">
        <f t="shared" ref="AA3:AA29" si="2">(K3-T3)/MAX(K3,T3)</f>
        <v>3.0994912120044162E-2</v>
      </c>
      <c r="AB3" s="7">
        <f t="shared" ref="AB3:AB29" si="3">(N3-T3)/MAX(N3,T3)</f>
        <v>-1.0533597769134091E-3</v>
      </c>
      <c r="AC3" s="7">
        <f t="shared" ref="AC3:AC29" si="4">(Q3-T3)/MAX(Q3,T3)</f>
        <v>-2.0791103039641775E-3</v>
      </c>
    </row>
    <row r="4" spans="1:29" s="7" customFormat="1" ht="15" x14ac:dyDescent="0.25">
      <c r="A4" s="7" t="s">
        <v>1</v>
      </c>
      <c r="B4" s="7">
        <v>25</v>
      </c>
      <c r="C4" s="7">
        <v>0.7</v>
      </c>
      <c r="D4" s="43">
        <v>30.819299999999998</v>
      </c>
      <c r="E4" s="43">
        <v>8.1700000000000002E-4</v>
      </c>
      <c r="F4" s="43">
        <v>49.45949000000001</v>
      </c>
      <c r="G4" s="43">
        <v>3.3399999999999999E-4</v>
      </c>
      <c r="H4" s="43">
        <v>29.754307000000001</v>
      </c>
      <c r="I4" s="43">
        <v>1.4560029999999999</v>
      </c>
      <c r="J4" s="85">
        <v>53.7</v>
      </c>
      <c r="K4" s="43">
        <v>28.654360000000004</v>
      </c>
      <c r="L4" s="43">
        <v>1.474888</v>
      </c>
      <c r="M4" s="85">
        <v>121.3</v>
      </c>
      <c r="N4" s="43">
        <v>30.603614000000004</v>
      </c>
      <c r="O4" s="43">
        <v>1.440626</v>
      </c>
      <c r="P4" s="85">
        <v>164.9</v>
      </c>
      <c r="Q4" s="43">
        <v>29.344707</v>
      </c>
      <c r="R4" s="43">
        <v>1.4545460000000001</v>
      </c>
      <c r="S4" s="85">
        <v>312.60000000000002</v>
      </c>
      <c r="T4" s="43">
        <v>28.654547999999998</v>
      </c>
      <c r="U4" s="43">
        <v>1.4427019999999999</v>
      </c>
      <c r="V4" s="85">
        <v>58.4</v>
      </c>
      <c r="X4" s="7">
        <f t="shared" ref="X4:X29" si="5">(D4-T4)/MAX(T4,D4)</f>
        <v>7.0240141729370889E-2</v>
      </c>
      <c r="Y4" s="7">
        <f t="shared" si="0"/>
        <v>0.42064610856278556</v>
      </c>
      <c r="Z4" s="7">
        <f t="shared" si="1"/>
        <v>3.6961338067796445E-2</v>
      </c>
      <c r="AA4" s="7">
        <f t="shared" si="2"/>
        <v>-6.5609131225627375E-6</v>
      </c>
      <c r="AB4" s="7">
        <f t="shared" si="3"/>
        <v>6.3687445541562679E-2</v>
      </c>
      <c r="AC4" s="7">
        <f t="shared" si="4"/>
        <v>2.3519028491236982E-2</v>
      </c>
    </row>
    <row r="5" spans="1:29" s="7" customFormat="1" ht="15" x14ac:dyDescent="0.25">
      <c r="A5" s="7" t="s">
        <v>1</v>
      </c>
      <c r="B5" s="7">
        <v>25</v>
      </c>
      <c r="C5" s="7">
        <v>1</v>
      </c>
      <c r="D5" s="43">
        <v>28.762940000000008</v>
      </c>
      <c r="E5" s="43">
        <v>1.1440000000000001E-3</v>
      </c>
      <c r="F5" s="43">
        <v>28.714800000000004</v>
      </c>
      <c r="G5" s="43">
        <v>3.7100000000000007E-4</v>
      </c>
      <c r="H5" s="43">
        <v>28.713798000000004</v>
      </c>
      <c r="I5" s="43">
        <v>1.9350849999999997</v>
      </c>
      <c r="J5" s="85">
        <v>76.7</v>
      </c>
      <c r="K5" s="43">
        <v>28.520956000000002</v>
      </c>
      <c r="L5" s="43">
        <v>1.9481989999999996</v>
      </c>
      <c r="M5" s="85">
        <v>156.6</v>
      </c>
      <c r="N5" s="43">
        <v>30.175684</v>
      </c>
      <c r="O5" s="43">
        <v>1.9269069999999999</v>
      </c>
      <c r="P5" s="85">
        <v>215.6</v>
      </c>
      <c r="Q5" s="43">
        <v>28.930564999999994</v>
      </c>
      <c r="R5" s="43">
        <v>1.9429769999999997</v>
      </c>
      <c r="S5" s="85">
        <v>383.9</v>
      </c>
      <c r="T5" s="43">
        <v>28.530247000000003</v>
      </c>
      <c r="U5" s="43">
        <v>1.937573</v>
      </c>
      <c r="V5" s="85">
        <v>74.599999999999994</v>
      </c>
      <c r="X5" s="7">
        <f t="shared" si="5"/>
        <v>8.0900283489797851E-3</v>
      </c>
      <c r="Y5" s="7">
        <f t="shared" si="0"/>
        <v>6.4271037931659305E-3</v>
      </c>
      <c r="Z5" s="7">
        <f t="shared" si="1"/>
        <v>6.3924319590184945E-3</v>
      </c>
      <c r="AA5" s="7">
        <f t="shared" si="2"/>
        <v>-3.2565438357407309E-4</v>
      </c>
      <c r="AB5" s="7">
        <f t="shared" si="3"/>
        <v>5.4528573403671565E-2</v>
      </c>
      <c r="AC5" s="7">
        <f t="shared" si="4"/>
        <v>1.3837199515460261E-2</v>
      </c>
    </row>
    <row r="6" spans="1:29" s="7" customFormat="1" ht="15" x14ac:dyDescent="0.25">
      <c r="A6" s="7" t="s">
        <v>1</v>
      </c>
      <c r="B6" s="7">
        <v>100</v>
      </c>
      <c r="C6" s="7">
        <v>0.4</v>
      </c>
      <c r="D6" s="43">
        <v>158.58869999999999</v>
      </c>
      <c r="E6" s="43">
        <v>2.6250000000000006E-3</v>
      </c>
      <c r="F6" s="43">
        <v>157.09653</v>
      </c>
      <c r="G6" s="43">
        <v>1.268E-3</v>
      </c>
      <c r="H6" s="43">
        <v>150.18056599999997</v>
      </c>
      <c r="I6" s="43">
        <v>8.6934950000000004</v>
      </c>
      <c r="J6" s="85">
        <v>125.9</v>
      </c>
      <c r="K6" s="43">
        <v>148.170773</v>
      </c>
      <c r="L6" s="43">
        <v>8.7161930000000005</v>
      </c>
      <c r="M6" s="85">
        <v>70.5</v>
      </c>
      <c r="N6" s="43">
        <v>151.08798899999999</v>
      </c>
      <c r="O6" s="43">
        <v>8.6849270000000001</v>
      </c>
      <c r="P6" s="85">
        <v>466.9</v>
      </c>
      <c r="Q6" s="43">
        <v>148.76851600000003</v>
      </c>
      <c r="R6" s="43">
        <v>8.6903699999999979</v>
      </c>
      <c r="S6" s="85">
        <v>194</v>
      </c>
      <c r="T6" s="43">
        <v>148.13208700000001</v>
      </c>
      <c r="U6" s="43">
        <v>8.7788600000000017</v>
      </c>
      <c r="V6" s="85">
        <v>53.6</v>
      </c>
      <c r="X6" s="7">
        <f t="shared" si="5"/>
        <v>6.5935422889524767E-2</v>
      </c>
      <c r="Y6" s="7">
        <f t="shared" si="0"/>
        <v>5.7063278227723988E-2</v>
      </c>
      <c r="Z6" s="7">
        <f t="shared" si="1"/>
        <v>1.3640107069512297E-2</v>
      </c>
      <c r="AA6" s="7">
        <f t="shared" si="2"/>
        <v>2.6109062682681849E-4</v>
      </c>
      <c r="AB6" s="7">
        <f t="shared" si="3"/>
        <v>1.9564109758585645E-2</v>
      </c>
      <c r="AC6" s="7">
        <f t="shared" si="4"/>
        <v>4.2779817740470089E-3</v>
      </c>
    </row>
    <row r="7" spans="1:29" s="7" customFormat="1" ht="15" x14ac:dyDescent="0.25">
      <c r="A7" s="7" t="s">
        <v>1</v>
      </c>
      <c r="B7" s="7">
        <v>100</v>
      </c>
      <c r="C7" s="7">
        <v>0.7</v>
      </c>
      <c r="D7" s="43">
        <v>110.99127999999999</v>
      </c>
      <c r="E7" s="43">
        <v>2.8960000000000001E-3</v>
      </c>
      <c r="F7" s="43">
        <v>144.37665999999996</v>
      </c>
      <c r="G7" s="43">
        <v>1.3680000000000001E-3</v>
      </c>
      <c r="H7" s="43">
        <v>108.33246299999999</v>
      </c>
      <c r="I7" s="43">
        <v>18.025135999999996</v>
      </c>
      <c r="J7" s="85">
        <v>264.7</v>
      </c>
      <c r="K7" s="43">
        <v>143.01551599999999</v>
      </c>
      <c r="L7" s="43">
        <v>18.062575000000002</v>
      </c>
      <c r="M7" s="85">
        <v>128.1</v>
      </c>
      <c r="N7" s="43">
        <v>109.14049600000001</v>
      </c>
      <c r="O7" s="43">
        <v>17.996579000000004</v>
      </c>
      <c r="P7" s="85">
        <v>986.2</v>
      </c>
      <c r="Q7" s="43">
        <v>108.20253500000001</v>
      </c>
      <c r="R7" s="43">
        <v>18.023804000000002</v>
      </c>
      <c r="S7" s="85">
        <v>396.8</v>
      </c>
      <c r="T7" s="43">
        <v>107.60261399999999</v>
      </c>
      <c r="U7" s="43">
        <v>18.098932999999999</v>
      </c>
      <c r="V7" s="85">
        <v>102.7</v>
      </c>
      <c r="X7" s="7">
        <f t="shared" si="5"/>
        <v>3.0530920987666788E-2</v>
      </c>
      <c r="Y7" s="7">
        <f t="shared" si="0"/>
        <v>0.2547090783233244</v>
      </c>
      <c r="Z7" s="7">
        <f t="shared" si="1"/>
        <v>6.7371218173079067E-3</v>
      </c>
      <c r="AA7" s="7">
        <f t="shared" si="2"/>
        <v>0.24761580414813175</v>
      </c>
      <c r="AB7" s="7">
        <f t="shared" si="3"/>
        <v>1.409084671926014E-2</v>
      </c>
      <c r="AC7" s="7">
        <f t="shared" si="4"/>
        <v>5.5444264776238665E-3</v>
      </c>
    </row>
    <row r="8" spans="1:29" s="7" customFormat="1" ht="15" x14ac:dyDescent="0.25">
      <c r="A8" s="7" t="s">
        <v>1</v>
      </c>
      <c r="B8" s="7">
        <v>100</v>
      </c>
      <c r="C8" s="7">
        <v>1</v>
      </c>
      <c r="D8" s="43">
        <v>105.59733000000003</v>
      </c>
      <c r="E8" s="43">
        <v>3.7110000000000003E-3</v>
      </c>
      <c r="F8" s="43">
        <v>104.60169999999997</v>
      </c>
      <c r="G8" s="43">
        <v>1.536E-3</v>
      </c>
      <c r="H8" s="43">
        <v>104.44931100000001</v>
      </c>
      <c r="I8" s="43">
        <v>37.407208000000004</v>
      </c>
      <c r="J8" s="85">
        <v>558.5</v>
      </c>
      <c r="K8" s="43">
        <v>103.32844800000001</v>
      </c>
      <c r="L8" s="43">
        <v>37.438564999999997</v>
      </c>
      <c r="M8" s="85">
        <v>229.6</v>
      </c>
      <c r="N8" s="43">
        <v>106.476432</v>
      </c>
      <c r="O8" s="43">
        <v>37.377264000000004</v>
      </c>
      <c r="P8" s="85">
        <v>2053.4</v>
      </c>
      <c r="Q8" s="43">
        <v>104.21122699999998</v>
      </c>
      <c r="R8" s="43">
        <v>37.436646000000003</v>
      </c>
      <c r="S8" s="85">
        <v>850.6</v>
      </c>
      <c r="T8" s="43">
        <v>103.72706100000001</v>
      </c>
      <c r="U8" s="43">
        <v>37.476237000000005</v>
      </c>
      <c r="V8" s="85">
        <v>205.9</v>
      </c>
      <c r="X8" s="7">
        <f t="shared" si="5"/>
        <v>1.7711328496658213E-2</v>
      </c>
      <c r="Y8" s="7">
        <f t="shared" si="0"/>
        <v>8.3616136257819856E-3</v>
      </c>
      <c r="Z8" s="7">
        <f t="shared" si="1"/>
        <v>6.9148373798272583E-3</v>
      </c>
      <c r="AA8" s="7">
        <f t="shared" si="2"/>
        <v>-3.8429026731992091E-3</v>
      </c>
      <c r="AB8" s="7">
        <f t="shared" si="3"/>
        <v>2.5821404308513984E-2</v>
      </c>
      <c r="AC8" s="7">
        <f t="shared" si="4"/>
        <v>4.6460061352120302E-3</v>
      </c>
    </row>
    <row r="9" spans="1:29" s="7" customFormat="1" ht="15" x14ac:dyDescent="0.25">
      <c r="A9" s="7" t="s">
        <v>1</v>
      </c>
      <c r="B9" s="7">
        <v>1000</v>
      </c>
      <c r="C9" s="7">
        <v>0.4</v>
      </c>
      <c r="D9" s="43">
        <v>1148.9781399999997</v>
      </c>
      <c r="E9" s="43">
        <v>5.8913000000000007E-2</v>
      </c>
      <c r="F9" s="43">
        <v>1186.7677900000001</v>
      </c>
      <c r="G9" s="43">
        <v>2.0365999999999999E-2</v>
      </c>
      <c r="H9" s="43">
        <v>1072.6793929999999</v>
      </c>
      <c r="I9" s="43">
        <v>568.20734999999991</v>
      </c>
      <c r="J9" s="85">
        <v>332.8</v>
      </c>
      <c r="K9" s="43">
        <v>1071.7674939999999</v>
      </c>
      <c r="L9" s="43">
        <v>580.1820009999999</v>
      </c>
      <c r="M9" s="85">
        <v>19</v>
      </c>
      <c r="N9" s="43">
        <v>1105.613552</v>
      </c>
      <c r="O9" s="43">
        <v>567.36393500000008</v>
      </c>
      <c r="P9" s="85">
        <v>5211.6000000000004</v>
      </c>
      <c r="Q9" s="43">
        <v>1076.2711640000002</v>
      </c>
      <c r="R9" s="43">
        <v>569.43858599999999</v>
      </c>
      <c r="S9" s="85">
        <v>91.5</v>
      </c>
      <c r="T9" s="43">
        <v>1069.5839310000001</v>
      </c>
      <c r="U9" s="43">
        <v>577.15174100000002</v>
      </c>
      <c r="V9" s="85">
        <v>40</v>
      </c>
      <c r="X9" s="7">
        <f t="shared" si="5"/>
        <v>6.909984292651522E-2</v>
      </c>
      <c r="Y9" s="7">
        <f t="shared" si="0"/>
        <v>9.874202854797734E-2</v>
      </c>
      <c r="Z9" s="7">
        <f t="shared" si="1"/>
        <v>2.8857289700910389E-3</v>
      </c>
      <c r="AA9" s="7">
        <f t="shared" si="2"/>
        <v>2.0373476637646766E-3</v>
      </c>
      <c r="AB9" s="7">
        <f t="shared" si="3"/>
        <v>3.2587897403052006E-2</v>
      </c>
      <c r="AC9" s="7">
        <f t="shared" si="4"/>
        <v>6.2133347279757691E-3</v>
      </c>
    </row>
    <row r="10" spans="1:29" s="7" customFormat="1" ht="15" x14ac:dyDescent="0.25">
      <c r="A10" s="7" t="s">
        <v>1</v>
      </c>
      <c r="B10" s="7">
        <v>1000</v>
      </c>
      <c r="C10" s="7">
        <v>0.7</v>
      </c>
      <c r="D10" s="43">
        <v>1058.88832</v>
      </c>
      <c r="E10" s="43">
        <v>7.4828000000000019E-2</v>
      </c>
      <c r="F10" s="43">
        <v>1057.7440499999998</v>
      </c>
      <c r="G10" s="43">
        <v>2.1708999999999999E-2</v>
      </c>
      <c r="H10" s="43">
        <v>1036.5621939999999</v>
      </c>
      <c r="I10" s="43">
        <v>945.20590400000003</v>
      </c>
      <c r="J10" s="85">
        <v>556.5</v>
      </c>
      <c r="K10" s="43">
        <v>1035.5481110000001</v>
      </c>
      <c r="L10" s="43">
        <v>960.97450700000013</v>
      </c>
      <c r="M10" s="85">
        <v>30</v>
      </c>
      <c r="N10" s="43">
        <v>1042.2792699999998</v>
      </c>
      <c r="O10" s="43">
        <v>944.58231300000011</v>
      </c>
      <c r="P10" s="85">
        <v>8850.1</v>
      </c>
      <c r="Q10" s="43">
        <v>1036.4098020000001</v>
      </c>
      <c r="R10" s="43">
        <v>947.3968430000001</v>
      </c>
      <c r="S10" s="85">
        <v>165.7</v>
      </c>
      <c r="T10" s="43">
        <v>1034.5459270000001</v>
      </c>
      <c r="U10" s="43">
        <v>949.39365800000019</v>
      </c>
      <c r="V10" s="85">
        <v>55.2</v>
      </c>
      <c r="X10" s="7">
        <f t="shared" si="5"/>
        <v>2.2988631133451259E-2</v>
      </c>
      <c r="Y10" s="7">
        <f t="shared" si="0"/>
        <v>2.1931697937700216E-2</v>
      </c>
      <c r="Z10" s="7">
        <f t="shared" si="1"/>
        <v>1.94514811718065E-3</v>
      </c>
      <c r="AA10" s="7">
        <f t="shared" si="2"/>
        <v>9.6778120625623239E-4</v>
      </c>
      <c r="AB10" s="7">
        <f t="shared" si="3"/>
        <v>7.4196457922449631E-3</v>
      </c>
      <c r="AC10" s="7">
        <f t="shared" si="4"/>
        <v>1.7983957662337962E-3</v>
      </c>
    </row>
    <row r="11" spans="1:29" s="7" customFormat="1" ht="15" x14ac:dyDescent="0.25">
      <c r="A11" s="7" t="s">
        <v>1</v>
      </c>
      <c r="B11" s="7">
        <v>1000</v>
      </c>
      <c r="C11" s="7">
        <v>1</v>
      </c>
      <c r="D11" s="43">
        <v>1044.9559499999998</v>
      </c>
      <c r="E11" s="43">
        <v>7.3524000000000006E-2</v>
      </c>
      <c r="F11" s="43">
        <v>1036.5940200000002</v>
      </c>
      <c r="G11" s="43">
        <v>2.3186999999999999E-2</v>
      </c>
      <c r="H11" s="43">
        <v>1035.567364</v>
      </c>
      <c r="I11" s="43">
        <v>2232.8226850000001</v>
      </c>
      <c r="J11" s="85">
        <v>1333.6</v>
      </c>
      <c r="K11" s="43">
        <v>1034.8392530000001</v>
      </c>
      <c r="L11" s="43">
        <v>2243.305022</v>
      </c>
      <c r="M11" s="85">
        <v>70.3</v>
      </c>
      <c r="N11" s="43">
        <v>1037.532318</v>
      </c>
      <c r="O11" s="43">
        <v>2231.8811149999997</v>
      </c>
      <c r="P11" s="85">
        <v>21104.3</v>
      </c>
      <c r="Q11" s="43">
        <v>1036.2796430000003</v>
      </c>
      <c r="R11" s="43">
        <v>2233.7975700000002</v>
      </c>
      <c r="S11" s="85">
        <v>425.7</v>
      </c>
      <c r="T11" s="43">
        <v>1034.1771960000001</v>
      </c>
      <c r="U11" s="43">
        <v>2240.509763</v>
      </c>
      <c r="V11" s="85">
        <v>110</v>
      </c>
      <c r="X11" s="7">
        <f t="shared" si="5"/>
        <v>1.0315031939862834E-2</v>
      </c>
      <c r="Y11" s="7">
        <f t="shared" si="0"/>
        <v>2.3315048643635168E-3</v>
      </c>
      <c r="Z11" s="7">
        <f t="shared" si="1"/>
        <v>1.3424216022318595E-3</v>
      </c>
      <c r="AA11" s="7">
        <f t="shared" si="2"/>
        <v>6.3976796210686864E-4</v>
      </c>
      <c r="AB11" s="7">
        <f t="shared" si="3"/>
        <v>3.2337517991414869E-3</v>
      </c>
      <c r="AC11" s="7">
        <f t="shared" si="4"/>
        <v>2.0288413597643264E-3</v>
      </c>
    </row>
    <row r="12" spans="1:29" s="7" customFormat="1" ht="15" x14ac:dyDescent="0.25">
      <c r="A12" s="7" t="s">
        <v>70</v>
      </c>
      <c r="B12" s="7">
        <v>24</v>
      </c>
      <c r="C12" s="7">
        <v>0.4</v>
      </c>
      <c r="D12" s="43">
        <v>3187.3048200000003</v>
      </c>
      <c r="E12" s="43">
        <v>7.0300000000000007E-4</v>
      </c>
      <c r="F12" s="43">
        <v>4594.9958199999992</v>
      </c>
      <c r="G12" s="43">
        <v>2.2200000000000003E-4</v>
      </c>
      <c r="H12" s="43">
        <v>3177.6379999999995</v>
      </c>
      <c r="I12" s="43">
        <v>1.098468</v>
      </c>
      <c r="J12" s="85">
        <v>31.7</v>
      </c>
      <c r="K12" s="43">
        <v>3177.6379999999995</v>
      </c>
      <c r="L12" s="43">
        <v>1.1227339999999999</v>
      </c>
      <c r="M12" s="85">
        <v>102</v>
      </c>
      <c r="N12" s="43">
        <v>3179.9746599999999</v>
      </c>
      <c r="O12" s="43">
        <v>1.1010409999999999</v>
      </c>
      <c r="P12" s="85">
        <v>106.3</v>
      </c>
      <c r="Q12" s="43">
        <v>3177.8716659999995</v>
      </c>
      <c r="R12" s="43">
        <v>1.0889260000000001</v>
      </c>
      <c r="S12" s="85">
        <v>222.1</v>
      </c>
      <c r="T12" s="43">
        <v>3177.6379999999995</v>
      </c>
      <c r="U12" s="43">
        <v>1.101299</v>
      </c>
      <c r="V12" s="85">
        <v>42.4</v>
      </c>
      <c r="X12" s="7">
        <f t="shared" si="5"/>
        <v>3.0329135573549646E-3</v>
      </c>
      <c r="Y12" s="7">
        <f t="shared" si="0"/>
        <v>0.30845682466801461</v>
      </c>
      <c r="Z12" s="7">
        <f t="shared" si="1"/>
        <v>0</v>
      </c>
      <c r="AA12" s="7">
        <f t="shared" si="2"/>
        <v>0</v>
      </c>
      <c r="AB12" s="7">
        <f t="shared" si="3"/>
        <v>7.3480459746820526E-4</v>
      </c>
      <c r="AC12" s="7">
        <f t="shared" si="4"/>
        <v>7.3529086306433863E-5</v>
      </c>
    </row>
    <row r="13" spans="1:29" s="7" customFormat="1" ht="15" x14ac:dyDescent="0.25">
      <c r="A13" s="7" t="s">
        <v>2</v>
      </c>
      <c r="B13" s="7">
        <v>24</v>
      </c>
      <c r="C13" s="7">
        <v>0.7</v>
      </c>
      <c r="D13" s="43">
        <v>2323.3725200000003</v>
      </c>
      <c r="E13" s="43">
        <v>8.6199999999999992E-4</v>
      </c>
      <c r="F13" s="43">
        <v>2321.03586</v>
      </c>
      <c r="G13" s="43">
        <v>2.32E-4</v>
      </c>
      <c r="H13" s="43">
        <v>2321.03586</v>
      </c>
      <c r="I13" s="43">
        <v>1.3418899999999998</v>
      </c>
      <c r="J13" s="85">
        <v>44.3</v>
      </c>
      <c r="K13" s="43">
        <v>2321.03586</v>
      </c>
      <c r="L13" s="43">
        <v>1.3297530000000002</v>
      </c>
      <c r="M13" s="85">
        <v>110</v>
      </c>
      <c r="N13" s="43">
        <v>2323.89293</v>
      </c>
      <c r="O13" s="43">
        <v>1.3301969999999999</v>
      </c>
      <c r="P13" s="85">
        <v>135.30000000000001</v>
      </c>
      <c r="Q13" s="43">
        <v>2321.03586</v>
      </c>
      <c r="R13" s="43">
        <v>1.3245070000000001</v>
      </c>
      <c r="S13" s="85">
        <v>273.7</v>
      </c>
      <c r="T13" s="43">
        <v>2321.03586</v>
      </c>
      <c r="U13" s="43">
        <v>1.3378049999999999</v>
      </c>
      <c r="V13" s="85">
        <v>56.3</v>
      </c>
      <c r="X13" s="7">
        <f t="shared" si="5"/>
        <v>1.0057190484461752E-3</v>
      </c>
      <c r="Y13" s="7">
        <f t="shared" si="0"/>
        <v>0</v>
      </c>
      <c r="Z13" s="7">
        <f t="shared" si="1"/>
        <v>0</v>
      </c>
      <c r="AA13" s="7">
        <f t="shared" si="2"/>
        <v>0</v>
      </c>
      <c r="AB13" s="7">
        <f t="shared" si="3"/>
        <v>1.2294327174531322E-3</v>
      </c>
      <c r="AC13" s="7">
        <f t="shared" si="4"/>
        <v>0</v>
      </c>
    </row>
    <row r="14" spans="1:29" s="7" customFormat="1" ht="15" x14ac:dyDescent="0.25">
      <c r="A14" s="7" t="s">
        <v>2</v>
      </c>
      <c r="B14" s="7">
        <v>24</v>
      </c>
      <c r="C14" s="7">
        <v>1</v>
      </c>
      <c r="D14" s="43">
        <v>2540.1984999999995</v>
      </c>
      <c r="E14" s="43">
        <v>1.003E-3</v>
      </c>
      <c r="F14" s="43">
        <v>2540.1984999999995</v>
      </c>
      <c r="G14" s="43">
        <v>2.5999999999999992E-4</v>
      </c>
      <c r="H14" s="43">
        <v>2480.3998240000001</v>
      </c>
      <c r="I14" s="43">
        <v>2.0714569999999997</v>
      </c>
      <c r="J14" s="85">
        <v>78.900000000000006</v>
      </c>
      <c r="K14" s="43">
        <v>2320.9075499999999</v>
      </c>
      <c r="L14" s="43">
        <v>2.0710110000000004</v>
      </c>
      <c r="M14" s="85">
        <v>172.5</v>
      </c>
      <c r="N14" s="43">
        <v>2442.4585630000001</v>
      </c>
      <c r="O14" s="43">
        <v>2.087567</v>
      </c>
      <c r="P14" s="85">
        <v>203.7</v>
      </c>
      <c r="Q14" s="43">
        <v>2527.3231849999997</v>
      </c>
      <c r="R14" s="43">
        <v>2.0796549999999998</v>
      </c>
      <c r="S14" s="85">
        <v>434.9</v>
      </c>
      <c r="T14" s="43">
        <v>2320.9075499999999</v>
      </c>
      <c r="U14" s="43">
        <v>2.0755380000000003</v>
      </c>
      <c r="V14" s="85">
        <v>86.3</v>
      </c>
      <c r="X14" s="7">
        <f t="shared" si="5"/>
        <v>8.6328273164478941E-2</v>
      </c>
      <c r="Y14" s="7">
        <f t="shared" si="0"/>
        <v>8.6328273164478941E-2</v>
      </c>
      <c r="Z14" s="7">
        <f t="shared" si="1"/>
        <v>6.4301034235196827E-2</v>
      </c>
      <c r="AA14" s="7">
        <f t="shared" si="2"/>
        <v>0</v>
      </c>
      <c r="AB14" s="7">
        <f t="shared" si="3"/>
        <v>4.9765844482005335E-2</v>
      </c>
      <c r="AC14" s="7">
        <f t="shared" si="4"/>
        <v>8.1673620621653842E-2</v>
      </c>
    </row>
    <row r="15" spans="1:29" s="7" customFormat="1" ht="15" x14ac:dyDescent="0.25">
      <c r="A15" s="7" t="s">
        <v>2</v>
      </c>
      <c r="B15" s="7">
        <v>100</v>
      </c>
      <c r="C15" s="7">
        <v>0.4</v>
      </c>
      <c r="D15" s="43">
        <v>53160.055059999999</v>
      </c>
      <c r="E15" s="43">
        <v>4.9180000000000005E-3</v>
      </c>
      <c r="F15" s="43">
        <v>53160.055059999999</v>
      </c>
      <c r="G15" s="43">
        <v>8.5399999999999994E-4</v>
      </c>
      <c r="H15" s="43">
        <v>48757.065419999999</v>
      </c>
      <c r="I15" s="43">
        <v>6.9559209999999991</v>
      </c>
      <c r="J15" s="85">
        <v>87.7</v>
      </c>
      <c r="K15" s="43">
        <v>42987.635999000006</v>
      </c>
      <c r="L15" s="43">
        <v>6.9820040000000008</v>
      </c>
      <c r="M15" s="85">
        <v>45.9</v>
      </c>
      <c r="N15" s="43">
        <v>43511.805754999994</v>
      </c>
      <c r="O15" s="43">
        <v>6.9372830000000008</v>
      </c>
      <c r="P15" s="85">
        <v>325.10000000000002</v>
      </c>
      <c r="Q15" s="43">
        <v>43671.289342999997</v>
      </c>
      <c r="R15" s="43">
        <v>6.9467600000000003</v>
      </c>
      <c r="S15" s="85">
        <v>127.9</v>
      </c>
      <c r="T15" s="43">
        <v>42986.594568999993</v>
      </c>
      <c r="U15" s="43">
        <v>7.0262180000000001</v>
      </c>
      <c r="V15" s="85">
        <v>36.1</v>
      </c>
      <c r="X15" s="7">
        <f t="shared" si="5"/>
        <v>0.19137415263241464</v>
      </c>
      <c r="Y15" s="7">
        <f t="shared" si="0"/>
        <v>0.19137415263241464</v>
      </c>
      <c r="Z15" s="7">
        <f t="shared" si="1"/>
        <v>0.11835147996074792</v>
      </c>
      <c r="AA15" s="7">
        <f t="shared" si="2"/>
        <v>2.4226268223641517E-5</v>
      </c>
      <c r="AB15" s="7">
        <f t="shared" si="3"/>
        <v>1.2070544462284189E-2</v>
      </c>
      <c r="AC15" s="7">
        <f t="shared" si="4"/>
        <v>1.5678373235613021E-2</v>
      </c>
    </row>
    <row r="16" spans="1:29" s="7" customFormat="1" ht="15" x14ac:dyDescent="0.25">
      <c r="A16" s="7" t="s">
        <v>2</v>
      </c>
      <c r="B16" s="7">
        <v>100</v>
      </c>
      <c r="C16" s="7">
        <v>0.7</v>
      </c>
      <c r="D16" s="43">
        <v>38929.974519999996</v>
      </c>
      <c r="E16" s="43">
        <v>5.1990000000000005E-3</v>
      </c>
      <c r="F16" s="43">
        <v>39637.58744000001</v>
      </c>
      <c r="G16" s="43">
        <v>9.3100000000000008E-4</v>
      </c>
      <c r="H16" s="43">
        <v>38975.925420000007</v>
      </c>
      <c r="I16" s="43">
        <v>19.698704999999997</v>
      </c>
      <c r="J16" s="85">
        <v>254.7</v>
      </c>
      <c r="K16" s="43">
        <v>35540.189617999997</v>
      </c>
      <c r="L16" s="43">
        <v>19.745242000000001</v>
      </c>
      <c r="M16" s="85">
        <v>113.1</v>
      </c>
      <c r="N16" s="43">
        <v>36596.910037000001</v>
      </c>
      <c r="O16" s="43">
        <v>19.671847000000003</v>
      </c>
      <c r="P16" s="85">
        <v>910.5</v>
      </c>
      <c r="Q16" s="43">
        <v>37573.913103999999</v>
      </c>
      <c r="R16" s="43">
        <v>19.676785000000002</v>
      </c>
      <c r="S16" s="85">
        <v>370.4</v>
      </c>
      <c r="T16" s="43">
        <v>35681.320450999992</v>
      </c>
      <c r="U16" s="43">
        <v>19.828792999999997</v>
      </c>
      <c r="V16" s="85">
        <v>95.2</v>
      </c>
      <c r="X16" s="7">
        <f t="shared" si="5"/>
        <v>8.3448656441607247E-2</v>
      </c>
      <c r="Y16" s="7">
        <f t="shared" si="0"/>
        <v>9.9810993668287121E-2</v>
      </c>
      <c r="Z16" s="7">
        <f t="shared" si="1"/>
        <v>8.4529230120843499E-2</v>
      </c>
      <c r="AA16" s="7">
        <f t="shared" si="2"/>
        <v>-3.9553141872595791E-3</v>
      </c>
      <c r="AB16" s="7">
        <f t="shared" si="3"/>
        <v>2.501822107588687E-2</v>
      </c>
      <c r="AC16" s="7">
        <f t="shared" si="4"/>
        <v>5.0369857612688404E-2</v>
      </c>
    </row>
    <row r="17" spans="1:29" s="7" customFormat="1" ht="15" x14ac:dyDescent="0.25">
      <c r="A17" s="7" t="s">
        <v>2</v>
      </c>
      <c r="B17" s="7">
        <v>100</v>
      </c>
      <c r="C17" s="7">
        <v>1</v>
      </c>
      <c r="D17" s="43">
        <v>35669.694770000002</v>
      </c>
      <c r="E17" s="43">
        <v>5.4740000000000006E-3</v>
      </c>
      <c r="F17" s="43">
        <v>35669.694770000002</v>
      </c>
      <c r="G17" s="43">
        <v>1.021E-3</v>
      </c>
      <c r="H17" s="43">
        <v>35668.481685000006</v>
      </c>
      <c r="I17" s="43">
        <v>55.084773999999996</v>
      </c>
      <c r="J17" s="85">
        <v>749</v>
      </c>
      <c r="K17" s="43">
        <v>35230.801664999999</v>
      </c>
      <c r="L17" s="43">
        <v>55.135024999999999</v>
      </c>
      <c r="M17" s="85">
        <v>291.39999999999998</v>
      </c>
      <c r="N17" s="43">
        <v>35776.881788999999</v>
      </c>
      <c r="O17" s="43">
        <v>55.054462999999998</v>
      </c>
      <c r="P17" s="85">
        <v>2564.6999999999998</v>
      </c>
      <c r="Q17" s="43">
        <v>36324.873080000005</v>
      </c>
      <c r="R17" s="43">
        <v>55.067096000000006</v>
      </c>
      <c r="S17" s="85">
        <v>1052.3</v>
      </c>
      <c r="T17" s="43">
        <v>35291.900003000002</v>
      </c>
      <c r="U17" s="43">
        <v>55.125220000000013</v>
      </c>
      <c r="V17" s="85">
        <v>286.8</v>
      </c>
      <c r="X17" s="7">
        <f t="shared" si="5"/>
        <v>1.0591477427436349E-2</v>
      </c>
      <c r="Y17" s="7">
        <f t="shared" si="0"/>
        <v>1.0591477427436349E-2</v>
      </c>
      <c r="Z17" s="7">
        <f t="shared" si="1"/>
        <v>1.0557827645306557E-2</v>
      </c>
      <c r="AA17" s="7">
        <f t="shared" si="2"/>
        <v>-1.731228355367938E-3</v>
      </c>
      <c r="AB17" s="7">
        <f t="shared" si="3"/>
        <v>1.3555731012564368E-2</v>
      </c>
      <c r="AC17" s="7">
        <f t="shared" si="4"/>
        <v>2.8437073261757484E-2</v>
      </c>
    </row>
    <row r="18" spans="1:29" s="7" customFormat="1" ht="15" x14ac:dyDescent="0.25">
      <c r="A18" s="7" t="s">
        <v>2</v>
      </c>
      <c r="B18" s="7">
        <v>997</v>
      </c>
      <c r="C18" s="7">
        <v>0.4</v>
      </c>
      <c r="D18" s="43">
        <v>341485.20361999993</v>
      </c>
      <c r="E18" s="43">
        <v>0.10901699999999999</v>
      </c>
      <c r="F18" s="43">
        <v>358072.12526000006</v>
      </c>
      <c r="G18" s="43">
        <v>1.1831000000000001E-2</v>
      </c>
      <c r="H18" s="43">
        <v>332184.64666299999</v>
      </c>
      <c r="I18" s="43">
        <v>635.95997999999997</v>
      </c>
      <c r="J18" s="85">
        <v>335.1</v>
      </c>
      <c r="K18" s="43">
        <v>324911.79559499997</v>
      </c>
      <c r="L18" s="43">
        <v>659.0058919999999</v>
      </c>
      <c r="M18" s="85">
        <v>14</v>
      </c>
      <c r="N18" s="43">
        <v>325287.44866300002</v>
      </c>
      <c r="O18" s="43">
        <v>635.42802800000004</v>
      </c>
      <c r="P18" s="85">
        <v>3038.2</v>
      </c>
      <c r="Q18" s="43">
        <v>326086.83551199996</v>
      </c>
      <c r="R18" s="43">
        <v>640.11892899999998</v>
      </c>
      <c r="S18" s="85">
        <v>68.099999999999994</v>
      </c>
      <c r="T18" s="43">
        <v>324232.05309100001</v>
      </c>
      <c r="U18" s="43">
        <v>652.78293700000017</v>
      </c>
      <c r="V18" s="85">
        <v>25.8</v>
      </c>
      <c r="X18" s="7">
        <f t="shared" si="5"/>
        <v>5.052385973419507E-2</v>
      </c>
      <c r="Y18" s="7">
        <f t="shared" si="0"/>
        <v>9.450630133364446E-2</v>
      </c>
      <c r="Z18" s="7">
        <f t="shared" si="1"/>
        <v>2.3940280358796528E-2</v>
      </c>
      <c r="AA18" s="7">
        <f t="shared" si="2"/>
        <v>2.0920831844691138E-3</v>
      </c>
      <c r="AB18" s="7">
        <f t="shared" si="3"/>
        <v>3.244501367445645E-3</v>
      </c>
      <c r="AC18" s="7">
        <f t="shared" si="4"/>
        <v>5.6880015351975068E-3</v>
      </c>
    </row>
    <row r="19" spans="1:29" s="7" customFormat="1" ht="15" x14ac:dyDescent="0.25">
      <c r="A19" s="7" t="s">
        <v>2</v>
      </c>
      <c r="B19" s="7">
        <v>997</v>
      </c>
      <c r="C19" s="7">
        <v>0.7</v>
      </c>
      <c r="D19" s="43">
        <v>329036.95160999993</v>
      </c>
      <c r="E19" s="43">
        <v>9.6095000000000014E-2</v>
      </c>
      <c r="F19" s="43">
        <v>330244.69371000008</v>
      </c>
      <c r="G19" s="43">
        <v>1.3071999999999997E-2</v>
      </c>
      <c r="H19" s="43">
        <v>328018.01223900006</v>
      </c>
      <c r="I19" s="43">
        <v>1285.038055</v>
      </c>
      <c r="J19" s="85">
        <v>703.6</v>
      </c>
      <c r="K19" s="43">
        <v>323261.71493199997</v>
      </c>
      <c r="L19" s="43">
        <v>1322.578906</v>
      </c>
      <c r="M19" s="85">
        <v>25</v>
      </c>
      <c r="N19" s="43">
        <v>324112.64915999991</v>
      </c>
      <c r="O19" s="43">
        <v>1284.523508</v>
      </c>
      <c r="P19" s="85">
        <v>6749</v>
      </c>
      <c r="Q19" s="43">
        <v>324779.10890400002</v>
      </c>
      <c r="R19" s="43">
        <v>1289.4962029999999</v>
      </c>
      <c r="S19" s="85">
        <v>143.5</v>
      </c>
      <c r="T19" s="43">
        <v>323004.66468900006</v>
      </c>
      <c r="U19" s="43">
        <v>1295.3815030000001</v>
      </c>
      <c r="V19" s="85">
        <v>51.9</v>
      </c>
      <c r="X19" s="7">
        <f t="shared" si="5"/>
        <v>1.8333159517444741E-2</v>
      </c>
      <c r="Y19" s="7">
        <f t="shared" si="0"/>
        <v>2.1923225895516606E-2</v>
      </c>
      <c r="Z19" s="7">
        <f t="shared" si="1"/>
        <v>1.528375687597054E-2</v>
      </c>
      <c r="AA19" s="7">
        <f t="shared" si="2"/>
        <v>7.9517688339304229E-4</v>
      </c>
      <c r="AB19" s="7">
        <f t="shared" si="3"/>
        <v>3.4185165986931154E-3</v>
      </c>
      <c r="AC19" s="7">
        <f t="shared" si="4"/>
        <v>5.4635417314494407E-3</v>
      </c>
    </row>
    <row r="20" spans="1:29" s="7" customFormat="1" ht="15" x14ac:dyDescent="0.25">
      <c r="A20" s="7" t="s">
        <v>2</v>
      </c>
      <c r="B20" s="7">
        <v>997</v>
      </c>
      <c r="C20" s="7">
        <v>1</v>
      </c>
      <c r="D20" s="43">
        <v>325565.56446000002</v>
      </c>
      <c r="E20" s="43">
        <v>5.2969999999999996E-2</v>
      </c>
      <c r="F20" s="43">
        <v>325704.84333</v>
      </c>
      <c r="G20" s="43">
        <v>1.2615000000000001E-2</v>
      </c>
      <c r="H20" s="43">
        <v>325638.485461</v>
      </c>
      <c r="I20" s="43">
        <v>1723.9427179999998</v>
      </c>
      <c r="J20" s="85">
        <v>953.2</v>
      </c>
      <c r="K20" s="43">
        <v>322952.89557199995</v>
      </c>
      <c r="L20" s="43">
        <v>1758.8898430000002</v>
      </c>
      <c r="M20" s="85">
        <v>31.9</v>
      </c>
      <c r="N20" s="43">
        <v>323650.44074099994</v>
      </c>
      <c r="O20" s="43">
        <v>1723.009718</v>
      </c>
      <c r="P20" s="85">
        <v>9666</v>
      </c>
      <c r="Q20" s="43">
        <v>325047.21249000001</v>
      </c>
      <c r="R20" s="43">
        <v>1727.9652850000002</v>
      </c>
      <c r="S20" s="85">
        <v>201.6</v>
      </c>
      <c r="T20" s="43">
        <v>322872.68074500008</v>
      </c>
      <c r="U20" s="43">
        <v>1738.4094110000001</v>
      </c>
      <c r="V20" s="85">
        <v>61.4</v>
      </c>
      <c r="X20" s="7">
        <f t="shared" si="5"/>
        <v>8.2714021658479211E-3</v>
      </c>
      <c r="Y20" s="7">
        <f t="shared" si="0"/>
        <v>8.6954880868333126E-3</v>
      </c>
      <c r="Z20" s="7">
        <f t="shared" si="1"/>
        <v>8.4934823108651619E-3</v>
      </c>
      <c r="AA20" s="7">
        <f t="shared" si="2"/>
        <v>2.4837933983468233E-4</v>
      </c>
      <c r="AB20" s="7">
        <f t="shared" si="3"/>
        <v>2.403086472612784E-3</v>
      </c>
      <c r="AC20" s="7">
        <f t="shared" si="4"/>
        <v>6.6898950719868925E-3</v>
      </c>
    </row>
    <row r="21" spans="1:29" s="7" customFormat="1" ht="15" x14ac:dyDescent="0.25">
      <c r="A21" s="7" t="s">
        <v>0</v>
      </c>
      <c r="B21" s="7">
        <v>30</v>
      </c>
      <c r="C21" s="7">
        <v>0.4</v>
      </c>
      <c r="D21" s="43">
        <v>1023.4613200000001</v>
      </c>
      <c r="E21" s="43">
        <v>9.8400000000000007E-4</v>
      </c>
      <c r="F21" s="43">
        <v>1161.5508499999999</v>
      </c>
      <c r="G21" s="43">
        <v>3.6600000000000006E-4</v>
      </c>
      <c r="H21" s="43">
        <v>1010.2924210000001</v>
      </c>
      <c r="I21" s="43">
        <v>1.612746</v>
      </c>
      <c r="J21" s="85">
        <v>47.1</v>
      </c>
      <c r="K21" s="43">
        <v>995.50249000000008</v>
      </c>
      <c r="L21" s="43">
        <v>1.6145030000000002</v>
      </c>
      <c r="M21" s="85">
        <v>109.6</v>
      </c>
      <c r="N21" s="43">
        <v>995.50249000000008</v>
      </c>
      <c r="O21" s="43">
        <v>1.626398</v>
      </c>
      <c r="P21" s="85">
        <v>152.80000000000001</v>
      </c>
      <c r="Q21" s="43">
        <v>1004.818835</v>
      </c>
      <c r="R21" s="43">
        <v>1.606805</v>
      </c>
      <c r="S21" s="85">
        <v>244.8</v>
      </c>
      <c r="T21" s="43">
        <v>995.50249000000008</v>
      </c>
      <c r="U21" s="43">
        <v>1.6278590000000002</v>
      </c>
      <c r="V21" s="85">
        <v>48.6</v>
      </c>
      <c r="X21" s="7">
        <f t="shared" si="5"/>
        <v>2.7317915639449894E-2</v>
      </c>
      <c r="Y21" s="7">
        <f t="shared" si="0"/>
        <v>0.14295401703679161</v>
      </c>
      <c r="Z21" s="7">
        <f t="shared" si="1"/>
        <v>1.463925759767728E-2</v>
      </c>
      <c r="AA21" s="7">
        <f t="shared" si="2"/>
        <v>0</v>
      </c>
      <c r="AB21" s="7">
        <f t="shared" si="3"/>
        <v>0</v>
      </c>
      <c r="AC21" s="7">
        <f t="shared" si="4"/>
        <v>9.2716663695898531E-3</v>
      </c>
    </row>
    <row r="22" spans="1:29" s="7" customFormat="1" ht="15" x14ac:dyDescent="0.25">
      <c r="A22" s="7" t="s">
        <v>0</v>
      </c>
      <c r="B22" s="7">
        <v>30</v>
      </c>
      <c r="C22" s="7">
        <v>0.7</v>
      </c>
      <c r="D22" s="43">
        <v>737.51140000000009</v>
      </c>
      <c r="E22" s="43">
        <v>1.2260000000000001E-3</v>
      </c>
      <c r="F22" s="43">
        <v>694.58</v>
      </c>
      <c r="G22" s="43">
        <v>3.6700000000000003E-4</v>
      </c>
      <c r="H22" s="43">
        <v>694.39091500000006</v>
      </c>
      <c r="I22" s="43">
        <v>1.9380040000000001</v>
      </c>
      <c r="J22" s="85">
        <v>61.1</v>
      </c>
      <c r="K22" s="43">
        <v>675.37637800000016</v>
      </c>
      <c r="L22" s="43">
        <v>1.9366340000000002</v>
      </c>
      <c r="M22" s="85">
        <v>120.2</v>
      </c>
      <c r="N22" s="43">
        <v>702.70930199999998</v>
      </c>
      <c r="O22" s="43">
        <v>1.9281519999999996</v>
      </c>
      <c r="P22" s="85">
        <v>187</v>
      </c>
      <c r="Q22" s="43">
        <v>717.84254699999985</v>
      </c>
      <c r="R22" s="43">
        <v>1.9432609999999997</v>
      </c>
      <c r="S22" s="85">
        <v>289.10000000000002</v>
      </c>
      <c r="T22" s="43">
        <v>675.37081100000012</v>
      </c>
      <c r="U22" s="43">
        <v>1.9388489999999998</v>
      </c>
      <c r="V22" s="85">
        <v>67.5</v>
      </c>
      <c r="X22" s="7">
        <f t="shared" si="5"/>
        <v>8.4257123347517032E-2</v>
      </c>
      <c r="Y22" s="7">
        <f t="shared" si="0"/>
        <v>2.7655833741253594E-2</v>
      </c>
      <c r="Z22" s="7">
        <f t="shared" si="1"/>
        <v>2.7391061128730271E-2</v>
      </c>
      <c r="AA22" s="7">
        <f t="shared" si="2"/>
        <v>8.2428112403449247E-6</v>
      </c>
      <c r="AB22" s="7">
        <f t="shared" si="3"/>
        <v>3.8904410290558335E-2</v>
      </c>
      <c r="AC22" s="7">
        <f t="shared" si="4"/>
        <v>5.9165810354230429E-2</v>
      </c>
    </row>
    <row r="23" spans="1:29" s="7" customFormat="1" ht="15" x14ac:dyDescent="0.25">
      <c r="A23" s="7" t="s">
        <v>0</v>
      </c>
      <c r="B23" s="7">
        <v>30</v>
      </c>
      <c r="C23" s="7">
        <v>1</v>
      </c>
      <c r="D23" s="43">
        <v>681.96403999999995</v>
      </c>
      <c r="E23" s="43">
        <v>1.405E-3</v>
      </c>
      <c r="F23" s="43">
        <v>699.02290999999991</v>
      </c>
      <c r="G23" s="43">
        <v>3.9800000000000008E-4</v>
      </c>
      <c r="H23" s="43">
        <v>677.94680400000004</v>
      </c>
      <c r="I23" s="43">
        <v>2.9378950000000001</v>
      </c>
      <c r="J23" s="85">
        <v>100.9</v>
      </c>
      <c r="K23" s="43">
        <v>658.01414599999998</v>
      </c>
      <c r="L23" s="43">
        <v>2.9391089999999997</v>
      </c>
      <c r="M23" s="85">
        <v>165.2</v>
      </c>
      <c r="N23" s="43">
        <v>669.49622599999998</v>
      </c>
      <c r="O23" s="43">
        <v>2.930129</v>
      </c>
      <c r="P23" s="85">
        <v>290.39999999999998</v>
      </c>
      <c r="Q23" s="43">
        <v>676.78164099999992</v>
      </c>
      <c r="R23" s="43">
        <v>2.9294310000000001</v>
      </c>
      <c r="S23" s="85">
        <v>466.4</v>
      </c>
      <c r="T23" s="43">
        <v>655.43295999999998</v>
      </c>
      <c r="U23" s="43">
        <v>3.0044900000000001</v>
      </c>
      <c r="V23" s="85">
        <v>94.9</v>
      </c>
      <c r="X23" s="7">
        <f t="shared" si="5"/>
        <v>3.8903928130873261E-2</v>
      </c>
      <c r="Y23" s="7">
        <f t="shared" si="0"/>
        <v>6.2358399669618751E-2</v>
      </c>
      <c r="Z23" s="7">
        <f t="shared" si="1"/>
        <v>3.3208865160458907E-2</v>
      </c>
      <c r="AA23" s="7">
        <f t="shared" si="2"/>
        <v>3.922690744098384E-3</v>
      </c>
      <c r="AB23" s="7">
        <f t="shared" si="3"/>
        <v>2.1005743503623574E-2</v>
      </c>
      <c r="AC23" s="7">
        <f t="shared" si="4"/>
        <v>3.1544415076708535E-2</v>
      </c>
    </row>
    <row r="24" spans="1:29" s="7" customFormat="1" ht="15" x14ac:dyDescent="0.25">
      <c r="A24" s="7" t="s">
        <v>0</v>
      </c>
      <c r="B24" s="7">
        <v>100</v>
      </c>
      <c r="C24" s="7">
        <v>0.4</v>
      </c>
      <c r="D24" s="43">
        <v>2265.5798500000005</v>
      </c>
      <c r="E24" s="43">
        <v>3.6650000000000003E-3</v>
      </c>
      <c r="F24" s="43">
        <v>2249.5317299999997</v>
      </c>
      <c r="G24" s="43">
        <v>1.0659999999999999E-3</v>
      </c>
      <c r="H24" s="43">
        <v>2081.3144950000001</v>
      </c>
      <c r="I24" s="43">
        <v>7.1946249999999994</v>
      </c>
      <c r="J24" s="85">
        <v>97.4</v>
      </c>
      <c r="K24" s="43">
        <v>1831.360467</v>
      </c>
      <c r="L24" s="43">
        <v>7.2173850000000002</v>
      </c>
      <c r="M24" s="85">
        <v>57.6</v>
      </c>
      <c r="N24" s="43">
        <v>2086.294723</v>
      </c>
      <c r="O24" s="43">
        <v>7.1805629999999994</v>
      </c>
      <c r="P24" s="85">
        <v>400.9</v>
      </c>
      <c r="Q24" s="43">
        <v>1880.4362110000002</v>
      </c>
      <c r="R24" s="43">
        <v>7.1700409999999994</v>
      </c>
      <c r="S24" s="85">
        <v>152.69999999999999</v>
      </c>
      <c r="T24" s="43">
        <v>1812.7880510000002</v>
      </c>
      <c r="U24" s="43">
        <v>7.2606439999999992</v>
      </c>
      <c r="V24" s="85">
        <v>46.1</v>
      </c>
      <c r="X24" s="7">
        <f t="shared" si="5"/>
        <v>0.19985691477614448</v>
      </c>
      <c r="Y24" s="7">
        <f t="shared" si="0"/>
        <v>0.19414870800688797</v>
      </c>
      <c r="Z24" s="7">
        <f t="shared" si="1"/>
        <v>0.12901771675788951</v>
      </c>
      <c r="AA24" s="7">
        <f t="shared" si="2"/>
        <v>1.0141321894112803E-2</v>
      </c>
      <c r="AB24" s="7">
        <f t="shared" si="3"/>
        <v>0.13109685270483223</v>
      </c>
      <c r="AC24" s="7">
        <f t="shared" si="4"/>
        <v>3.5974716719598392E-2</v>
      </c>
    </row>
    <row r="25" spans="1:29" s="7" customFormat="1" ht="15" x14ac:dyDescent="0.25">
      <c r="A25" s="7" t="s">
        <v>0</v>
      </c>
      <c r="B25" s="7">
        <v>100</v>
      </c>
      <c r="C25" s="7">
        <v>0.7</v>
      </c>
      <c r="D25" s="43">
        <v>1896.6766700000003</v>
      </c>
      <c r="E25" s="43">
        <v>4.2190000000000005E-3</v>
      </c>
      <c r="F25" s="43">
        <v>1863.73</v>
      </c>
      <c r="G25" s="43">
        <v>1.1450000000000002E-3</v>
      </c>
      <c r="H25" s="43">
        <v>1863.73</v>
      </c>
      <c r="I25" s="43">
        <v>11.479295</v>
      </c>
      <c r="J25" s="85">
        <v>159.69999999999999</v>
      </c>
      <c r="K25" s="43">
        <v>1781.5855779999997</v>
      </c>
      <c r="L25" s="43">
        <v>11.472332000000002</v>
      </c>
      <c r="M25" s="85">
        <v>83.3</v>
      </c>
      <c r="N25" s="43">
        <v>1835.953458</v>
      </c>
      <c r="O25" s="43">
        <v>11.435790000000001</v>
      </c>
      <c r="P25" s="85">
        <v>632.5</v>
      </c>
      <c r="Q25" s="43">
        <v>1820.8481400000001</v>
      </c>
      <c r="R25" s="43">
        <v>11.451351999999998</v>
      </c>
      <c r="S25" s="85">
        <v>254.6</v>
      </c>
      <c r="T25" s="43">
        <v>1765.3548409999999</v>
      </c>
      <c r="U25" s="43">
        <v>11.551026</v>
      </c>
      <c r="V25" s="85">
        <v>64.7</v>
      </c>
      <c r="X25" s="7">
        <f t="shared" si="5"/>
        <v>6.9237857499454783E-2</v>
      </c>
      <c r="Y25" s="7">
        <f t="shared" si="0"/>
        <v>5.2784018607845644E-2</v>
      </c>
      <c r="Z25" s="7">
        <f t="shared" si="1"/>
        <v>5.2784018607845644E-2</v>
      </c>
      <c r="AA25" s="7">
        <f t="shared" si="2"/>
        <v>9.110276374273538E-3</v>
      </c>
      <c r="AB25" s="7">
        <f t="shared" si="3"/>
        <v>3.845338055405112E-2</v>
      </c>
      <c r="AC25" s="7">
        <f t="shared" si="4"/>
        <v>3.047662118599314E-2</v>
      </c>
    </row>
    <row r="26" spans="1:29" s="7" customFormat="1" ht="15" x14ac:dyDescent="0.25">
      <c r="A26" s="7" t="s">
        <v>0</v>
      </c>
      <c r="B26" s="7">
        <v>100</v>
      </c>
      <c r="C26" s="7">
        <v>1</v>
      </c>
      <c r="D26" s="43">
        <v>1791.8666699999999</v>
      </c>
      <c r="E26" s="43">
        <v>4.7729999999999995E-3</v>
      </c>
      <c r="F26" s="43">
        <v>1774.48</v>
      </c>
      <c r="G26" s="43">
        <v>1.232E-3</v>
      </c>
      <c r="H26" s="43">
        <v>1774.48</v>
      </c>
      <c r="I26" s="43">
        <v>21.479834</v>
      </c>
      <c r="J26" s="85">
        <v>307.89999999999998</v>
      </c>
      <c r="K26" s="43">
        <v>1756.818941</v>
      </c>
      <c r="L26" s="43">
        <v>21.509856000000006</v>
      </c>
      <c r="M26" s="85">
        <v>144.19999999999999</v>
      </c>
      <c r="N26" s="43">
        <v>1807.4270950000002</v>
      </c>
      <c r="O26" s="43">
        <v>21.440915</v>
      </c>
      <c r="P26" s="85">
        <v>1187.8</v>
      </c>
      <c r="Q26" s="43">
        <v>1802.5480439999999</v>
      </c>
      <c r="R26" s="43">
        <v>21.486055</v>
      </c>
      <c r="S26" s="85">
        <v>485.6</v>
      </c>
      <c r="T26" s="43">
        <v>1755.798585</v>
      </c>
      <c r="U26" s="43">
        <v>21.534766999999999</v>
      </c>
      <c r="V26" s="85">
        <v>114.2</v>
      </c>
      <c r="X26" s="7">
        <f t="shared" si="5"/>
        <v>2.012877721532701E-2</v>
      </c>
      <c r="Y26" s="7">
        <f t="shared" si="0"/>
        <v>1.0527825052973274E-2</v>
      </c>
      <c r="Z26" s="7">
        <f t="shared" si="1"/>
        <v>1.0527825052973274E-2</v>
      </c>
      <c r="AA26" s="7">
        <f t="shared" si="2"/>
        <v>5.8079747217387983E-4</v>
      </c>
      <c r="AB26" s="7">
        <f t="shared" si="3"/>
        <v>2.8564643156464481E-2</v>
      </c>
      <c r="AC26" s="7">
        <f t="shared" si="4"/>
        <v>2.5935208304494931E-2</v>
      </c>
    </row>
    <row r="27" spans="1:29" s="7" customFormat="1" ht="15" x14ac:dyDescent="0.25">
      <c r="A27" s="7" t="s">
        <v>0</v>
      </c>
      <c r="B27" s="7">
        <v>1000</v>
      </c>
      <c r="C27" s="7">
        <v>0.4</v>
      </c>
      <c r="D27" s="43">
        <v>19465.4944</v>
      </c>
      <c r="E27" s="43">
        <v>7.1919999999999998E-2</v>
      </c>
      <c r="F27" s="43">
        <v>19343.554490000002</v>
      </c>
      <c r="G27" s="43">
        <v>1.4721000000000001E-2</v>
      </c>
      <c r="H27" s="43">
        <v>19284.661314000004</v>
      </c>
      <c r="I27" s="43">
        <v>349.78219600000006</v>
      </c>
      <c r="J27" s="85">
        <v>198.5</v>
      </c>
      <c r="K27" s="43">
        <v>19049.69269</v>
      </c>
      <c r="L27" s="43">
        <v>359.48613399999999</v>
      </c>
      <c r="M27" s="85">
        <v>13</v>
      </c>
      <c r="N27" s="43">
        <v>19404.079160000001</v>
      </c>
      <c r="O27" s="43">
        <v>349.13050699999997</v>
      </c>
      <c r="P27" s="85">
        <v>2823.5</v>
      </c>
      <c r="Q27" s="43">
        <v>19165.917711999999</v>
      </c>
      <c r="R27" s="43">
        <v>351.77956200000006</v>
      </c>
      <c r="S27" s="85">
        <v>54.4</v>
      </c>
      <c r="T27" s="43">
        <v>18982.604727999998</v>
      </c>
      <c r="U27" s="43">
        <v>356.68361000000004</v>
      </c>
      <c r="V27" s="85">
        <v>24.4</v>
      </c>
      <c r="X27" s="7">
        <f t="shared" si="5"/>
        <v>2.4807470186834872E-2</v>
      </c>
      <c r="Y27" s="7">
        <f t="shared" si="0"/>
        <v>1.8659950123779127E-2</v>
      </c>
      <c r="Z27" s="7">
        <f t="shared" si="1"/>
        <v>1.5663048527625595E-2</v>
      </c>
      <c r="AA27" s="7">
        <f t="shared" si="2"/>
        <v>3.5217346070479539E-3</v>
      </c>
      <c r="AB27" s="7">
        <f t="shared" si="3"/>
        <v>2.1720919015257339E-2</v>
      </c>
      <c r="AC27" s="7">
        <f t="shared" si="4"/>
        <v>9.5645294295104797E-3</v>
      </c>
    </row>
    <row r="28" spans="1:29" s="7" customFormat="1" ht="15" x14ac:dyDescent="0.25">
      <c r="A28" s="7" t="s">
        <v>0</v>
      </c>
      <c r="B28" s="7">
        <v>1000</v>
      </c>
      <c r="C28" s="7">
        <v>0.7</v>
      </c>
      <c r="D28" s="43">
        <v>19152.086409999996</v>
      </c>
      <c r="E28" s="43">
        <v>6.5932999999999992E-2</v>
      </c>
      <c r="F28" s="43">
        <v>19053.963740000003</v>
      </c>
      <c r="G28" s="43">
        <v>1.4935999999999996E-2</v>
      </c>
      <c r="H28" s="43">
        <v>19053.963740000003</v>
      </c>
      <c r="I28" s="43">
        <v>675.19266000000005</v>
      </c>
      <c r="J28" s="85">
        <v>378.3</v>
      </c>
      <c r="K28" s="43">
        <v>18989.160144999998</v>
      </c>
      <c r="L28" s="43">
        <v>683.17256999999995</v>
      </c>
      <c r="M28" s="85">
        <v>24</v>
      </c>
      <c r="N28" s="43">
        <v>19155.517425999999</v>
      </c>
      <c r="O28" s="43">
        <v>674.40892199999996</v>
      </c>
      <c r="P28" s="85">
        <v>5683.3</v>
      </c>
      <c r="Q28" s="43">
        <v>19101.45232</v>
      </c>
      <c r="R28" s="43">
        <v>676.80227200000002</v>
      </c>
      <c r="S28" s="85">
        <v>116.3</v>
      </c>
      <c r="T28" s="43">
        <v>18976.897215000001</v>
      </c>
      <c r="U28" s="43">
        <v>682.44911100000002</v>
      </c>
      <c r="V28" s="85">
        <v>43.9</v>
      </c>
      <c r="X28" s="7">
        <f t="shared" si="5"/>
        <v>9.1472642327116264E-3</v>
      </c>
      <c r="Y28" s="7">
        <f t="shared" si="0"/>
        <v>4.0446453059116609E-3</v>
      </c>
      <c r="Z28" s="7">
        <f t="shared" si="1"/>
        <v>4.0446453059116609E-3</v>
      </c>
      <c r="AA28" s="7">
        <f t="shared" si="2"/>
        <v>6.4578580128653404E-4</v>
      </c>
      <c r="AB28" s="7">
        <f t="shared" si="3"/>
        <v>9.3247395529788418E-3</v>
      </c>
      <c r="AC28" s="7">
        <f t="shared" si="4"/>
        <v>6.52071386580303E-3</v>
      </c>
    </row>
    <row r="29" spans="1:29" s="7" customFormat="1" ht="15" x14ac:dyDescent="0.25">
      <c r="A29" s="7" t="s">
        <v>0</v>
      </c>
      <c r="B29" s="7">
        <v>1000</v>
      </c>
      <c r="C29" s="7">
        <v>1</v>
      </c>
      <c r="D29" s="43">
        <v>19028.668780000004</v>
      </c>
      <c r="E29" s="43">
        <v>6.0007999999999992E-2</v>
      </c>
      <c r="F29" s="43">
        <v>19039.346669999999</v>
      </c>
      <c r="G29" s="43">
        <v>1.5604999999999999E-2</v>
      </c>
      <c r="H29" s="43">
        <v>19039.346669999999</v>
      </c>
      <c r="I29" s="43">
        <v>1134.3824559999998</v>
      </c>
      <c r="J29" s="85">
        <v>637.79999999999995</v>
      </c>
      <c r="K29" s="43">
        <v>18976.338381000001</v>
      </c>
      <c r="L29" s="43">
        <v>1148.5672769999996</v>
      </c>
      <c r="M29" s="85">
        <v>39</v>
      </c>
      <c r="N29" s="43">
        <v>19079.184985</v>
      </c>
      <c r="O29" s="43">
        <v>1133.5531900000001</v>
      </c>
      <c r="P29" s="85">
        <v>9640.1</v>
      </c>
      <c r="Q29" s="43">
        <v>19018.845655000001</v>
      </c>
      <c r="R29" s="43">
        <v>1135.8744000000002</v>
      </c>
      <c r="S29" s="85">
        <v>209.8</v>
      </c>
      <c r="T29" s="43">
        <v>18975.381237000001</v>
      </c>
      <c r="U29" s="43">
        <v>1140.6973419999999</v>
      </c>
      <c r="V29" s="85">
        <v>60.6</v>
      </c>
      <c r="X29" s="7">
        <f t="shared" si="5"/>
        <v>2.8003820769643023E-3</v>
      </c>
      <c r="Y29" s="7">
        <f t="shared" si="0"/>
        <v>3.3596443254424748E-3</v>
      </c>
      <c r="Z29" s="7">
        <f t="shared" si="1"/>
        <v>3.3596443254424748E-3</v>
      </c>
      <c r="AA29" s="7">
        <f t="shared" si="2"/>
        <v>5.0438813894587191E-5</v>
      </c>
      <c r="AB29" s="7">
        <f t="shared" si="3"/>
        <v>5.4406804106993381E-3</v>
      </c>
      <c r="AC29" s="7">
        <f t="shared" si="4"/>
        <v>2.2853341779222494E-3</v>
      </c>
    </row>
    <row r="30" spans="1:29" s="7" customFormat="1" ht="15" x14ac:dyDescent="0.25">
      <c r="F30" s="43"/>
      <c r="G30" s="44"/>
      <c r="N30" s="43"/>
      <c r="V30" s="85"/>
      <c r="X30" s="97">
        <f t="shared" ref="X30:AC30" si="6">AVERAGE(X3:X29)</f>
        <v>5.064906723508341E-2</v>
      </c>
      <c r="Y30" s="97">
        <f t="shared" si="6"/>
        <v>8.3098944741759259E-2</v>
      </c>
      <c r="Z30" s="97">
        <f t="shared" si="6"/>
        <v>2.5791591677932497E-2</v>
      </c>
      <c r="AA30" s="97">
        <f t="shared" si="6"/>
        <v>1.1251711015135397E-2</v>
      </c>
      <c r="AB30" s="97">
        <f t="shared" si="6"/>
        <v>2.3178976552740663E-2</v>
      </c>
      <c r="AC30" s="97">
        <f t="shared" si="6"/>
        <v>1.7207370799410888E-2</v>
      </c>
    </row>
    <row r="31" spans="1:29" s="7" customFormat="1" ht="15" x14ac:dyDescent="0.25">
      <c r="F31" s="43"/>
      <c r="G31" s="44"/>
      <c r="N31" s="43"/>
      <c r="V31" s="85"/>
      <c r="X31" s="98" t="s">
        <v>74</v>
      </c>
      <c r="Y31" s="98" t="s">
        <v>60</v>
      </c>
      <c r="Z31" s="98" t="s">
        <v>61</v>
      </c>
      <c r="AA31" s="98" t="s">
        <v>62</v>
      </c>
      <c r="AB31" s="98" t="s">
        <v>63</v>
      </c>
      <c r="AC31" s="98" t="s">
        <v>64</v>
      </c>
    </row>
    <row r="32" spans="1:29" s="4" customFormat="1" ht="15" x14ac:dyDescent="0.25">
      <c r="F32" s="45"/>
      <c r="G32" s="46"/>
      <c r="N32" s="43"/>
      <c r="V32" s="86"/>
    </row>
    <row r="33" spans="6:29" s="4" customFormat="1" ht="15" x14ac:dyDescent="0.25">
      <c r="F33" s="45"/>
      <c r="G33" s="46"/>
      <c r="N33" s="43"/>
      <c r="V33" s="86"/>
      <c r="X33" s="48"/>
      <c r="Y33" s="48"/>
      <c r="Z33" s="48"/>
      <c r="AA33" s="48"/>
      <c r="AB33" s="48"/>
      <c r="AC33" s="48"/>
    </row>
    <row r="34" spans="6:29" ht="15" x14ac:dyDescent="0.25">
      <c r="N34" s="43"/>
    </row>
    <row r="35" spans="6:29" ht="15" x14ac:dyDescent="0.25">
      <c r="N35" s="43"/>
    </row>
    <row r="36" spans="6:29" ht="15" x14ac:dyDescent="0.25">
      <c r="N36" s="43"/>
    </row>
    <row r="37" spans="6:29" ht="15" x14ac:dyDescent="0.25">
      <c r="N37" s="43"/>
    </row>
    <row r="38" spans="6:29" ht="15" x14ac:dyDescent="0.25">
      <c r="N38" s="43"/>
    </row>
    <row r="39" spans="6:29" ht="15" x14ac:dyDescent="0.25">
      <c r="N39" s="43"/>
    </row>
    <row r="40" spans="6:29" ht="15" x14ac:dyDescent="0.25">
      <c r="N40" s="43"/>
    </row>
    <row r="41" spans="6:29" ht="15" x14ac:dyDescent="0.25">
      <c r="N41" s="43"/>
    </row>
    <row r="42" spans="6:29" ht="15" x14ac:dyDescent="0.25">
      <c r="N42" s="43"/>
    </row>
    <row r="43" spans="6:29" ht="15" x14ac:dyDescent="0.25">
      <c r="N43" s="43"/>
    </row>
    <row r="44" spans="6:29" ht="15" x14ac:dyDescent="0.25">
      <c r="N44" s="43"/>
    </row>
    <row r="45" spans="6:29" ht="15" x14ac:dyDescent="0.25">
      <c r="N45" s="43"/>
    </row>
    <row r="46" spans="6:29" ht="15" x14ac:dyDescent="0.25">
      <c r="N46" s="43"/>
    </row>
    <row r="47" spans="6:29" ht="15" x14ac:dyDescent="0.25">
      <c r="N47" s="43"/>
    </row>
    <row r="48" spans="6:29" ht="15" x14ac:dyDescent="0.25">
      <c r="N48" s="43"/>
    </row>
    <row r="49" spans="14:14" ht="15" x14ac:dyDescent="0.25">
      <c r="N49" s="43"/>
    </row>
    <row r="50" spans="14:14" ht="15" x14ac:dyDescent="0.25">
      <c r="N50" s="43"/>
    </row>
    <row r="51" spans="14:14" ht="15" x14ac:dyDescent="0.25">
      <c r="N51" s="43"/>
    </row>
    <row r="52" spans="14:14" ht="15" x14ac:dyDescent="0.25">
      <c r="N52" s="43"/>
    </row>
    <row r="53" spans="14:14" ht="15" x14ac:dyDescent="0.25">
      <c r="N53" s="43"/>
    </row>
    <row r="54" spans="14:14" ht="15" x14ac:dyDescent="0.25">
      <c r="N54" s="43"/>
    </row>
    <row r="55" spans="14:14" ht="15" x14ac:dyDescent="0.25">
      <c r="N55" s="43"/>
    </row>
  </sheetData>
  <mergeCells count="7">
    <mergeCell ref="Q1:S1"/>
    <mergeCell ref="T1:V1"/>
    <mergeCell ref="D1:E1"/>
    <mergeCell ref="F1:G1"/>
    <mergeCell ref="H1:J1"/>
    <mergeCell ref="K1:M1"/>
    <mergeCell ref="N1:P1"/>
  </mergeCells>
  <phoneticPr fontId="1" type="noConversion"/>
  <conditionalFormatting sqref="Y3:AC29">
    <cfRule type="cellIs" dxfId="12" priority="5" operator="lessThanOrEqual">
      <formula>0</formula>
    </cfRule>
  </conditionalFormatting>
  <pageMargins left="0.7" right="0.7" top="0.75" bottom="0.75" header="0.3" footer="0.3"/>
  <pageSetup paperSize="152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D76"/>
  <sheetViews>
    <sheetView topLeftCell="N34" zoomScale="75" zoomScaleNormal="75" workbookViewId="0">
      <selection activeCell="AF31" sqref="AF31"/>
    </sheetView>
  </sheetViews>
  <sheetFormatPr defaultRowHeight="14.25" x14ac:dyDescent="0.2"/>
  <cols>
    <col min="2" max="2" width="5.75" bestFit="1" customWidth="1"/>
    <col min="3" max="3" width="4.875" bestFit="1" customWidth="1"/>
    <col min="4" max="9" width="10.5" style="36" customWidth="1"/>
    <col min="10" max="24" width="10.5" bestFit="1" customWidth="1"/>
    <col min="25" max="25" width="10.5" customWidth="1"/>
    <col min="29" max="55" width="11.75" customWidth="1"/>
  </cols>
  <sheetData>
    <row r="1" spans="1:55" x14ac:dyDescent="0.2"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</row>
    <row r="2" spans="1:55" s="7" customFormat="1" ht="15" x14ac:dyDescent="0.25">
      <c r="D2" s="125" t="s">
        <v>23</v>
      </c>
      <c r="E2" s="125"/>
      <c r="F2" s="125"/>
      <c r="G2" s="125" t="s">
        <v>112</v>
      </c>
      <c r="H2" s="125"/>
      <c r="I2" s="125"/>
      <c r="J2" s="125" t="s">
        <v>4</v>
      </c>
      <c r="K2" s="125"/>
      <c r="L2" s="125"/>
      <c r="M2" s="125" t="s">
        <v>6</v>
      </c>
      <c r="N2" s="125"/>
      <c r="O2" s="125"/>
      <c r="P2" s="125" t="s">
        <v>5</v>
      </c>
      <c r="Q2" s="125"/>
      <c r="R2" s="125"/>
      <c r="S2" s="125" t="s">
        <v>27</v>
      </c>
      <c r="T2" s="125"/>
      <c r="U2" s="125"/>
      <c r="V2" s="125" t="s">
        <v>8</v>
      </c>
      <c r="W2" s="125"/>
      <c r="X2" s="125"/>
      <c r="Y2" s="34"/>
      <c r="AC2" s="7">
        <v>25</v>
      </c>
      <c r="AD2" s="7">
        <v>25</v>
      </c>
      <c r="AE2" s="7">
        <v>25</v>
      </c>
      <c r="AF2" s="7">
        <v>100</v>
      </c>
      <c r="AG2" s="7">
        <v>100</v>
      </c>
      <c r="AH2" s="7">
        <v>100</v>
      </c>
      <c r="AI2" s="7">
        <v>1000</v>
      </c>
      <c r="AJ2" s="7">
        <v>1000</v>
      </c>
      <c r="AK2" s="7">
        <v>1000</v>
      </c>
      <c r="AL2" s="7">
        <v>24</v>
      </c>
      <c r="AM2" s="7">
        <v>24</v>
      </c>
      <c r="AN2" s="7">
        <v>24</v>
      </c>
      <c r="AO2" s="7">
        <v>100</v>
      </c>
      <c r="AP2" s="7">
        <v>100</v>
      </c>
      <c r="AQ2" s="7">
        <v>100</v>
      </c>
      <c r="AR2" s="7">
        <v>997</v>
      </c>
      <c r="AS2" s="7">
        <v>997</v>
      </c>
      <c r="AT2" s="7">
        <v>997</v>
      </c>
      <c r="AU2" s="7">
        <v>30</v>
      </c>
      <c r="AV2" s="7">
        <v>30</v>
      </c>
      <c r="AW2" s="7">
        <v>30</v>
      </c>
      <c r="AX2" s="7">
        <v>100</v>
      </c>
      <c r="AY2" s="7">
        <v>100</v>
      </c>
      <c r="AZ2" s="7">
        <v>100</v>
      </c>
      <c r="BA2" s="7">
        <v>1000</v>
      </c>
      <c r="BB2" s="7">
        <v>1000</v>
      </c>
      <c r="BC2" s="7">
        <v>1000</v>
      </c>
    </row>
    <row r="3" spans="1:55" s="7" customFormat="1" ht="15" x14ac:dyDescent="0.25">
      <c r="D3" s="37" t="s">
        <v>15</v>
      </c>
      <c r="E3" s="37" t="s">
        <v>16</v>
      </c>
      <c r="F3" s="37" t="s">
        <v>17</v>
      </c>
      <c r="G3" s="37" t="s">
        <v>15</v>
      </c>
      <c r="H3" s="37" t="s">
        <v>16</v>
      </c>
      <c r="I3" s="37" t="s">
        <v>17</v>
      </c>
      <c r="J3" s="37" t="s">
        <v>15</v>
      </c>
      <c r="K3" s="37" t="s">
        <v>16</v>
      </c>
      <c r="L3" s="37" t="s">
        <v>17</v>
      </c>
      <c r="M3" s="37" t="s">
        <v>15</v>
      </c>
      <c r="N3" s="37" t="s">
        <v>16</v>
      </c>
      <c r="O3" s="37" t="s">
        <v>17</v>
      </c>
      <c r="P3" s="37" t="s">
        <v>15</v>
      </c>
      <c r="Q3" s="37" t="s">
        <v>16</v>
      </c>
      <c r="R3" s="37" t="s">
        <v>17</v>
      </c>
      <c r="S3" s="37" t="s">
        <v>15</v>
      </c>
      <c r="T3" s="37" t="s">
        <v>99</v>
      </c>
      <c r="U3" s="37" t="s">
        <v>17</v>
      </c>
      <c r="V3" s="37" t="s">
        <v>15</v>
      </c>
      <c r="W3" s="37" t="s">
        <v>16</v>
      </c>
      <c r="X3" s="37" t="s">
        <v>17</v>
      </c>
      <c r="Y3" s="26"/>
      <c r="AC3" s="7">
        <v>0.4</v>
      </c>
      <c r="AD3" s="7">
        <v>0.7</v>
      </c>
      <c r="AE3" s="7">
        <v>1</v>
      </c>
      <c r="AF3" s="7">
        <v>0.4</v>
      </c>
      <c r="AG3" s="7">
        <v>0.7</v>
      </c>
      <c r="AH3" s="7">
        <v>1</v>
      </c>
      <c r="AI3" s="7">
        <v>0.4</v>
      </c>
      <c r="AJ3" s="7">
        <v>0.7</v>
      </c>
      <c r="AK3" s="7">
        <v>1</v>
      </c>
      <c r="AL3" s="7">
        <v>0.4</v>
      </c>
      <c r="AM3" s="7">
        <v>0.7</v>
      </c>
      <c r="AN3" s="7">
        <v>1</v>
      </c>
      <c r="AO3" s="7">
        <v>0.4</v>
      </c>
      <c r="AP3" s="7">
        <v>0.7</v>
      </c>
      <c r="AQ3" s="7">
        <v>1</v>
      </c>
      <c r="AR3" s="7">
        <v>0.4</v>
      </c>
      <c r="AS3" s="7">
        <v>0.7</v>
      </c>
      <c r="AT3" s="7">
        <v>1</v>
      </c>
      <c r="AU3" s="7">
        <v>0.4</v>
      </c>
      <c r="AV3" s="7">
        <v>0.7</v>
      </c>
      <c r="AW3" s="7">
        <v>1</v>
      </c>
      <c r="AX3" s="7">
        <v>0.4</v>
      </c>
      <c r="AY3" s="7">
        <v>0.7</v>
      </c>
      <c r="AZ3" s="7">
        <v>1</v>
      </c>
      <c r="BA3" s="7">
        <v>0.4</v>
      </c>
      <c r="BB3" s="7">
        <v>0.7</v>
      </c>
      <c r="BC3" s="7">
        <v>1</v>
      </c>
    </row>
    <row r="4" spans="1:55" s="7" customFormat="1" ht="15" x14ac:dyDescent="0.25">
      <c r="A4" s="7" t="s">
        <v>1</v>
      </c>
      <c r="B4" s="7">
        <v>25</v>
      </c>
      <c r="C4" s="59">
        <v>0.4</v>
      </c>
      <c r="D4" s="94">
        <v>42.612759999999994</v>
      </c>
      <c r="E4" s="93">
        <v>42.612759999999994</v>
      </c>
      <c r="F4" s="93">
        <v>42.612759999999994</v>
      </c>
      <c r="G4" s="93">
        <v>47.982759999999992</v>
      </c>
      <c r="H4" s="93">
        <v>47.982759999999992</v>
      </c>
      <c r="I4" s="93">
        <v>47.982759999999992</v>
      </c>
      <c r="J4" s="94">
        <v>42.427250000000001</v>
      </c>
      <c r="K4" s="94">
        <v>40.897550000000003</v>
      </c>
      <c r="L4" s="94">
        <v>41.252171000000004</v>
      </c>
      <c r="M4" s="94">
        <v>42.424349999999997</v>
      </c>
      <c r="N4" s="94">
        <v>42.424349999999997</v>
      </c>
      <c r="O4" s="94">
        <v>42.424349999999997</v>
      </c>
      <c r="P4" s="94">
        <v>41.319229999999997</v>
      </c>
      <c r="Q4" s="94">
        <v>40.897550000000003</v>
      </c>
      <c r="R4" s="94">
        <v>41.066108</v>
      </c>
      <c r="S4" s="94">
        <v>41.318849999999998</v>
      </c>
      <c r="T4" s="94">
        <v>40.897550000000003</v>
      </c>
      <c r="U4" s="94">
        <v>41.023940000000003</v>
      </c>
      <c r="V4" s="94">
        <v>42.003050000000002</v>
      </c>
      <c r="W4" s="94">
        <v>40.897550000000003</v>
      </c>
      <c r="X4" s="94">
        <v>41.109411000000001</v>
      </c>
      <c r="Y4" s="96"/>
      <c r="AA4" s="7" t="s">
        <v>26</v>
      </c>
      <c r="AB4" s="7" t="s">
        <v>22</v>
      </c>
      <c r="AC4" s="43">
        <v>42.612759999999994</v>
      </c>
      <c r="AD4" s="43">
        <v>49.45949000000001</v>
      </c>
      <c r="AE4" s="43">
        <v>28.714800000000004</v>
      </c>
      <c r="AF4" s="43">
        <v>157.09653</v>
      </c>
      <c r="AG4" s="43">
        <v>144.37665999999996</v>
      </c>
      <c r="AH4" s="43">
        <v>104.60169999999997</v>
      </c>
      <c r="AI4" s="43">
        <v>1186.7677900000001</v>
      </c>
      <c r="AJ4" s="43">
        <v>1057.7440499999998</v>
      </c>
      <c r="AK4" s="43">
        <v>1036.5940200000002</v>
      </c>
      <c r="AL4" s="43">
        <v>4594.9958199999992</v>
      </c>
      <c r="AM4" s="43">
        <v>2321.03586</v>
      </c>
      <c r="AN4" s="43">
        <v>2540.1984999999995</v>
      </c>
      <c r="AO4" s="43">
        <v>53160.055059999999</v>
      </c>
      <c r="AP4" s="43">
        <v>39637.58744000001</v>
      </c>
      <c r="AQ4" s="43">
        <v>35669.694770000002</v>
      </c>
      <c r="AR4" s="43">
        <v>358072.12526000006</v>
      </c>
      <c r="AS4" s="43">
        <v>330244.69371000008</v>
      </c>
      <c r="AT4" s="43">
        <v>325704.84333</v>
      </c>
      <c r="AU4" s="43">
        <v>1161.5508499999999</v>
      </c>
      <c r="AV4" s="43">
        <v>694.58</v>
      </c>
      <c r="AW4" s="43">
        <v>699.02290999999991</v>
      </c>
      <c r="AX4" s="43">
        <v>2249.5317299999997</v>
      </c>
      <c r="AY4" s="43">
        <v>1863.73</v>
      </c>
      <c r="AZ4" s="43">
        <v>1774.48</v>
      </c>
      <c r="BA4" s="43">
        <v>19343.554490000002</v>
      </c>
      <c r="BB4" s="43">
        <v>19053.963740000003</v>
      </c>
      <c r="BC4" s="43">
        <v>19039.346669999999</v>
      </c>
    </row>
    <row r="5" spans="1:55" s="7" customFormat="1" ht="15" x14ac:dyDescent="0.25">
      <c r="A5" s="7" t="s">
        <v>1</v>
      </c>
      <c r="B5" s="7">
        <v>25</v>
      </c>
      <c r="C5" s="59">
        <v>0.7</v>
      </c>
      <c r="D5" s="94">
        <v>49.45949000000001</v>
      </c>
      <c r="E5" s="93">
        <v>49.45949000000001</v>
      </c>
      <c r="F5" s="93">
        <v>49.45949000000001</v>
      </c>
      <c r="G5" s="93">
        <v>30.819299999999998</v>
      </c>
      <c r="H5" s="93">
        <v>30.819299999999998</v>
      </c>
      <c r="I5" s="93">
        <v>30.819299999999998</v>
      </c>
      <c r="J5" s="94">
        <v>29.987300000000001</v>
      </c>
      <c r="K5" s="94">
        <v>28.71245</v>
      </c>
      <c r="L5" s="94">
        <v>29.754307000000001</v>
      </c>
      <c r="M5" s="94">
        <v>28.65436</v>
      </c>
      <c r="N5" s="94">
        <v>28.65436</v>
      </c>
      <c r="O5" s="94">
        <v>28.654360000000004</v>
      </c>
      <c r="P5" s="94">
        <v>32.286259999999999</v>
      </c>
      <c r="Q5" s="94">
        <v>29.881049999999998</v>
      </c>
      <c r="R5" s="94">
        <v>30.603614000000004</v>
      </c>
      <c r="S5" s="94">
        <v>30.872920000000001</v>
      </c>
      <c r="T5" s="94">
        <v>28.65436</v>
      </c>
      <c r="U5" s="94">
        <v>29.344707</v>
      </c>
      <c r="V5" s="94">
        <v>28.65624</v>
      </c>
      <c r="W5" s="94">
        <v>28.65436</v>
      </c>
      <c r="X5" s="94">
        <v>28.654547999999998</v>
      </c>
      <c r="Y5" s="96"/>
      <c r="AA5" s="7" t="s">
        <v>26</v>
      </c>
      <c r="AB5" s="7" t="s">
        <v>58</v>
      </c>
      <c r="AC5" s="43">
        <v>47.982759999999992</v>
      </c>
      <c r="AD5" s="43">
        <v>30.819299999999998</v>
      </c>
      <c r="AE5" s="43">
        <v>28.762940000000008</v>
      </c>
      <c r="AF5" s="43">
        <v>158.58869999999999</v>
      </c>
      <c r="AG5" s="43">
        <v>110.99127999999999</v>
      </c>
      <c r="AH5" s="43">
        <v>105.59733000000003</v>
      </c>
      <c r="AI5" s="43">
        <v>1148.9781399999997</v>
      </c>
      <c r="AJ5" s="43">
        <v>1058.88832</v>
      </c>
      <c r="AK5" s="43">
        <v>1044.9559499999998</v>
      </c>
      <c r="AL5" s="43">
        <v>3187.3048200000003</v>
      </c>
      <c r="AM5" s="43">
        <v>2323.3725200000003</v>
      </c>
      <c r="AN5" s="43">
        <v>2540.1984999999995</v>
      </c>
      <c r="AO5" s="43">
        <v>53160.055059999999</v>
      </c>
      <c r="AP5" s="43">
        <v>38929.974519999996</v>
      </c>
      <c r="AQ5" s="43">
        <v>35669.694770000002</v>
      </c>
      <c r="AR5" s="43">
        <v>341485.20361999993</v>
      </c>
      <c r="AS5" s="43">
        <v>329036.95160999993</v>
      </c>
      <c r="AT5" s="43">
        <v>325565.56446000002</v>
      </c>
      <c r="AU5" s="43">
        <v>1023.4613200000001</v>
      </c>
      <c r="AV5" s="43">
        <v>737.51140000000009</v>
      </c>
      <c r="AW5" s="43">
        <v>681.96403999999995</v>
      </c>
      <c r="AX5" s="43">
        <v>2265.5798500000005</v>
      </c>
      <c r="AY5" s="43">
        <v>1896.6766700000003</v>
      </c>
      <c r="AZ5" s="43">
        <v>1791.8666699999999</v>
      </c>
      <c r="BA5" s="43">
        <v>19465.4944</v>
      </c>
      <c r="BB5" s="43">
        <v>19152.086409999996</v>
      </c>
      <c r="BC5" s="43">
        <v>19028.668780000004</v>
      </c>
    </row>
    <row r="6" spans="1:55" s="7" customFormat="1" ht="15" x14ac:dyDescent="0.25">
      <c r="A6" s="7" t="s">
        <v>1</v>
      </c>
      <c r="B6" s="7">
        <v>25</v>
      </c>
      <c r="C6" s="59">
        <v>1</v>
      </c>
      <c r="D6" s="94">
        <v>28.714800000000004</v>
      </c>
      <c r="E6" s="93">
        <v>28.714800000000004</v>
      </c>
      <c r="F6" s="93">
        <v>28.714800000000004</v>
      </c>
      <c r="G6" s="93">
        <v>28.762940000000008</v>
      </c>
      <c r="H6" s="93">
        <v>28.762940000000008</v>
      </c>
      <c r="I6" s="93">
        <v>28.762940000000008</v>
      </c>
      <c r="J6" s="94">
        <v>28.7148</v>
      </c>
      <c r="K6" s="94">
        <v>28.70478</v>
      </c>
      <c r="L6" s="94">
        <v>28.713798000000004</v>
      </c>
      <c r="M6" s="94">
        <v>28.546240000000001</v>
      </c>
      <c r="N6" s="94">
        <v>28.504100000000001</v>
      </c>
      <c r="O6" s="94">
        <v>28.520956000000002</v>
      </c>
      <c r="P6" s="94">
        <v>30.808979999999998</v>
      </c>
      <c r="Q6" s="94">
        <v>28.919799999999999</v>
      </c>
      <c r="R6" s="94">
        <v>30.175684</v>
      </c>
      <c r="S6" s="94">
        <v>29.049240000000001</v>
      </c>
      <c r="T6" s="94">
        <v>28.752939999999999</v>
      </c>
      <c r="U6" s="94">
        <v>28.930564999999994</v>
      </c>
      <c r="V6" s="94">
        <v>28.587009999999999</v>
      </c>
      <c r="W6" s="94">
        <v>28.504100000000001</v>
      </c>
      <c r="X6" s="94">
        <v>28.530247000000003</v>
      </c>
      <c r="Y6" s="96"/>
      <c r="AA6" s="7" t="s">
        <v>26</v>
      </c>
      <c r="AB6" s="7" t="s">
        <v>18</v>
      </c>
      <c r="AC6" s="43">
        <v>41.252171000000004</v>
      </c>
      <c r="AD6" s="43">
        <v>29.754307000000001</v>
      </c>
      <c r="AE6" s="43">
        <v>28.713798000000004</v>
      </c>
      <c r="AF6" s="43">
        <v>150.18056599999997</v>
      </c>
      <c r="AG6" s="43">
        <v>108.33246299999999</v>
      </c>
      <c r="AH6" s="43">
        <v>104.44931100000001</v>
      </c>
      <c r="AI6" s="43">
        <v>1072.6793929999999</v>
      </c>
      <c r="AJ6" s="43">
        <v>1036.5621939999999</v>
      </c>
      <c r="AK6" s="43">
        <v>1035.567364</v>
      </c>
      <c r="AL6" s="43">
        <v>3177.6379999999995</v>
      </c>
      <c r="AM6" s="43">
        <v>2321.03586</v>
      </c>
      <c r="AN6" s="43">
        <v>2480.3998240000001</v>
      </c>
      <c r="AO6" s="43">
        <v>48757.065419999999</v>
      </c>
      <c r="AP6" s="43">
        <v>38975.925420000007</v>
      </c>
      <c r="AQ6" s="43">
        <v>35668.481685000006</v>
      </c>
      <c r="AR6" s="43">
        <v>332184.64666299999</v>
      </c>
      <c r="AS6" s="43">
        <v>328018.01223900006</v>
      </c>
      <c r="AT6" s="43">
        <v>325638.485461</v>
      </c>
      <c r="AU6" s="43">
        <v>1010.2924210000001</v>
      </c>
      <c r="AV6" s="43">
        <v>694.39091500000006</v>
      </c>
      <c r="AW6" s="43">
        <v>677.94680400000004</v>
      </c>
      <c r="AX6" s="43">
        <v>2081.3144950000001</v>
      </c>
      <c r="AY6" s="43">
        <v>1863.73</v>
      </c>
      <c r="AZ6" s="43">
        <v>1774.48</v>
      </c>
      <c r="BA6" s="43">
        <v>19284.661314000004</v>
      </c>
      <c r="BB6" s="43">
        <v>19053.963740000003</v>
      </c>
      <c r="BC6" s="43">
        <v>19039.346669999999</v>
      </c>
    </row>
    <row r="7" spans="1:55" s="7" customFormat="1" ht="15" x14ac:dyDescent="0.25">
      <c r="A7" s="7" t="s">
        <v>1</v>
      </c>
      <c r="B7" s="7">
        <v>100</v>
      </c>
      <c r="C7" s="59">
        <v>0.4</v>
      </c>
      <c r="D7" s="94">
        <v>157.09653</v>
      </c>
      <c r="E7" s="93">
        <v>157.09653</v>
      </c>
      <c r="F7" s="93">
        <v>157.09653</v>
      </c>
      <c r="G7" s="93">
        <v>158.58869999999999</v>
      </c>
      <c r="H7" s="93">
        <v>158.58869999999999</v>
      </c>
      <c r="I7" s="93">
        <v>158.58869999999999</v>
      </c>
      <c r="J7" s="94">
        <v>152.05663999999999</v>
      </c>
      <c r="K7" s="94">
        <v>148.42533</v>
      </c>
      <c r="L7" s="94">
        <v>150.18056599999997</v>
      </c>
      <c r="M7" s="94">
        <v>148.21005</v>
      </c>
      <c r="N7" s="94">
        <v>148.10579999999999</v>
      </c>
      <c r="O7" s="94">
        <v>148.170773</v>
      </c>
      <c r="P7" s="94">
        <v>154.31904</v>
      </c>
      <c r="Q7" s="94">
        <v>149.31914</v>
      </c>
      <c r="R7" s="94">
        <v>151.08798899999999</v>
      </c>
      <c r="S7" s="94">
        <v>149.34736000000001</v>
      </c>
      <c r="T7" s="94">
        <v>148.26320000000001</v>
      </c>
      <c r="U7" s="94">
        <v>148.76851600000003</v>
      </c>
      <c r="V7" s="94">
        <v>148.17830000000001</v>
      </c>
      <c r="W7" s="94">
        <v>148.07747000000001</v>
      </c>
      <c r="X7" s="94">
        <v>148.13208700000001</v>
      </c>
      <c r="Y7" s="96"/>
      <c r="AA7" s="7" t="s">
        <v>26</v>
      </c>
      <c r="AB7" s="7" t="s">
        <v>19</v>
      </c>
      <c r="AC7" s="43">
        <v>42.424349999999997</v>
      </c>
      <c r="AD7" s="43">
        <v>28.654360000000004</v>
      </c>
      <c r="AE7" s="43">
        <v>28.520956000000002</v>
      </c>
      <c r="AF7" s="43">
        <v>148.170773</v>
      </c>
      <c r="AG7" s="43">
        <v>143.01551599999999</v>
      </c>
      <c r="AH7" s="43">
        <v>103.32844800000001</v>
      </c>
      <c r="AI7" s="43">
        <v>1071.7674939999999</v>
      </c>
      <c r="AJ7" s="43">
        <v>1035.5481110000001</v>
      </c>
      <c r="AK7" s="43">
        <v>1034.8392530000001</v>
      </c>
      <c r="AL7" s="43">
        <v>3177.6379999999995</v>
      </c>
      <c r="AM7" s="43">
        <v>2321.03586</v>
      </c>
      <c r="AN7" s="43">
        <v>2320.9075499999999</v>
      </c>
      <c r="AO7" s="43">
        <v>42987.635999000006</v>
      </c>
      <c r="AP7" s="43">
        <v>35540.189617999997</v>
      </c>
      <c r="AQ7" s="43">
        <v>35230.801664999999</v>
      </c>
      <c r="AR7" s="43">
        <v>324911.79559499997</v>
      </c>
      <c r="AS7" s="43">
        <v>323261.71493199997</v>
      </c>
      <c r="AT7" s="43">
        <v>322952.89557199995</v>
      </c>
      <c r="AU7" s="43">
        <v>995.50249000000008</v>
      </c>
      <c r="AV7" s="43">
        <v>675.37637800000016</v>
      </c>
      <c r="AW7" s="43">
        <v>658.01414599999998</v>
      </c>
      <c r="AX7" s="43">
        <v>1831.360467</v>
      </c>
      <c r="AY7" s="43">
        <v>1781.5855779999997</v>
      </c>
      <c r="AZ7" s="43">
        <v>1756.818941</v>
      </c>
      <c r="BA7" s="43">
        <v>19049.69269</v>
      </c>
      <c r="BB7" s="43">
        <v>18989.160144999998</v>
      </c>
      <c r="BC7" s="43">
        <v>18976.338381000001</v>
      </c>
    </row>
    <row r="8" spans="1:55" s="7" customFormat="1" ht="15" x14ac:dyDescent="0.25">
      <c r="A8" s="7" t="s">
        <v>1</v>
      </c>
      <c r="B8" s="7">
        <v>100</v>
      </c>
      <c r="C8" s="59">
        <v>0.7</v>
      </c>
      <c r="D8" s="94">
        <v>144.37665999999996</v>
      </c>
      <c r="E8" s="93">
        <v>144.37665999999996</v>
      </c>
      <c r="F8" s="93">
        <v>144.37665999999996</v>
      </c>
      <c r="G8" s="93">
        <v>110.99127999999999</v>
      </c>
      <c r="H8" s="93">
        <v>110.99127999999999</v>
      </c>
      <c r="I8" s="93">
        <v>110.99127999999999</v>
      </c>
      <c r="J8" s="94">
        <v>108.86587</v>
      </c>
      <c r="K8" s="94">
        <v>108.2458</v>
      </c>
      <c r="L8" s="94">
        <v>108.33246299999999</v>
      </c>
      <c r="M8" s="94">
        <v>143.15004999999999</v>
      </c>
      <c r="N8" s="94">
        <v>142.84566000000001</v>
      </c>
      <c r="O8" s="94">
        <v>143.01551599999999</v>
      </c>
      <c r="P8" s="94">
        <v>110.1995</v>
      </c>
      <c r="Q8" s="94">
        <v>108.43783999999999</v>
      </c>
      <c r="R8" s="94">
        <v>109.14049600000001</v>
      </c>
      <c r="S8" s="94">
        <v>108.50591</v>
      </c>
      <c r="T8" s="94">
        <v>107.91163</v>
      </c>
      <c r="U8" s="94">
        <v>108.20253500000001</v>
      </c>
      <c r="V8" s="94">
        <v>107.71419</v>
      </c>
      <c r="W8" s="94">
        <v>107.52670000000001</v>
      </c>
      <c r="X8" s="94">
        <v>107.60261399999999</v>
      </c>
      <c r="Y8" s="96"/>
      <c r="AA8" s="7" t="s">
        <v>26</v>
      </c>
      <c r="AB8" s="7" t="s">
        <v>20</v>
      </c>
      <c r="AC8" s="43">
        <v>41.066108</v>
      </c>
      <c r="AD8" s="43">
        <v>30.603614000000004</v>
      </c>
      <c r="AE8" s="43">
        <v>30.175684</v>
      </c>
      <c r="AF8" s="43">
        <v>151.08798899999999</v>
      </c>
      <c r="AG8" s="43">
        <v>109.14049600000001</v>
      </c>
      <c r="AH8" s="43">
        <v>106.476432</v>
      </c>
      <c r="AI8" s="43">
        <v>1105.613552</v>
      </c>
      <c r="AJ8" s="43">
        <v>1042.2792699999998</v>
      </c>
      <c r="AK8" s="43">
        <v>1037.532318</v>
      </c>
      <c r="AL8" s="43">
        <v>3179.9746599999999</v>
      </c>
      <c r="AM8" s="43">
        <v>2323.89293</v>
      </c>
      <c r="AN8" s="43">
        <v>2442.4585630000001</v>
      </c>
      <c r="AO8" s="43">
        <v>43511.805754999994</v>
      </c>
      <c r="AP8" s="43">
        <v>36596.910037000001</v>
      </c>
      <c r="AQ8" s="43">
        <v>35776.881788999999</v>
      </c>
      <c r="AR8" s="43">
        <v>325287.44866300002</v>
      </c>
      <c r="AS8" s="43">
        <v>324112.64915999991</v>
      </c>
      <c r="AT8" s="43">
        <v>323650.44074099994</v>
      </c>
      <c r="AU8" s="43">
        <v>995.50249000000008</v>
      </c>
      <c r="AV8" s="43">
        <v>702.70930199999998</v>
      </c>
      <c r="AW8" s="43">
        <v>669.49622599999998</v>
      </c>
      <c r="AX8" s="43">
        <v>2086.294723</v>
      </c>
      <c r="AY8" s="43">
        <v>1835.953458</v>
      </c>
      <c r="AZ8" s="43">
        <v>1807.4270950000002</v>
      </c>
      <c r="BA8" s="43">
        <v>19404.079160000001</v>
      </c>
      <c r="BB8" s="43">
        <v>19155.517425999999</v>
      </c>
      <c r="BC8" s="43">
        <v>19079.184985</v>
      </c>
    </row>
    <row r="9" spans="1:55" s="7" customFormat="1" ht="15" x14ac:dyDescent="0.25">
      <c r="A9" s="7" t="s">
        <v>1</v>
      </c>
      <c r="B9" s="7">
        <v>100</v>
      </c>
      <c r="C9" s="59">
        <v>1</v>
      </c>
      <c r="D9" s="94">
        <v>104.60169999999997</v>
      </c>
      <c r="E9" s="93">
        <v>104.60169999999997</v>
      </c>
      <c r="F9" s="93">
        <v>104.60169999999997</v>
      </c>
      <c r="G9" s="93">
        <v>105.59733000000003</v>
      </c>
      <c r="H9" s="93">
        <v>105.59733000000003</v>
      </c>
      <c r="I9" s="93">
        <v>105.59733000000003</v>
      </c>
      <c r="J9" s="94">
        <v>104.53247</v>
      </c>
      <c r="K9" s="94">
        <v>104.35080000000001</v>
      </c>
      <c r="L9" s="94">
        <v>104.44931100000001</v>
      </c>
      <c r="M9" s="94">
        <v>103.59137</v>
      </c>
      <c r="N9" s="94">
        <v>103.12302</v>
      </c>
      <c r="O9" s="94">
        <v>103.32844800000001</v>
      </c>
      <c r="P9" s="94">
        <v>109.01072000000001</v>
      </c>
      <c r="Q9" s="94">
        <v>104.17586</v>
      </c>
      <c r="R9" s="94">
        <v>106.476432</v>
      </c>
      <c r="S9" s="94">
        <v>104.40051</v>
      </c>
      <c r="T9" s="94">
        <v>103.60239</v>
      </c>
      <c r="U9" s="94">
        <v>104.21122699999998</v>
      </c>
      <c r="V9" s="94">
        <v>103.76503</v>
      </c>
      <c r="W9" s="94">
        <v>103.69837</v>
      </c>
      <c r="X9" s="94">
        <v>103.72706100000001</v>
      </c>
      <c r="Y9" s="96"/>
      <c r="AA9" s="7" t="s">
        <v>26</v>
      </c>
      <c r="AB9" s="7" t="s">
        <v>27</v>
      </c>
      <c r="AC9" s="43">
        <v>41.023940000000003</v>
      </c>
      <c r="AD9" s="43">
        <v>29.344707</v>
      </c>
      <c r="AE9" s="43">
        <v>28.930564999999994</v>
      </c>
      <c r="AF9" s="43">
        <v>148.76851600000003</v>
      </c>
      <c r="AG9" s="43">
        <v>108.20253500000001</v>
      </c>
      <c r="AH9" s="43">
        <v>104.21122699999998</v>
      </c>
      <c r="AI9" s="43">
        <v>1076.2711640000002</v>
      </c>
      <c r="AJ9" s="43">
        <v>1036.4098020000001</v>
      </c>
      <c r="AK9" s="43">
        <v>1036.2796430000003</v>
      </c>
      <c r="AL9" s="43">
        <v>3177.8716659999995</v>
      </c>
      <c r="AM9" s="43">
        <v>2321.03586</v>
      </c>
      <c r="AN9" s="43">
        <v>2527.3231849999997</v>
      </c>
      <c r="AO9" s="43">
        <v>43671.289342999997</v>
      </c>
      <c r="AP9" s="43">
        <v>37573.913103999999</v>
      </c>
      <c r="AQ9" s="43">
        <v>36324.873080000005</v>
      </c>
      <c r="AR9" s="43">
        <v>326086.83551199996</v>
      </c>
      <c r="AS9" s="43">
        <v>324779.10890400002</v>
      </c>
      <c r="AT9" s="43">
        <v>325047.21249000001</v>
      </c>
      <c r="AU9" s="43">
        <v>1004.818835</v>
      </c>
      <c r="AV9" s="43">
        <v>717.84254699999985</v>
      </c>
      <c r="AW9" s="43">
        <v>676.78164099999992</v>
      </c>
      <c r="AX9" s="43">
        <v>1880.4362110000002</v>
      </c>
      <c r="AY9" s="43">
        <v>1820.8481400000001</v>
      </c>
      <c r="AZ9" s="43">
        <v>1802.5480439999999</v>
      </c>
      <c r="BA9" s="43">
        <v>19165.917711999999</v>
      </c>
      <c r="BB9" s="43">
        <v>19101.45232</v>
      </c>
      <c r="BC9" s="43">
        <v>19018.845655000001</v>
      </c>
    </row>
    <row r="10" spans="1:55" s="7" customFormat="1" ht="15" x14ac:dyDescent="0.25">
      <c r="A10" s="7" t="s">
        <v>1</v>
      </c>
      <c r="B10" s="7">
        <v>1000</v>
      </c>
      <c r="C10" s="59">
        <v>0.4</v>
      </c>
      <c r="D10" s="94">
        <v>1186.7677900000001</v>
      </c>
      <c r="E10" s="93">
        <v>1186.7677900000001</v>
      </c>
      <c r="F10" s="93">
        <v>1186.7677900000001</v>
      </c>
      <c r="G10" s="93">
        <v>1148.9781399999997</v>
      </c>
      <c r="H10" s="93">
        <v>1148.9781399999997</v>
      </c>
      <c r="I10" s="93">
        <v>1148.9781399999997</v>
      </c>
      <c r="J10" s="94">
        <v>1073.7286799999999</v>
      </c>
      <c r="K10" s="94">
        <v>1071.2512300000001</v>
      </c>
      <c r="L10" s="94">
        <v>1072.6793929999999</v>
      </c>
      <c r="M10" s="94">
        <v>1072.39995</v>
      </c>
      <c r="N10" s="94">
        <v>1070.99334</v>
      </c>
      <c r="O10" s="94">
        <v>1071.7674939999999</v>
      </c>
      <c r="P10" s="94">
        <v>1128.5766599999999</v>
      </c>
      <c r="Q10" s="94">
        <v>1075.4917399999999</v>
      </c>
      <c r="R10" s="94">
        <v>1105.613552</v>
      </c>
      <c r="S10" s="94">
        <v>1088.3263199999999</v>
      </c>
      <c r="T10" s="94">
        <v>1071.1129599999999</v>
      </c>
      <c r="U10" s="94">
        <v>1076.2711640000002</v>
      </c>
      <c r="V10" s="94">
        <v>1069.6882499999999</v>
      </c>
      <c r="W10" s="94">
        <v>1069.44993</v>
      </c>
      <c r="X10" s="94">
        <v>1069.5839310000001</v>
      </c>
      <c r="Y10" s="96"/>
      <c r="AA10" s="7" t="s">
        <v>26</v>
      </c>
      <c r="AB10" s="7" t="s">
        <v>21</v>
      </c>
      <c r="AC10" s="43">
        <v>41.109411000000001</v>
      </c>
      <c r="AD10" s="43">
        <v>28.654547999999998</v>
      </c>
      <c r="AE10" s="43">
        <v>28.530247000000003</v>
      </c>
      <c r="AF10" s="43">
        <v>148.13208700000001</v>
      </c>
      <c r="AG10" s="43">
        <v>107.60261399999999</v>
      </c>
      <c r="AH10" s="43">
        <v>103.72706100000001</v>
      </c>
      <c r="AI10" s="43">
        <v>1069.5839310000001</v>
      </c>
      <c r="AJ10" s="43">
        <v>1034.5459270000001</v>
      </c>
      <c r="AK10" s="43">
        <v>1034.1771960000001</v>
      </c>
      <c r="AL10" s="43">
        <v>3177.6379999999995</v>
      </c>
      <c r="AM10" s="43">
        <v>2321.03586</v>
      </c>
      <c r="AN10" s="43">
        <v>2320.9075499999999</v>
      </c>
      <c r="AO10" s="43">
        <v>42986.594568999993</v>
      </c>
      <c r="AP10" s="43">
        <v>35681.320450999992</v>
      </c>
      <c r="AQ10" s="43">
        <v>35291.900003000002</v>
      </c>
      <c r="AR10" s="43">
        <v>324232.05309100001</v>
      </c>
      <c r="AS10" s="43">
        <v>323004.66468900006</v>
      </c>
      <c r="AT10" s="43">
        <v>322872.68074500008</v>
      </c>
      <c r="AU10" s="43">
        <v>995.50249000000008</v>
      </c>
      <c r="AV10" s="43">
        <v>675.37081100000012</v>
      </c>
      <c r="AW10" s="43">
        <v>655.43295999999998</v>
      </c>
      <c r="AX10" s="43">
        <v>1812.7880510000002</v>
      </c>
      <c r="AY10" s="43">
        <v>1765.3548409999999</v>
      </c>
      <c r="AZ10" s="43">
        <v>1755.798585</v>
      </c>
      <c r="BA10" s="43">
        <v>18982.604727999998</v>
      </c>
      <c r="BB10" s="43">
        <v>18976.897215000001</v>
      </c>
      <c r="BC10" s="43">
        <v>18975.381237000001</v>
      </c>
    </row>
    <row r="11" spans="1:55" s="7" customFormat="1" ht="15" x14ac:dyDescent="0.25">
      <c r="A11" s="7" t="s">
        <v>1</v>
      </c>
      <c r="B11" s="7">
        <v>1000</v>
      </c>
      <c r="C11" s="59">
        <v>0.7</v>
      </c>
      <c r="D11" s="94">
        <v>1057.7440499999998</v>
      </c>
      <c r="E11" s="93">
        <v>1057.7440499999998</v>
      </c>
      <c r="F11" s="93">
        <v>1057.7440499999998</v>
      </c>
      <c r="G11" s="93">
        <v>1058.88832</v>
      </c>
      <c r="H11" s="93">
        <v>1058.88832</v>
      </c>
      <c r="I11" s="93">
        <v>1058.88832</v>
      </c>
      <c r="J11" s="94">
        <v>1038.02538</v>
      </c>
      <c r="K11" s="94">
        <v>1036.1327799999999</v>
      </c>
      <c r="L11" s="94">
        <v>1036.5621939999999</v>
      </c>
      <c r="M11" s="94">
        <v>1035.7198699999999</v>
      </c>
      <c r="N11" s="94">
        <v>1035.41452</v>
      </c>
      <c r="O11" s="94">
        <v>1035.5481110000001</v>
      </c>
      <c r="P11" s="94">
        <v>1062.09402</v>
      </c>
      <c r="Q11" s="94">
        <v>1037.2698700000001</v>
      </c>
      <c r="R11" s="94">
        <v>1042.2792699999998</v>
      </c>
      <c r="S11" s="94">
        <v>1036.62139</v>
      </c>
      <c r="T11" s="94">
        <v>1036.07502</v>
      </c>
      <c r="U11" s="94">
        <v>1036.4098020000001</v>
      </c>
      <c r="V11" s="94">
        <v>1034.66076</v>
      </c>
      <c r="W11" s="94">
        <v>1034.3776399999999</v>
      </c>
      <c r="X11" s="94">
        <v>1034.5459270000001</v>
      </c>
      <c r="Y11" s="96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</row>
    <row r="12" spans="1:55" s="7" customFormat="1" ht="15" x14ac:dyDescent="0.25">
      <c r="A12" s="7" t="s">
        <v>1</v>
      </c>
      <c r="B12" s="7">
        <v>1000</v>
      </c>
      <c r="C12" s="59">
        <v>1</v>
      </c>
      <c r="D12" s="94">
        <v>1036.5940200000002</v>
      </c>
      <c r="E12" s="93">
        <v>1036.5940200000002</v>
      </c>
      <c r="F12" s="93">
        <v>1036.5940200000002</v>
      </c>
      <c r="G12" s="93">
        <v>1044.9559499999998</v>
      </c>
      <c r="H12" s="93">
        <v>1044.9559499999998</v>
      </c>
      <c r="I12" s="93">
        <v>1044.9559499999998</v>
      </c>
      <c r="J12" s="94">
        <v>1036.47306</v>
      </c>
      <c r="K12" s="94">
        <v>1035.39319</v>
      </c>
      <c r="L12" s="94">
        <v>1035.567364</v>
      </c>
      <c r="M12" s="94">
        <v>1034.9743699999999</v>
      </c>
      <c r="N12" s="94">
        <v>1034.70334</v>
      </c>
      <c r="O12" s="94">
        <v>1034.8392530000001</v>
      </c>
      <c r="P12" s="94">
        <v>1038.6357800000001</v>
      </c>
      <c r="Q12" s="94">
        <v>1036.2458200000001</v>
      </c>
      <c r="R12" s="94">
        <v>1037.532318</v>
      </c>
      <c r="S12" s="94">
        <v>1036.5242599999999</v>
      </c>
      <c r="T12" s="94">
        <v>1035.64544</v>
      </c>
      <c r="U12" s="94">
        <v>1036.2796430000003</v>
      </c>
      <c r="V12" s="94">
        <v>1034.3313000000001</v>
      </c>
      <c r="W12" s="94">
        <v>1034.0861</v>
      </c>
      <c r="X12" s="94">
        <v>1034.1771960000001</v>
      </c>
      <c r="Y12" s="96"/>
      <c r="AA12" s="7" t="s">
        <v>26</v>
      </c>
      <c r="AB12" s="7" t="s">
        <v>22</v>
      </c>
      <c r="AC12" s="7">
        <f>AC4/AC$28</f>
        <v>0.8880848037920287</v>
      </c>
      <c r="AD12" s="7">
        <f t="shared" ref="AD12:BC18" si="0">AD4/AD$28</f>
        <v>1</v>
      </c>
      <c r="AE12" s="7">
        <f t="shared" si="0"/>
        <v>0.93202696097047044</v>
      </c>
      <c r="AF12" s="7">
        <f t="shared" si="0"/>
        <v>0.99059094374315459</v>
      </c>
      <c r="AG12" s="7">
        <f t="shared" si="0"/>
        <v>1</v>
      </c>
      <c r="AH12" s="7">
        <f t="shared" si="0"/>
        <v>0.9595542530129143</v>
      </c>
      <c r="AI12" s="7">
        <f t="shared" si="0"/>
        <v>1</v>
      </c>
      <c r="AJ12" s="7">
        <f t="shared" si="0"/>
        <v>0.99590434564352392</v>
      </c>
      <c r="AK12" s="7">
        <f t="shared" si="0"/>
        <v>0.99199781579309676</v>
      </c>
      <c r="AL12" s="7">
        <f t="shared" si="0"/>
        <v>1</v>
      </c>
      <c r="AM12" s="7">
        <f t="shared" si="0"/>
        <v>0.99243714716005216</v>
      </c>
      <c r="AN12" s="7">
        <f t="shared" si="0"/>
        <v>0.95655970316762229</v>
      </c>
      <c r="AO12" s="7">
        <f t="shared" si="0"/>
        <v>1</v>
      </c>
      <c r="AP12" s="7">
        <f t="shared" si="0"/>
        <v>1</v>
      </c>
      <c r="AQ12" s="7">
        <f t="shared" si="0"/>
        <v>0.97400947293183826</v>
      </c>
      <c r="AR12" s="7">
        <f t="shared" si="0"/>
        <v>1</v>
      </c>
      <c r="AS12" s="7">
        <f t="shared" si="0"/>
        <v>1</v>
      </c>
      <c r="AT12" s="7">
        <f t="shared" si="0"/>
        <v>0.99947113082648475</v>
      </c>
      <c r="AU12" s="7">
        <f t="shared" si="0"/>
        <v>1</v>
      </c>
      <c r="AV12" s="7">
        <f t="shared" si="0"/>
        <v>0.92865055007350139</v>
      </c>
      <c r="AW12" s="7">
        <f t="shared" si="0"/>
        <v>0.99918164130946363</v>
      </c>
      <c r="AX12" s="7">
        <f t="shared" si="0"/>
        <v>0.99291655070113694</v>
      </c>
      <c r="AY12" s="7">
        <f t="shared" si="0"/>
        <v>0.97881824564729369</v>
      </c>
      <c r="AZ12" s="7">
        <f t="shared" si="0"/>
        <v>0.96495895718741809</v>
      </c>
      <c r="BA12" s="7">
        <f t="shared" si="0"/>
        <v>0.98188040163406864</v>
      </c>
      <c r="BB12" s="7">
        <f t="shared" si="0"/>
        <v>0.96889942410901664</v>
      </c>
      <c r="BC12" s="7">
        <f t="shared" si="0"/>
        <v>0.9910179436659754</v>
      </c>
    </row>
    <row r="13" spans="1:55" s="7" customFormat="1" ht="15" x14ac:dyDescent="0.25">
      <c r="A13" s="7" t="s">
        <v>7</v>
      </c>
      <c r="B13" s="7">
        <v>24</v>
      </c>
      <c r="C13" s="59">
        <v>0.4</v>
      </c>
      <c r="D13" s="94">
        <v>4594.9958199999992</v>
      </c>
      <c r="E13" s="93">
        <v>4594.9958199999992</v>
      </c>
      <c r="F13" s="93">
        <v>4594.9958199999992</v>
      </c>
      <c r="G13" s="93">
        <v>3187.3048200000003</v>
      </c>
      <c r="H13" s="93">
        <v>3187.3048200000003</v>
      </c>
      <c r="I13" s="93">
        <v>3187.3048200000003</v>
      </c>
      <c r="J13" s="94">
        <v>3177.6379999999999</v>
      </c>
      <c r="K13" s="94">
        <v>3177.6379999999999</v>
      </c>
      <c r="L13" s="94">
        <v>3177.6379999999995</v>
      </c>
      <c r="M13" s="94">
        <v>3177.6379999999999</v>
      </c>
      <c r="N13" s="94">
        <v>3177.6379999999999</v>
      </c>
      <c r="O13" s="94">
        <v>3177.6379999999995</v>
      </c>
      <c r="P13" s="94">
        <v>3179.9746599999999</v>
      </c>
      <c r="Q13" s="94">
        <v>3179.9746599999999</v>
      </c>
      <c r="R13" s="94">
        <v>3179.9746599999999</v>
      </c>
      <c r="S13" s="94">
        <v>3179.9746599999999</v>
      </c>
      <c r="T13" s="94">
        <v>3177.6379999999999</v>
      </c>
      <c r="U13" s="94">
        <v>3177.8716659999995</v>
      </c>
      <c r="V13" s="94">
        <v>3177.6379999999999</v>
      </c>
      <c r="W13" s="94">
        <v>3177.6379999999999</v>
      </c>
      <c r="X13" s="94">
        <v>3177.6379999999995</v>
      </c>
      <c r="Y13" s="96"/>
      <c r="AA13" s="7" t="s">
        <v>26</v>
      </c>
      <c r="AB13" s="7" t="s">
        <v>58</v>
      </c>
      <c r="AC13" s="7">
        <f t="shared" ref="AC13:AR18" si="1">AC5/AC$28</f>
        <v>1</v>
      </c>
      <c r="AD13" s="7">
        <f t="shared" si="1"/>
        <v>0.62312207424702504</v>
      </c>
      <c r="AE13" s="7">
        <f t="shared" si="1"/>
        <v>0.93358949241422495</v>
      </c>
      <c r="AF13" s="7">
        <f t="shared" si="1"/>
        <v>1</v>
      </c>
      <c r="AG13" s="7">
        <f t="shared" si="1"/>
        <v>0.76876193146454574</v>
      </c>
      <c r="AH13" s="7">
        <f t="shared" si="1"/>
        <v>0.96868757494675772</v>
      </c>
      <c r="AI13" s="7">
        <f t="shared" si="1"/>
        <v>0.96815750282538393</v>
      </c>
      <c r="AJ13" s="7">
        <f t="shared" si="1"/>
        <v>0.99698171730596885</v>
      </c>
      <c r="AK13" s="7">
        <f t="shared" si="1"/>
        <v>1</v>
      </c>
      <c r="AL13" s="7">
        <f t="shared" si="1"/>
        <v>0.69364694656022574</v>
      </c>
      <c r="AM13" s="7">
        <f t="shared" si="1"/>
        <v>0.99343626493511461</v>
      </c>
      <c r="AN13" s="7">
        <f t="shared" si="1"/>
        <v>0.95655970316762229</v>
      </c>
      <c r="AO13" s="7">
        <f t="shared" si="1"/>
        <v>1</v>
      </c>
      <c r="AP13" s="7">
        <f t="shared" si="1"/>
        <v>0.98214793165524672</v>
      </c>
      <c r="AQ13" s="7">
        <f t="shared" si="1"/>
        <v>0.97400947293183826</v>
      </c>
      <c r="AR13" s="7">
        <f t="shared" si="1"/>
        <v>0.95367714918340496</v>
      </c>
      <c r="AS13" s="7">
        <f t="shared" si="0"/>
        <v>0.99634288718939812</v>
      </c>
      <c r="AT13" s="7">
        <f t="shared" si="0"/>
        <v>0.99904373402060409</v>
      </c>
      <c r="AU13" s="7">
        <f t="shared" si="0"/>
        <v>0.88111624213438455</v>
      </c>
      <c r="AV13" s="7">
        <f t="shared" si="0"/>
        <v>0.98604965201341555</v>
      </c>
      <c r="AW13" s="7">
        <f t="shared" si="0"/>
        <v>0.97479773417044757</v>
      </c>
      <c r="AX13" s="7">
        <f t="shared" si="0"/>
        <v>1</v>
      </c>
      <c r="AY13" s="7">
        <f t="shared" si="0"/>
        <v>0.99612161133294586</v>
      </c>
      <c r="AZ13" s="7">
        <f t="shared" si="0"/>
        <v>0.97441379632460845</v>
      </c>
      <c r="BA13" s="7">
        <f t="shared" si="0"/>
        <v>0.98807008139886654</v>
      </c>
      <c r="BB13" s="7">
        <f t="shared" si="0"/>
        <v>0.97388898952187875</v>
      </c>
      <c r="BC13" s="7">
        <f t="shared" si="0"/>
        <v>0.99046214830314605</v>
      </c>
    </row>
    <row r="14" spans="1:55" s="7" customFormat="1" ht="15" x14ac:dyDescent="0.25">
      <c r="A14" s="7" t="s">
        <v>2</v>
      </c>
      <c r="B14" s="7">
        <v>24</v>
      </c>
      <c r="C14" s="59">
        <v>0.7</v>
      </c>
      <c r="D14" s="94">
        <v>2321.03586</v>
      </c>
      <c r="E14" s="93">
        <v>2321.03586</v>
      </c>
      <c r="F14" s="93">
        <v>2321.03586</v>
      </c>
      <c r="G14" s="93">
        <v>2323.3725200000003</v>
      </c>
      <c r="H14" s="93">
        <v>2323.3725200000003</v>
      </c>
      <c r="I14" s="93">
        <v>2323.3725200000003</v>
      </c>
      <c r="J14" s="94">
        <v>2321.03586</v>
      </c>
      <c r="K14" s="94">
        <v>2321.03586</v>
      </c>
      <c r="L14" s="94">
        <v>2321.03586</v>
      </c>
      <c r="M14" s="94">
        <v>2321.03586</v>
      </c>
      <c r="N14" s="94">
        <v>2321.03586</v>
      </c>
      <c r="O14" s="94">
        <v>2321.03586</v>
      </c>
      <c r="P14" s="94">
        <v>2338.7232800000002</v>
      </c>
      <c r="Q14" s="94">
        <v>2321.03586</v>
      </c>
      <c r="R14" s="94">
        <v>2323.89293</v>
      </c>
      <c r="S14" s="94">
        <v>2321.03586</v>
      </c>
      <c r="T14" s="94">
        <v>2321.03586</v>
      </c>
      <c r="U14" s="94">
        <v>2321.03586</v>
      </c>
      <c r="V14" s="94">
        <v>2321.03586</v>
      </c>
      <c r="W14" s="94">
        <v>2321.03586</v>
      </c>
      <c r="X14" s="94">
        <v>2321.03586</v>
      </c>
      <c r="Y14" s="96"/>
      <c r="AA14" s="7" t="s">
        <v>26</v>
      </c>
      <c r="AB14" s="7" t="s">
        <v>18</v>
      </c>
      <c r="AC14" s="7">
        <f t="shared" si="1"/>
        <v>0.85972901517128253</v>
      </c>
      <c r="AD14" s="7">
        <f t="shared" si="0"/>
        <v>0.60158944218793997</v>
      </c>
      <c r="AE14" s="7">
        <f t="shared" si="0"/>
        <v>0.93199443798528891</v>
      </c>
      <c r="AF14" s="7">
        <f t="shared" si="0"/>
        <v>0.94698150624855348</v>
      </c>
      <c r="AG14" s="7">
        <f t="shared" si="0"/>
        <v>0.75034609472195868</v>
      </c>
      <c r="AH14" s="7">
        <f t="shared" si="0"/>
        <v>0.95815632627690195</v>
      </c>
      <c r="AI14" s="7">
        <f t="shared" si="0"/>
        <v>0.90386628457450791</v>
      </c>
      <c r="AJ14" s="7">
        <f t="shared" si="0"/>
        <v>0.97596086079083644</v>
      </c>
      <c r="AK14" s="7">
        <f t="shared" si="0"/>
        <v>0.99101532844518492</v>
      </c>
      <c r="AL14" s="7">
        <f t="shared" si="0"/>
        <v>0.69154317533198539</v>
      </c>
      <c r="AM14" s="7">
        <f t="shared" si="0"/>
        <v>0.99243714716005216</v>
      </c>
      <c r="AN14" s="7">
        <f t="shared" si="0"/>
        <v>0.93404138274330262</v>
      </c>
      <c r="AO14" s="7">
        <f t="shared" si="0"/>
        <v>0.91717484801265747</v>
      </c>
      <c r="AP14" s="7">
        <f t="shared" si="0"/>
        <v>0.98330720755894718</v>
      </c>
      <c r="AQ14" s="7">
        <f t="shared" si="0"/>
        <v>0.97397634799793886</v>
      </c>
      <c r="AR14" s="7">
        <f t="shared" si="0"/>
        <v>0.92770317271079705</v>
      </c>
      <c r="AS14" s="7">
        <f t="shared" si="0"/>
        <v>0.99325747994317404</v>
      </c>
      <c r="AT14" s="7">
        <f t="shared" si="0"/>
        <v>0.99926750237045514</v>
      </c>
      <c r="AU14" s="7">
        <f t="shared" si="0"/>
        <v>0.86977890033828498</v>
      </c>
      <c r="AV14" s="7">
        <f t="shared" si="0"/>
        <v>0.92839774422066856</v>
      </c>
      <c r="AW14" s="7">
        <f t="shared" si="0"/>
        <v>0.96905550683771635</v>
      </c>
      <c r="AX14" s="7">
        <f t="shared" si="0"/>
        <v>0.91866746387243847</v>
      </c>
      <c r="AY14" s="7">
        <f t="shared" si="0"/>
        <v>0.97881824564729369</v>
      </c>
      <c r="AZ14" s="7">
        <f t="shared" si="0"/>
        <v>0.96495895718741809</v>
      </c>
      <c r="BA14" s="7">
        <f t="shared" si="0"/>
        <v>0.97889097922288371</v>
      </c>
      <c r="BB14" s="7">
        <f t="shared" si="0"/>
        <v>0.96889942410901664</v>
      </c>
      <c r="BC14" s="7">
        <f t="shared" si="0"/>
        <v>0.9910179436659754</v>
      </c>
    </row>
    <row r="15" spans="1:55" s="7" customFormat="1" ht="15" x14ac:dyDescent="0.25">
      <c r="A15" s="7" t="s">
        <v>2</v>
      </c>
      <c r="B15" s="7">
        <v>24</v>
      </c>
      <c r="C15" s="59">
        <v>1</v>
      </c>
      <c r="D15" s="94">
        <v>2540.1984999999995</v>
      </c>
      <c r="E15" s="93">
        <v>2540.1984999999995</v>
      </c>
      <c r="F15" s="93">
        <v>2540.1984999999995</v>
      </c>
      <c r="G15" s="93">
        <v>2540.1984999999995</v>
      </c>
      <c r="H15" s="93">
        <v>2540.1984999999995</v>
      </c>
      <c r="I15" s="93">
        <v>2540.1984999999995</v>
      </c>
      <c r="J15" s="94">
        <v>2520.48</v>
      </c>
      <c r="K15" s="94">
        <v>2320.9075499999999</v>
      </c>
      <c r="L15" s="94">
        <v>2480.3998240000001</v>
      </c>
      <c r="M15" s="94">
        <v>2320.9075499999999</v>
      </c>
      <c r="N15" s="94">
        <v>2320.9075499999999</v>
      </c>
      <c r="O15" s="94">
        <v>2320.9075499999999</v>
      </c>
      <c r="P15" s="94">
        <v>2551.6345000000001</v>
      </c>
      <c r="Q15" s="94">
        <v>2320.9075499999999</v>
      </c>
      <c r="R15" s="94">
        <v>2442.4585630000001</v>
      </c>
      <c r="S15" s="94">
        <v>2655.5566699999999</v>
      </c>
      <c r="T15" s="94">
        <v>2320.9075499999999</v>
      </c>
      <c r="U15" s="94">
        <v>2527.3231849999997</v>
      </c>
      <c r="V15" s="94">
        <v>2320.9075499999999</v>
      </c>
      <c r="W15" s="94">
        <v>2320.9075499999999</v>
      </c>
      <c r="X15" s="94">
        <v>2320.9075499999999</v>
      </c>
      <c r="Y15" s="96"/>
      <c r="AA15" s="7" t="s">
        <v>26</v>
      </c>
      <c r="AB15" s="7" t="s">
        <v>19</v>
      </c>
      <c r="AC15" s="7">
        <f t="shared" si="1"/>
        <v>0.8841581851481658</v>
      </c>
      <c r="AD15" s="7">
        <f t="shared" si="0"/>
        <v>0.57935009034666551</v>
      </c>
      <c r="AE15" s="7">
        <f t="shared" si="0"/>
        <v>0.92573515903480097</v>
      </c>
      <c r="AF15" s="7">
        <f t="shared" si="0"/>
        <v>0.93430851630664735</v>
      </c>
      <c r="AG15" s="7">
        <f t="shared" si="0"/>
        <v>0.99057227116903823</v>
      </c>
      <c r="AH15" s="7">
        <f t="shared" si="0"/>
        <v>0.94787419072179324</v>
      </c>
      <c r="AI15" s="7">
        <f t="shared" si="0"/>
        <v>0.90309789584026356</v>
      </c>
      <c r="AJ15" s="7">
        <f t="shared" si="0"/>
        <v>0.97500606490562869</v>
      </c>
      <c r="AK15" s="7">
        <f t="shared" si="0"/>
        <v>0.99031854213567594</v>
      </c>
      <c r="AL15" s="7">
        <f t="shared" si="0"/>
        <v>0.69154317533198539</v>
      </c>
      <c r="AM15" s="7">
        <f t="shared" si="0"/>
        <v>0.99243714716005216</v>
      </c>
      <c r="AN15" s="7">
        <f t="shared" si="0"/>
        <v>0.87398155581443493</v>
      </c>
      <c r="AO15" s="7">
        <f t="shared" si="0"/>
        <v>0.80864543782886</v>
      </c>
      <c r="AP15" s="7">
        <f t="shared" si="0"/>
        <v>0.89662847598375395</v>
      </c>
      <c r="AQ15" s="7">
        <f t="shared" si="0"/>
        <v>0.96202490046406353</v>
      </c>
      <c r="AR15" s="7">
        <f t="shared" si="0"/>
        <v>0.90739203829138615</v>
      </c>
      <c r="AS15" s="7">
        <f t="shared" si="0"/>
        <v>0.97885513708168126</v>
      </c>
      <c r="AT15" s="7">
        <f t="shared" si="0"/>
        <v>0.99102639199625198</v>
      </c>
      <c r="AU15" s="7">
        <f t="shared" si="0"/>
        <v>0.85704598296320833</v>
      </c>
      <c r="AV15" s="7">
        <f t="shared" si="0"/>
        <v>0.90297538791262211</v>
      </c>
      <c r="AW15" s="7">
        <f t="shared" si="0"/>
        <v>0.94056381414612733</v>
      </c>
      <c r="AX15" s="7">
        <f t="shared" si="0"/>
        <v>0.80834072875427432</v>
      </c>
      <c r="AY15" s="7">
        <f t="shared" si="0"/>
        <v>0.93567655718826193</v>
      </c>
      <c r="AZ15" s="7">
        <f t="shared" si="0"/>
        <v>0.95535490581717697</v>
      </c>
      <c r="BA15" s="7">
        <f t="shared" si="0"/>
        <v>0.96696395272815128</v>
      </c>
      <c r="BB15" s="7">
        <f t="shared" si="0"/>
        <v>0.96560414304663655</v>
      </c>
      <c r="BC15" s="7">
        <f t="shared" si="0"/>
        <v>0.98773829620322506</v>
      </c>
    </row>
    <row r="16" spans="1:55" s="7" customFormat="1" ht="15" x14ac:dyDescent="0.25">
      <c r="A16" s="7" t="s">
        <v>2</v>
      </c>
      <c r="B16" s="7">
        <v>100</v>
      </c>
      <c r="C16" s="59">
        <v>0.4</v>
      </c>
      <c r="D16" s="94">
        <v>53160.055059999999</v>
      </c>
      <c r="E16" s="93">
        <v>53160.055059999999</v>
      </c>
      <c r="F16" s="93">
        <v>53160.055059999999</v>
      </c>
      <c r="G16" s="93">
        <v>53160.055059999999</v>
      </c>
      <c r="H16" s="93">
        <v>53160.055059999999</v>
      </c>
      <c r="I16" s="93">
        <v>53160.055059999999</v>
      </c>
      <c r="J16" s="94">
        <v>52646.486810000002</v>
      </c>
      <c r="K16" s="94">
        <v>47104.733460000003</v>
      </c>
      <c r="L16" s="94">
        <v>48757.065419999999</v>
      </c>
      <c r="M16" s="94">
        <v>42988.218220000002</v>
      </c>
      <c r="N16" s="94">
        <v>42986.942150000003</v>
      </c>
      <c r="O16" s="94">
        <v>42987.635999000006</v>
      </c>
      <c r="P16" s="94">
        <v>44408.31263</v>
      </c>
      <c r="Q16" s="94">
        <v>42986.907370000001</v>
      </c>
      <c r="R16" s="94">
        <v>43511.805754999994</v>
      </c>
      <c r="S16" s="94">
        <v>44408.31263</v>
      </c>
      <c r="T16" s="94">
        <v>43249.654399999999</v>
      </c>
      <c r="U16" s="94">
        <v>43671.289342999997</v>
      </c>
      <c r="V16" s="94">
        <v>42986.743049999997</v>
      </c>
      <c r="W16" s="94">
        <v>42986.403050000001</v>
      </c>
      <c r="X16" s="94">
        <v>42986.594568999993</v>
      </c>
      <c r="Y16" s="96"/>
      <c r="AA16" s="7" t="s">
        <v>26</v>
      </c>
      <c r="AB16" s="7" t="s">
        <v>20</v>
      </c>
      <c r="AC16" s="7">
        <f t="shared" si="1"/>
        <v>0.8558513099288162</v>
      </c>
      <c r="AD16" s="7">
        <f t="shared" si="0"/>
        <v>0.61876121245892346</v>
      </c>
      <c r="AE16" s="7">
        <f t="shared" si="0"/>
        <v>0.9794444347070238</v>
      </c>
      <c r="AF16" s="7">
        <f t="shared" si="0"/>
        <v>0.95270337041668163</v>
      </c>
      <c r="AG16" s="7">
        <f t="shared" si="0"/>
        <v>0.75594279573997658</v>
      </c>
      <c r="AH16" s="7">
        <f t="shared" si="0"/>
        <v>0.97675193779107228</v>
      </c>
      <c r="AI16" s="7">
        <f t="shared" si="0"/>
        <v>0.93161742450054186</v>
      </c>
      <c r="AJ16" s="7">
        <f t="shared" si="0"/>
        <v>0.98134369497721097</v>
      </c>
      <c r="AK16" s="7">
        <f t="shared" si="0"/>
        <v>0.99289574646663359</v>
      </c>
      <c r="AL16" s="7">
        <f t="shared" si="0"/>
        <v>0.69205169810143596</v>
      </c>
      <c r="AM16" s="7">
        <f t="shared" si="0"/>
        <v>0.99365878377881445</v>
      </c>
      <c r="AN16" s="7">
        <f t="shared" si="0"/>
        <v>0.91975388459701002</v>
      </c>
      <c r="AO16" s="7">
        <f t="shared" si="0"/>
        <v>0.81850565628439731</v>
      </c>
      <c r="AP16" s="7">
        <f t="shared" si="0"/>
        <v>0.92328803039280016</v>
      </c>
      <c r="AQ16" s="7">
        <f t="shared" si="0"/>
        <v>0.97693636009906826</v>
      </c>
      <c r="AR16" s="7">
        <f t="shared" si="0"/>
        <v>0.90844113717817399</v>
      </c>
      <c r="AS16" s="7">
        <f t="shared" si="0"/>
        <v>0.98143181505473354</v>
      </c>
      <c r="AT16" s="7">
        <f t="shared" si="0"/>
        <v>0.99316690747565062</v>
      </c>
      <c r="AU16" s="7">
        <f t="shared" si="0"/>
        <v>0.85704598296320833</v>
      </c>
      <c r="AV16" s="7">
        <f t="shared" si="0"/>
        <v>0.93951939278998264</v>
      </c>
      <c r="AW16" s="7">
        <f t="shared" si="0"/>
        <v>0.95697627127152618</v>
      </c>
      <c r="AX16" s="7">
        <f t="shared" si="0"/>
        <v>0.92086567727904156</v>
      </c>
      <c r="AY16" s="7">
        <f t="shared" si="0"/>
        <v>0.9642301958167987</v>
      </c>
      <c r="AZ16" s="7">
        <f t="shared" si="0"/>
        <v>0.9828755267929109</v>
      </c>
      <c r="BA16" s="7">
        <f t="shared" si="0"/>
        <v>0.98495263881359485</v>
      </c>
      <c r="BB16" s="7">
        <f t="shared" si="0"/>
        <v>0.97406345765207314</v>
      </c>
      <c r="BC16" s="7">
        <f t="shared" si="0"/>
        <v>0.99309156970444801</v>
      </c>
    </row>
    <row r="17" spans="1:55" s="7" customFormat="1" ht="15" x14ac:dyDescent="0.25">
      <c r="A17" s="7" t="s">
        <v>2</v>
      </c>
      <c r="B17" s="7">
        <v>100</v>
      </c>
      <c r="C17" s="59">
        <v>0.7</v>
      </c>
      <c r="D17" s="94">
        <v>39637.58744000001</v>
      </c>
      <c r="E17" s="93">
        <v>39637.58744000001</v>
      </c>
      <c r="F17" s="93">
        <v>39637.58744000001</v>
      </c>
      <c r="G17" s="93">
        <v>38929.974519999996</v>
      </c>
      <c r="H17" s="93">
        <v>38929.974519999996</v>
      </c>
      <c r="I17" s="93">
        <v>38929.974519999996</v>
      </c>
      <c r="J17" s="94">
        <v>39637.587440000003</v>
      </c>
      <c r="K17" s="94">
        <v>36617.90567</v>
      </c>
      <c r="L17" s="94">
        <v>38975.925420000007</v>
      </c>
      <c r="M17" s="94">
        <v>35663.087630000002</v>
      </c>
      <c r="N17" s="94">
        <v>35382.967559999997</v>
      </c>
      <c r="O17" s="94">
        <v>35540.189617999997</v>
      </c>
      <c r="P17" s="94">
        <v>37292.114459999997</v>
      </c>
      <c r="Q17" s="94">
        <v>36065.774060000003</v>
      </c>
      <c r="R17" s="94">
        <v>36596.910037000001</v>
      </c>
      <c r="S17" s="94">
        <v>38046.78559</v>
      </c>
      <c r="T17" s="94">
        <v>36627.680529999998</v>
      </c>
      <c r="U17" s="94">
        <v>37573.913103999999</v>
      </c>
      <c r="V17" s="94">
        <v>35914.071880000003</v>
      </c>
      <c r="W17" s="94">
        <v>35466.900520000003</v>
      </c>
      <c r="X17" s="94">
        <v>35681.320450999992</v>
      </c>
      <c r="Y17" s="96"/>
      <c r="AA17" s="7" t="s">
        <v>26</v>
      </c>
      <c r="AB17" s="7" t="s">
        <v>27</v>
      </c>
      <c r="AC17" s="7">
        <f t="shared" si="1"/>
        <v>0.85497249428753186</v>
      </c>
      <c r="AD17" s="7">
        <f t="shared" si="0"/>
        <v>0.5933079172470237</v>
      </c>
      <c r="AE17" s="7">
        <f t="shared" si="0"/>
        <v>0.93903027623764224</v>
      </c>
      <c r="AF17" s="7">
        <f t="shared" si="0"/>
        <v>0.93807765622645278</v>
      </c>
      <c r="AG17" s="7">
        <f t="shared" si="0"/>
        <v>0.74944617087000098</v>
      </c>
      <c r="AH17" s="7">
        <f t="shared" si="0"/>
        <v>0.95597228419370106</v>
      </c>
      <c r="AI17" s="7">
        <f t="shared" si="0"/>
        <v>0.90689279998069394</v>
      </c>
      <c r="AJ17" s="7">
        <f t="shared" si="0"/>
        <v>0.9758173782016023</v>
      </c>
      <c r="AK17" s="7">
        <f t="shared" si="0"/>
        <v>0.99169696387680317</v>
      </c>
      <c r="AL17" s="7">
        <f t="shared" si="0"/>
        <v>0.69159402760893052</v>
      </c>
      <c r="AM17" s="7">
        <f t="shared" si="0"/>
        <v>0.99243714716005216</v>
      </c>
      <c r="AN17" s="7">
        <f t="shared" si="0"/>
        <v>0.95171126022326602</v>
      </c>
      <c r="AO17" s="7">
        <f t="shared" si="0"/>
        <v>0.82150572067146388</v>
      </c>
      <c r="AP17" s="7">
        <f t="shared" si="0"/>
        <v>0.94793642930151023</v>
      </c>
      <c r="AQ17" s="7">
        <f t="shared" si="0"/>
        <v>0.99190000674532608</v>
      </c>
      <c r="AR17" s="7">
        <f t="shared" si="0"/>
        <v>0.91067361156701254</v>
      </c>
      <c r="AS17" s="7">
        <f t="shared" si="0"/>
        <v>0.98344989363917057</v>
      </c>
      <c r="AT17" s="7">
        <f t="shared" si="0"/>
        <v>0.99745309808063698</v>
      </c>
      <c r="AU17" s="7">
        <f t="shared" si="0"/>
        <v>0.8650665917897612</v>
      </c>
      <c r="AV17" s="7">
        <f t="shared" si="0"/>
        <v>0.95975247795461005</v>
      </c>
      <c r="AW17" s="7">
        <f t="shared" si="0"/>
        <v>0.96739002568956167</v>
      </c>
      <c r="AX17" s="7">
        <f t="shared" si="0"/>
        <v>0.83000217847099922</v>
      </c>
      <c r="AY17" s="7">
        <f t="shared" si="0"/>
        <v>0.9562969861433458</v>
      </c>
      <c r="AZ17" s="7">
        <f t="shared" si="0"/>
        <v>0.98022230784142961</v>
      </c>
      <c r="BA17" s="7">
        <f t="shared" si="0"/>
        <v>0.97286354431253586</v>
      </c>
      <c r="BB17" s="7">
        <f t="shared" si="0"/>
        <v>0.97131423178061727</v>
      </c>
      <c r="BC17" s="7">
        <f t="shared" si="0"/>
        <v>0.98995084435419189</v>
      </c>
    </row>
    <row r="18" spans="1:55" s="7" customFormat="1" ht="15" x14ac:dyDescent="0.25">
      <c r="A18" s="7" t="s">
        <v>2</v>
      </c>
      <c r="B18" s="7">
        <v>100</v>
      </c>
      <c r="C18" s="59">
        <v>1</v>
      </c>
      <c r="D18" s="94">
        <v>35669.694770000002</v>
      </c>
      <c r="E18" s="93">
        <v>35669.694770000002</v>
      </c>
      <c r="F18" s="93">
        <v>35669.694770000002</v>
      </c>
      <c r="G18" s="93">
        <v>35669.694770000002</v>
      </c>
      <c r="H18" s="93">
        <v>35669.694770000002</v>
      </c>
      <c r="I18" s="93">
        <v>35669.694770000002</v>
      </c>
      <c r="J18" s="94">
        <v>35669.694770000002</v>
      </c>
      <c r="K18" s="94">
        <v>35667.268600000003</v>
      </c>
      <c r="L18" s="94">
        <v>35668.481685000006</v>
      </c>
      <c r="M18" s="94">
        <v>35273.337489999998</v>
      </c>
      <c r="N18" s="94">
        <v>35205.196499999998</v>
      </c>
      <c r="O18" s="94">
        <v>35230.801664999999</v>
      </c>
      <c r="P18" s="94">
        <v>36063.53297</v>
      </c>
      <c r="Q18" s="94">
        <v>35638.078730000001</v>
      </c>
      <c r="R18" s="94">
        <v>35776.881788999999</v>
      </c>
      <c r="S18" s="94">
        <v>36621.507039999997</v>
      </c>
      <c r="T18" s="94">
        <v>36108.501239999998</v>
      </c>
      <c r="U18" s="94">
        <v>36324.873080000005</v>
      </c>
      <c r="V18" s="94">
        <v>35386.678480000002</v>
      </c>
      <c r="W18" s="94">
        <v>35241.861929999999</v>
      </c>
      <c r="X18" s="94">
        <v>35291.900003000002</v>
      </c>
      <c r="Y18" s="96"/>
      <c r="AA18" s="7" t="s">
        <v>26</v>
      </c>
      <c r="AB18" s="7" t="s">
        <v>21</v>
      </c>
      <c r="AC18" s="7">
        <f t="shared" si="1"/>
        <v>0.8567537798992807</v>
      </c>
      <c r="AD18" s="7">
        <f t="shared" si="0"/>
        <v>0.57935389143721439</v>
      </c>
      <c r="AE18" s="7">
        <f t="shared" si="0"/>
        <v>0.92603672695428429</v>
      </c>
      <c r="AF18" s="7">
        <f t="shared" si="0"/>
        <v>0.93406457711047519</v>
      </c>
      <c r="AG18" s="7">
        <f t="shared" si="0"/>
        <v>0.74529092167667554</v>
      </c>
      <c r="AH18" s="7">
        <f t="shared" si="0"/>
        <v>0.95153083109624448</v>
      </c>
      <c r="AI18" s="7">
        <f t="shared" si="0"/>
        <v>0.90125797145202269</v>
      </c>
      <c r="AJ18" s="7">
        <f t="shared" si="0"/>
        <v>0.97406247236002719</v>
      </c>
      <c r="AK18" s="7">
        <f t="shared" si="0"/>
        <v>0.98968496806013717</v>
      </c>
      <c r="AL18" s="7">
        <f t="shared" si="0"/>
        <v>0.69154317533198539</v>
      </c>
      <c r="AM18" s="7">
        <f t="shared" si="0"/>
        <v>0.99243714716005216</v>
      </c>
      <c r="AN18" s="7">
        <f t="shared" si="0"/>
        <v>0.87398155581443493</v>
      </c>
      <c r="AO18" s="7">
        <f t="shared" si="0"/>
        <v>0.80862584736758536</v>
      </c>
      <c r="AP18" s="7">
        <f t="shared" si="0"/>
        <v>0.90018900633171284</v>
      </c>
      <c r="AQ18" s="7">
        <f t="shared" si="0"/>
        <v>0.96369327358517154</v>
      </c>
      <c r="AR18" s="7">
        <f t="shared" si="0"/>
        <v>0.90549369866635554</v>
      </c>
      <c r="AS18" s="7">
        <f t="shared" si="0"/>
        <v>0.97807677410448335</v>
      </c>
      <c r="AT18" s="7">
        <f t="shared" si="0"/>
        <v>0.99078024151524924</v>
      </c>
      <c r="AU18" s="7">
        <f t="shared" si="0"/>
        <v>0.85704598296320833</v>
      </c>
      <c r="AV18" s="7">
        <f t="shared" si="0"/>
        <v>0.90296794485694487</v>
      </c>
      <c r="AW18" s="7">
        <f t="shared" si="0"/>
        <v>0.93687427317814242</v>
      </c>
      <c r="AX18" s="7">
        <f t="shared" si="0"/>
        <v>0.80014308522385547</v>
      </c>
      <c r="AY18" s="7">
        <f t="shared" si="0"/>
        <v>0.92715228515534809</v>
      </c>
      <c r="AZ18" s="7">
        <f t="shared" si="0"/>
        <v>0.95480003810284941</v>
      </c>
      <c r="BA18" s="7">
        <f t="shared" si="0"/>
        <v>0.96355856231206072</v>
      </c>
      <c r="BB18" s="7">
        <f t="shared" si="0"/>
        <v>0.96498056960139356</v>
      </c>
      <c r="BC18" s="7">
        <f t="shared" si="0"/>
        <v>0.98768847585512631</v>
      </c>
    </row>
    <row r="19" spans="1:55" s="7" customFormat="1" ht="15" x14ac:dyDescent="0.25">
      <c r="A19" s="7" t="s">
        <v>2</v>
      </c>
      <c r="B19" s="7">
        <v>997</v>
      </c>
      <c r="C19" s="59">
        <v>0.4</v>
      </c>
      <c r="D19" s="94">
        <v>358072.12526000006</v>
      </c>
      <c r="E19" s="93">
        <v>358072.12526000006</v>
      </c>
      <c r="F19" s="93">
        <v>358072.12526000006</v>
      </c>
      <c r="G19" s="93">
        <v>341485.20361999993</v>
      </c>
      <c r="H19" s="93">
        <v>341485.20361999993</v>
      </c>
      <c r="I19" s="93">
        <v>341485.20361999993</v>
      </c>
      <c r="J19" s="94">
        <v>333729.45909999998</v>
      </c>
      <c r="K19" s="94">
        <v>330492.47561999998</v>
      </c>
      <c r="L19" s="94">
        <v>332184.64666299999</v>
      </c>
      <c r="M19" s="94">
        <v>325238.24745999998</v>
      </c>
      <c r="N19" s="94">
        <v>324597.01801</v>
      </c>
      <c r="O19" s="94">
        <v>324911.79559499997</v>
      </c>
      <c r="P19" s="94">
        <v>326085.25692999997</v>
      </c>
      <c r="Q19" s="94">
        <v>324857.58971999999</v>
      </c>
      <c r="R19" s="94">
        <v>325287.44866300002</v>
      </c>
      <c r="S19" s="94">
        <v>327043.77931000001</v>
      </c>
      <c r="T19" s="94">
        <v>324967.06079000002</v>
      </c>
      <c r="U19" s="94">
        <v>326086.83551199996</v>
      </c>
      <c r="V19" s="94">
        <v>324322.73223000002</v>
      </c>
      <c r="W19" s="94">
        <v>324063.37699000002</v>
      </c>
      <c r="X19" s="94">
        <v>324232.05309100001</v>
      </c>
      <c r="Y19" s="96"/>
      <c r="AC19" s="14" t="s">
        <v>31</v>
      </c>
      <c r="AD19" s="14" t="s">
        <v>32</v>
      </c>
      <c r="AE19" s="14" t="s">
        <v>33</v>
      </c>
      <c r="AF19" s="14" t="s">
        <v>34</v>
      </c>
      <c r="AG19" s="14" t="s">
        <v>35</v>
      </c>
      <c r="AH19" s="14" t="s">
        <v>36</v>
      </c>
      <c r="AI19" s="14" t="s">
        <v>37</v>
      </c>
      <c r="AJ19" s="14" t="s">
        <v>38</v>
      </c>
      <c r="AK19" s="14" t="s">
        <v>39</v>
      </c>
      <c r="AL19" s="14" t="s">
        <v>40</v>
      </c>
      <c r="AM19" s="14" t="s">
        <v>41</v>
      </c>
      <c r="AN19" s="14" t="s">
        <v>42</v>
      </c>
      <c r="AO19" s="14" t="s">
        <v>43</v>
      </c>
      <c r="AP19" s="14" t="s">
        <v>44</v>
      </c>
      <c r="AQ19" s="14" t="s">
        <v>45</v>
      </c>
      <c r="AR19" s="14" t="s">
        <v>46</v>
      </c>
      <c r="AS19" s="14" t="s">
        <v>47</v>
      </c>
      <c r="AT19" s="14" t="s">
        <v>48</v>
      </c>
      <c r="AU19" s="14" t="s">
        <v>49</v>
      </c>
      <c r="AV19" s="14" t="s">
        <v>50</v>
      </c>
      <c r="AW19" s="14" t="s">
        <v>51</v>
      </c>
      <c r="AX19" s="14" t="s">
        <v>52</v>
      </c>
      <c r="AY19" s="14" t="s">
        <v>53</v>
      </c>
      <c r="AZ19" s="14" t="s">
        <v>54</v>
      </c>
      <c r="BA19" s="14" t="s">
        <v>55</v>
      </c>
      <c r="BB19" s="14" t="s">
        <v>56</v>
      </c>
      <c r="BC19" s="14" t="s">
        <v>57</v>
      </c>
    </row>
    <row r="20" spans="1:55" s="7" customFormat="1" ht="15" x14ac:dyDescent="0.25">
      <c r="A20" s="7" t="s">
        <v>2</v>
      </c>
      <c r="B20" s="7">
        <v>997</v>
      </c>
      <c r="C20" s="59">
        <v>0.7</v>
      </c>
      <c r="D20" s="94">
        <v>330244.69371000008</v>
      </c>
      <c r="E20" s="93">
        <v>330244.69371000008</v>
      </c>
      <c r="F20" s="93">
        <v>330244.69371000008</v>
      </c>
      <c r="G20" s="93">
        <v>329036.95160999993</v>
      </c>
      <c r="H20" s="93">
        <v>329036.95160999993</v>
      </c>
      <c r="I20" s="93">
        <v>329036.95160999993</v>
      </c>
      <c r="J20" s="94">
        <v>330244.69371000002</v>
      </c>
      <c r="K20" s="94">
        <v>325458.56383</v>
      </c>
      <c r="L20" s="94">
        <v>328018.01223900006</v>
      </c>
      <c r="M20" s="94">
        <v>323367.89795999997</v>
      </c>
      <c r="N20" s="94">
        <v>323137.32929000002</v>
      </c>
      <c r="O20" s="94">
        <v>323261.71493199997</v>
      </c>
      <c r="P20" s="94">
        <v>325251.22772000002</v>
      </c>
      <c r="Q20" s="94">
        <v>323304.98950999998</v>
      </c>
      <c r="R20" s="94">
        <v>324112.64915999991</v>
      </c>
      <c r="S20" s="94">
        <v>325833.63306999998</v>
      </c>
      <c r="T20" s="94">
        <v>323700.53657</v>
      </c>
      <c r="U20" s="94">
        <v>324779.10890400002</v>
      </c>
      <c r="V20" s="94">
        <v>323271.96545999998</v>
      </c>
      <c r="W20" s="94">
        <v>322886.11423000001</v>
      </c>
      <c r="X20" s="94">
        <v>323004.66468900006</v>
      </c>
      <c r="Y20" s="96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s="7" customFormat="1" ht="15" x14ac:dyDescent="0.25">
      <c r="A21" s="7" t="s">
        <v>2</v>
      </c>
      <c r="B21" s="7">
        <v>997</v>
      </c>
      <c r="C21" s="59">
        <v>1</v>
      </c>
      <c r="D21" s="94">
        <v>325704.84333</v>
      </c>
      <c r="E21" s="93">
        <v>325704.84333</v>
      </c>
      <c r="F21" s="93">
        <v>325704.84333</v>
      </c>
      <c r="G21" s="93">
        <v>325565.56446000002</v>
      </c>
      <c r="H21" s="93">
        <v>325565.56446000002</v>
      </c>
      <c r="I21" s="93">
        <v>325565.56446000002</v>
      </c>
      <c r="J21" s="94">
        <v>325704.84333</v>
      </c>
      <c r="K21" s="94">
        <v>325041.26464000001</v>
      </c>
      <c r="L21" s="94">
        <v>325638.485461</v>
      </c>
      <c r="M21" s="94">
        <v>323064.28694999998</v>
      </c>
      <c r="N21" s="94">
        <v>322841.50034000003</v>
      </c>
      <c r="O21" s="94">
        <v>322952.89557199995</v>
      </c>
      <c r="P21" s="94">
        <v>324317.76</v>
      </c>
      <c r="Q21" s="94">
        <v>323118.11985999998</v>
      </c>
      <c r="R21" s="94">
        <v>323650.44074099994</v>
      </c>
      <c r="S21" s="94">
        <v>325877.18972999998</v>
      </c>
      <c r="T21" s="94">
        <v>324281.51439999999</v>
      </c>
      <c r="U21" s="94">
        <v>325047.21249000001</v>
      </c>
      <c r="V21" s="94">
        <v>322979.14025</v>
      </c>
      <c r="W21" s="94">
        <v>322811.33987000003</v>
      </c>
      <c r="X21" s="94">
        <v>322872.68074500008</v>
      </c>
      <c r="Y21" s="96"/>
      <c r="AA21" s="7" t="s">
        <v>24</v>
      </c>
      <c r="AB21" s="7" t="s">
        <v>22</v>
      </c>
      <c r="AC21" s="43">
        <v>42.612759999999994</v>
      </c>
      <c r="AD21" s="43">
        <v>49.45949000000001</v>
      </c>
      <c r="AE21" s="43">
        <v>28.714800000000004</v>
      </c>
      <c r="AF21" s="43">
        <v>157.09653</v>
      </c>
      <c r="AG21" s="43">
        <v>144.37665999999996</v>
      </c>
      <c r="AH21" s="43">
        <v>104.60169999999997</v>
      </c>
      <c r="AI21" s="43">
        <v>1186.7677900000001</v>
      </c>
      <c r="AJ21" s="43">
        <v>1057.7440499999998</v>
      </c>
      <c r="AK21" s="43">
        <v>1036.5940200000002</v>
      </c>
      <c r="AL21" s="43">
        <v>4594.9958199999992</v>
      </c>
      <c r="AM21" s="43">
        <v>2321.03586</v>
      </c>
      <c r="AN21" s="43">
        <v>2540.1984999999995</v>
      </c>
      <c r="AO21" s="43">
        <v>53160.055059999999</v>
      </c>
      <c r="AP21" s="43">
        <v>39637.58744000001</v>
      </c>
      <c r="AQ21" s="43">
        <v>35669.694770000002</v>
      </c>
      <c r="AR21" s="43">
        <v>358072.12526000006</v>
      </c>
      <c r="AS21" s="43">
        <v>330244.69371000008</v>
      </c>
      <c r="AT21" s="43">
        <v>325704.84333</v>
      </c>
      <c r="AU21" s="43">
        <v>1161.5508499999999</v>
      </c>
      <c r="AV21" s="43">
        <v>694.58</v>
      </c>
      <c r="AW21" s="43">
        <v>699.02290999999991</v>
      </c>
      <c r="AX21" s="43">
        <v>2249.5317299999997</v>
      </c>
      <c r="AY21" s="43">
        <v>1863.73</v>
      </c>
      <c r="AZ21" s="43">
        <v>1774.48</v>
      </c>
      <c r="BA21" s="43">
        <v>19343.554490000002</v>
      </c>
      <c r="BB21" s="43">
        <v>19053.963740000003</v>
      </c>
      <c r="BC21" s="43">
        <v>19039.346669999999</v>
      </c>
    </row>
    <row r="22" spans="1:55" s="7" customFormat="1" ht="15" x14ac:dyDescent="0.25">
      <c r="A22" s="7" t="s">
        <v>0</v>
      </c>
      <c r="B22" s="7">
        <v>30</v>
      </c>
      <c r="C22" s="59">
        <v>0.4</v>
      </c>
      <c r="D22" s="94">
        <v>1161.5508499999999</v>
      </c>
      <c r="E22" s="93">
        <v>1161.5508499999999</v>
      </c>
      <c r="F22" s="93">
        <v>1161.5508499999999</v>
      </c>
      <c r="G22" s="93">
        <v>1023.4613200000001</v>
      </c>
      <c r="H22" s="93">
        <v>1023.4613200000001</v>
      </c>
      <c r="I22" s="93">
        <v>1023.4613200000001</v>
      </c>
      <c r="J22" s="94">
        <v>1025.2446500000001</v>
      </c>
      <c r="K22" s="94">
        <v>995.50248999999997</v>
      </c>
      <c r="L22" s="94">
        <v>1010.2924210000001</v>
      </c>
      <c r="M22" s="94">
        <v>995.50248999999997</v>
      </c>
      <c r="N22" s="94">
        <v>995.50248999999997</v>
      </c>
      <c r="O22" s="94">
        <v>995.50249000000008</v>
      </c>
      <c r="P22" s="94">
        <v>995.50248999999997</v>
      </c>
      <c r="Q22" s="94">
        <v>995.50248999999997</v>
      </c>
      <c r="R22" s="94">
        <v>995.50249000000008</v>
      </c>
      <c r="S22" s="94">
        <v>1014.13518</v>
      </c>
      <c r="T22" s="94">
        <v>995.50248999999997</v>
      </c>
      <c r="U22" s="94">
        <v>1004.818835</v>
      </c>
      <c r="V22" s="94">
        <v>995.50248999999997</v>
      </c>
      <c r="W22" s="94">
        <v>995.50248999999997</v>
      </c>
      <c r="X22" s="94">
        <v>995.50249000000008</v>
      </c>
      <c r="Y22" s="96"/>
      <c r="AA22" s="7" t="s">
        <v>24</v>
      </c>
      <c r="AB22" s="7" t="s">
        <v>58</v>
      </c>
      <c r="AC22" s="43">
        <v>47.982759999999992</v>
      </c>
      <c r="AD22" s="43">
        <v>30.819299999999998</v>
      </c>
      <c r="AE22" s="43">
        <v>28.762940000000008</v>
      </c>
      <c r="AF22" s="43">
        <v>158.58869999999999</v>
      </c>
      <c r="AG22" s="43">
        <v>110.99127999999999</v>
      </c>
      <c r="AH22" s="43">
        <v>105.59733000000003</v>
      </c>
      <c r="AI22" s="43">
        <v>1148.9781399999997</v>
      </c>
      <c r="AJ22" s="43">
        <v>1058.88832</v>
      </c>
      <c r="AK22" s="43">
        <v>1044.9559499999998</v>
      </c>
      <c r="AL22" s="43">
        <v>3187.3048200000003</v>
      </c>
      <c r="AM22" s="43">
        <v>2323.3725200000003</v>
      </c>
      <c r="AN22" s="43">
        <v>2540.1984999999995</v>
      </c>
      <c r="AO22" s="43">
        <v>53160.055059999999</v>
      </c>
      <c r="AP22" s="43">
        <v>38929.974519999996</v>
      </c>
      <c r="AQ22" s="43">
        <v>35669.694770000002</v>
      </c>
      <c r="AR22" s="43">
        <v>341485.20361999993</v>
      </c>
      <c r="AS22" s="43">
        <v>329036.95160999993</v>
      </c>
      <c r="AT22" s="43">
        <v>325565.56446000002</v>
      </c>
      <c r="AU22" s="43">
        <v>1023.4613200000001</v>
      </c>
      <c r="AV22" s="43">
        <v>737.51140000000009</v>
      </c>
      <c r="AW22" s="43">
        <v>681.96403999999995</v>
      </c>
      <c r="AX22" s="43">
        <v>2265.5798500000005</v>
      </c>
      <c r="AY22" s="43">
        <v>1896.6766700000003</v>
      </c>
      <c r="AZ22" s="43">
        <v>1791.8666699999999</v>
      </c>
      <c r="BA22" s="43">
        <v>19465.4944</v>
      </c>
      <c r="BB22" s="43">
        <v>19152.086409999996</v>
      </c>
      <c r="BC22" s="43">
        <v>19028.668780000004</v>
      </c>
    </row>
    <row r="23" spans="1:55" s="7" customFormat="1" ht="15" x14ac:dyDescent="0.25">
      <c r="A23" s="7" t="s">
        <v>0</v>
      </c>
      <c r="B23" s="7">
        <v>30</v>
      </c>
      <c r="C23" s="59">
        <v>0.7</v>
      </c>
      <c r="D23" s="94">
        <v>694.58</v>
      </c>
      <c r="E23" s="93">
        <v>694.58</v>
      </c>
      <c r="F23" s="93">
        <v>694.58</v>
      </c>
      <c r="G23" s="93">
        <v>737.51140000000009</v>
      </c>
      <c r="H23" s="93">
        <v>737.51140000000009</v>
      </c>
      <c r="I23" s="93">
        <v>737.51140000000009</v>
      </c>
      <c r="J23" s="94">
        <v>694.58</v>
      </c>
      <c r="K23" s="94">
        <v>692.68915000000004</v>
      </c>
      <c r="L23" s="94">
        <v>694.39091500000006</v>
      </c>
      <c r="M23" s="94">
        <v>675.38611000000003</v>
      </c>
      <c r="N23" s="94">
        <v>675.36989000000005</v>
      </c>
      <c r="O23" s="94">
        <v>675.37637800000016</v>
      </c>
      <c r="P23" s="94">
        <v>732.00689</v>
      </c>
      <c r="Q23" s="94">
        <v>675.36581000000001</v>
      </c>
      <c r="R23" s="94">
        <v>702.70930199999998</v>
      </c>
      <c r="S23" s="94">
        <v>747.94550000000004</v>
      </c>
      <c r="T23" s="94">
        <v>692.52247999999997</v>
      </c>
      <c r="U23" s="94">
        <v>717.84254699999985</v>
      </c>
      <c r="V23" s="94">
        <v>675.38247999999999</v>
      </c>
      <c r="W23" s="94">
        <v>675.36581000000001</v>
      </c>
      <c r="X23" s="94">
        <v>675.37081100000012</v>
      </c>
      <c r="Y23" s="96"/>
      <c r="AA23" s="7" t="s">
        <v>24</v>
      </c>
      <c r="AB23" s="7" t="s">
        <v>18</v>
      </c>
      <c r="AC23" s="43">
        <v>42.427250000000001</v>
      </c>
      <c r="AD23" s="43">
        <v>29.987300000000001</v>
      </c>
      <c r="AE23" s="43">
        <v>28.7148</v>
      </c>
      <c r="AF23" s="43">
        <v>152.05663999999999</v>
      </c>
      <c r="AG23" s="43">
        <v>108.86587</v>
      </c>
      <c r="AH23" s="43">
        <v>104.53247</v>
      </c>
      <c r="AI23" s="43">
        <v>1073.7286799999999</v>
      </c>
      <c r="AJ23" s="43">
        <v>1038.02538</v>
      </c>
      <c r="AK23" s="43">
        <v>1036.47306</v>
      </c>
      <c r="AL23" s="43">
        <v>3177.6379999999999</v>
      </c>
      <c r="AM23" s="43">
        <v>2321.03586</v>
      </c>
      <c r="AN23" s="43">
        <v>2520.48</v>
      </c>
      <c r="AO23" s="43">
        <v>52646.486810000002</v>
      </c>
      <c r="AP23" s="43">
        <v>39637.587440000003</v>
      </c>
      <c r="AQ23" s="43">
        <v>35669.694770000002</v>
      </c>
      <c r="AR23" s="43">
        <v>333729.45909999998</v>
      </c>
      <c r="AS23" s="43">
        <v>330244.69371000002</v>
      </c>
      <c r="AT23" s="43">
        <v>325704.84333</v>
      </c>
      <c r="AU23" s="43">
        <v>1025.2446500000001</v>
      </c>
      <c r="AV23" s="43">
        <v>694.58</v>
      </c>
      <c r="AW23" s="43">
        <v>692.01439000000005</v>
      </c>
      <c r="AX23" s="43">
        <v>2186.1638400000002</v>
      </c>
      <c r="AY23" s="43">
        <v>1863.73</v>
      </c>
      <c r="AZ23" s="43">
        <v>1774.48</v>
      </c>
      <c r="BA23" s="43">
        <v>19343.554489999999</v>
      </c>
      <c r="BB23" s="43">
        <v>19053.963739999999</v>
      </c>
      <c r="BC23" s="43">
        <v>19039.346669999999</v>
      </c>
    </row>
    <row r="24" spans="1:55" s="7" customFormat="1" ht="15" x14ac:dyDescent="0.25">
      <c r="A24" s="7" t="s">
        <v>0</v>
      </c>
      <c r="B24" s="7">
        <v>30</v>
      </c>
      <c r="C24" s="59">
        <v>1</v>
      </c>
      <c r="D24" s="94">
        <v>699.02290999999991</v>
      </c>
      <c r="E24" s="93">
        <v>699.02290999999991</v>
      </c>
      <c r="F24" s="93">
        <v>699.02290999999991</v>
      </c>
      <c r="G24" s="93">
        <v>681.96403999999995</v>
      </c>
      <c r="H24" s="93">
        <v>681.96403999999995</v>
      </c>
      <c r="I24" s="93">
        <v>681.96403999999995</v>
      </c>
      <c r="J24" s="94">
        <v>692.01439000000005</v>
      </c>
      <c r="K24" s="94">
        <v>664.28349000000003</v>
      </c>
      <c r="L24" s="94">
        <v>677.94680400000004</v>
      </c>
      <c r="M24" s="94">
        <v>658.11348999999996</v>
      </c>
      <c r="N24" s="94">
        <v>657.98015999999996</v>
      </c>
      <c r="O24" s="94">
        <v>658.01414599999998</v>
      </c>
      <c r="P24" s="94">
        <v>692.62297999999998</v>
      </c>
      <c r="Q24" s="94">
        <v>655.43295999999998</v>
      </c>
      <c r="R24" s="94">
        <v>669.49622599999998</v>
      </c>
      <c r="S24" s="94">
        <v>699.59542999999996</v>
      </c>
      <c r="T24" s="94">
        <v>657.45713999999998</v>
      </c>
      <c r="U24" s="94">
        <v>676.78164099999992</v>
      </c>
      <c r="V24" s="94">
        <v>655.43295999999998</v>
      </c>
      <c r="W24" s="94">
        <v>655.43295999999998</v>
      </c>
      <c r="X24" s="94">
        <v>655.43295999999998</v>
      </c>
      <c r="Y24" s="96"/>
      <c r="AA24" s="7" t="s">
        <v>24</v>
      </c>
      <c r="AB24" s="7" t="s">
        <v>19</v>
      </c>
      <c r="AC24" s="43">
        <v>42.424349999999997</v>
      </c>
      <c r="AD24" s="43">
        <v>28.65436</v>
      </c>
      <c r="AE24" s="43">
        <v>28.546240000000001</v>
      </c>
      <c r="AF24" s="43">
        <v>148.21005</v>
      </c>
      <c r="AG24" s="43">
        <v>143.15004999999999</v>
      </c>
      <c r="AH24" s="43">
        <v>103.59137</v>
      </c>
      <c r="AI24" s="43">
        <v>1072.39995</v>
      </c>
      <c r="AJ24" s="43">
        <v>1035.7198699999999</v>
      </c>
      <c r="AK24" s="43">
        <v>1034.9743699999999</v>
      </c>
      <c r="AL24" s="43">
        <v>3177.6379999999999</v>
      </c>
      <c r="AM24" s="43">
        <v>2321.03586</v>
      </c>
      <c r="AN24" s="43">
        <v>2320.9075499999999</v>
      </c>
      <c r="AO24" s="43">
        <v>42988.218220000002</v>
      </c>
      <c r="AP24" s="43">
        <v>35663.087630000002</v>
      </c>
      <c r="AQ24" s="43">
        <v>35273.337489999998</v>
      </c>
      <c r="AR24" s="43">
        <v>325238.24745999998</v>
      </c>
      <c r="AS24" s="43">
        <v>323367.89795999997</v>
      </c>
      <c r="AT24" s="43">
        <v>323064.28694999998</v>
      </c>
      <c r="AU24" s="43">
        <v>995.50248999999997</v>
      </c>
      <c r="AV24" s="43">
        <v>675.38611000000003</v>
      </c>
      <c r="AW24" s="43">
        <v>658.11348999999996</v>
      </c>
      <c r="AX24" s="43">
        <v>1855.3922500000001</v>
      </c>
      <c r="AY24" s="43">
        <v>1786.2901300000001</v>
      </c>
      <c r="AZ24" s="43">
        <v>1759.1090200000001</v>
      </c>
      <c r="BA24" s="43">
        <v>19066.343669999998</v>
      </c>
      <c r="BB24" s="43">
        <v>18995.43</v>
      </c>
      <c r="BC24" s="43">
        <v>18976.949619999999</v>
      </c>
    </row>
    <row r="25" spans="1:55" s="7" customFormat="1" ht="15" x14ac:dyDescent="0.25">
      <c r="A25" s="7" t="s">
        <v>0</v>
      </c>
      <c r="B25" s="7">
        <v>100</v>
      </c>
      <c r="C25" s="59">
        <v>0.4</v>
      </c>
      <c r="D25" s="94">
        <v>2249.5317299999997</v>
      </c>
      <c r="E25" s="93">
        <v>2249.5317299999997</v>
      </c>
      <c r="F25" s="93">
        <v>2249.5317299999997</v>
      </c>
      <c r="G25" s="93">
        <v>2265.5798500000005</v>
      </c>
      <c r="H25" s="93">
        <v>2265.5798500000005</v>
      </c>
      <c r="I25" s="93">
        <v>2265.5798500000005</v>
      </c>
      <c r="J25" s="94">
        <v>2186.1638400000002</v>
      </c>
      <c r="K25" s="94">
        <v>2024.36131</v>
      </c>
      <c r="L25" s="94">
        <v>2081.3144950000001</v>
      </c>
      <c r="M25" s="94">
        <v>1855.3922500000001</v>
      </c>
      <c r="N25" s="94">
        <v>1814.52667</v>
      </c>
      <c r="O25" s="94">
        <v>1831.360467</v>
      </c>
      <c r="P25" s="94">
        <v>2195.13114</v>
      </c>
      <c r="Q25" s="94">
        <v>1938.8360600000001</v>
      </c>
      <c r="R25" s="94">
        <v>2086.294723</v>
      </c>
      <c r="S25" s="94">
        <v>2008.77044</v>
      </c>
      <c r="T25" s="94">
        <v>1820.15426</v>
      </c>
      <c r="U25" s="94">
        <v>1880.4362110000002</v>
      </c>
      <c r="V25" s="94">
        <v>1838.8011100000001</v>
      </c>
      <c r="W25" s="94">
        <v>1795.8320799999999</v>
      </c>
      <c r="X25" s="94">
        <v>1812.7880510000002</v>
      </c>
      <c r="Y25" s="96"/>
      <c r="AA25" s="7" t="s">
        <v>24</v>
      </c>
      <c r="AB25" s="7" t="s">
        <v>20</v>
      </c>
      <c r="AC25" s="43">
        <v>41.319229999999997</v>
      </c>
      <c r="AD25" s="43">
        <v>32.286259999999999</v>
      </c>
      <c r="AE25" s="43">
        <v>30.808979999999998</v>
      </c>
      <c r="AF25" s="43">
        <v>154.31904</v>
      </c>
      <c r="AG25" s="43">
        <v>110.1995</v>
      </c>
      <c r="AH25" s="43">
        <v>109.01072000000001</v>
      </c>
      <c r="AI25" s="43">
        <v>1128.5766599999999</v>
      </c>
      <c r="AJ25" s="43">
        <v>1062.09402</v>
      </c>
      <c r="AK25" s="43">
        <v>1038.6357800000001</v>
      </c>
      <c r="AL25" s="43">
        <v>3179.9746599999999</v>
      </c>
      <c r="AM25" s="43">
        <v>2338.7232800000002</v>
      </c>
      <c r="AN25" s="43">
        <v>2551.6345000000001</v>
      </c>
      <c r="AO25" s="43">
        <v>44408.31263</v>
      </c>
      <c r="AP25" s="43">
        <v>37292.114459999997</v>
      </c>
      <c r="AQ25" s="43">
        <v>36063.53297</v>
      </c>
      <c r="AR25" s="43">
        <v>326085.25692999997</v>
      </c>
      <c r="AS25" s="43">
        <v>325251.22772000002</v>
      </c>
      <c r="AT25" s="43">
        <v>324317.76</v>
      </c>
      <c r="AU25" s="43">
        <v>995.50248999999997</v>
      </c>
      <c r="AV25" s="43">
        <v>732.00689</v>
      </c>
      <c r="AW25" s="43">
        <v>692.62297999999998</v>
      </c>
      <c r="AX25" s="43">
        <v>2195.13114</v>
      </c>
      <c r="AY25" s="43">
        <v>1904.0613599999999</v>
      </c>
      <c r="AZ25" s="43">
        <v>1838.91759</v>
      </c>
      <c r="BA25" s="43">
        <v>19700.52</v>
      </c>
      <c r="BB25" s="43">
        <v>19665.574430000001</v>
      </c>
      <c r="BC25" s="43">
        <v>19211.90912</v>
      </c>
    </row>
    <row r="26" spans="1:55" s="7" customFormat="1" ht="15" x14ac:dyDescent="0.25">
      <c r="A26" s="7" t="s">
        <v>0</v>
      </c>
      <c r="B26" s="7">
        <v>100</v>
      </c>
      <c r="C26" s="59">
        <v>0.7</v>
      </c>
      <c r="D26" s="94">
        <v>1863.73</v>
      </c>
      <c r="E26" s="93">
        <v>1863.73</v>
      </c>
      <c r="F26" s="93">
        <v>1863.73</v>
      </c>
      <c r="G26" s="93">
        <v>1896.6766700000003</v>
      </c>
      <c r="H26" s="93">
        <v>1896.6766700000003</v>
      </c>
      <c r="I26" s="93">
        <v>1896.6766700000003</v>
      </c>
      <c r="J26" s="94">
        <v>1863.73</v>
      </c>
      <c r="K26" s="94">
        <v>1863.73</v>
      </c>
      <c r="L26" s="94">
        <v>1863.73</v>
      </c>
      <c r="M26" s="94">
        <v>1786.2901300000001</v>
      </c>
      <c r="N26" s="94">
        <v>1767.77</v>
      </c>
      <c r="O26" s="94">
        <v>1781.5855779999997</v>
      </c>
      <c r="P26" s="94">
        <v>1904.0613599999999</v>
      </c>
      <c r="Q26" s="94">
        <v>1792.8381899999999</v>
      </c>
      <c r="R26" s="94">
        <v>1835.953458</v>
      </c>
      <c r="S26" s="94">
        <v>1841.06315</v>
      </c>
      <c r="T26" s="94">
        <v>1799.49665</v>
      </c>
      <c r="U26" s="94">
        <v>1820.8481400000001</v>
      </c>
      <c r="V26" s="94">
        <v>1778.1659999999999</v>
      </c>
      <c r="W26" s="94">
        <v>1759.27187</v>
      </c>
      <c r="X26" s="94">
        <v>1765.3548409999999</v>
      </c>
      <c r="Y26" s="96"/>
      <c r="AA26" s="7" t="s">
        <v>24</v>
      </c>
      <c r="AB26" s="7" t="s">
        <v>28</v>
      </c>
      <c r="AC26" s="43">
        <v>41.318849999999998</v>
      </c>
      <c r="AD26" s="43">
        <v>30.872920000000001</v>
      </c>
      <c r="AE26" s="43">
        <v>29.049240000000001</v>
      </c>
      <c r="AF26" s="43">
        <v>149.34736000000001</v>
      </c>
      <c r="AG26" s="43">
        <v>108.50591</v>
      </c>
      <c r="AH26" s="43">
        <v>104.40051</v>
      </c>
      <c r="AI26" s="43">
        <v>1088.3263199999999</v>
      </c>
      <c r="AJ26" s="43">
        <v>1036.62139</v>
      </c>
      <c r="AK26" s="43">
        <v>1036.5242599999999</v>
      </c>
      <c r="AL26" s="43">
        <v>3179.9746599999999</v>
      </c>
      <c r="AM26" s="43">
        <v>2321.03586</v>
      </c>
      <c r="AN26" s="43">
        <v>2655.5566699999999</v>
      </c>
      <c r="AO26" s="43">
        <v>44408.31263</v>
      </c>
      <c r="AP26" s="43">
        <v>38046.78559</v>
      </c>
      <c r="AQ26" s="43">
        <v>36621.507039999997</v>
      </c>
      <c r="AR26" s="43">
        <v>327043.77931000001</v>
      </c>
      <c r="AS26" s="43">
        <v>325833.63306999998</v>
      </c>
      <c r="AT26" s="43">
        <v>325877.18972999998</v>
      </c>
      <c r="AU26" s="43">
        <v>1014.13518</v>
      </c>
      <c r="AV26" s="43">
        <v>747.94550000000004</v>
      </c>
      <c r="AW26" s="43">
        <v>699.59542999999996</v>
      </c>
      <c r="AX26" s="43">
        <v>2008.77044</v>
      </c>
      <c r="AY26" s="43">
        <v>1841.06315</v>
      </c>
      <c r="AZ26" s="43">
        <v>1832.87781</v>
      </c>
      <c r="BA26" s="43">
        <v>19229.487249999998</v>
      </c>
      <c r="BB26" s="43">
        <v>19207.57</v>
      </c>
      <c r="BC26" s="43">
        <v>19095.711630000002</v>
      </c>
    </row>
    <row r="27" spans="1:55" s="7" customFormat="1" ht="15" x14ac:dyDescent="0.25">
      <c r="A27" s="7" t="s">
        <v>0</v>
      </c>
      <c r="B27" s="7">
        <v>100</v>
      </c>
      <c r="C27" s="59">
        <v>1</v>
      </c>
      <c r="D27" s="94">
        <v>1774.48</v>
      </c>
      <c r="E27" s="93">
        <v>1774.48</v>
      </c>
      <c r="F27" s="93">
        <v>1774.48</v>
      </c>
      <c r="G27" s="93">
        <v>1791.8666699999999</v>
      </c>
      <c r="H27" s="93">
        <v>1791.8666699999999</v>
      </c>
      <c r="I27" s="93">
        <v>1791.8666699999999</v>
      </c>
      <c r="J27" s="94">
        <v>1774.48</v>
      </c>
      <c r="K27" s="94">
        <v>1774.48</v>
      </c>
      <c r="L27" s="94">
        <v>1774.48</v>
      </c>
      <c r="M27" s="94">
        <v>1759.1090200000001</v>
      </c>
      <c r="N27" s="94">
        <v>1755.8465200000001</v>
      </c>
      <c r="O27" s="94">
        <v>1756.818941</v>
      </c>
      <c r="P27" s="94">
        <v>1838.91759</v>
      </c>
      <c r="Q27" s="94">
        <v>1770.4119800000001</v>
      </c>
      <c r="R27" s="94">
        <v>1807.4270950000002</v>
      </c>
      <c r="S27" s="94">
        <v>1832.87781</v>
      </c>
      <c r="T27" s="94">
        <v>1767.5637099999999</v>
      </c>
      <c r="U27" s="94">
        <v>1802.5480439999999</v>
      </c>
      <c r="V27" s="94">
        <v>1758.32</v>
      </c>
      <c r="W27" s="94">
        <v>1753.59539</v>
      </c>
      <c r="X27" s="94">
        <v>1755.798585</v>
      </c>
      <c r="Y27" s="96"/>
      <c r="AA27" s="7" t="s">
        <v>24</v>
      </c>
      <c r="AB27" s="7" t="s">
        <v>21</v>
      </c>
      <c r="AC27" s="43">
        <v>42.003050000000002</v>
      </c>
      <c r="AD27" s="43">
        <v>28.65624</v>
      </c>
      <c r="AE27" s="43">
        <v>28.587009999999999</v>
      </c>
      <c r="AF27" s="43">
        <v>148.17830000000001</v>
      </c>
      <c r="AG27" s="43">
        <v>107.71419</v>
      </c>
      <c r="AH27" s="43">
        <v>103.76503</v>
      </c>
      <c r="AI27" s="43">
        <v>1069.6882499999999</v>
      </c>
      <c r="AJ27" s="43">
        <v>1034.66076</v>
      </c>
      <c r="AK27" s="43">
        <v>1034.3313000000001</v>
      </c>
      <c r="AL27" s="43">
        <v>3177.6379999999999</v>
      </c>
      <c r="AM27" s="43">
        <v>2321.03586</v>
      </c>
      <c r="AN27" s="43">
        <v>2320.9075499999999</v>
      </c>
      <c r="AO27" s="43">
        <v>42986.743049999997</v>
      </c>
      <c r="AP27" s="43">
        <v>35914.071880000003</v>
      </c>
      <c r="AQ27" s="43">
        <v>35386.678480000002</v>
      </c>
      <c r="AR27" s="43">
        <v>324322.73223000002</v>
      </c>
      <c r="AS27" s="43">
        <v>323271.96545999998</v>
      </c>
      <c r="AT27" s="43">
        <v>322979.14025</v>
      </c>
      <c r="AU27" s="43">
        <v>995.50248999999997</v>
      </c>
      <c r="AV27" s="43">
        <v>675.38247999999999</v>
      </c>
      <c r="AW27" s="43">
        <v>655.43295999999998</v>
      </c>
      <c r="AX27" s="43">
        <v>1838.8011100000001</v>
      </c>
      <c r="AY27" s="43">
        <v>1778.1659999999999</v>
      </c>
      <c r="AZ27" s="43">
        <v>1758.32</v>
      </c>
      <c r="BA27" s="43">
        <v>18987.56266</v>
      </c>
      <c r="BB27" s="43">
        <v>18978.76931</v>
      </c>
      <c r="BC27" s="43">
        <v>18975.93492</v>
      </c>
    </row>
    <row r="28" spans="1:55" s="7" customFormat="1" ht="15" x14ac:dyDescent="0.25">
      <c r="A28" s="7" t="s">
        <v>0</v>
      </c>
      <c r="B28" s="7">
        <v>1000</v>
      </c>
      <c r="C28" s="59">
        <v>0.4</v>
      </c>
      <c r="D28" s="94">
        <v>19343.554490000002</v>
      </c>
      <c r="E28" s="93">
        <v>19343.554490000002</v>
      </c>
      <c r="F28" s="93">
        <v>19343.554490000002</v>
      </c>
      <c r="G28" s="93">
        <v>19465.4944</v>
      </c>
      <c r="H28" s="93">
        <v>19465.4944</v>
      </c>
      <c r="I28" s="93">
        <v>19465.4944</v>
      </c>
      <c r="J28" s="94">
        <v>19343.554489999999</v>
      </c>
      <c r="K28" s="94">
        <v>19207.309369999999</v>
      </c>
      <c r="L28" s="94">
        <v>19284.661314000004</v>
      </c>
      <c r="M28" s="94">
        <v>19066.343669999998</v>
      </c>
      <c r="N28" s="94">
        <v>19029.745459999998</v>
      </c>
      <c r="O28" s="94">
        <v>19049.69269</v>
      </c>
      <c r="P28" s="94">
        <v>19700.52</v>
      </c>
      <c r="Q28" s="94">
        <v>19139.13</v>
      </c>
      <c r="R28" s="94">
        <v>19404.079160000001</v>
      </c>
      <c r="S28" s="94">
        <v>19229.487249999998</v>
      </c>
      <c r="T28" s="94">
        <v>19061.132959999999</v>
      </c>
      <c r="U28" s="94">
        <v>19165.917711999999</v>
      </c>
      <c r="V28" s="94">
        <v>18987.56266</v>
      </c>
      <c r="W28" s="94">
        <v>18979.430799999998</v>
      </c>
      <c r="X28" s="94">
        <v>18982.604727999998</v>
      </c>
      <c r="Y28" s="96"/>
      <c r="AC28" s="131">
        <f>MAX(AC21:AC27)</f>
        <v>47.982759999999992</v>
      </c>
      <c r="AD28" s="131">
        <f t="shared" ref="AD28:BC28" si="2">MAX(AD21:AD27)</f>
        <v>49.45949000000001</v>
      </c>
      <c r="AE28" s="131">
        <f t="shared" si="2"/>
        <v>30.808979999999998</v>
      </c>
      <c r="AF28" s="131">
        <f t="shared" si="2"/>
        <v>158.58869999999999</v>
      </c>
      <c r="AG28" s="131">
        <f t="shared" si="2"/>
        <v>144.37665999999996</v>
      </c>
      <c r="AH28" s="131">
        <f t="shared" si="2"/>
        <v>109.01072000000001</v>
      </c>
      <c r="AI28" s="131">
        <f t="shared" si="2"/>
        <v>1186.7677900000001</v>
      </c>
      <c r="AJ28" s="131">
        <f t="shared" si="2"/>
        <v>1062.09402</v>
      </c>
      <c r="AK28" s="131">
        <f t="shared" si="2"/>
        <v>1044.9559499999998</v>
      </c>
      <c r="AL28" s="131">
        <f t="shared" si="2"/>
        <v>4594.9958199999992</v>
      </c>
      <c r="AM28" s="131">
        <f t="shared" si="2"/>
        <v>2338.7232800000002</v>
      </c>
      <c r="AN28" s="131">
        <f t="shared" si="2"/>
        <v>2655.5566699999999</v>
      </c>
      <c r="AO28" s="131">
        <f t="shared" si="2"/>
        <v>53160.055059999999</v>
      </c>
      <c r="AP28" s="131">
        <f t="shared" si="2"/>
        <v>39637.58744000001</v>
      </c>
      <c r="AQ28" s="131">
        <f t="shared" si="2"/>
        <v>36621.507039999997</v>
      </c>
      <c r="AR28" s="131">
        <f t="shared" si="2"/>
        <v>358072.12526000006</v>
      </c>
      <c r="AS28" s="131">
        <f t="shared" si="2"/>
        <v>330244.69371000008</v>
      </c>
      <c r="AT28" s="131">
        <f t="shared" si="2"/>
        <v>325877.18972999998</v>
      </c>
      <c r="AU28" s="131">
        <f t="shared" si="2"/>
        <v>1161.5508499999999</v>
      </c>
      <c r="AV28" s="131">
        <f t="shared" si="2"/>
        <v>747.94550000000004</v>
      </c>
      <c r="AW28" s="131">
        <f t="shared" si="2"/>
        <v>699.59542999999996</v>
      </c>
      <c r="AX28" s="131">
        <f t="shared" si="2"/>
        <v>2265.5798500000005</v>
      </c>
      <c r="AY28" s="131">
        <f t="shared" si="2"/>
        <v>1904.0613599999999</v>
      </c>
      <c r="AZ28" s="131">
        <f t="shared" si="2"/>
        <v>1838.91759</v>
      </c>
      <c r="BA28" s="131">
        <f t="shared" si="2"/>
        <v>19700.52</v>
      </c>
      <c r="BB28" s="131">
        <f t="shared" si="2"/>
        <v>19665.574430000001</v>
      </c>
      <c r="BC28" s="131">
        <f t="shared" si="2"/>
        <v>19211.90912</v>
      </c>
    </row>
    <row r="29" spans="1:55" s="7" customFormat="1" ht="15" x14ac:dyDescent="0.25">
      <c r="A29" s="7" t="s">
        <v>0</v>
      </c>
      <c r="B29" s="7">
        <v>1000</v>
      </c>
      <c r="C29" s="59">
        <v>0.7</v>
      </c>
      <c r="D29" s="94">
        <v>19053.963740000003</v>
      </c>
      <c r="E29" s="93">
        <v>19053.963740000003</v>
      </c>
      <c r="F29" s="93">
        <v>19053.963740000003</v>
      </c>
      <c r="G29" s="93">
        <v>19152.086409999996</v>
      </c>
      <c r="H29" s="93">
        <v>19152.086409999996</v>
      </c>
      <c r="I29" s="93">
        <v>19152.086409999996</v>
      </c>
      <c r="J29" s="94">
        <v>19053.963739999999</v>
      </c>
      <c r="K29" s="94">
        <v>19053.963739999999</v>
      </c>
      <c r="L29" s="94">
        <v>19053.963740000003</v>
      </c>
      <c r="M29" s="94">
        <v>18995.43</v>
      </c>
      <c r="N29" s="94">
        <v>18984.33671</v>
      </c>
      <c r="O29" s="94">
        <v>18989.160144999998</v>
      </c>
      <c r="P29" s="94">
        <v>19665.574430000001</v>
      </c>
      <c r="Q29" s="94">
        <v>19003.83136</v>
      </c>
      <c r="R29" s="94">
        <v>19155.517425999999</v>
      </c>
      <c r="S29" s="94">
        <v>19207.57</v>
      </c>
      <c r="T29" s="94">
        <v>19023.74094</v>
      </c>
      <c r="U29" s="94">
        <v>19101.45232</v>
      </c>
      <c r="V29" s="94">
        <v>18978.76931</v>
      </c>
      <c r="W29" s="94">
        <v>18975.823329999999</v>
      </c>
      <c r="X29" s="94">
        <v>18976.897215000001</v>
      </c>
      <c r="Y29" s="96"/>
      <c r="AA29" s="7" t="s">
        <v>24</v>
      </c>
      <c r="AB29" s="7" t="s">
        <v>22</v>
      </c>
      <c r="AC29" s="7">
        <f>AC21/AC$28</f>
        <v>0.8880848037920287</v>
      </c>
      <c r="AD29" s="7">
        <f t="shared" ref="AD29:BC29" si="3">AD21/AD$28</f>
        <v>1</v>
      </c>
      <c r="AE29" s="7">
        <f t="shared" si="3"/>
        <v>0.93202696097047044</v>
      </c>
      <c r="AF29" s="7">
        <f t="shared" si="3"/>
        <v>0.99059094374315459</v>
      </c>
      <c r="AG29" s="7">
        <f t="shared" si="3"/>
        <v>1</v>
      </c>
      <c r="AH29" s="7">
        <f t="shared" si="3"/>
        <v>0.9595542530129143</v>
      </c>
      <c r="AI29" s="7">
        <f t="shared" si="3"/>
        <v>1</v>
      </c>
      <c r="AJ29" s="7">
        <f t="shared" si="3"/>
        <v>0.99590434564352392</v>
      </c>
      <c r="AK29" s="7">
        <f t="shared" si="3"/>
        <v>0.99199781579309676</v>
      </c>
      <c r="AL29" s="7">
        <f t="shared" si="3"/>
        <v>1</v>
      </c>
      <c r="AM29" s="7">
        <f t="shared" si="3"/>
        <v>0.99243714716005216</v>
      </c>
      <c r="AN29" s="7">
        <f t="shared" si="3"/>
        <v>0.95655970316762229</v>
      </c>
      <c r="AO29" s="7">
        <f t="shared" si="3"/>
        <v>1</v>
      </c>
      <c r="AP29" s="7">
        <f t="shared" si="3"/>
        <v>1</v>
      </c>
      <c r="AQ29" s="7">
        <f t="shared" si="3"/>
        <v>0.97400947293183826</v>
      </c>
      <c r="AR29" s="7">
        <f t="shared" si="3"/>
        <v>1</v>
      </c>
      <c r="AS29" s="7">
        <f t="shared" si="3"/>
        <v>1</v>
      </c>
      <c r="AT29" s="7">
        <f t="shared" si="3"/>
        <v>0.99947113082648475</v>
      </c>
      <c r="AU29" s="7">
        <f t="shared" si="3"/>
        <v>1</v>
      </c>
      <c r="AV29" s="7">
        <f t="shared" si="3"/>
        <v>0.92865055007350139</v>
      </c>
      <c r="AW29" s="7">
        <f t="shared" si="3"/>
        <v>0.99918164130946363</v>
      </c>
      <c r="AX29" s="7">
        <f t="shared" si="3"/>
        <v>0.99291655070113694</v>
      </c>
      <c r="AY29" s="7">
        <f t="shared" si="3"/>
        <v>0.97881824564729369</v>
      </c>
      <c r="AZ29" s="7">
        <f t="shared" si="3"/>
        <v>0.96495895718741809</v>
      </c>
      <c r="BA29" s="7">
        <f t="shared" si="3"/>
        <v>0.98188040163406864</v>
      </c>
      <c r="BB29" s="7">
        <f t="shared" si="3"/>
        <v>0.96889942410901664</v>
      </c>
      <c r="BC29" s="7">
        <f t="shared" si="3"/>
        <v>0.9910179436659754</v>
      </c>
    </row>
    <row r="30" spans="1:55" s="7" customFormat="1" ht="15" x14ac:dyDescent="0.25">
      <c r="A30" s="7" t="s">
        <v>0</v>
      </c>
      <c r="B30" s="7">
        <v>1000</v>
      </c>
      <c r="C30" s="59">
        <v>1</v>
      </c>
      <c r="D30" s="94">
        <v>19039.346669999999</v>
      </c>
      <c r="E30" s="93">
        <v>19039.346669999999</v>
      </c>
      <c r="F30" s="93">
        <v>19039.346669999999</v>
      </c>
      <c r="G30" s="93">
        <v>19028.668780000004</v>
      </c>
      <c r="H30" s="93">
        <v>19028.668780000004</v>
      </c>
      <c r="I30" s="93">
        <v>19028.668780000004</v>
      </c>
      <c r="J30" s="94">
        <v>19039.346669999999</v>
      </c>
      <c r="K30" s="94">
        <v>19039.346669999999</v>
      </c>
      <c r="L30" s="94">
        <v>19039.346669999999</v>
      </c>
      <c r="M30" s="94">
        <v>18976.949619999999</v>
      </c>
      <c r="N30" s="94">
        <v>18975.919999999998</v>
      </c>
      <c r="O30" s="94">
        <v>18976.338381000001</v>
      </c>
      <c r="P30" s="94">
        <v>19211.90912</v>
      </c>
      <c r="Q30" s="94">
        <v>19017.126479999999</v>
      </c>
      <c r="R30" s="94">
        <v>19079.184985</v>
      </c>
      <c r="S30" s="94">
        <v>19095.711630000002</v>
      </c>
      <c r="T30" s="94">
        <v>18989.78152</v>
      </c>
      <c r="U30" s="94">
        <v>19018.845655000001</v>
      </c>
      <c r="V30" s="94">
        <v>18975.93492</v>
      </c>
      <c r="W30" s="94">
        <v>18975.27</v>
      </c>
      <c r="X30" s="94">
        <v>18975.381237000001</v>
      </c>
      <c r="Y30" s="96"/>
      <c r="AA30" s="7" t="s">
        <v>24</v>
      </c>
      <c r="AB30" s="7" t="s">
        <v>58</v>
      </c>
      <c r="AC30" s="7">
        <f t="shared" ref="AC30:BC30" si="4">AC22/AC$28</f>
        <v>1</v>
      </c>
      <c r="AD30" s="7">
        <f t="shared" si="4"/>
        <v>0.62312207424702504</v>
      </c>
      <c r="AE30" s="7">
        <f t="shared" si="4"/>
        <v>0.93358949241422495</v>
      </c>
      <c r="AF30" s="7">
        <f t="shared" si="4"/>
        <v>1</v>
      </c>
      <c r="AG30" s="7">
        <f t="shared" si="4"/>
        <v>0.76876193146454574</v>
      </c>
      <c r="AH30" s="7">
        <f t="shared" si="4"/>
        <v>0.96868757494675772</v>
      </c>
      <c r="AI30" s="7">
        <f t="shared" si="4"/>
        <v>0.96815750282538393</v>
      </c>
      <c r="AJ30" s="7">
        <f t="shared" si="4"/>
        <v>0.99698171730596885</v>
      </c>
      <c r="AK30" s="7">
        <f t="shared" si="4"/>
        <v>1</v>
      </c>
      <c r="AL30" s="7">
        <f t="shared" si="4"/>
        <v>0.69364694656022574</v>
      </c>
      <c r="AM30" s="7">
        <f t="shared" si="4"/>
        <v>0.99343626493511461</v>
      </c>
      <c r="AN30" s="7">
        <f t="shared" si="4"/>
        <v>0.95655970316762229</v>
      </c>
      <c r="AO30" s="7">
        <f t="shared" si="4"/>
        <v>1</v>
      </c>
      <c r="AP30" s="7">
        <f t="shared" si="4"/>
        <v>0.98214793165524672</v>
      </c>
      <c r="AQ30" s="7">
        <f t="shared" si="4"/>
        <v>0.97400947293183826</v>
      </c>
      <c r="AR30" s="7">
        <f t="shared" si="4"/>
        <v>0.95367714918340496</v>
      </c>
      <c r="AS30" s="7">
        <f t="shared" si="4"/>
        <v>0.99634288718939812</v>
      </c>
      <c r="AT30" s="7">
        <f t="shared" si="4"/>
        <v>0.99904373402060409</v>
      </c>
      <c r="AU30" s="7">
        <f t="shared" si="4"/>
        <v>0.88111624213438455</v>
      </c>
      <c r="AV30" s="7">
        <f t="shared" si="4"/>
        <v>0.98604965201341555</v>
      </c>
      <c r="AW30" s="7">
        <f t="shared" si="4"/>
        <v>0.97479773417044757</v>
      </c>
      <c r="AX30" s="7">
        <f t="shared" si="4"/>
        <v>1</v>
      </c>
      <c r="AY30" s="7">
        <f t="shared" si="4"/>
        <v>0.99612161133294586</v>
      </c>
      <c r="AZ30" s="7">
        <f t="shared" si="4"/>
        <v>0.97441379632460845</v>
      </c>
      <c r="BA30" s="7">
        <f t="shared" si="4"/>
        <v>0.98807008139886654</v>
      </c>
      <c r="BB30" s="7">
        <f t="shared" si="4"/>
        <v>0.97388898952187875</v>
      </c>
      <c r="BC30" s="7">
        <f t="shared" si="4"/>
        <v>0.99046214830314605</v>
      </c>
    </row>
    <row r="31" spans="1:55" s="7" customFormat="1" ht="15" x14ac:dyDescent="0.25">
      <c r="D31" s="38"/>
      <c r="E31" s="38"/>
      <c r="F31" s="38"/>
      <c r="G31" s="38"/>
      <c r="H31" s="38"/>
      <c r="I31" s="38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AA31" s="7" t="s">
        <v>24</v>
      </c>
      <c r="AB31" s="7" t="s">
        <v>18</v>
      </c>
      <c r="AC31" s="7">
        <f t="shared" ref="AC31:BC31" si="5">AC23/AC$28</f>
        <v>0.88421862352228187</v>
      </c>
      <c r="AD31" s="7">
        <f>AD23/AD$28</f>
        <v>0.60630022671078887</v>
      </c>
      <c r="AE31" s="7">
        <f t="shared" si="5"/>
        <v>0.93202696097047033</v>
      </c>
      <c r="AF31" s="7">
        <f t="shared" si="5"/>
        <v>0.95881131505586459</v>
      </c>
      <c r="AG31" s="7">
        <f t="shared" si="5"/>
        <v>0.75404064618200772</v>
      </c>
      <c r="AH31" s="7">
        <f t="shared" si="5"/>
        <v>0.95891917785700342</v>
      </c>
      <c r="AI31" s="7">
        <f t="shared" si="5"/>
        <v>0.90475043984805137</v>
      </c>
      <c r="AJ31" s="7">
        <f t="shared" si="5"/>
        <v>0.97733850342175921</v>
      </c>
      <c r="AK31" s="7">
        <f t="shared" si="5"/>
        <v>0.9918820597174457</v>
      </c>
      <c r="AL31" s="7">
        <f t="shared" si="5"/>
        <v>0.6915431753319855</v>
      </c>
      <c r="AM31" s="7">
        <f t="shared" si="5"/>
        <v>0.99243714716005216</v>
      </c>
      <c r="AN31" s="7">
        <f t="shared" si="5"/>
        <v>0.9491343297147562</v>
      </c>
      <c r="AO31" s="7">
        <f t="shared" si="5"/>
        <v>0.99033920771112161</v>
      </c>
      <c r="AP31" s="7">
        <f t="shared" si="5"/>
        <v>0.99999999999999978</v>
      </c>
      <c r="AQ31" s="7">
        <f t="shared" si="5"/>
        <v>0.97400947293183826</v>
      </c>
      <c r="AR31" s="7">
        <f t="shared" si="5"/>
        <v>0.93201742207013571</v>
      </c>
      <c r="AS31" s="7">
        <f t="shared" si="5"/>
        <v>0.99999999999999978</v>
      </c>
      <c r="AT31" s="7">
        <f t="shared" si="5"/>
        <v>0.99947113082648475</v>
      </c>
      <c r="AU31" s="7">
        <f t="shared" si="5"/>
        <v>0.88265154297807991</v>
      </c>
      <c r="AV31" s="7">
        <f t="shared" si="5"/>
        <v>0.92865055007350139</v>
      </c>
      <c r="AW31" s="7">
        <f t="shared" si="5"/>
        <v>0.98916367992855536</v>
      </c>
      <c r="AX31" s="7">
        <f t="shared" si="5"/>
        <v>0.9649467177243829</v>
      </c>
      <c r="AY31" s="7">
        <f t="shared" si="5"/>
        <v>0.97881824564729369</v>
      </c>
      <c r="AZ31" s="7">
        <f t="shared" si="5"/>
        <v>0.96495895718741809</v>
      </c>
      <c r="BA31" s="7">
        <f t="shared" si="5"/>
        <v>0.98188040163406842</v>
      </c>
      <c r="BB31" s="7">
        <f t="shared" si="5"/>
        <v>0.96889942410901642</v>
      </c>
      <c r="BC31" s="7">
        <f t="shared" si="5"/>
        <v>0.9910179436659754</v>
      </c>
    </row>
    <row r="32" spans="1:55" s="7" customFormat="1" ht="15" x14ac:dyDescent="0.25">
      <c r="D32" s="35"/>
      <c r="E32" s="35"/>
      <c r="F32" s="35"/>
      <c r="G32" s="35"/>
      <c r="H32" s="35"/>
      <c r="I32" s="35"/>
      <c r="AA32" s="7" t="s">
        <v>24</v>
      </c>
      <c r="AB32" s="7" t="s">
        <v>19</v>
      </c>
      <c r="AC32" s="7">
        <f t="shared" ref="AC32:BC32" si="6">AC24/AC$28</f>
        <v>0.8841581851481658</v>
      </c>
      <c r="AD32" s="7">
        <f t="shared" si="6"/>
        <v>0.5793500903466654</v>
      </c>
      <c r="AE32" s="7">
        <f t="shared" si="6"/>
        <v>0.92655582885249699</v>
      </c>
      <c r="AF32" s="7">
        <f t="shared" si="6"/>
        <v>0.93455618212394709</v>
      </c>
      <c r="AG32" s="7">
        <f t="shared" si="6"/>
        <v>0.99150409768448744</v>
      </c>
      <c r="AH32" s="7">
        <f t="shared" si="6"/>
        <v>0.95028608195597641</v>
      </c>
      <c r="AI32" s="7">
        <f t="shared" si="6"/>
        <v>0.90363081896585673</v>
      </c>
      <c r="AJ32" s="7">
        <f t="shared" si="6"/>
        <v>0.97516778222703848</v>
      </c>
      <c r="AK32" s="7">
        <f t="shared" si="6"/>
        <v>0.99044784615083548</v>
      </c>
      <c r="AL32" s="7">
        <f t="shared" si="6"/>
        <v>0.6915431753319855</v>
      </c>
      <c r="AM32" s="7">
        <f t="shared" si="6"/>
        <v>0.99243714716005216</v>
      </c>
      <c r="AN32" s="7">
        <f t="shared" si="6"/>
        <v>0.87398155581443493</v>
      </c>
      <c r="AO32" s="7">
        <f t="shared" si="6"/>
        <v>0.80865639005604151</v>
      </c>
      <c r="AP32" s="7">
        <f t="shared" si="6"/>
        <v>0.89972901816952744</v>
      </c>
      <c r="AQ32" s="7">
        <f t="shared" si="6"/>
        <v>0.96318639895055502</v>
      </c>
      <c r="AR32" s="7">
        <f t="shared" si="6"/>
        <v>0.90830373133301279</v>
      </c>
      <c r="AS32" s="7">
        <f t="shared" si="6"/>
        <v>0.97917666542118953</v>
      </c>
      <c r="AT32" s="7">
        <f t="shared" si="6"/>
        <v>0.99136821210981174</v>
      </c>
      <c r="AU32" s="7">
        <f t="shared" si="6"/>
        <v>0.85704598296320833</v>
      </c>
      <c r="AV32" s="7">
        <f t="shared" si="6"/>
        <v>0.90298839955584997</v>
      </c>
      <c r="AW32" s="7">
        <f t="shared" si="6"/>
        <v>0.94070581621723859</v>
      </c>
      <c r="AX32" s="7">
        <f t="shared" si="6"/>
        <v>0.81894807194723229</v>
      </c>
      <c r="AY32" s="7">
        <f t="shared" si="6"/>
        <v>0.93814735571336849</v>
      </c>
      <c r="AZ32" s="7">
        <f t="shared" si="6"/>
        <v>0.95660024656134812</v>
      </c>
      <c r="BA32" s="7">
        <f t="shared" si="6"/>
        <v>0.96780915782933641</v>
      </c>
      <c r="BB32" s="7">
        <f t="shared" si="6"/>
        <v>0.96592296693974578</v>
      </c>
      <c r="BC32" s="7">
        <f t="shared" si="6"/>
        <v>0.98777011183363328</v>
      </c>
    </row>
    <row r="33" spans="4:56" s="7" customFormat="1" ht="15" x14ac:dyDescent="0.25">
      <c r="D33" s="35"/>
      <c r="E33" s="35"/>
      <c r="F33" s="35"/>
      <c r="G33" s="35"/>
      <c r="H33" s="35"/>
      <c r="I33" s="35"/>
      <c r="AA33" s="7" t="s">
        <v>24</v>
      </c>
      <c r="AB33" s="7" t="s">
        <v>20</v>
      </c>
      <c r="AC33" s="7">
        <f t="shared" ref="AC33:BC33" si="7">AC25/AC$28</f>
        <v>0.86112657962985051</v>
      </c>
      <c r="AD33" s="7">
        <f t="shared" si="7"/>
        <v>0.65278190292702154</v>
      </c>
      <c r="AE33" s="7">
        <f t="shared" si="7"/>
        <v>1</v>
      </c>
      <c r="AF33" s="7">
        <f t="shared" si="7"/>
        <v>0.97307714862408234</v>
      </c>
      <c r="AG33" s="7">
        <f t="shared" si="7"/>
        <v>0.76327780404395029</v>
      </c>
      <c r="AH33" s="7">
        <f t="shared" si="7"/>
        <v>1</v>
      </c>
      <c r="AI33" s="7">
        <f t="shared" si="7"/>
        <v>0.95096670933409799</v>
      </c>
      <c r="AJ33" s="7">
        <f t="shared" si="7"/>
        <v>1</v>
      </c>
      <c r="AK33" s="7">
        <f t="shared" si="7"/>
        <v>0.99395173547746229</v>
      </c>
      <c r="AL33" s="7">
        <f t="shared" si="7"/>
        <v>0.69205169810143596</v>
      </c>
      <c r="AM33" s="7">
        <f t="shared" si="7"/>
        <v>1</v>
      </c>
      <c r="AN33" s="7">
        <f t="shared" si="7"/>
        <v>0.96086614487500288</v>
      </c>
      <c r="AO33" s="7">
        <f t="shared" si="7"/>
        <v>0.83536995174060302</v>
      </c>
      <c r="AP33" s="7">
        <f t="shared" si="7"/>
        <v>0.94082704999262656</v>
      </c>
      <c r="AQ33" s="7">
        <f t="shared" si="7"/>
        <v>0.98476376001155419</v>
      </c>
      <c r="AR33" s="7">
        <f t="shared" si="7"/>
        <v>0.91066920300826526</v>
      </c>
      <c r="AS33" s="7">
        <f t="shared" si="7"/>
        <v>0.98487949667289731</v>
      </c>
      <c r="AT33" s="7">
        <f t="shared" si="7"/>
        <v>0.9952146704981345</v>
      </c>
      <c r="AU33" s="7">
        <f t="shared" si="7"/>
        <v>0.85704598296320833</v>
      </c>
      <c r="AV33" s="7">
        <f t="shared" si="7"/>
        <v>0.97869014520442998</v>
      </c>
      <c r="AW33" s="7">
        <f t="shared" si="7"/>
        <v>0.99003359698904836</v>
      </c>
      <c r="AX33" s="7">
        <f t="shared" si="7"/>
        <v>0.96890477729134084</v>
      </c>
      <c r="AY33" s="7">
        <f t="shared" si="7"/>
        <v>1</v>
      </c>
      <c r="AZ33" s="7">
        <f t="shared" si="7"/>
        <v>1</v>
      </c>
      <c r="BA33" s="7">
        <f t="shared" si="7"/>
        <v>1</v>
      </c>
      <c r="BB33" s="7">
        <f t="shared" si="7"/>
        <v>1</v>
      </c>
      <c r="BC33" s="7">
        <f t="shared" si="7"/>
        <v>1</v>
      </c>
    </row>
    <row r="34" spans="4:56" s="5" customFormat="1" ht="15" x14ac:dyDescent="0.25">
      <c r="D34" s="33"/>
      <c r="E34" s="33"/>
      <c r="F34" s="33"/>
      <c r="G34" s="33"/>
      <c r="H34" s="33"/>
      <c r="I34" s="33"/>
      <c r="AA34" s="7" t="s">
        <v>24</v>
      </c>
      <c r="AB34" s="7" t="s">
        <v>30</v>
      </c>
      <c r="AC34" s="7">
        <f t="shared" ref="AC34:BC34" si="8">AC26/AC$28</f>
        <v>0.86111866011875937</v>
      </c>
      <c r="AD34" s="7">
        <f t="shared" si="8"/>
        <v>0.62420619379617526</v>
      </c>
      <c r="AE34" s="7">
        <f t="shared" si="8"/>
        <v>0.94288223758138057</v>
      </c>
      <c r="AF34" s="7">
        <f t="shared" si="8"/>
        <v>0.94172762624323181</v>
      </c>
      <c r="AG34" s="7">
        <f t="shared" si="8"/>
        <v>0.75154744541119067</v>
      </c>
      <c r="AH34" s="7">
        <f t="shared" si="8"/>
        <v>0.95770865470845423</v>
      </c>
      <c r="AI34" s="7">
        <f t="shared" si="8"/>
        <v>0.91705077368168186</v>
      </c>
      <c r="AJ34" s="7">
        <f t="shared" si="8"/>
        <v>0.97601659596953572</v>
      </c>
      <c r="AK34" s="7">
        <f t="shared" si="8"/>
        <v>0.99193105699814443</v>
      </c>
      <c r="AL34" s="7">
        <f t="shared" si="8"/>
        <v>0.69205169810143596</v>
      </c>
      <c r="AM34" s="7">
        <f t="shared" si="8"/>
        <v>0.99243714716005216</v>
      </c>
      <c r="AN34" s="7">
        <f t="shared" si="8"/>
        <v>1</v>
      </c>
      <c r="AO34" s="7">
        <f t="shared" si="8"/>
        <v>0.83536995174060302</v>
      </c>
      <c r="AP34" s="7">
        <f t="shared" si="8"/>
        <v>0.9598663300987218</v>
      </c>
      <c r="AQ34" s="7">
        <f t="shared" si="8"/>
        <v>1</v>
      </c>
      <c r="AR34" s="7">
        <f t="shared" si="8"/>
        <v>0.91334610051684417</v>
      </c>
      <c r="AS34" s="7">
        <f t="shared" si="8"/>
        <v>0.98664305369922578</v>
      </c>
      <c r="AT34" s="7">
        <f t="shared" si="8"/>
        <v>1</v>
      </c>
      <c r="AU34" s="7">
        <f t="shared" si="8"/>
        <v>0.87308720061631406</v>
      </c>
      <c r="AV34" s="7">
        <f t="shared" si="8"/>
        <v>1</v>
      </c>
      <c r="AW34" s="7">
        <f t="shared" si="8"/>
        <v>1</v>
      </c>
      <c r="AX34" s="7">
        <f t="shared" si="8"/>
        <v>0.88664738080187266</v>
      </c>
      <c r="AY34" s="7">
        <f t="shared" si="8"/>
        <v>0.96691377109821719</v>
      </c>
      <c r="AZ34" s="7">
        <f t="shared" si="8"/>
        <v>0.99671557875521755</v>
      </c>
      <c r="BA34" s="7">
        <f t="shared" si="8"/>
        <v>0.97609033923977628</v>
      </c>
      <c r="BB34" s="7">
        <f t="shared" si="8"/>
        <v>0.97671034570435378</v>
      </c>
      <c r="BC34" s="7">
        <f t="shared" si="8"/>
        <v>0.99395179889337315</v>
      </c>
      <c r="BD34" s="7"/>
    </row>
    <row r="35" spans="4:56" ht="15" x14ac:dyDescent="0.25">
      <c r="AA35" s="7" t="s">
        <v>24</v>
      </c>
      <c r="AB35" s="7" t="s">
        <v>21</v>
      </c>
      <c r="AC35" s="7">
        <f t="shared" ref="AC35:BC35" si="9">AC27/AC$28</f>
        <v>0.87537794824641202</v>
      </c>
      <c r="AD35" s="7">
        <f t="shared" si="9"/>
        <v>0.57938810125215601</v>
      </c>
      <c r="AE35" s="7">
        <f t="shared" si="9"/>
        <v>0.92787914432740071</v>
      </c>
      <c r="AF35" s="7">
        <f t="shared" si="9"/>
        <v>0.93435597870466192</v>
      </c>
      <c r="AG35" s="7">
        <f t="shared" si="9"/>
        <v>0.74606373357023248</v>
      </c>
      <c r="AH35" s="7">
        <f t="shared" si="9"/>
        <v>0.95187913629044918</v>
      </c>
      <c r="AI35" s="7">
        <f t="shared" si="9"/>
        <v>0.90134587323102178</v>
      </c>
      <c r="AJ35" s="7">
        <f t="shared" si="9"/>
        <v>0.97417059178998111</v>
      </c>
      <c r="AK35" s="7">
        <f t="shared" si="9"/>
        <v>0.98983244221921529</v>
      </c>
      <c r="AL35" s="7">
        <f t="shared" si="9"/>
        <v>0.6915431753319855</v>
      </c>
      <c r="AM35" s="7">
        <f t="shared" si="9"/>
        <v>0.99243714716005216</v>
      </c>
      <c r="AN35" s="7">
        <f t="shared" si="9"/>
        <v>0.87398155581443493</v>
      </c>
      <c r="AO35" s="7">
        <f t="shared" si="9"/>
        <v>0.80862864046100558</v>
      </c>
      <c r="AP35" s="7">
        <f t="shared" si="9"/>
        <v>0.90606099410978669</v>
      </c>
      <c r="AQ35" s="7">
        <f t="shared" si="9"/>
        <v>0.96628132865610239</v>
      </c>
      <c r="AR35" s="7">
        <f t="shared" si="9"/>
        <v>0.90574694133062095</v>
      </c>
      <c r="AS35" s="7">
        <f t="shared" si="9"/>
        <v>0.97888617627230334</v>
      </c>
      <c r="AT35" s="7">
        <f t="shared" si="9"/>
        <v>0.99110692748270868</v>
      </c>
      <c r="AU35" s="7">
        <f t="shared" si="9"/>
        <v>0.85704598296320833</v>
      </c>
      <c r="AV35" s="7">
        <f t="shared" si="9"/>
        <v>0.9029835462610577</v>
      </c>
      <c r="AW35" s="7">
        <f t="shared" si="9"/>
        <v>0.93687427317814242</v>
      </c>
      <c r="AX35" s="7">
        <f t="shared" si="9"/>
        <v>0.8116249400788057</v>
      </c>
      <c r="AY35" s="7">
        <f t="shared" si="9"/>
        <v>0.93388061821705159</v>
      </c>
      <c r="AZ35" s="7">
        <f t="shared" si="9"/>
        <v>0.95617117893793158</v>
      </c>
      <c r="BA35" s="7">
        <f t="shared" si="9"/>
        <v>0.96381022734425281</v>
      </c>
      <c r="BB35" s="7">
        <f t="shared" si="9"/>
        <v>0.9650757661595547</v>
      </c>
      <c r="BC35" s="7">
        <f t="shared" si="9"/>
        <v>0.98771729563542721</v>
      </c>
      <c r="BD35" s="5"/>
    </row>
    <row r="36" spans="4:56" ht="15" x14ac:dyDescent="0.25">
      <c r="AA36" s="7"/>
      <c r="AB36" s="7"/>
      <c r="AC36" s="14" t="s">
        <v>31</v>
      </c>
      <c r="AD36" s="14" t="s">
        <v>32</v>
      </c>
      <c r="AE36" s="14" t="s">
        <v>33</v>
      </c>
      <c r="AF36" s="14" t="s">
        <v>34</v>
      </c>
      <c r="AG36" s="14" t="s">
        <v>35</v>
      </c>
      <c r="AH36" s="14" t="s">
        <v>36</v>
      </c>
      <c r="AI36" s="14" t="s">
        <v>37</v>
      </c>
      <c r="AJ36" s="14" t="s">
        <v>38</v>
      </c>
      <c r="AK36" s="14" t="s">
        <v>39</v>
      </c>
      <c r="AL36" s="14" t="s">
        <v>40</v>
      </c>
      <c r="AM36" s="14" t="s">
        <v>41</v>
      </c>
      <c r="AN36" s="14" t="s">
        <v>42</v>
      </c>
      <c r="AO36" s="14" t="s">
        <v>43</v>
      </c>
      <c r="AP36" s="14" t="s">
        <v>44</v>
      </c>
      <c r="AQ36" s="14" t="s">
        <v>45</v>
      </c>
      <c r="AR36" s="14" t="s">
        <v>46</v>
      </c>
      <c r="AS36" s="14" t="s">
        <v>47</v>
      </c>
      <c r="AT36" s="14" t="s">
        <v>48</v>
      </c>
      <c r="AU36" s="14" t="s">
        <v>49</v>
      </c>
      <c r="AV36" s="14" t="s">
        <v>50</v>
      </c>
      <c r="AW36" s="14" t="s">
        <v>51</v>
      </c>
      <c r="AX36" s="14" t="s">
        <v>52</v>
      </c>
      <c r="AY36" s="14" t="s">
        <v>53</v>
      </c>
      <c r="AZ36" s="14" t="s">
        <v>54</v>
      </c>
      <c r="BA36" s="14" t="s">
        <v>55</v>
      </c>
      <c r="BB36" s="14" t="s">
        <v>56</v>
      </c>
      <c r="BC36" s="14" t="s">
        <v>57</v>
      </c>
    </row>
    <row r="37" spans="4:56" ht="15" x14ac:dyDescent="0.25"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</row>
    <row r="38" spans="4:56" ht="15" x14ac:dyDescent="0.25">
      <c r="AA38" s="7" t="s">
        <v>25</v>
      </c>
      <c r="AB38" s="7" t="s">
        <v>22</v>
      </c>
      <c r="AC38" s="43">
        <v>42.612759999999994</v>
      </c>
      <c r="AD38" s="43">
        <v>49.459490000000002</v>
      </c>
      <c r="AE38" s="43">
        <v>28.714800000000004</v>
      </c>
      <c r="AF38" s="43">
        <v>157.09653</v>
      </c>
      <c r="AG38" s="43">
        <v>144.37665999999996</v>
      </c>
      <c r="AH38" s="43">
        <v>104.60169999999997</v>
      </c>
      <c r="AI38" s="43">
        <v>1186.7677900000001</v>
      </c>
      <c r="AJ38" s="43">
        <v>1057.7440499999998</v>
      </c>
      <c r="AK38" s="43">
        <v>1036.5940200000002</v>
      </c>
      <c r="AL38" s="43">
        <v>4594.9958199999992</v>
      </c>
      <c r="AM38" s="43">
        <v>2321.03586</v>
      </c>
      <c r="AN38" s="43">
        <v>2540.1984999999995</v>
      </c>
      <c r="AO38" s="43">
        <v>53160.055059999999</v>
      </c>
      <c r="AP38" s="43">
        <v>39637.58744000001</v>
      </c>
      <c r="AQ38" s="43">
        <v>35669.694770000002</v>
      </c>
      <c r="AR38" s="43">
        <v>358072.12526000006</v>
      </c>
      <c r="AS38" s="43">
        <v>330244.69371000008</v>
      </c>
      <c r="AT38" s="43">
        <v>325704.84333</v>
      </c>
      <c r="AU38" s="43">
        <v>1161.5508499999999</v>
      </c>
      <c r="AV38" s="43">
        <v>694.58</v>
      </c>
      <c r="AW38" s="43">
        <v>699.02290999999991</v>
      </c>
      <c r="AX38" s="43">
        <v>2249.5317299999997</v>
      </c>
      <c r="AY38" s="43">
        <v>1863.73</v>
      </c>
      <c r="AZ38" s="43">
        <v>1774.48</v>
      </c>
      <c r="BA38" s="43">
        <v>19343.554490000002</v>
      </c>
      <c r="BB38" s="43">
        <v>19053.963740000003</v>
      </c>
      <c r="BC38" s="43">
        <v>19039.346669999999</v>
      </c>
    </row>
    <row r="39" spans="4:56" ht="15" x14ac:dyDescent="0.25">
      <c r="AA39" s="7" t="s">
        <v>25</v>
      </c>
      <c r="AB39" s="7" t="s">
        <v>58</v>
      </c>
      <c r="AC39" s="43">
        <v>47.982759999999992</v>
      </c>
      <c r="AD39" s="43">
        <v>30.819299999999998</v>
      </c>
      <c r="AE39" s="43">
        <v>28.762940000000008</v>
      </c>
      <c r="AF39" s="43">
        <v>158.58869999999999</v>
      </c>
      <c r="AG39" s="43">
        <v>110.99127999999999</v>
      </c>
      <c r="AH39" s="43">
        <v>105.59733000000003</v>
      </c>
      <c r="AI39" s="43">
        <v>1148.9781399999997</v>
      </c>
      <c r="AJ39" s="43">
        <v>1058.88832</v>
      </c>
      <c r="AK39" s="43">
        <v>1044.9559499999998</v>
      </c>
      <c r="AL39" s="43">
        <v>3187.3048200000003</v>
      </c>
      <c r="AM39" s="43">
        <v>2323.3725200000003</v>
      </c>
      <c r="AN39" s="43">
        <v>2540.1984999999995</v>
      </c>
      <c r="AO39" s="43">
        <v>53160.055059999999</v>
      </c>
      <c r="AP39" s="43">
        <v>38929.974519999996</v>
      </c>
      <c r="AQ39" s="43">
        <v>35669.694770000002</v>
      </c>
      <c r="AR39" s="43">
        <v>341485.20361999993</v>
      </c>
      <c r="AS39" s="43">
        <v>329036.95160999993</v>
      </c>
      <c r="AT39" s="43">
        <v>325565.56446000002</v>
      </c>
      <c r="AU39" s="43">
        <v>1023.4613200000001</v>
      </c>
      <c r="AV39" s="43">
        <v>737.51140000000009</v>
      </c>
      <c r="AW39" s="43">
        <v>681.96403999999995</v>
      </c>
      <c r="AX39" s="43">
        <v>2265.5798500000005</v>
      </c>
      <c r="AY39" s="43">
        <v>1896.6766700000003</v>
      </c>
      <c r="AZ39" s="43">
        <v>1791.8666699999999</v>
      </c>
      <c r="BA39" s="43">
        <v>19465.4944</v>
      </c>
      <c r="BB39" s="43">
        <v>19152.086409999996</v>
      </c>
      <c r="BC39" s="43">
        <v>19028.668780000004</v>
      </c>
    </row>
    <row r="40" spans="4:56" ht="15" x14ac:dyDescent="0.25">
      <c r="AA40" s="7" t="s">
        <v>25</v>
      </c>
      <c r="AB40" s="7" t="s">
        <v>18</v>
      </c>
      <c r="AC40" s="43">
        <v>40.897550000000003</v>
      </c>
      <c r="AD40" s="43">
        <v>28.71245</v>
      </c>
      <c r="AE40" s="43">
        <v>28.70478</v>
      </c>
      <c r="AF40" s="43">
        <v>148.42533</v>
      </c>
      <c r="AG40" s="43">
        <v>108.2458</v>
      </c>
      <c r="AH40" s="43">
        <v>104.35080000000001</v>
      </c>
      <c r="AI40" s="43">
        <v>1071.2512300000001</v>
      </c>
      <c r="AJ40" s="43">
        <v>1036.1327799999999</v>
      </c>
      <c r="AK40" s="43">
        <v>1035.39319</v>
      </c>
      <c r="AL40" s="43">
        <v>3177.6379999999999</v>
      </c>
      <c r="AM40" s="43">
        <v>2321.03586</v>
      </c>
      <c r="AN40" s="43">
        <v>2320.9075499999999</v>
      </c>
      <c r="AO40" s="43">
        <v>47104.733460000003</v>
      </c>
      <c r="AP40" s="43">
        <v>36617.90567</v>
      </c>
      <c r="AQ40" s="43">
        <v>35667.268600000003</v>
      </c>
      <c r="AR40" s="43">
        <v>330492.47561999998</v>
      </c>
      <c r="AS40" s="43">
        <v>325458.56383</v>
      </c>
      <c r="AT40" s="43">
        <v>325041.26464000001</v>
      </c>
      <c r="AU40" s="43">
        <v>995.50248999999997</v>
      </c>
      <c r="AV40" s="43">
        <v>692.68915000000004</v>
      </c>
      <c r="AW40" s="43">
        <v>664.28349000000003</v>
      </c>
      <c r="AX40" s="43">
        <v>2024.36131</v>
      </c>
      <c r="AY40" s="43">
        <v>1863.73</v>
      </c>
      <c r="AZ40" s="43">
        <v>1774.48</v>
      </c>
      <c r="BA40" s="43">
        <v>19207.309369999999</v>
      </c>
      <c r="BB40" s="43">
        <v>19053.963739999999</v>
      </c>
      <c r="BC40" s="43">
        <v>19039.346669999999</v>
      </c>
    </row>
    <row r="41" spans="4:56" ht="15" x14ac:dyDescent="0.25">
      <c r="AA41" s="7" t="s">
        <v>25</v>
      </c>
      <c r="AB41" s="7" t="s">
        <v>19</v>
      </c>
      <c r="AC41" s="43">
        <v>42.424349999999997</v>
      </c>
      <c r="AD41" s="43">
        <v>28.65436</v>
      </c>
      <c r="AE41" s="43">
        <v>28.504100000000001</v>
      </c>
      <c r="AF41" s="43">
        <v>148.10579999999999</v>
      </c>
      <c r="AG41" s="43">
        <v>142.84566000000001</v>
      </c>
      <c r="AH41" s="43">
        <v>103.12302</v>
      </c>
      <c r="AI41" s="43">
        <v>1070.99334</v>
      </c>
      <c r="AJ41" s="43">
        <v>1035.41452</v>
      </c>
      <c r="AK41" s="43">
        <v>1034.70334</v>
      </c>
      <c r="AL41" s="43">
        <v>3177.6379999999999</v>
      </c>
      <c r="AM41" s="43">
        <v>2321.03586</v>
      </c>
      <c r="AN41" s="43">
        <v>2320.9075499999999</v>
      </c>
      <c r="AO41" s="43">
        <v>42986.942150000003</v>
      </c>
      <c r="AP41" s="43">
        <v>35382.967559999997</v>
      </c>
      <c r="AQ41" s="43">
        <v>35205.196499999998</v>
      </c>
      <c r="AR41" s="43">
        <v>324597.01801</v>
      </c>
      <c r="AS41" s="43">
        <v>323137.32929000002</v>
      </c>
      <c r="AT41" s="43">
        <v>322841.50034000003</v>
      </c>
      <c r="AU41" s="43">
        <v>995.50248999999997</v>
      </c>
      <c r="AV41" s="43">
        <v>675.36989000000005</v>
      </c>
      <c r="AW41" s="43">
        <v>657.98015999999996</v>
      </c>
      <c r="AX41" s="43">
        <v>1814.52667</v>
      </c>
      <c r="AY41" s="43">
        <v>1767.77</v>
      </c>
      <c r="AZ41" s="43">
        <v>1755.8465200000001</v>
      </c>
      <c r="BA41" s="43">
        <v>19029.745459999998</v>
      </c>
      <c r="BB41" s="43">
        <v>18984.33671</v>
      </c>
      <c r="BC41" s="43">
        <v>18975.919999999998</v>
      </c>
    </row>
    <row r="42" spans="4:56" ht="15" x14ac:dyDescent="0.25">
      <c r="AA42" s="7" t="s">
        <v>25</v>
      </c>
      <c r="AB42" s="7" t="s">
        <v>20</v>
      </c>
      <c r="AC42" s="43">
        <v>40.897550000000003</v>
      </c>
      <c r="AD42" s="43">
        <v>29.881049999999998</v>
      </c>
      <c r="AE42" s="43">
        <v>28.919799999999999</v>
      </c>
      <c r="AF42" s="43">
        <v>149.31914</v>
      </c>
      <c r="AG42" s="43">
        <v>108.43783999999999</v>
      </c>
      <c r="AH42" s="43">
        <v>104.17586</v>
      </c>
      <c r="AI42" s="43">
        <v>1075.4917399999999</v>
      </c>
      <c r="AJ42" s="43">
        <v>1037.2698700000001</v>
      </c>
      <c r="AK42" s="43">
        <v>1036.2458200000001</v>
      </c>
      <c r="AL42" s="43">
        <v>3179.9746599999999</v>
      </c>
      <c r="AM42" s="43">
        <v>2321.03586</v>
      </c>
      <c r="AN42" s="43">
        <v>2320.9075499999999</v>
      </c>
      <c r="AO42" s="43">
        <v>42986.907370000001</v>
      </c>
      <c r="AP42" s="43">
        <v>36065.774060000003</v>
      </c>
      <c r="AQ42" s="43">
        <v>35638.078730000001</v>
      </c>
      <c r="AR42" s="43">
        <v>324857.58971999999</v>
      </c>
      <c r="AS42" s="43">
        <v>323304.98950999998</v>
      </c>
      <c r="AT42" s="43">
        <v>323118.11985999998</v>
      </c>
      <c r="AU42" s="43">
        <v>995.50248999999997</v>
      </c>
      <c r="AV42" s="43">
        <v>675.36581000000001</v>
      </c>
      <c r="AW42" s="43">
        <v>655.43295999999998</v>
      </c>
      <c r="AX42" s="43">
        <v>1938.8360600000001</v>
      </c>
      <c r="AY42" s="43">
        <v>1792.8381899999999</v>
      </c>
      <c r="AZ42" s="43">
        <v>1770.4119800000001</v>
      </c>
      <c r="BA42" s="43">
        <v>19139.13</v>
      </c>
      <c r="BB42" s="43">
        <v>19003.83136</v>
      </c>
      <c r="BC42" s="43">
        <v>19017.126479999999</v>
      </c>
    </row>
    <row r="43" spans="4:56" ht="15" x14ac:dyDescent="0.25">
      <c r="AA43" s="7" t="s">
        <v>25</v>
      </c>
      <c r="AB43" s="7" t="s">
        <v>29</v>
      </c>
      <c r="AC43" s="43">
        <v>40.897550000000003</v>
      </c>
      <c r="AD43" s="43">
        <v>28.65436</v>
      </c>
      <c r="AE43" s="43">
        <v>28.752939999999999</v>
      </c>
      <c r="AF43" s="43">
        <v>148.26320000000001</v>
      </c>
      <c r="AG43" s="43">
        <v>107.91163</v>
      </c>
      <c r="AH43" s="43">
        <v>103.60239</v>
      </c>
      <c r="AI43" s="43">
        <v>1071.1129599999999</v>
      </c>
      <c r="AJ43" s="43">
        <v>1036.07502</v>
      </c>
      <c r="AK43" s="43">
        <v>1035.64544</v>
      </c>
      <c r="AL43" s="43">
        <v>3177.6379999999999</v>
      </c>
      <c r="AM43" s="43">
        <v>2321.03586</v>
      </c>
      <c r="AN43" s="43">
        <v>2320.9075499999999</v>
      </c>
      <c r="AO43" s="43">
        <v>43249.654399999999</v>
      </c>
      <c r="AP43" s="43">
        <v>36627.680529999998</v>
      </c>
      <c r="AQ43" s="43">
        <v>36108.501239999998</v>
      </c>
      <c r="AR43" s="43">
        <v>324967.06079000002</v>
      </c>
      <c r="AS43" s="43">
        <v>323700.53657</v>
      </c>
      <c r="AT43" s="43">
        <v>324281.51439999999</v>
      </c>
      <c r="AU43" s="43">
        <v>995.50248999999997</v>
      </c>
      <c r="AV43" s="43">
        <v>692.52247999999997</v>
      </c>
      <c r="AW43" s="43">
        <v>657.45713999999998</v>
      </c>
      <c r="AX43" s="43">
        <v>1820.15426</v>
      </c>
      <c r="AY43" s="43">
        <v>1799.49665</v>
      </c>
      <c r="AZ43" s="43">
        <v>1767.5637099999999</v>
      </c>
      <c r="BA43" s="43">
        <v>19061.132959999999</v>
      </c>
      <c r="BB43" s="43">
        <v>19023.74094</v>
      </c>
      <c r="BC43" s="43">
        <v>18989.78152</v>
      </c>
    </row>
    <row r="44" spans="4:56" ht="15" x14ac:dyDescent="0.25">
      <c r="AA44" s="7" t="s">
        <v>25</v>
      </c>
      <c r="AB44" s="7" t="s">
        <v>21</v>
      </c>
      <c r="AC44" s="43">
        <v>40.897550000000003</v>
      </c>
      <c r="AD44" s="43">
        <v>28.65436</v>
      </c>
      <c r="AE44" s="43">
        <v>28.504100000000001</v>
      </c>
      <c r="AF44" s="43">
        <v>148.07747000000001</v>
      </c>
      <c r="AG44" s="43">
        <v>107.52670000000001</v>
      </c>
      <c r="AH44" s="43">
        <v>103.69837</v>
      </c>
      <c r="AI44" s="43">
        <v>1069.44993</v>
      </c>
      <c r="AJ44" s="43">
        <v>1034.3776399999999</v>
      </c>
      <c r="AK44" s="43">
        <v>1034.0861</v>
      </c>
      <c r="AL44" s="43">
        <v>3177.6379999999999</v>
      </c>
      <c r="AM44" s="43">
        <v>2321.03586</v>
      </c>
      <c r="AN44" s="43">
        <v>2320.9075499999999</v>
      </c>
      <c r="AO44" s="43">
        <v>42986.403050000001</v>
      </c>
      <c r="AP44" s="43">
        <v>35466.900520000003</v>
      </c>
      <c r="AQ44" s="43">
        <v>35241.861929999999</v>
      </c>
      <c r="AR44" s="43">
        <v>324063.37699000002</v>
      </c>
      <c r="AS44" s="43">
        <v>322886.11423000001</v>
      </c>
      <c r="AT44" s="43">
        <v>322811.33987000003</v>
      </c>
      <c r="AU44" s="43">
        <v>995.50248999999997</v>
      </c>
      <c r="AV44" s="43">
        <v>675.36581000000001</v>
      </c>
      <c r="AW44" s="43">
        <v>655.43295999999998</v>
      </c>
      <c r="AX44" s="43">
        <v>1795.8320799999999</v>
      </c>
      <c r="AY44" s="43">
        <v>1759.27187</v>
      </c>
      <c r="AZ44" s="43">
        <v>1753.59539</v>
      </c>
      <c r="BA44" s="43">
        <v>18979.430799999998</v>
      </c>
      <c r="BB44" s="43">
        <v>18975.823329999999</v>
      </c>
      <c r="BC44" s="43">
        <v>18975.27</v>
      </c>
    </row>
    <row r="45" spans="4:56" ht="15" x14ac:dyDescent="0.25">
      <c r="AA45" s="7"/>
      <c r="AB45" s="7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</row>
    <row r="46" spans="4:56" ht="15" x14ac:dyDescent="0.25">
      <c r="AA46" s="7" t="s">
        <v>25</v>
      </c>
      <c r="AB46" s="7" t="s">
        <v>22</v>
      </c>
      <c r="AC46" s="7">
        <f>AC38/AC$28</f>
        <v>0.8880848037920287</v>
      </c>
      <c r="AD46" s="7">
        <f t="shared" ref="AD46:BC52" si="10">AD38/AD$28</f>
        <v>0.99999999999999989</v>
      </c>
      <c r="AE46" s="7">
        <f t="shared" si="10"/>
        <v>0.93202696097047044</v>
      </c>
      <c r="AF46" s="7">
        <f t="shared" si="10"/>
        <v>0.99059094374315459</v>
      </c>
      <c r="AG46" s="7">
        <f t="shared" si="10"/>
        <v>1</v>
      </c>
      <c r="AH46" s="7">
        <f t="shared" si="10"/>
        <v>0.9595542530129143</v>
      </c>
      <c r="AI46" s="7">
        <f t="shared" si="10"/>
        <v>1</v>
      </c>
      <c r="AJ46" s="7">
        <f t="shared" si="10"/>
        <v>0.99590434564352392</v>
      </c>
      <c r="AK46" s="7">
        <f t="shared" si="10"/>
        <v>0.99199781579309676</v>
      </c>
      <c r="AL46" s="7">
        <f t="shared" si="10"/>
        <v>1</v>
      </c>
      <c r="AM46" s="7">
        <f t="shared" si="10"/>
        <v>0.99243714716005216</v>
      </c>
      <c r="AN46" s="7">
        <f t="shared" si="10"/>
        <v>0.95655970316762229</v>
      </c>
      <c r="AO46" s="7">
        <f t="shared" si="10"/>
        <v>1</v>
      </c>
      <c r="AP46" s="7">
        <f t="shared" si="10"/>
        <v>1</v>
      </c>
      <c r="AQ46" s="7">
        <f t="shared" si="10"/>
        <v>0.97400947293183826</v>
      </c>
      <c r="AR46" s="7">
        <f t="shared" si="10"/>
        <v>1</v>
      </c>
      <c r="AS46" s="7">
        <f t="shared" si="10"/>
        <v>1</v>
      </c>
      <c r="AT46" s="7">
        <f t="shared" si="10"/>
        <v>0.99947113082648475</v>
      </c>
      <c r="AU46" s="7">
        <f t="shared" si="10"/>
        <v>1</v>
      </c>
      <c r="AV46" s="7">
        <f t="shared" si="10"/>
        <v>0.92865055007350139</v>
      </c>
      <c r="AW46" s="7">
        <f t="shared" si="10"/>
        <v>0.99918164130946363</v>
      </c>
      <c r="AX46" s="7">
        <f t="shared" si="10"/>
        <v>0.99291655070113694</v>
      </c>
      <c r="AY46" s="7">
        <f t="shared" si="10"/>
        <v>0.97881824564729369</v>
      </c>
      <c r="AZ46" s="7">
        <f t="shared" si="10"/>
        <v>0.96495895718741809</v>
      </c>
      <c r="BA46" s="7">
        <f t="shared" si="10"/>
        <v>0.98188040163406864</v>
      </c>
      <c r="BB46" s="7">
        <f t="shared" si="10"/>
        <v>0.96889942410901664</v>
      </c>
      <c r="BC46" s="7">
        <f t="shared" si="10"/>
        <v>0.9910179436659754</v>
      </c>
    </row>
    <row r="47" spans="4:56" ht="15" x14ac:dyDescent="0.25">
      <c r="AA47" s="7" t="s">
        <v>25</v>
      </c>
      <c r="AB47" s="7" t="s">
        <v>58</v>
      </c>
      <c r="AC47" s="7">
        <f t="shared" ref="AC47:AR52" si="11">AC39/AC$28</f>
        <v>1</v>
      </c>
      <c r="AD47" s="7">
        <f t="shared" si="11"/>
        <v>0.62312207424702504</v>
      </c>
      <c r="AE47" s="7">
        <f t="shared" si="11"/>
        <v>0.93358949241422495</v>
      </c>
      <c r="AF47" s="7">
        <f t="shared" si="11"/>
        <v>1</v>
      </c>
      <c r="AG47" s="7">
        <f t="shared" si="11"/>
        <v>0.76876193146454574</v>
      </c>
      <c r="AH47" s="7">
        <f t="shared" si="11"/>
        <v>0.96868757494675772</v>
      </c>
      <c r="AI47" s="7">
        <f t="shared" si="11"/>
        <v>0.96815750282538393</v>
      </c>
      <c r="AJ47" s="7">
        <f t="shared" si="11"/>
        <v>0.99698171730596885</v>
      </c>
      <c r="AK47" s="7">
        <f t="shared" si="11"/>
        <v>1</v>
      </c>
      <c r="AL47" s="7">
        <f t="shared" si="11"/>
        <v>0.69364694656022574</v>
      </c>
      <c r="AM47" s="7">
        <f t="shared" si="11"/>
        <v>0.99343626493511461</v>
      </c>
      <c r="AN47" s="7">
        <f t="shared" si="11"/>
        <v>0.95655970316762229</v>
      </c>
      <c r="AO47" s="7">
        <f t="shared" si="11"/>
        <v>1</v>
      </c>
      <c r="AP47" s="7">
        <f t="shared" si="11"/>
        <v>0.98214793165524672</v>
      </c>
      <c r="AQ47" s="7">
        <f t="shared" si="11"/>
        <v>0.97400947293183826</v>
      </c>
      <c r="AR47" s="7">
        <f t="shared" si="11"/>
        <v>0.95367714918340496</v>
      </c>
      <c r="AS47" s="7">
        <f t="shared" si="10"/>
        <v>0.99634288718939812</v>
      </c>
      <c r="AT47" s="7">
        <f t="shared" si="10"/>
        <v>0.99904373402060409</v>
      </c>
      <c r="AU47" s="7">
        <f t="shared" si="10"/>
        <v>0.88111624213438455</v>
      </c>
      <c r="AV47" s="7">
        <f t="shared" si="10"/>
        <v>0.98604965201341555</v>
      </c>
      <c r="AW47" s="7">
        <f t="shared" si="10"/>
        <v>0.97479773417044757</v>
      </c>
      <c r="AX47" s="7">
        <f t="shared" si="10"/>
        <v>1</v>
      </c>
      <c r="AY47" s="7">
        <f t="shared" si="10"/>
        <v>0.99612161133294586</v>
      </c>
      <c r="AZ47" s="7">
        <f t="shared" si="10"/>
        <v>0.97441379632460845</v>
      </c>
      <c r="BA47" s="7">
        <f t="shared" si="10"/>
        <v>0.98807008139886654</v>
      </c>
      <c r="BB47" s="7">
        <f t="shared" si="10"/>
        <v>0.97388898952187875</v>
      </c>
      <c r="BC47" s="7">
        <f t="shared" si="10"/>
        <v>0.99046214830314605</v>
      </c>
    </row>
    <row r="48" spans="4:56" ht="15" x14ac:dyDescent="0.25">
      <c r="AA48" s="7" t="s">
        <v>25</v>
      </c>
      <c r="AB48" s="7" t="s">
        <v>18</v>
      </c>
      <c r="AC48" s="7">
        <f t="shared" si="11"/>
        <v>0.85233842321700559</v>
      </c>
      <c r="AD48" s="7">
        <f t="shared" si="10"/>
        <v>0.5805245868891894</v>
      </c>
      <c r="AE48" s="7">
        <f t="shared" si="10"/>
        <v>0.9317017311186544</v>
      </c>
      <c r="AF48" s="7">
        <f t="shared" si="10"/>
        <v>0.93591365589099362</v>
      </c>
      <c r="AG48" s="7">
        <f t="shared" si="10"/>
        <v>0.74974583842014375</v>
      </c>
      <c r="AH48" s="7">
        <f t="shared" si="10"/>
        <v>0.95725264451055825</v>
      </c>
      <c r="AI48" s="7">
        <f t="shared" si="10"/>
        <v>0.90266287897820341</v>
      </c>
      <c r="AJ48" s="7">
        <f t="shared" si="10"/>
        <v>0.97555655195196367</v>
      </c>
      <c r="AK48" s="7">
        <f t="shared" si="10"/>
        <v>0.99084864773486403</v>
      </c>
      <c r="AL48" s="7">
        <f t="shared" si="10"/>
        <v>0.6915431753319855</v>
      </c>
      <c r="AM48" s="7">
        <f t="shared" si="10"/>
        <v>0.99243714716005216</v>
      </c>
      <c r="AN48" s="7">
        <f t="shared" si="10"/>
        <v>0.87398155581443493</v>
      </c>
      <c r="AO48" s="7">
        <f t="shared" si="10"/>
        <v>0.88609263867079235</v>
      </c>
      <c r="AP48" s="7">
        <f t="shared" si="10"/>
        <v>0.9238177203753648</v>
      </c>
      <c r="AQ48" s="7">
        <f t="shared" si="10"/>
        <v>0.97394322306403935</v>
      </c>
      <c r="AR48" s="7">
        <f t="shared" si="10"/>
        <v>0.92297739004404711</v>
      </c>
      <c r="AS48" s="7">
        <f t="shared" si="10"/>
        <v>0.98550732238501015</v>
      </c>
      <c r="AT48" s="7">
        <f t="shared" si="10"/>
        <v>0.99743484626618828</v>
      </c>
      <c r="AU48" s="7">
        <f t="shared" si="10"/>
        <v>0.85704598296320833</v>
      </c>
      <c r="AV48" s="7">
        <f t="shared" si="10"/>
        <v>0.92612249154517279</v>
      </c>
      <c r="AW48" s="7">
        <f t="shared" si="10"/>
        <v>0.94952519915688993</v>
      </c>
      <c r="AX48" s="7">
        <f t="shared" si="10"/>
        <v>0.89352900538906166</v>
      </c>
      <c r="AY48" s="7">
        <f t="shared" si="10"/>
        <v>0.97881824564729369</v>
      </c>
      <c r="AZ48" s="7">
        <f t="shared" si="10"/>
        <v>0.96495895718741809</v>
      </c>
      <c r="BA48" s="7">
        <f t="shared" si="10"/>
        <v>0.97496458824437116</v>
      </c>
      <c r="BB48" s="7">
        <f t="shared" si="10"/>
        <v>0.96889942410901642</v>
      </c>
      <c r="BC48" s="7">
        <f t="shared" si="10"/>
        <v>0.9910179436659754</v>
      </c>
    </row>
    <row r="49" spans="27:55" ht="15" x14ac:dyDescent="0.25">
      <c r="AA49" s="7" t="s">
        <v>25</v>
      </c>
      <c r="AB49" s="7" t="s">
        <v>19</v>
      </c>
      <c r="AC49" s="7">
        <f t="shared" si="11"/>
        <v>0.8841581851481658</v>
      </c>
      <c r="AD49" s="7">
        <f t="shared" si="10"/>
        <v>0.5793500903466654</v>
      </c>
      <c r="AE49" s="7">
        <f t="shared" si="10"/>
        <v>0.92518804582300362</v>
      </c>
      <c r="AF49" s="7">
        <f t="shared" si="10"/>
        <v>0.93389882129054591</v>
      </c>
      <c r="AG49" s="7">
        <f t="shared" si="10"/>
        <v>0.98939579292109991</v>
      </c>
      <c r="AH49" s="7">
        <f t="shared" si="10"/>
        <v>0.94598971550687849</v>
      </c>
      <c r="AI49" s="7">
        <f t="shared" si="10"/>
        <v>0.90244557446238061</v>
      </c>
      <c r="AJ49" s="7">
        <f t="shared" si="10"/>
        <v>0.97488028413906336</v>
      </c>
      <c r="AK49" s="7">
        <f t="shared" si="10"/>
        <v>0.99018847636591789</v>
      </c>
      <c r="AL49" s="7">
        <f t="shared" si="10"/>
        <v>0.6915431753319855</v>
      </c>
      <c r="AM49" s="7">
        <f t="shared" si="10"/>
        <v>0.99243714716005216</v>
      </c>
      <c r="AN49" s="7">
        <f t="shared" si="10"/>
        <v>0.87398155581443493</v>
      </c>
      <c r="AO49" s="7">
        <f t="shared" si="10"/>
        <v>0.80863238575434249</v>
      </c>
      <c r="AP49" s="7">
        <f t="shared" si="10"/>
        <v>0.89266198689715182</v>
      </c>
      <c r="AQ49" s="7">
        <f t="shared" si="10"/>
        <v>0.96132571664915301</v>
      </c>
      <c r="AR49" s="7">
        <f t="shared" si="10"/>
        <v>0.90651294840196395</v>
      </c>
      <c r="AS49" s="7">
        <f t="shared" si="10"/>
        <v>0.97847849017601085</v>
      </c>
      <c r="AT49" s="7">
        <f t="shared" si="10"/>
        <v>0.99068456005615146</v>
      </c>
      <c r="AU49" s="7">
        <f t="shared" si="10"/>
        <v>0.85704598296320833</v>
      </c>
      <c r="AV49" s="7">
        <f t="shared" si="10"/>
        <v>0.90296671348380331</v>
      </c>
      <c r="AW49" s="7">
        <f t="shared" si="10"/>
        <v>0.94051523464068365</v>
      </c>
      <c r="AX49" s="7">
        <f t="shared" si="10"/>
        <v>0.80091049097210132</v>
      </c>
      <c r="AY49" s="7">
        <f t="shared" si="10"/>
        <v>0.92842071013929928</v>
      </c>
      <c r="AZ49" s="7">
        <f t="shared" si="10"/>
        <v>0.95482610506760124</v>
      </c>
      <c r="BA49" s="7">
        <f t="shared" si="10"/>
        <v>0.96595142970845427</v>
      </c>
      <c r="BB49" s="7">
        <f t="shared" si="10"/>
        <v>0.96535887001801646</v>
      </c>
      <c r="BC49" s="7">
        <f t="shared" si="10"/>
        <v>0.98771651903379387</v>
      </c>
    </row>
    <row r="50" spans="27:55" ht="15" x14ac:dyDescent="0.25">
      <c r="AA50" s="7" t="s">
        <v>25</v>
      </c>
      <c r="AB50" s="7" t="s">
        <v>20</v>
      </c>
      <c r="AC50" s="7">
        <f t="shared" si="11"/>
        <v>0.85233842321700559</v>
      </c>
      <c r="AD50" s="7">
        <f t="shared" si="10"/>
        <v>0.60415200399357116</v>
      </c>
      <c r="AE50" s="7">
        <f t="shared" si="10"/>
        <v>0.93868086512438909</v>
      </c>
      <c r="AF50" s="7">
        <f t="shared" si="10"/>
        <v>0.94154968166079933</v>
      </c>
      <c r="AG50" s="7">
        <f t="shared" si="10"/>
        <v>0.75107597031265316</v>
      </c>
      <c r="AH50" s="7">
        <f t="shared" si="10"/>
        <v>0.95564784821162541</v>
      </c>
      <c r="AI50" s="7">
        <f t="shared" si="10"/>
        <v>0.90623603796998897</v>
      </c>
      <c r="AJ50" s="7">
        <f t="shared" si="10"/>
        <v>0.97662716338427369</v>
      </c>
      <c r="AK50" s="7">
        <f t="shared" si="10"/>
        <v>0.99166459600521939</v>
      </c>
      <c r="AL50" s="7">
        <f t="shared" si="10"/>
        <v>0.69205169810143596</v>
      </c>
      <c r="AM50" s="7">
        <f t="shared" si="10"/>
        <v>0.99243714716005216</v>
      </c>
      <c r="AN50" s="7">
        <f t="shared" si="10"/>
        <v>0.87398155581443493</v>
      </c>
      <c r="AO50" s="7">
        <f t="shared" si="10"/>
        <v>0.80863173150370327</v>
      </c>
      <c r="AP50" s="7">
        <f t="shared" si="10"/>
        <v>0.90988822451904494</v>
      </c>
      <c r="AQ50" s="7">
        <f t="shared" si="10"/>
        <v>0.97314615400928639</v>
      </c>
      <c r="AR50" s="7">
        <f t="shared" si="10"/>
        <v>0.90724065573134849</v>
      </c>
      <c r="AS50" s="7">
        <f t="shared" si="10"/>
        <v>0.9789861750024238</v>
      </c>
      <c r="AT50" s="7">
        <f t="shared" si="10"/>
        <v>0.99153340596718054</v>
      </c>
      <c r="AU50" s="7">
        <f t="shared" si="10"/>
        <v>0.85704598296320833</v>
      </c>
      <c r="AV50" s="7">
        <f t="shared" si="10"/>
        <v>0.90296125854089637</v>
      </c>
      <c r="AW50" s="7">
        <f t="shared" si="10"/>
        <v>0.93687427317814242</v>
      </c>
      <c r="AX50" s="7">
        <f t="shared" si="10"/>
        <v>0.85577917723800356</v>
      </c>
      <c r="AY50" s="7">
        <f t="shared" si="10"/>
        <v>0.94158635202806695</v>
      </c>
      <c r="AZ50" s="7">
        <f t="shared" si="10"/>
        <v>0.96274677540063125</v>
      </c>
      <c r="BA50" s="7">
        <f t="shared" si="10"/>
        <v>0.97150379786929486</v>
      </c>
      <c r="BB50" s="7">
        <f t="shared" si="10"/>
        <v>0.96635017846259774</v>
      </c>
      <c r="BC50" s="7">
        <f t="shared" si="10"/>
        <v>0.98986135949408438</v>
      </c>
    </row>
    <row r="51" spans="27:55" ht="15" x14ac:dyDescent="0.25">
      <c r="AA51" s="7" t="s">
        <v>25</v>
      </c>
      <c r="AB51" s="7" t="s">
        <v>27</v>
      </c>
      <c r="AC51" s="7">
        <f t="shared" si="11"/>
        <v>0.85233842321700559</v>
      </c>
      <c r="AD51" s="7">
        <f t="shared" si="10"/>
        <v>0.5793500903466654</v>
      </c>
      <c r="AE51" s="7">
        <f t="shared" si="10"/>
        <v>0.93326491172378967</v>
      </c>
      <c r="AF51" s="7">
        <f t="shared" si="10"/>
        <v>0.93489132580064038</v>
      </c>
      <c r="AG51" s="7">
        <f t="shared" si="10"/>
        <v>0.74743126763010059</v>
      </c>
      <c r="AH51" s="7">
        <f t="shared" si="10"/>
        <v>0.9503871729312493</v>
      </c>
      <c r="AI51" s="7">
        <f t="shared" si="10"/>
        <v>0.9025463692438096</v>
      </c>
      <c r="AJ51" s="7">
        <f t="shared" si="10"/>
        <v>0.97550216881929153</v>
      </c>
      <c r="AK51" s="7">
        <f t="shared" si="10"/>
        <v>0.99109004547033797</v>
      </c>
      <c r="AL51" s="7">
        <f t="shared" si="10"/>
        <v>0.6915431753319855</v>
      </c>
      <c r="AM51" s="7">
        <f t="shared" si="10"/>
        <v>0.99243714716005216</v>
      </c>
      <c r="AN51" s="7">
        <f t="shared" si="10"/>
        <v>0.87398155581443493</v>
      </c>
      <c r="AO51" s="7">
        <f t="shared" si="10"/>
        <v>0.81357429655002322</v>
      </c>
      <c r="AP51" s="7">
        <f t="shared" si="10"/>
        <v>0.92406432620158452</v>
      </c>
      <c r="AQ51" s="7">
        <f t="shared" si="10"/>
        <v>0.98599167971324431</v>
      </c>
      <c r="AR51" s="7">
        <f t="shared" si="10"/>
        <v>0.90754637924981707</v>
      </c>
      <c r="AS51" s="7">
        <f t="shared" si="10"/>
        <v>0.98018391433793406</v>
      </c>
      <c r="AT51" s="7">
        <f t="shared" si="10"/>
        <v>0.99510344577562471</v>
      </c>
      <c r="AU51" s="7">
        <f t="shared" si="10"/>
        <v>0.85704598296320833</v>
      </c>
      <c r="AV51" s="7">
        <f t="shared" si="10"/>
        <v>0.9258996544534327</v>
      </c>
      <c r="AW51" s="7">
        <f t="shared" si="10"/>
        <v>0.93976763112932282</v>
      </c>
      <c r="AX51" s="7">
        <f t="shared" si="10"/>
        <v>0.80339444226607137</v>
      </c>
      <c r="AY51" s="7">
        <f t="shared" si="10"/>
        <v>0.94508332966748509</v>
      </c>
      <c r="AZ51" s="7">
        <f t="shared" si="10"/>
        <v>0.96119789141828804</v>
      </c>
      <c r="BA51" s="7">
        <f t="shared" si="10"/>
        <v>0.9675446617652731</v>
      </c>
      <c r="BB51" s="7">
        <f t="shared" si="10"/>
        <v>0.96736258621457416</v>
      </c>
      <c r="BC51" s="7">
        <f t="shared" si="10"/>
        <v>0.98843802567394201</v>
      </c>
    </row>
    <row r="52" spans="27:55" ht="15" x14ac:dyDescent="0.25">
      <c r="AA52" s="7" t="s">
        <v>25</v>
      </c>
      <c r="AB52" s="7" t="s">
        <v>21</v>
      </c>
      <c r="AC52" s="7">
        <f t="shared" si="11"/>
        <v>0.85233842321700559</v>
      </c>
      <c r="AD52" s="7">
        <f t="shared" si="10"/>
        <v>0.5793500903466654</v>
      </c>
      <c r="AE52" s="7">
        <f t="shared" si="10"/>
        <v>0.92518804582300362</v>
      </c>
      <c r="AF52" s="7">
        <f t="shared" si="10"/>
        <v>0.93372018308996807</v>
      </c>
      <c r="AG52" s="7">
        <f t="shared" si="10"/>
        <v>0.74476511646688626</v>
      </c>
      <c r="AH52" s="7">
        <f t="shared" si="10"/>
        <v>0.95126763679755522</v>
      </c>
      <c r="AI52" s="7">
        <f t="shared" si="10"/>
        <v>0.90114505888300178</v>
      </c>
      <c r="AJ52" s="7">
        <f t="shared" si="10"/>
        <v>0.97390402405240917</v>
      </c>
      <c r="AK52" s="7">
        <f t="shared" si="10"/>
        <v>0.98959779117961877</v>
      </c>
      <c r="AL52" s="7">
        <f t="shared" si="10"/>
        <v>0.6915431753319855</v>
      </c>
      <c r="AM52" s="7">
        <f t="shared" si="10"/>
        <v>0.99243714716005216</v>
      </c>
      <c r="AN52" s="7">
        <f t="shared" si="10"/>
        <v>0.87398155581443493</v>
      </c>
      <c r="AO52" s="7">
        <f t="shared" si="10"/>
        <v>0.80862224468132449</v>
      </c>
      <c r="AP52" s="7">
        <f t="shared" si="10"/>
        <v>0.89477949619630015</v>
      </c>
      <c r="AQ52" s="7">
        <f t="shared" si="10"/>
        <v>0.96232691602524512</v>
      </c>
      <c r="AR52" s="7">
        <f t="shared" si="10"/>
        <v>0.90502263127769045</v>
      </c>
      <c r="AS52" s="7">
        <f t="shared" si="10"/>
        <v>0.97771779646984458</v>
      </c>
      <c r="AT52" s="7">
        <f t="shared" si="10"/>
        <v>0.9905920084110823</v>
      </c>
      <c r="AU52" s="7">
        <f t="shared" si="10"/>
        <v>0.85704598296320833</v>
      </c>
      <c r="AV52" s="7">
        <f t="shared" si="10"/>
        <v>0.90296125854089637</v>
      </c>
      <c r="AW52" s="7">
        <f t="shared" si="10"/>
        <v>0.93687427317814242</v>
      </c>
      <c r="AX52" s="7">
        <f t="shared" si="10"/>
        <v>0.792658921291165</v>
      </c>
      <c r="AY52" s="7">
        <f t="shared" si="10"/>
        <v>0.92395755040163208</v>
      </c>
      <c r="AZ52" s="7">
        <f t="shared" si="10"/>
        <v>0.95360194471792503</v>
      </c>
      <c r="BA52" s="7">
        <f t="shared" si="10"/>
        <v>0.96339745346823324</v>
      </c>
      <c r="BB52" s="7">
        <f t="shared" si="10"/>
        <v>0.96492596224660587</v>
      </c>
      <c r="BC52" s="7">
        <f t="shared" si="10"/>
        <v>0.98768268585272179</v>
      </c>
    </row>
    <row r="53" spans="27:55" ht="15" x14ac:dyDescent="0.25">
      <c r="AA53" s="7"/>
      <c r="AB53" s="7"/>
      <c r="AC53" s="14" t="s">
        <v>59</v>
      </c>
      <c r="AD53" s="14" t="s">
        <v>32</v>
      </c>
      <c r="AE53" s="14" t="s">
        <v>33</v>
      </c>
      <c r="AF53" s="14" t="s">
        <v>34</v>
      </c>
      <c r="AG53" s="14" t="s">
        <v>35</v>
      </c>
      <c r="AH53" s="14" t="s">
        <v>36</v>
      </c>
      <c r="AI53" s="14" t="s">
        <v>37</v>
      </c>
      <c r="AJ53" s="14" t="s">
        <v>38</v>
      </c>
      <c r="AK53" s="14" t="s">
        <v>39</v>
      </c>
      <c r="AL53" s="14" t="s">
        <v>40</v>
      </c>
      <c r="AM53" s="14" t="s">
        <v>41</v>
      </c>
      <c r="AN53" s="14" t="s">
        <v>42</v>
      </c>
      <c r="AO53" s="14" t="s">
        <v>43</v>
      </c>
      <c r="AP53" s="14" t="s">
        <v>44</v>
      </c>
      <c r="AQ53" s="14" t="s">
        <v>45</v>
      </c>
      <c r="AR53" s="14" t="s">
        <v>46</v>
      </c>
      <c r="AS53" s="14" t="s">
        <v>47</v>
      </c>
      <c r="AT53" s="14" t="s">
        <v>48</v>
      </c>
      <c r="AU53" s="14" t="s">
        <v>49</v>
      </c>
      <c r="AV53" s="14" t="s">
        <v>50</v>
      </c>
      <c r="AW53" s="14" t="s">
        <v>51</v>
      </c>
      <c r="AX53" s="14" t="s">
        <v>52</v>
      </c>
      <c r="AY53" s="14" t="s">
        <v>53</v>
      </c>
      <c r="AZ53" s="14" t="s">
        <v>54</v>
      </c>
      <c r="BA53" s="14" t="s">
        <v>55</v>
      </c>
      <c r="BB53" s="14" t="s">
        <v>56</v>
      </c>
      <c r="BC53" s="14" t="s">
        <v>57</v>
      </c>
    </row>
    <row r="54" spans="27:55" ht="15" x14ac:dyDescent="0.25"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</row>
    <row r="76" spans="31:46" x14ac:dyDescent="0.2">
      <c r="AE76" s="126" t="s">
        <v>132</v>
      </c>
      <c r="AF76" s="126"/>
      <c r="AL76" s="126" t="s">
        <v>133</v>
      </c>
      <c r="AM76" s="126"/>
      <c r="AS76" s="126" t="s">
        <v>134</v>
      </c>
      <c r="AT76" s="126"/>
    </row>
  </sheetData>
  <sortState ref="AA4:BC24">
    <sortCondition ref="AB4:AB24"/>
  </sortState>
  <mergeCells count="10">
    <mergeCell ref="AE76:AF76"/>
    <mergeCell ref="AL76:AM76"/>
    <mergeCell ref="AS76:AT76"/>
    <mergeCell ref="V2:X2"/>
    <mergeCell ref="D2:F2"/>
    <mergeCell ref="G2:I2"/>
    <mergeCell ref="J2:L2"/>
    <mergeCell ref="M2:O2"/>
    <mergeCell ref="P2:R2"/>
    <mergeCell ref="S2:U2"/>
  </mergeCells>
  <phoneticPr fontId="1" type="noConversion"/>
  <conditionalFormatting sqref="J4:J30 M4:M30 P4:P30 S4:S30 V4:V30 D4:D30 G4:G30">
    <cfRule type="expression" dxfId="11" priority="3">
      <formula>D4=MIN($J4,$M4,$P4,$S4,$V4)</formula>
    </cfRule>
  </conditionalFormatting>
  <conditionalFormatting sqref="K4:K30 N4:N30 Q4:Q30 T4:T30 W4:W30 H4:H30 E4:E30">
    <cfRule type="expression" dxfId="10" priority="2">
      <formula>E4=MIN($K4,$N4,$Q4,$T4,$W4)</formula>
    </cfRule>
  </conditionalFormatting>
  <conditionalFormatting sqref="L4:L30 O4:O30 R4:R30 U4:U30 I4:I30 F4:F30 X4:Y30">
    <cfRule type="expression" dxfId="9" priority="1">
      <formula>F4=MIN($L4,$O4,$R4,$U4,$X4)</formula>
    </cfRule>
  </conditionalFormatting>
  <pageMargins left="0.7" right="0.7" top="0.75" bottom="0.75" header="0.3" footer="0.3"/>
  <pageSetup paperSize="9" orientation="landscape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33"/>
  <sheetViews>
    <sheetView topLeftCell="M1" zoomScale="70" zoomScaleNormal="70" workbookViewId="0">
      <selection activeCell="U3" sqref="U3:Y29"/>
    </sheetView>
  </sheetViews>
  <sheetFormatPr defaultRowHeight="14.25" x14ac:dyDescent="0.2"/>
  <cols>
    <col min="2" max="2" width="5.75" bestFit="1" customWidth="1"/>
    <col min="3" max="3" width="4.875" bestFit="1" customWidth="1"/>
    <col min="4" max="4" width="10.5" style="55" bestFit="1" customWidth="1"/>
    <col min="5" max="19" width="10.5" bestFit="1" customWidth="1"/>
    <col min="20" max="20" width="5.25" customWidth="1"/>
    <col min="21" max="21" width="29" style="58" bestFit="1" customWidth="1"/>
    <col min="22" max="22" width="28" style="58" bestFit="1" customWidth="1"/>
    <col min="23" max="25" width="29" style="58" bestFit="1" customWidth="1"/>
    <col min="26" max="26" width="11.75" bestFit="1" customWidth="1"/>
  </cols>
  <sheetData>
    <row r="1" spans="1:26" s="7" customFormat="1" ht="15" x14ac:dyDescent="0.25">
      <c r="D1" s="100" t="s">
        <v>125</v>
      </c>
      <c r="E1" s="125" t="s">
        <v>92</v>
      </c>
      <c r="F1" s="125"/>
      <c r="G1" s="125"/>
      <c r="H1" s="125" t="s">
        <v>93</v>
      </c>
      <c r="I1" s="125"/>
      <c r="J1" s="125"/>
      <c r="K1" s="125" t="s">
        <v>94</v>
      </c>
      <c r="L1" s="125"/>
      <c r="M1" s="125"/>
      <c r="N1" s="125" t="s">
        <v>3</v>
      </c>
      <c r="O1" s="125"/>
      <c r="P1" s="125"/>
      <c r="Q1" s="125" t="s">
        <v>96</v>
      </c>
      <c r="R1" s="125"/>
      <c r="S1" s="125"/>
      <c r="T1" s="59"/>
      <c r="U1" s="99" t="s">
        <v>92</v>
      </c>
      <c r="V1" s="99" t="s">
        <v>93</v>
      </c>
      <c r="W1" s="104" t="s">
        <v>94</v>
      </c>
      <c r="X1" s="104" t="s">
        <v>95</v>
      </c>
      <c r="Y1" s="104" t="s">
        <v>97</v>
      </c>
      <c r="Z1" s="127" t="s">
        <v>130</v>
      </c>
    </row>
    <row r="2" spans="1:26" s="7" customFormat="1" ht="15" x14ac:dyDescent="0.25">
      <c r="D2" s="101" t="s">
        <v>126</v>
      </c>
      <c r="E2" s="37" t="s">
        <v>98</v>
      </c>
      <c r="F2" s="37" t="s">
        <v>99</v>
      </c>
      <c r="G2" s="37" t="s">
        <v>100</v>
      </c>
      <c r="H2" s="37" t="s">
        <v>98</v>
      </c>
      <c r="I2" s="37" t="s">
        <v>99</v>
      </c>
      <c r="J2" s="37" t="s">
        <v>100</v>
      </c>
      <c r="K2" s="37" t="s">
        <v>98</v>
      </c>
      <c r="L2" s="37" t="s">
        <v>99</v>
      </c>
      <c r="M2" s="37" t="s">
        <v>100</v>
      </c>
      <c r="N2" s="37" t="s">
        <v>98</v>
      </c>
      <c r="O2" s="37" t="s">
        <v>99</v>
      </c>
      <c r="P2" s="37" t="s">
        <v>100</v>
      </c>
      <c r="Q2" s="37" t="s">
        <v>98</v>
      </c>
      <c r="R2" s="37" t="s">
        <v>99</v>
      </c>
      <c r="S2" s="37" t="s">
        <v>100</v>
      </c>
      <c r="T2" s="59"/>
      <c r="U2" s="17" t="s">
        <v>127</v>
      </c>
      <c r="V2" s="17" t="s">
        <v>127</v>
      </c>
      <c r="W2" s="17" t="s">
        <v>127</v>
      </c>
      <c r="X2" s="17" t="s">
        <v>127</v>
      </c>
      <c r="Y2" s="17" t="s">
        <v>127</v>
      </c>
      <c r="Z2" s="128"/>
    </row>
    <row r="3" spans="1:26" s="7" customFormat="1" ht="15" x14ac:dyDescent="0.25">
      <c r="A3" s="7" t="s">
        <v>1</v>
      </c>
      <c r="B3" s="7">
        <v>25</v>
      </c>
      <c r="C3" s="59">
        <v>0.4</v>
      </c>
      <c r="D3" s="93">
        <f>MAX(F3,I3,L3,O3,R3)</f>
        <v>42.42</v>
      </c>
      <c r="E3" s="94">
        <v>42.43</v>
      </c>
      <c r="F3" s="94">
        <v>40.9</v>
      </c>
      <c r="G3" s="94">
        <v>41.25</v>
      </c>
      <c r="H3" s="94">
        <v>42.42</v>
      </c>
      <c r="I3" s="94">
        <v>42.42</v>
      </c>
      <c r="J3" s="94">
        <v>42.42</v>
      </c>
      <c r="K3" s="94">
        <v>41.32</v>
      </c>
      <c r="L3" s="94">
        <v>40.9</v>
      </c>
      <c r="M3" s="94">
        <v>41.07</v>
      </c>
      <c r="N3" s="94">
        <v>41.32</v>
      </c>
      <c r="O3" s="94">
        <v>40.9</v>
      </c>
      <c r="P3" s="94">
        <v>41.02</v>
      </c>
      <c r="Q3" s="94">
        <v>42</v>
      </c>
      <c r="R3" s="94">
        <v>40.9</v>
      </c>
      <c r="S3" s="94">
        <v>41.11</v>
      </c>
      <c r="T3" s="95"/>
      <c r="U3" s="109" t="s">
        <v>138</v>
      </c>
      <c r="V3" s="109" t="s">
        <v>139</v>
      </c>
      <c r="W3" s="109" t="s">
        <v>140</v>
      </c>
      <c r="X3" s="109" t="s">
        <v>141</v>
      </c>
      <c r="Y3" s="109" t="s">
        <v>142</v>
      </c>
      <c r="Z3" s="102">
        <v>1.127686</v>
      </c>
    </row>
    <row r="4" spans="1:26" s="7" customFormat="1" ht="15" x14ac:dyDescent="0.25">
      <c r="A4" s="7" t="s">
        <v>1</v>
      </c>
      <c r="B4" s="7">
        <v>25</v>
      </c>
      <c r="C4" s="59">
        <v>0.7</v>
      </c>
      <c r="D4" s="93">
        <f t="shared" ref="D4:D29" si="0">MAX(F4,I4,L4,O4,R4)</f>
        <v>29.88</v>
      </c>
      <c r="E4" s="94">
        <v>29.99</v>
      </c>
      <c r="F4" s="94">
        <v>28.71</v>
      </c>
      <c r="G4" s="94">
        <v>29.75</v>
      </c>
      <c r="H4" s="94">
        <v>28.65</v>
      </c>
      <c r="I4" s="94">
        <v>28.65</v>
      </c>
      <c r="J4" s="94">
        <v>28.65</v>
      </c>
      <c r="K4" s="94">
        <v>32.29</v>
      </c>
      <c r="L4" s="94">
        <v>29.88</v>
      </c>
      <c r="M4" s="94">
        <v>30.6</v>
      </c>
      <c r="N4" s="94">
        <v>30.87</v>
      </c>
      <c r="O4" s="94">
        <v>28.65</v>
      </c>
      <c r="P4" s="94">
        <v>29.34</v>
      </c>
      <c r="Q4" s="94">
        <v>28.66</v>
      </c>
      <c r="R4" s="94">
        <v>28.65</v>
      </c>
      <c r="S4" s="94">
        <v>28.65</v>
      </c>
      <c r="T4" s="95"/>
      <c r="U4" s="109" t="s">
        <v>143</v>
      </c>
      <c r="V4" s="109" t="s">
        <v>144</v>
      </c>
      <c r="W4" s="109" t="s">
        <v>145</v>
      </c>
      <c r="X4" s="109" t="s">
        <v>146</v>
      </c>
      <c r="Y4" s="109" t="s">
        <v>147</v>
      </c>
      <c r="Z4" s="102">
        <v>1.4301559999999998</v>
      </c>
    </row>
    <row r="5" spans="1:26" s="7" customFormat="1" ht="15" x14ac:dyDescent="0.25">
      <c r="A5" s="7" t="s">
        <v>1</v>
      </c>
      <c r="B5" s="7">
        <v>25</v>
      </c>
      <c r="C5" s="59">
        <v>1</v>
      </c>
      <c r="D5" s="93">
        <f t="shared" si="0"/>
        <v>28.92</v>
      </c>
      <c r="E5" s="94">
        <v>28.71</v>
      </c>
      <c r="F5" s="94">
        <v>28.7</v>
      </c>
      <c r="G5" s="94">
        <v>28.71</v>
      </c>
      <c r="H5" s="94">
        <v>28.55</v>
      </c>
      <c r="I5" s="94">
        <v>28.5</v>
      </c>
      <c r="J5" s="94">
        <v>28.52</v>
      </c>
      <c r="K5" s="94">
        <v>30.81</v>
      </c>
      <c r="L5" s="94">
        <v>28.92</v>
      </c>
      <c r="M5" s="94">
        <v>30.18</v>
      </c>
      <c r="N5" s="94">
        <v>29.05</v>
      </c>
      <c r="O5" s="94">
        <v>28.75</v>
      </c>
      <c r="P5" s="94">
        <v>28.93</v>
      </c>
      <c r="Q5" s="94">
        <v>28.59</v>
      </c>
      <c r="R5" s="94">
        <v>28.5</v>
      </c>
      <c r="S5" s="94">
        <v>28.53</v>
      </c>
      <c r="T5" s="95"/>
      <c r="U5" s="109" t="s">
        <v>148</v>
      </c>
      <c r="V5" s="109" t="s">
        <v>149</v>
      </c>
      <c r="W5" s="109" t="s">
        <v>150</v>
      </c>
      <c r="X5" s="109" t="s">
        <v>151</v>
      </c>
      <c r="Y5" s="109" t="s">
        <v>152</v>
      </c>
      <c r="Z5" s="102">
        <v>1.9147419999999999</v>
      </c>
    </row>
    <row r="6" spans="1:26" s="7" customFormat="1" ht="15" x14ac:dyDescent="0.25">
      <c r="A6" s="7" t="s">
        <v>1</v>
      </c>
      <c r="B6" s="7">
        <v>100</v>
      </c>
      <c r="C6" s="59">
        <v>0.4</v>
      </c>
      <c r="D6" s="93">
        <f t="shared" si="0"/>
        <v>149.32</v>
      </c>
      <c r="E6" s="94">
        <v>152.06</v>
      </c>
      <c r="F6" s="94">
        <v>148.43</v>
      </c>
      <c r="G6" s="94">
        <v>150.18</v>
      </c>
      <c r="H6" s="94">
        <v>148.21</v>
      </c>
      <c r="I6" s="94">
        <v>148.11000000000001</v>
      </c>
      <c r="J6" s="94">
        <v>148.16999999999999</v>
      </c>
      <c r="K6" s="94">
        <v>154.32</v>
      </c>
      <c r="L6" s="94">
        <v>149.32</v>
      </c>
      <c r="M6" s="94">
        <v>151.09</v>
      </c>
      <c r="N6" s="94">
        <v>149.35</v>
      </c>
      <c r="O6" s="94">
        <v>148.26</v>
      </c>
      <c r="P6" s="94">
        <v>148.77000000000001</v>
      </c>
      <c r="Q6" s="94">
        <v>148.18</v>
      </c>
      <c r="R6" s="94">
        <v>148.08000000000001</v>
      </c>
      <c r="S6" s="94">
        <v>148.13</v>
      </c>
      <c r="T6" s="95"/>
      <c r="U6" s="109" t="s">
        <v>153</v>
      </c>
      <c r="V6" s="109" t="s">
        <v>154</v>
      </c>
      <c r="W6" s="109" t="s">
        <v>155</v>
      </c>
      <c r="X6" s="109" t="s">
        <v>156</v>
      </c>
      <c r="Y6" s="109" t="s">
        <v>157</v>
      </c>
      <c r="Z6" s="103">
        <v>8.6567589999999992</v>
      </c>
    </row>
    <row r="7" spans="1:26" s="7" customFormat="1" ht="15" x14ac:dyDescent="0.25">
      <c r="A7" s="7" t="s">
        <v>1</v>
      </c>
      <c r="B7" s="7">
        <v>100</v>
      </c>
      <c r="C7" s="59">
        <v>0.7</v>
      </c>
      <c r="D7" s="93">
        <f t="shared" si="0"/>
        <v>142.85</v>
      </c>
      <c r="E7" s="94">
        <v>108.87</v>
      </c>
      <c r="F7" s="94">
        <v>108.25</v>
      </c>
      <c r="G7" s="94">
        <v>108.33</v>
      </c>
      <c r="H7" s="94">
        <v>143.15</v>
      </c>
      <c r="I7" s="94">
        <v>142.85</v>
      </c>
      <c r="J7" s="94">
        <v>143.02000000000001</v>
      </c>
      <c r="K7" s="94">
        <v>110.2</v>
      </c>
      <c r="L7" s="94">
        <v>108.44</v>
      </c>
      <c r="M7" s="94">
        <v>109.14</v>
      </c>
      <c r="N7" s="94">
        <v>108.51</v>
      </c>
      <c r="O7" s="94">
        <v>107.91</v>
      </c>
      <c r="P7" s="94">
        <v>108.2</v>
      </c>
      <c r="Q7" s="94">
        <v>107.71</v>
      </c>
      <c r="R7" s="94">
        <v>107.53</v>
      </c>
      <c r="S7" s="94">
        <v>107.6</v>
      </c>
      <c r="T7" s="95"/>
      <c r="U7" s="109" t="s">
        <v>158</v>
      </c>
      <c r="V7" s="109" t="s">
        <v>159</v>
      </c>
      <c r="W7" s="109" t="s">
        <v>160</v>
      </c>
      <c r="X7" s="109" t="s">
        <v>161</v>
      </c>
      <c r="Y7" s="109" t="s">
        <v>162</v>
      </c>
      <c r="Z7" s="103">
        <v>17.987786</v>
      </c>
    </row>
    <row r="8" spans="1:26" s="7" customFormat="1" ht="15" x14ac:dyDescent="0.25">
      <c r="A8" s="7" t="s">
        <v>1</v>
      </c>
      <c r="B8" s="7">
        <v>100</v>
      </c>
      <c r="C8" s="59">
        <v>1</v>
      </c>
      <c r="D8" s="93">
        <f t="shared" si="0"/>
        <v>104.35</v>
      </c>
      <c r="E8" s="94">
        <v>104.53</v>
      </c>
      <c r="F8" s="94">
        <v>104.35</v>
      </c>
      <c r="G8" s="94">
        <v>104.45</v>
      </c>
      <c r="H8" s="94">
        <v>103.59</v>
      </c>
      <c r="I8" s="94">
        <v>103.12</v>
      </c>
      <c r="J8" s="94">
        <v>103.33</v>
      </c>
      <c r="K8" s="94">
        <v>109.01</v>
      </c>
      <c r="L8" s="94">
        <v>104.18</v>
      </c>
      <c r="M8" s="94">
        <v>106.48</v>
      </c>
      <c r="N8" s="94">
        <v>104.4</v>
      </c>
      <c r="O8" s="94">
        <v>103.6</v>
      </c>
      <c r="P8" s="94">
        <v>104.21</v>
      </c>
      <c r="Q8" s="94">
        <v>103.77</v>
      </c>
      <c r="R8" s="94">
        <v>103.7</v>
      </c>
      <c r="S8" s="94">
        <v>103.73</v>
      </c>
      <c r="T8" s="95"/>
      <c r="U8" s="109" t="s">
        <v>163</v>
      </c>
      <c r="V8" s="109" t="s">
        <v>164</v>
      </c>
      <c r="W8" s="109" t="s">
        <v>165</v>
      </c>
      <c r="X8" s="109" t="s">
        <v>166</v>
      </c>
      <c r="Y8" s="109" t="s">
        <v>167</v>
      </c>
      <c r="Z8" s="103">
        <v>37.370207000000008</v>
      </c>
    </row>
    <row r="9" spans="1:26" s="7" customFormat="1" ht="15" x14ac:dyDescent="0.25">
      <c r="A9" s="7" t="s">
        <v>1</v>
      </c>
      <c r="B9" s="7">
        <v>1000</v>
      </c>
      <c r="C9" s="59">
        <v>0.4</v>
      </c>
      <c r="D9" s="93">
        <f t="shared" si="0"/>
        <v>1075.49</v>
      </c>
      <c r="E9" s="94">
        <v>1073.73</v>
      </c>
      <c r="F9" s="94">
        <v>1071.25</v>
      </c>
      <c r="G9" s="94">
        <v>1072.68</v>
      </c>
      <c r="H9" s="94">
        <v>1072.4000000000001</v>
      </c>
      <c r="I9" s="94">
        <v>1070.99</v>
      </c>
      <c r="J9" s="94">
        <v>1071.77</v>
      </c>
      <c r="K9" s="94">
        <v>1128.58</v>
      </c>
      <c r="L9" s="94">
        <v>1075.49</v>
      </c>
      <c r="M9" s="94">
        <v>1105.6099999999999</v>
      </c>
      <c r="N9" s="94">
        <v>1088.33</v>
      </c>
      <c r="O9" s="94">
        <v>1071.1099999999999</v>
      </c>
      <c r="P9" s="94">
        <v>1076.27</v>
      </c>
      <c r="Q9" s="94">
        <v>1069.69</v>
      </c>
      <c r="R9" s="94">
        <v>1069.45</v>
      </c>
      <c r="S9" s="94">
        <v>1069.58</v>
      </c>
      <c r="T9" s="95"/>
      <c r="U9" s="109" t="s">
        <v>168</v>
      </c>
      <c r="V9" s="109" t="s">
        <v>169</v>
      </c>
      <c r="W9" s="109" t="s">
        <v>170</v>
      </c>
      <c r="X9" s="109" t="s">
        <v>171</v>
      </c>
      <c r="Y9" s="109" t="s">
        <v>172</v>
      </c>
      <c r="Z9" s="103">
        <v>567.31697399999996</v>
      </c>
    </row>
    <row r="10" spans="1:26" s="7" customFormat="1" ht="15" x14ac:dyDescent="0.25">
      <c r="A10" s="7" t="s">
        <v>1</v>
      </c>
      <c r="B10" s="7">
        <v>1000</v>
      </c>
      <c r="C10" s="59">
        <v>0.7</v>
      </c>
      <c r="D10" s="93">
        <f t="shared" si="0"/>
        <v>1037.27</v>
      </c>
      <c r="E10" s="94">
        <v>1038.03</v>
      </c>
      <c r="F10" s="94">
        <v>1036.1300000000001</v>
      </c>
      <c r="G10" s="94">
        <v>1036.56</v>
      </c>
      <c r="H10" s="94">
        <v>1035.72</v>
      </c>
      <c r="I10" s="94">
        <v>1035.4100000000001</v>
      </c>
      <c r="J10" s="94">
        <v>1035.55</v>
      </c>
      <c r="K10" s="94">
        <v>1062.0899999999999</v>
      </c>
      <c r="L10" s="94">
        <v>1037.27</v>
      </c>
      <c r="M10" s="94">
        <v>1042.28</v>
      </c>
      <c r="N10" s="94">
        <v>1036.6199999999999</v>
      </c>
      <c r="O10" s="94">
        <v>1036.08</v>
      </c>
      <c r="P10" s="94">
        <v>1036.4100000000001</v>
      </c>
      <c r="Q10" s="94">
        <v>1034.6600000000001</v>
      </c>
      <c r="R10" s="94">
        <v>1034.3800000000001</v>
      </c>
      <c r="S10" s="94">
        <v>1034.55</v>
      </c>
      <c r="T10" s="95"/>
      <c r="U10" s="109" t="s">
        <v>173</v>
      </c>
      <c r="V10" s="109" t="s">
        <v>174</v>
      </c>
      <c r="W10" s="109" t="s">
        <v>175</v>
      </c>
      <c r="X10" s="109" t="s">
        <v>176</v>
      </c>
      <c r="Y10" s="109" t="s">
        <v>177</v>
      </c>
      <c r="Z10" s="103">
        <v>944.53695300000004</v>
      </c>
    </row>
    <row r="11" spans="1:26" s="7" customFormat="1" ht="15" x14ac:dyDescent="0.25">
      <c r="A11" s="7" t="s">
        <v>1</v>
      </c>
      <c r="B11" s="7">
        <v>1000</v>
      </c>
      <c r="C11" s="59">
        <v>1</v>
      </c>
      <c r="D11" s="93">
        <f t="shared" si="0"/>
        <v>1036.25</v>
      </c>
      <c r="E11" s="94">
        <v>1036.47</v>
      </c>
      <c r="F11" s="94">
        <v>1035.3900000000001</v>
      </c>
      <c r="G11" s="94">
        <v>1035.57</v>
      </c>
      <c r="H11" s="94">
        <v>1034.97</v>
      </c>
      <c r="I11" s="94">
        <v>1034.7</v>
      </c>
      <c r="J11" s="94">
        <v>1034.8399999999999</v>
      </c>
      <c r="K11" s="94">
        <v>1038.6400000000001</v>
      </c>
      <c r="L11" s="94">
        <v>1036.25</v>
      </c>
      <c r="M11" s="94">
        <v>1037.53</v>
      </c>
      <c r="N11" s="94">
        <v>1036.52</v>
      </c>
      <c r="O11" s="94">
        <v>1035.6500000000001</v>
      </c>
      <c r="P11" s="94">
        <v>1036.28</v>
      </c>
      <c r="Q11" s="94">
        <v>1034.33</v>
      </c>
      <c r="R11" s="94">
        <v>1034.0899999999999</v>
      </c>
      <c r="S11" s="94">
        <v>1034.18</v>
      </c>
      <c r="T11" s="95"/>
      <c r="U11" s="109" t="s">
        <v>178</v>
      </c>
      <c r="V11" s="109" t="s">
        <v>179</v>
      </c>
      <c r="W11" s="109" t="s">
        <v>180</v>
      </c>
      <c r="X11" s="109" t="s">
        <v>181</v>
      </c>
      <c r="Y11" s="109" t="s">
        <v>182</v>
      </c>
      <c r="Z11" s="103">
        <v>2231.8230109999995</v>
      </c>
    </row>
    <row r="12" spans="1:26" s="7" customFormat="1" ht="15" x14ac:dyDescent="0.25">
      <c r="A12" s="7" t="s">
        <v>101</v>
      </c>
      <c r="B12" s="7">
        <v>24</v>
      </c>
      <c r="C12" s="59">
        <v>0.4</v>
      </c>
      <c r="D12" s="93">
        <f t="shared" si="0"/>
        <v>3179.97</v>
      </c>
      <c r="E12" s="94">
        <v>3177.64</v>
      </c>
      <c r="F12" s="94">
        <v>3177.64</v>
      </c>
      <c r="G12" s="94">
        <v>3177.64</v>
      </c>
      <c r="H12" s="94">
        <v>3177.64</v>
      </c>
      <c r="I12" s="94">
        <v>3177.64</v>
      </c>
      <c r="J12" s="94">
        <v>3177.64</v>
      </c>
      <c r="K12" s="94">
        <v>3179.97</v>
      </c>
      <c r="L12" s="94">
        <v>3179.97</v>
      </c>
      <c r="M12" s="94">
        <v>3179.97</v>
      </c>
      <c r="N12" s="94">
        <v>3179.97</v>
      </c>
      <c r="O12" s="94">
        <v>3177.64</v>
      </c>
      <c r="P12" s="94">
        <v>3177.87</v>
      </c>
      <c r="Q12" s="94">
        <v>3177.64</v>
      </c>
      <c r="R12" s="94">
        <v>3177.64</v>
      </c>
      <c r="S12" s="94">
        <v>3177.64</v>
      </c>
      <c r="T12" s="95"/>
      <c r="U12" s="109" t="s">
        <v>183</v>
      </c>
      <c r="V12" s="109" t="s">
        <v>183</v>
      </c>
      <c r="W12" s="109" t="s">
        <v>184</v>
      </c>
      <c r="X12" s="109" t="s">
        <v>185</v>
      </c>
      <c r="Y12" s="109" t="s">
        <v>183</v>
      </c>
      <c r="Z12" s="103">
        <v>1.0874169999999999</v>
      </c>
    </row>
    <row r="13" spans="1:26" s="7" customFormat="1" ht="15" x14ac:dyDescent="0.25">
      <c r="A13" s="7" t="s">
        <v>2</v>
      </c>
      <c r="B13" s="7">
        <v>24</v>
      </c>
      <c r="C13" s="59">
        <v>0.7</v>
      </c>
      <c r="D13" s="93">
        <f t="shared" si="0"/>
        <v>2321.04</v>
      </c>
      <c r="E13" s="94">
        <v>2321.04</v>
      </c>
      <c r="F13" s="94">
        <v>2321.04</v>
      </c>
      <c r="G13" s="94">
        <v>2321.04</v>
      </c>
      <c r="H13" s="94">
        <v>2321.04</v>
      </c>
      <c r="I13" s="94">
        <v>2321.04</v>
      </c>
      <c r="J13" s="94">
        <v>2321.04</v>
      </c>
      <c r="K13" s="94">
        <v>2338.7199999999998</v>
      </c>
      <c r="L13" s="94">
        <v>2321.04</v>
      </c>
      <c r="M13" s="94">
        <v>2323.89</v>
      </c>
      <c r="N13" s="94">
        <v>2321.04</v>
      </c>
      <c r="O13" s="94">
        <v>2321.04</v>
      </c>
      <c r="P13" s="94">
        <v>2321.04</v>
      </c>
      <c r="Q13" s="94">
        <v>2321.04</v>
      </c>
      <c r="R13" s="94">
        <v>2321.04</v>
      </c>
      <c r="S13" s="94">
        <v>2321.04</v>
      </c>
      <c r="T13" s="95"/>
      <c r="U13" s="109" t="s">
        <v>186</v>
      </c>
      <c r="V13" s="109" t="s">
        <v>186</v>
      </c>
      <c r="W13" s="109" t="s">
        <v>187</v>
      </c>
      <c r="X13" s="109" t="s">
        <v>186</v>
      </c>
      <c r="Y13" s="109" t="s">
        <v>186</v>
      </c>
      <c r="Z13" s="103">
        <v>1.3219359999999998</v>
      </c>
    </row>
    <row r="14" spans="1:26" s="7" customFormat="1" ht="15" x14ac:dyDescent="0.25">
      <c r="A14" s="7" t="s">
        <v>2</v>
      </c>
      <c r="B14" s="7">
        <v>24</v>
      </c>
      <c r="C14" s="59">
        <v>1</v>
      </c>
      <c r="D14" s="93">
        <f t="shared" si="0"/>
        <v>2320.91</v>
      </c>
      <c r="E14" s="94">
        <v>2520.48</v>
      </c>
      <c r="F14" s="94">
        <v>2320.91</v>
      </c>
      <c r="G14" s="94">
        <v>2480.4</v>
      </c>
      <c r="H14" s="94">
        <v>2320.91</v>
      </c>
      <c r="I14" s="94">
        <v>2320.91</v>
      </c>
      <c r="J14" s="94">
        <v>2320.91</v>
      </c>
      <c r="K14" s="94">
        <v>2551.63</v>
      </c>
      <c r="L14" s="94">
        <v>2320.91</v>
      </c>
      <c r="M14" s="94">
        <v>2442.46</v>
      </c>
      <c r="N14" s="94">
        <v>2655.56</v>
      </c>
      <c r="O14" s="94">
        <v>2320.91</v>
      </c>
      <c r="P14" s="94">
        <v>2527.3200000000002</v>
      </c>
      <c r="Q14" s="94">
        <v>2320.91</v>
      </c>
      <c r="R14" s="94">
        <v>2320.91</v>
      </c>
      <c r="S14" s="94">
        <v>2320.91</v>
      </c>
      <c r="T14" s="95"/>
      <c r="U14" s="109" t="s">
        <v>188</v>
      </c>
      <c r="V14" s="109" t="s">
        <v>189</v>
      </c>
      <c r="W14" s="109" t="s">
        <v>190</v>
      </c>
      <c r="X14" s="109" t="s">
        <v>191</v>
      </c>
      <c r="Y14" s="109" t="s">
        <v>189</v>
      </c>
      <c r="Z14" s="103">
        <v>2.0640809999999998</v>
      </c>
    </row>
    <row r="15" spans="1:26" s="7" customFormat="1" ht="15" x14ac:dyDescent="0.25">
      <c r="A15" s="7" t="s">
        <v>2</v>
      </c>
      <c r="B15" s="7">
        <v>100</v>
      </c>
      <c r="C15" s="59">
        <v>0.4</v>
      </c>
      <c r="D15" s="93">
        <f t="shared" si="0"/>
        <v>47104.73</v>
      </c>
      <c r="E15" s="94">
        <v>52646.49</v>
      </c>
      <c r="F15" s="94">
        <v>47104.73</v>
      </c>
      <c r="G15" s="94">
        <v>48757.07</v>
      </c>
      <c r="H15" s="94">
        <v>42988.22</v>
      </c>
      <c r="I15" s="94">
        <v>42986.94</v>
      </c>
      <c r="J15" s="94">
        <v>42987.64</v>
      </c>
      <c r="K15" s="94">
        <v>44408.31</v>
      </c>
      <c r="L15" s="94">
        <v>42986.91</v>
      </c>
      <c r="M15" s="94">
        <v>43511.81</v>
      </c>
      <c r="N15" s="94">
        <v>44408.31</v>
      </c>
      <c r="O15" s="94">
        <v>43249.65</v>
      </c>
      <c r="P15" s="94">
        <v>43671.29</v>
      </c>
      <c r="Q15" s="94">
        <v>42986.74</v>
      </c>
      <c r="R15" s="94">
        <v>42986.400000000001</v>
      </c>
      <c r="S15" s="94">
        <v>42986.59</v>
      </c>
      <c r="T15" s="95"/>
      <c r="U15" s="109" t="s">
        <v>192</v>
      </c>
      <c r="V15" s="109" t="s">
        <v>193</v>
      </c>
      <c r="W15" s="109" t="s">
        <v>194</v>
      </c>
      <c r="X15" s="109" t="s">
        <v>195</v>
      </c>
      <c r="Y15" s="109" t="s">
        <v>196</v>
      </c>
      <c r="Z15" s="103">
        <v>6.9204620000000006</v>
      </c>
    </row>
    <row r="16" spans="1:26" s="7" customFormat="1" ht="15" x14ac:dyDescent="0.25">
      <c r="A16" s="7" t="s">
        <v>2</v>
      </c>
      <c r="B16" s="7">
        <v>100</v>
      </c>
      <c r="C16" s="59">
        <v>0.7</v>
      </c>
      <c r="D16" s="93">
        <f t="shared" si="0"/>
        <v>36627.68</v>
      </c>
      <c r="E16" s="94">
        <v>39637.589999999997</v>
      </c>
      <c r="F16" s="94">
        <v>36617.910000000003</v>
      </c>
      <c r="G16" s="94">
        <v>38975.93</v>
      </c>
      <c r="H16" s="94">
        <v>35663.089999999997</v>
      </c>
      <c r="I16" s="94">
        <v>35382.97</v>
      </c>
      <c r="J16" s="94">
        <v>35540.19</v>
      </c>
      <c r="K16" s="94">
        <v>37292.11</v>
      </c>
      <c r="L16" s="94">
        <v>36065.769999999997</v>
      </c>
      <c r="M16" s="94">
        <v>36596.910000000003</v>
      </c>
      <c r="N16" s="94">
        <v>38046.79</v>
      </c>
      <c r="O16" s="94">
        <v>36627.68</v>
      </c>
      <c r="P16" s="94">
        <v>37573.910000000003</v>
      </c>
      <c r="Q16" s="94">
        <v>35914.07</v>
      </c>
      <c r="R16" s="94">
        <v>35466.9</v>
      </c>
      <c r="S16" s="94">
        <v>35681.32</v>
      </c>
      <c r="T16" s="95"/>
      <c r="U16" s="109" t="s">
        <v>197</v>
      </c>
      <c r="V16" s="109" t="s">
        <v>198</v>
      </c>
      <c r="W16" s="109" t="s">
        <v>199</v>
      </c>
      <c r="X16" s="109" t="s">
        <v>200</v>
      </c>
      <c r="Y16" s="109" t="s">
        <v>201</v>
      </c>
      <c r="Z16" s="103">
        <v>19.655752</v>
      </c>
    </row>
    <row r="17" spans="1:26" s="7" customFormat="1" ht="15" x14ac:dyDescent="0.25">
      <c r="A17" s="7" t="s">
        <v>2</v>
      </c>
      <c r="B17" s="7">
        <v>100</v>
      </c>
      <c r="C17" s="59">
        <v>1</v>
      </c>
      <c r="D17" s="93">
        <f t="shared" si="0"/>
        <v>36108.5</v>
      </c>
      <c r="E17" s="94">
        <v>35669.69</v>
      </c>
      <c r="F17" s="94">
        <v>35667.269999999997</v>
      </c>
      <c r="G17" s="94">
        <v>35668.480000000003</v>
      </c>
      <c r="H17" s="94">
        <v>35273.339999999997</v>
      </c>
      <c r="I17" s="94">
        <v>35205.199999999997</v>
      </c>
      <c r="J17" s="94">
        <v>35230.800000000003</v>
      </c>
      <c r="K17" s="94">
        <v>36063.53</v>
      </c>
      <c r="L17" s="94">
        <v>35638.080000000002</v>
      </c>
      <c r="M17" s="94">
        <v>35776.879999999997</v>
      </c>
      <c r="N17" s="94">
        <v>36621.51</v>
      </c>
      <c r="O17" s="94">
        <v>36108.5</v>
      </c>
      <c r="P17" s="94">
        <v>36324.870000000003</v>
      </c>
      <c r="Q17" s="94">
        <v>35386.68</v>
      </c>
      <c r="R17" s="94">
        <v>35241.86</v>
      </c>
      <c r="S17" s="94">
        <v>35291.9</v>
      </c>
      <c r="T17" s="95"/>
      <c r="U17" s="109" t="s">
        <v>202</v>
      </c>
      <c r="V17" s="109" t="s">
        <v>203</v>
      </c>
      <c r="W17" s="109" t="s">
        <v>204</v>
      </c>
      <c r="X17" s="109" t="s">
        <v>205</v>
      </c>
      <c r="Y17" s="109" t="s">
        <v>206</v>
      </c>
      <c r="Z17" s="103">
        <v>55.04266100000001</v>
      </c>
    </row>
    <row r="18" spans="1:26" s="7" customFormat="1" ht="15" x14ac:dyDescent="0.25">
      <c r="A18" s="7" t="s">
        <v>2</v>
      </c>
      <c r="B18" s="7">
        <v>997</v>
      </c>
      <c r="C18" s="59">
        <v>0.4</v>
      </c>
      <c r="D18" s="93">
        <f t="shared" si="0"/>
        <v>330492.48</v>
      </c>
      <c r="E18" s="94">
        <v>333729.46000000002</v>
      </c>
      <c r="F18" s="94">
        <v>330492.48</v>
      </c>
      <c r="G18" s="94">
        <v>332184.65000000002</v>
      </c>
      <c r="H18" s="94">
        <v>325238.25</v>
      </c>
      <c r="I18" s="94">
        <v>324597.02</v>
      </c>
      <c r="J18" s="94">
        <v>324911.8</v>
      </c>
      <c r="K18" s="94">
        <v>326085.26</v>
      </c>
      <c r="L18" s="94">
        <v>324857.59000000003</v>
      </c>
      <c r="M18" s="94">
        <v>325287.45</v>
      </c>
      <c r="N18" s="94">
        <v>327043.78000000003</v>
      </c>
      <c r="O18" s="94">
        <v>324967.06</v>
      </c>
      <c r="P18" s="94">
        <v>326086.84000000003</v>
      </c>
      <c r="Q18" s="94">
        <v>324322.73</v>
      </c>
      <c r="R18" s="94">
        <v>324063.38</v>
      </c>
      <c r="S18" s="94">
        <v>324232.05</v>
      </c>
      <c r="T18" s="95"/>
      <c r="U18" s="109" t="s">
        <v>207</v>
      </c>
      <c r="V18" s="109" t="s">
        <v>208</v>
      </c>
      <c r="W18" s="109" t="s">
        <v>209</v>
      </c>
      <c r="X18" s="109" t="s">
        <v>210</v>
      </c>
      <c r="Y18" s="109" t="s">
        <v>211</v>
      </c>
      <c r="Z18" s="103">
        <v>635.33108699999991</v>
      </c>
    </row>
    <row r="19" spans="1:26" s="7" customFormat="1" ht="15" x14ac:dyDescent="0.25">
      <c r="A19" s="7" t="s">
        <v>2</v>
      </c>
      <c r="B19" s="7">
        <v>997</v>
      </c>
      <c r="C19" s="59">
        <v>0.7</v>
      </c>
      <c r="D19" s="93">
        <f t="shared" si="0"/>
        <v>325458.56</v>
      </c>
      <c r="E19" s="94">
        <v>330244.69</v>
      </c>
      <c r="F19" s="94">
        <v>325458.56</v>
      </c>
      <c r="G19" s="94">
        <v>328018.01</v>
      </c>
      <c r="H19" s="94">
        <v>323367.90000000002</v>
      </c>
      <c r="I19" s="94">
        <v>323137.33</v>
      </c>
      <c r="J19" s="94">
        <v>323261.71000000002</v>
      </c>
      <c r="K19" s="94">
        <v>325251.23</v>
      </c>
      <c r="L19" s="94">
        <v>323304.99</v>
      </c>
      <c r="M19" s="94">
        <v>324112.65000000002</v>
      </c>
      <c r="N19" s="94">
        <v>325833.63</v>
      </c>
      <c r="O19" s="94">
        <v>323700.53999999998</v>
      </c>
      <c r="P19" s="94">
        <v>324779.11</v>
      </c>
      <c r="Q19" s="94">
        <v>323271.96999999997</v>
      </c>
      <c r="R19" s="94">
        <v>322886.11</v>
      </c>
      <c r="S19" s="94">
        <v>323004.65999999997</v>
      </c>
      <c r="T19" s="95"/>
      <c r="U19" s="109" t="s">
        <v>212</v>
      </c>
      <c r="V19" s="109" t="s">
        <v>213</v>
      </c>
      <c r="W19" s="109" t="s">
        <v>214</v>
      </c>
      <c r="X19" s="109" t="s">
        <v>215</v>
      </c>
      <c r="Y19" s="109" t="s">
        <v>216</v>
      </c>
      <c r="Z19" s="103">
        <v>1284.4264390000001</v>
      </c>
    </row>
    <row r="20" spans="1:26" s="7" customFormat="1" ht="15" x14ac:dyDescent="0.25">
      <c r="A20" s="7" t="s">
        <v>2</v>
      </c>
      <c r="B20" s="7">
        <v>997</v>
      </c>
      <c r="C20" s="59">
        <v>1</v>
      </c>
      <c r="D20" s="93">
        <f t="shared" si="0"/>
        <v>325041.26</v>
      </c>
      <c r="E20" s="94">
        <v>325704.84000000003</v>
      </c>
      <c r="F20" s="94">
        <v>325041.26</v>
      </c>
      <c r="G20" s="94">
        <v>325638.49</v>
      </c>
      <c r="H20" s="94">
        <v>323064.28999999998</v>
      </c>
      <c r="I20" s="94">
        <v>322841.5</v>
      </c>
      <c r="J20" s="94">
        <v>322952.90000000002</v>
      </c>
      <c r="K20" s="94">
        <v>324317.76</v>
      </c>
      <c r="L20" s="94">
        <v>323118.12</v>
      </c>
      <c r="M20" s="94">
        <v>323650.44</v>
      </c>
      <c r="N20" s="94">
        <v>325877.19</v>
      </c>
      <c r="O20" s="94">
        <v>324281.51</v>
      </c>
      <c r="P20" s="94">
        <v>325047.21000000002</v>
      </c>
      <c r="Q20" s="94">
        <v>322979.14</v>
      </c>
      <c r="R20" s="94">
        <v>322811.34000000003</v>
      </c>
      <c r="S20" s="94">
        <v>322872.68</v>
      </c>
      <c r="T20" s="95"/>
      <c r="U20" s="109" t="s">
        <v>217</v>
      </c>
      <c r="V20" s="109" t="s">
        <v>218</v>
      </c>
      <c r="W20" s="109" t="s">
        <v>219</v>
      </c>
      <c r="X20" s="109" t="s">
        <v>220</v>
      </c>
      <c r="Y20" s="109" t="s">
        <v>221</v>
      </c>
      <c r="Z20" s="103">
        <v>1722.92543</v>
      </c>
    </row>
    <row r="21" spans="1:26" s="7" customFormat="1" ht="15" x14ac:dyDescent="0.25">
      <c r="A21" s="7" t="s">
        <v>0</v>
      </c>
      <c r="B21" s="7">
        <v>30</v>
      </c>
      <c r="C21" s="59">
        <v>0.4</v>
      </c>
      <c r="D21" s="93">
        <f t="shared" si="0"/>
        <v>995.5</v>
      </c>
      <c r="E21" s="94">
        <v>1025.24</v>
      </c>
      <c r="F21" s="94">
        <v>995.5</v>
      </c>
      <c r="G21" s="94">
        <v>1010.29</v>
      </c>
      <c r="H21" s="94">
        <v>995.5</v>
      </c>
      <c r="I21" s="94">
        <v>995.5</v>
      </c>
      <c r="J21" s="94">
        <v>995.5</v>
      </c>
      <c r="K21" s="94">
        <v>995.5</v>
      </c>
      <c r="L21" s="94">
        <v>995.5</v>
      </c>
      <c r="M21" s="94">
        <v>995.5</v>
      </c>
      <c r="N21" s="94">
        <v>1014.14</v>
      </c>
      <c r="O21" s="94">
        <v>995.5</v>
      </c>
      <c r="P21" s="94">
        <v>1004.82</v>
      </c>
      <c r="Q21" s="94">
        <v>995.5</v>
      </c>
      <c r="R21" s="94">
        <v>995.5</v>
      </c>
      <c r="S21" s="94">
        <v>995.5</v>
      </c>
      <c r="T21" s="95"/>
      <c r="U21" s="109" t="s">
        <v>222</v>
      </c>
      <c r="V21" s="109" t="s">
        <v>223</v>
      </c>
      <c r="W21" s="109" t="s">
        <v>223</v>
      </c>
      <c r="X21" s="109" t="s">
        <v>224</v>
      </c>
      <c r="Y21" s="109" t="s">
        <v>223</v>
      </c>
      <c r="Z21" s="102">
        <v>1.6006549999999997</v>
      </c>
    </row>
    <row r="22" spans="1:26" s="7" customFormat="1" ht="15" x14ac:dyDescent="0.25">
      <c r="A22" s="7" t="s">
        <v>0</v>
      </c>
      <c r="B22" s="7">
        <v>30</v>
      </c>
      <c r="C22" s="59">
        <v>0.7</v>
      </c>
      <c r="D22" s="93">
        <f t="shared" si="0"/>
        <v>692.69</v>
      </c>
      <c r="E22" s="94">
        <v>694.58</v>
      </c>
      <c r="F22" s="94">
        <v>692.69</v>
      </c>
      <c r="G22" s="94">
        <v>694.39</v>
      </c>
      <c r="H22" s="94">
        <v>675.39</v>
      </c>
      <c r="I22" s="94">
        <v>675.37</v>
      </c>
      <c r="J22" s="94">
        <v>675.38</v>
      </c>
      <c r="K22" s="94">
        <v>732.01</v>
      </c>
      <c r="L22" s="94">
        <v>675.37</v>
      </c>
      <c r="M22" s="94">
        <v>702.71</v>
      </c>
      <c r="N22" s="94">
        <v>747.95</v>
      </c>
      <c r="O22" s="94">
        <v>692.52</v>
      </c>
      <c r="P22" s="94">
        <v>717.84</v>
      </c>
      <c r="Q22" s="94">
        <v>675.38</v>
      </c>
      <c r="R22" s="94">
        <v>675.37</v>
      </c>
      <c r="S22" s="94">
        <v>675.37</v>
      </c>
      <c r="T22" s="95"/>
      <c r="U22" s="109" t="s">
        <v>225</v>
      </c>
      <c r="V22" s="109" t="s">
        <v>226</v>
      </c>
      <c r="W22" s="109" t="s">
        <v>227</v>
      </c>
      <c r="X22" s="109" t="s">
        <v>228</v>
      </c>
      <c r="Y22" s="109" t="s">
        <v>229</v>
      </c>
      <c r="Z22" s="102">
        <v>1.9223729999999999</v>
      </c>
    </row>
    <row r="23" spans="1:26" s="7" customFormat="1" ht="15" x14ac:dyDescent="0.25">
      <c r="A23" s="7" t="s">
        <v>0</v>
      </c>
      <c r="B23" s="7">
        <v>30</v>
      </c>
      <c r="C23" s="59">
        <v>1</v>
      </c>
      <c r="D23" s="93">
        <f t="shared" si="0"/>
        <v>664.28</v>
      </c>
      <c r="E23" s="94">
        <v>692.01</v>
      </c>
      <c r="F23" s="94">
        <v>664.28</v>
      </c>
      <c r="G23" s="94">
        <v>677.95</v>
      </c>
      <c r="H23" s="94">
        <v>658.11</v>
      </c>
      <c r="I23" s="94">
        <v>657.98</v>
      </c>
      <c r="J23" s="94">
        <v>658.01</v>
      </c>
      <c r="K23" s="94">
        <v>692.62</v>
      </c>
      <c r="L23" s="94">
        <v>655.43</v>
      </c>
      <c r="M23" s="94">
        <v>669.5</v>
      </c>
      <c r="N23" s="94">
        <v>699.6</v>
      </c>
      <c r="O23" s="94">
        <v>657.46</v>
      </c>
      <c r="P23" s="94">
        <v>676.78</v>
      </c>
      <c r="Q23" s="94">
        <v>655.43</v>
      </c>
      <c r="R23" s="94">
        <v>655.43</v>
      </c>
      <c r="S23" s="94">
        <v>655.43</v>
      </c>
      <c r="T23" s="95"/>
      <c r="U23" s="109" t="s">
        <v>230</v>
      </c>
      <c r="V23" s="109" t="s">
        <v>231</v>
      </c>
      <c r="W23" s="109" t="s">
        <v>232</v>
      </c>
      <c r="X23" s="109" t="s">
        <v>233</v>
      </c>
      <c r="Y23" s="109" t="s">
        <v>234</v>
      </c>
      <c r="Z23" s="102">
        <v>2.9259949999999999</v>
      </c>
    </row>
    <row r="24" spans="1:26" s="7" customFormat="1" ht="15" x14ac:dyDescent="0.25">
      <c r="A24" s="7" t="s">
        <v>0</v>
      </c>
      <c r="B24" s="7">
        <v>100</v>
      </c>
      <c r="C24" s="59">
        <v>0.4</v>
      </c>
      <c r="D24" s="93">
        <f t="shared" si="0"/>
        <v>2024.36</v>
      </c>
      <c r="E24" s="94">
        <v>2186.16</v>
      </c>
      <c r="F24" s="94">
        <v>2024.36</v>
      </c>
      <c r="G24" s="94">
        <v>2081.31</v>
      </c>
      <c r="H24" s="94">
        <v>1855.39</v>
      </c>
      <c r="I24" s="94">
        <v>1814.53</v>
      </c>
      <c r="J24" s="94">
        <v>1831.36</v>
      </c>
      <c r="K24" s="94">
        <v>2195.13</v>
      </c>
      <c r="L24" s="94">
        <v>1938.84</v>
      </c>
      <c r="M24" s="94">
        <v>2086.29</v>
      </c>
      <c r="N24" s="94">
        <v>2008.77</v>
      </c>
      <c r="O24" s="94">
        <v>1820.15</v>
      </c>
      <c r="P24" s="94">
        <v>1880.44</v>
      </c>
      <c r="Q24" s="94">
        <v>1838.8</v>
      </c>
      <c r="R24" s="94">
        <v>1795.83</v>
      </c>
      <c r="S24" s="94">
        <v>1812.79</v>
      </c>
      <c r="T24" s="95"/>
      <c r="U24" s="109" t="s">
        <v>235</v>
      </c>
      <c r="V24" s="109" t="s">
        <v>236</v>
      </c>
      <c r="W24" s="109" t="s">
        <v>237</v>
      </c>
      <c r="X24" s="109" t="s">
        <v>238</v>
      </c>
      <c r="Y24" s="109" t="s">
        <v>239</v>
      </c>
      <c r="Z24" s="103">
        <v>7.1441689999999998</v>
      </c>
    </row>
    <row r="25" spans="1:26" s="7" customFormat="1" ht="15" x14ac:dyDescent="0.25">
      <c r="A25" s="7" t="s">
        <v>0</v>
      </c>
      <c r="B25" s="7">
        <v>100</v>
      </c>
      <c r="C25" s="59">
        <v>0.7</v>
      </c>
      <c r="D25" s="93">
        <f t="shared" si="0"/>
        <v>1863.73</v>
      </c>
      <c r="E25" s="94">
        <v>1863.73</v>
      </c>
      <c r="F25" s="94">
        <v>1863.73</v>
      </c>
      <c r="G25" s="94">
        <v>1863.73</v>
      </c>
      <c r="H25" s="94">
        <v>1786.29</v>
      </c>
      <c r="I25" s="94">
        <v>1767.77</v>
      </c>
      <c r="J25" s="94">
        <v>1781.59</v>
      </c>
      <c r="K25" s="94">
        <v>1904.06</v>
      </c>
      <c r="L25" s="94">
        <v>1792.84</v>
      </c>
      <c r="M25" s="94">
        <v>1835.95</v>
      </c>
      <c r="N25" s="94">
        <v>1841.06</v>
      </c>
      <c r="O25" s="94">
        <v>1799.5</v>
      </c>
      <c r="P25" s="94">
        <v>1820.85</v>
      </c>
      <c r="Q25" s="94">
        <v>1778.17</v>
      </c>
      <c r="R25" s="94">
        <v>1759.27</v>
      </c>
      <c r="S25" s="94">
        <v>1765.35</v>
      </c>
      <c r="T25" s="95"/>
      <c r="U25" s="109" t="s">
        <v>240</v>
      </c>
      <c r="V25" s="109" t="s">
        <v>241</v>
      </c>
      <c r="W25" s="109" t="s">
        <v>242</v>
      </c>
      <c r="X25" s="109" t="s">
        <v>243</v>
      </c>
      <c r="Y25" s="109" t="s">
        <v>244</v>
      </c>
      <c r="Z25" s="103">
        <v>11.419824000000002</v>
      </c>
    </row>
    <row r="26" spans="1:26" s="7" customFormat="1" ht="15" x14ac:dyDescent="0.25">
      <c r="A26" s="7" t="s">
        <v>0</v>
      </c>
      <c r="B26" s="7">
        <v>100</v>
      </c>
      <c r="C26" s="59">
        <v>1</v>
      </c>
      <c r="D26" s="93">
        <f t="shared" si="0"/>
        <v>1774.48</v>
      </c>
      <c r="E26" s="94">
        <v>1774.48</v>
      </c>
      <c r="F26" s="94">
        <v>1774.48</v>
      </c>
      <c r="G26" s="94">
        <v>1774.48</v>
      </c>
      <c r="H26" s="94">
        <v>1759.11</v>
      </c>
      <c r="I26" s="94">
        <v>1755.85</v>
      </c>
      <c r="J26" s="94">
        <v>1756.82</v>
      </c>
      <c r="K26" s="94">
        <v>1838.92</v>
      </c>
      <c r="L26" s="94">
        <v>1770.41</v>
      </c>
      <c r="M26" s="94">
        <v>1807.43</v>
      </c>
      <c r="N26" s="94">
        <v>1832.88</v>
      </c>
      <c r="O26" s="94">
        <v>1767.56</v>
      </c>
      <c r="P26" s="94">
        <v>1802.55</v>
      </c>
      <c r="Q26" s="94">
        <v>1758.32</v>
      </c>
      <c r="R26" s="94">
        <v>1753.6</v>
      </c>
      <c r="S26" s="94">
        <v>1755.8</v>
      </c>
      <c r="T26" s="95"/>
      <c r="U26" s="109" t="s">
        <v>245</v>
      </c>
      <c r="V26" s="109" t="s">
        <v>246</v>
      </c>
      <c r="W26" s="109" t="s">
        <v>247</v>
      </c>
      <c r="X26" s="109" t="s">
        <v>248</v>
      </c>
      <c r="Y26" s="109" t="s">
        <v>249</v>
      </c>
      <c r="Z26" s="103">
        <v>21.433429999999998</v>
      </c>
    </row>
    <row r="27" spans="1:26" s="7" customFormat="1" ht="15" x14ac:dyDescent="0.25">
      <c r="A27" s="7" t="s">
        <v>0</v>
      </c>
      <c r="B27" s="7">
        <v>1000</v>
      </c>
      <c r="C27" s="59">
        <v>0.4</v>
      </c>
      <c r="D27" s="93">
        <f t="shared" si="0"/>
        <v>19207.310000000001</v>
      </c>
      <c r="E27" s="94">
        <v>19343.55</v>
      </c>
      <c r="F27" s="94">
        <v>19207.310000000001</v>
      </c>
      <c r="G27" s="94">
        <v>19284.66</v>
      </c>
      <c r="H27" s="94">
        <v>19066.34</v>
      </c>
      <c r="I27" s="94">
        <v>19029.75</v>
      </c>
      <c r="J27" s="94">
        <v>19049.689999999999</v>
      </c>
      <c r="K27" s="94">
        <v>19700.52</v>
      </c>
      <c r="L27" s="94">
        <v>19139.13</v>
      </c>
      <c r="M27" s="94">
        <v>19404.080000000002</v>
      </c>
      <c r="N27" s="94">
        <v>19229.490000000002</v>
      </c>
      <c r="O27" s="94">
        <v>19061.13</v>
      </c>
      <c r="P27" s="94">
        <v>19165.919999999998</v>
      </c>
      <c r="Q27" s="94">
        <v>18987.560000000001</v>
      </c>
      <c r="R27" s="94">
        <v>18979.43</v>
      </c>
      <c r="S27" s="94">
        <v>18982.599999999999</v>
      </c>
      <c r="T27" s="95"/>
      <c r="U27" s="109" t="s">
        <v>250</v>
      </c>
      <c r="V27" s="109" t="s">
        <v>251</v>
      </c>
      <c r="W27" s="109" t="s">
        <v>252</v>
      </c>
      <c r="X27" s="109" t="s">
        <v>253</v>
      </c>
      <c r="Y27" s="109" t="s">
        <v>254</v>
      </c>
      <c r="Z27" s="102">
        <v>349.06562199999996</v>
      </c>
    </row>
    <row r="28" spans="1:26" s="7" customFormat="1" ht="15" x14ac:dyDescent="0.25">
      <c r="A28" s="7" t="s">
        <v>0</v>
      </c>
      <c r="B28" s="7">
        <v>1000</v>
      </c>
      <c r="C28" s="59">
        <v>0.7</v>
      </c>
      <c r="D28" s="93">
        <f t="shared" si="0"/>
        <v>19053.96</v>
      </c>
      <c r="E28" s="94">
        <v>19053.96</v>
      </c>
      <c r="F28" s="94">
        <v>19053.96</v>
      </c>
      <c r="G28" s="94">
        <v>19053.96</v>
      </c>
      <c r="H28" s="94">
        <v>18995.43</v>
      </c>
      <c r="I28" s="94">
        <v>18984.34</v>
      </c>
      <c r="J28" s="94">
        <v>18989.16</v>
      </c>
      <c r="K28" s="94">
        <v>19665.57</v>
      </c>
      <c r="L28" s="94">
        <v>19003.830000000002</v>
      </c>
      <c r="M28" s="94">
        <v>19155.52</v>
      </c>
      <c r="N28" s="94">
        <v>19207.57</v>
      </c>
      <c r="O28" s="94">
        <v>19023.740000000002</v>
      </c>
      <c r="P28" s="94">
        <v>19101.45</v>
      </c>
      <c r="Q28" s="94">
        <v>18978.77</v>
      </c>
      <c r="R28" s="94">
        <v>18975.82</v>
      </c>
      <c r="S28" s="94">
        <v>18976.900000000001</v>
      </c>
      <c r="T28" s="95"/>
      <c r="U28" s="109" t="s">
        <v>255</v>
      </c>
      <c r="V28" s="109" t="s">
        <v>256</v>
      </c>
      <c r="W28" s="109" t="s">
        <v>257</v>
      </c>
      <c r="X28" s="109" t="s">
        <v>258</v>
      </c>
      <c r="Y28" s="109" t="s">
        <v>259</v>
      </c>
      <c r="Z28" s="102">
        <v>674.35261700000001</v>
      </c>
    </row>
    <row r="29" spans="1:26" s="7" customFormat="1" ht="15" x14ac:dyDescent="0.25">
      <c r="A29" s="7" t="s">
        <v>0</v>
      </c>
      <c r="B29" s="7">
        <v>1000</v>
      </c>
      <c r="C29" s="59">
        <v>1</v>
      </c>
      <c r="D29" s="93">
        <f t="shared" si="0"/>
        <v>19039.349999999999</v>
      </c>
      <c r="E29" s="94">
        <v>19039.349999999999</v>
      </c>
      <c r="F29" s="94">
        <v>19039.349999999999</v>
      </c>
      <c r="G29" s="94">
        <v>19039.349999999999</v>
      </c>
      <c r="H29" s="94">
        <v>18976.95</v>
      </c>
      <c r="I29" s="94">
        <v>18975.919999999998</v>
      </c>
      <c r="J29" s="94">
        <v>18976.34</v>
      </c>
      <c r="K29" s="94">
        <v>19211.91</v>
      </c>
      <c r="L29" s="94">
        <v>19017.13</v>
      </c>
      <c r="M29" s="94">
        <v>19079.18</v>
      </c>
      <c r="N29" s="94">
        <v>19095.71</v>
      </c>
      <c r="O29" s="94">
        <v>18989.78</v>
      </c>
      <c r="P29" s="94">
        <v>19018.849999999999</v>
      </c>
      <c r="Q29" s="94">
        <v>18975.93</v>
      </c>
      <c r="R29" s="94">
        <v>18975.27</v>
      </c>
      <c r="S29" s="94">
        <v>18975.38</v>
      </c>
      <c r="T29" s="95"/>
      <c r="U29" s="109" t="s">
        <v>260</v>
      </c>
      <c r="V29" s="109" t="s">
        <v>261</v>
      </c>
      <c r="W29" s="109" t="s">
        <v>262</v>
      </c>
      <c r="X29" s="109" t="s">
        <v>263</v>
      </c>
      <c r="Y29" s="109" t="s">
        <v>264</v>
      </c>
      <c r="Z29" s="102">
        <v>1133.5073950000001</v>
      </c>
    </row>
    <row r="30" spans="1:26" s="7" customFormat="1" ht="15" x14ac:dyDescent="0.25">
      <c r="D30" s="38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U30" s="68"/>
      <c r="V30" s="68"/>
      <c r="W30" s="68"/>
      <c r="X30" s="68"/>
      <c r="Y30" s="68"/>
    </row>
    <row r="31" spans="1:26" s="7" customFormat="1" ht="15" x14ac:dyDescent="0.25">
      <c r="D31" s="54"/>
      <c r="U31" s="56"/>
      <c r="V31" s="56"/>
      <c r="W31" s="56"/>
      <c r="X31" s="56"/>
      <c r="Y31" s="56"/>
    </row>
    <row r="32" spans="1:26" s="7" customFormat="1" ht="15" x14ac:dyDescent="0.25">
      <c r="D32" s="54"/>
      <c r="U32" s="56"/>
      <c r="V32" s="56"/>
      <c r="W32" s="56"/>
      <c r="X32" s="56"/>
      <c r="Y32" s="56"/>
    </row>
    <row r="33" spans="4:25" s="5" customFormat="1" ht="15" x14ac:dyDescent="0.25">
      <c r="D33" s="52"/>
      <c r="U33" s="57"/>
      <c r="V33" s="57"/>
      <c r="W33" s="57"/>
      <c r="X33" s="57"/>
      <c r="Y33" s="57"/>
    </row>
  </sheetData>
  <mergeCells count="6">
    <mergeCell ref="Z1:Z2"/>
    <mergeCell ref="E1:G1"/>
    <mergeCell ref="H1:J1"/>
    <mergeCell ref="K1:M1"/>
    <mergeCell ref="N1:P1"/>
    <mergeCell ref="Q1:S1"/>
  </mergeCells>
  <phoneticPr fontId="1" type="noConversion"/>
  <conditionalFormatting sqref="E3:E29 H3:H29 K3:K29 N3:N29 Q3:Q29">
    <cfRule type="expression" dxfId="8" priority="3">
      <formula>E3=MIN($E3,$H3,$K3,$N3,$Q3)</formula>
    </cfRule>
  </conditionalFormatting>
  <conditionalFormatting sqref="F3:F29 I3:I29 L3:L29 O3:O29 R3:R29">
    <cfRule type="expression" dxfId="7" priority="2">
      <formula>F3=MIN($F3,$I3,$L3,$O3,$R3)</formula>
    </cfRule>
  </conditionalFormatting>
  <conditionalFormatting sqref="G3:G29 J3:J29 M3:M29 P3:P29 S3:S29">
    <cfRule type="expression" dxfId="6" priority="1">
      <formula>G3=MIN($G3,$J3,$M3,$P3,$S3)</formula>
    </cfRule>
  </conditionalFormatting>
  <hyperlinks>
    <hyperlink ref="D1" r:id="rId1" display="http://www.baidu.com/link?url=6M5MX4pkXsiwgormXICkSu1r4Cqr1Z8r-6P7XomkVvwG6BWdehktofRdOWCP_HScT-4X1WhKI8Paw40liUKUjfzQT7iEJe2_44f9EAKQP0S"/>
  </hyperlinks>
  <pageMargins left="0.7" right="0.7" top="0.75" bottom="0.75" header="0.3" footer="0.3"/>
  <pageSetup paperSize="9" orientation="landscape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286"/>
  <sheetViews>
    <sheetView topLeftCell="A90" zoomScale="85" zoomScaleNormal="85" workbookViewId="0">
      <selection activeCell="Q3" sqref="Q3:Q272"/>
    </sheetView>
  </sheetViews>
  <sheetFormatPr defaultRowHeight="14.25" x14ac:dyDescent="0.2"/>
  <cols>
    <col min="1" max="1" width="10.875" bestFit="1" customWidth="1"/>
    <col min="2" max="2" width="5" bestFit="1" customWidth="1"/>
    <col min="3" max="3" width="4.125" bestFit="1" customWidth="1"/>
    <col min="4" max="4" width="11.25" bestFit="1" customWidth="1"/>
    <col min="6" max="6" width="5.5" bestFit="1" customWidth="1"/>
    <col min="9" max="9" width="4.125" bestFit="1" customWidth="1"/>
    <col min="12" max="12" width="6.5" bestFit="1" customWidth="1"/>
    <col min="15" max="15" width="5" bestFit="1" customWidth="1"/>
    <col min="18" max="18" width="3.625" bestFit="1" customWidth="1"/>
    <col min="19" max="19" width="5.75" customWidth="1"/>
    <col min="23" max="23" width="12.375" bestFit="1" customWidth="1"/>
    <col min="24" max="24" width="10.375" bestFit="1" customWidth="1"/>
    <col min="25" max="25" width="7.5" bestFit="1" customWidth="1"/>
    <col min="26" max="26" width="12.375" bestFit="1" customWidth="1"/>
    <col min="27" max="27" width="9.5" bestFit="1" customWidth="1"/>
    <col min="28" max="28" width="7.5" bestFit="1" customWidth="1"/>
    <col min="29" max="29" width="12.375" bestFit="1" customWidth="1"/>
    <col min="30" max="30" width="10.375" bestFit="1" customWidth="1"/>
    <col min="31" max="31" width="7.625" bestFit="1" customWidth="1"/>
    <col min="32" max="32" width="12.375" bestFit="1" customWidth="1"/>
    <col min="33" max="33" width="10.375" bestFit="1" customWidth="1"/>
    <col min="34" max="34" width="7.5" bestFit="1" customWidth="1"/>
    <col min="35" max="35" width="12.375" bestFit="1" customWidth="1"/>
    <col min="36" max="36" width="7.75" bestFit="1" customWidth="1"/>
    <col min="37" max="37" width="7.5" bestFit="1" customWidth="1"/>
  </cols>
  <sheetData>
    <row r="1" spans="1:37" s="40" customFormat="1" ht="15" x14ac:dyDescent="0.25">
      <c r="D1" s="116" t="s">
        <v>75</v>
      </c>
      <c r="E1" s="116"/>
      <c r="F1" s="116"/>
      <c r="G1" s="116" t="s">
        <v>85</v>
      </c>
      <c r="H1" s="116"/>
      <c r="I1" s="116"/>
      <c r="J1" s="116" t="s">
        <v>77</v>
      </c>
      <c r="K1" s="116"/>
      <c r="L1" s="116"/>
      <c r="M1" s="116" t="s">
        <v>86</v>
      </c>
      <c r="N1" s="116"/>
      <c r="O1" s="116"/>
      <c r="P1" s="116" t="s">
        <v>87</v>
      </c>
      <c r="Q1" s="116"/>
      <c r="R1" s="116"/>
      <c r="W1" s="116" t="s">
        <v>18</v>
      </c>
      <c r="X1" s="126"/>
      <c r="Y1" s="126"/>
      <c r="Z1" s="116" t="s">
        <v>19</v>
      </c>
      <c r="AA1" s="126"/>
      <c r="AB1" s="126"/>
      <c r="AC1" s="116" t="s">
        <v>20</v>
      </c>
      <c r="AD1" s="126"/>
      <c r="AE1" s="126"/>
      <c r="AF1" s="116" t="s">
        <v>88</v>
      </c>
      <c r="AG1" s="126"/>
      <c r="AH1" s="126"/>
      <c r="AI1" s="116" t="s">
        <v>21</v>
      </c>
      <c r="AJ1" s="126"/>
      <c r="AK1" s="126"/>
    </row>
    <row r="2" spans="1:37" s="13" customFormat="1" ht="15" x14ac:dyDescent="0.25">
      <c r="D2" s="13" t="s">
        <v>80</v>
      </c>
      <c r="E2" s="13" t="s">
        <v>89</v>
      </c>
      <c r="F2" s="13" t="s">
        <v>82</v>
      </c>
      <c r="G2" s="13" t="s">
        <v>80</v>
      </c>
      <c r="H2" s="13" t="s">
        <v>81</v>
      </c>
      <c r="I2" s="13" t="s">
        <v>90</v>
      </c>
      <c r="J2" s="13" t="s">
        <v>80</v>
      </c>
      <c r="K2" s="13" t="s">
        <v>89</v>
      </c>
      <c r="L2" s="13" t="s">
        <v>82</v>
      </c>
      <c r="M2" s="13" t="s">
        <v>80</v>
      </c>
      <c r="N2" s="13" t="s">
        <v>81</v>
      </c>
      <c r="O2" s="13" t="s">
        <v>82</v>
      </c>
      <c r="P2" s="13" t="s">
        <v>80</v>
      </c>
      <c r="Q2" s="13" t="s">
        <v>81</v>
      </c>
      <c r="R2" s="13" t="s">
        <v>82</v>
      </c>
      <c r="W2" s="13" t="s">
        <v>13</v>
      </c>
      <c r="X2" s="13" t="s">
        <v>83</v>
      </c>
      <c r="Y2" s="13" t="s">
        <v>84</v>
      </c>
      <c r="Z2" s="13" t="s">
        <v>13</v>
      </c>
      <c r="AA2" s="13" t="s">
        <v>83</v>
      </c>
      <c r="AB2" s="13" t="s">
        <v>84</v>
      </c>
      <c r="AC2" s="13" t="s">
        <v>13</v>
      </c>
      <c r="AD2" s="13" t="s">
        <v>83</v>
      </c>
      <c r="AE2" s="13" t="s">
        <v>84</v>
      </c>
      <c r="AF2" s="13" t="s">
        <v>13</v>
      </c>
      <c r="AG2" s="13" t="s">
        <v>83</v>
      </c>
      <c r="AH2" s="13" t="s">
        <v>84</v>
      </c>
      <c r="AI2" s="13" t="s">
        <v>13</v>
      </c>
      <c r="AJ2" s="13" t="s">
        <v>83</v>
      </c>
      <c r="AK2" s="13" t="s">
        <v>84</v>
      </c>
    </row>
    <row r="3" spans="1:37" s="5" customFormat="1" ht="15" x14ac:dyDescent="0.25">
      <c r="A3" s="5" t="s">
        <v>1</v>
      </c>
      <c r="B3" s="5">
        <v>25</v>
      </c>
      <c r="C3" s="5">
        <v>0.4</v>
      </c>
      <c r="D3" s="5">
        <v>42.427619999999997</v>
      </c>
      <c r="E3" s="5">
        <v>0.67132999999999998</v>
      </c>
      <c r="F3" s="5">
        <v>2</v>
      </c>
      <c r="G3" s="5">
        <v>42.427250000000001</v>
      </c>
      <c r="H3" s="5">
        <v>5.9000000000000003E-4</v>
      </c>
      <c r="I3" s="5">
        <v>0</v>
      </c>
      <c r="J3" s="5">
        <v>42.005949999999999</v>
      </c>
      <c r="K3" s="5">
        <v>0.27583999999999997</v>
      </c>
      <c r="L3" s="5">
        <v>7</v>
      </c>
      <c r="M3" s="5">
        <v>42.427250000000001</v>
      </c>
      <c r="N3" s="5">
        <v>0.13575999999999999</v>
      </c>
      <c r="O3" s="5">
        <v>0</v>
      </c>
      <c r="P3" s="5">
        <v>42.424349999999997</v>
      </c>
      <c r="Q3" s="5">
        <v>4.4999999999999999E-4</v>
      </c>
      <c r="R3" s="5">
        <v>0</v>
      </c>
      <c r="T3" s="5" t="s">
        <v>1</v>
      </c>
      <c r="U3" s="5">
        <v>25</v>
      </c>
      <c r="V3" s="5">
        <v>0.4</v>
      </c>
      <c r="W3" s="88">
        <f t="shared" ref="W3:AK3" si="0">AVERAGE(D3:D12)</f>
        <v>42.108180000000004</v>
      </c>
      <c r="X3" s="88">
        <f t="shared" si="0"/>
        <v>0.25214400000000003</v>
      </c>
      <c r="Y3" s="5">
        <f t="shared" si="0"/>
        <v>2.2999999999999998</v>
      </c>
      <c r="Z3" s="88">
        <f t="shared" si="0"/>
        <v>42.426380000000009</v>
      </c>
      <c r="AA3" s="88">
        <f t="shared" si="0"/>
        <v>5.1200000000000009E-4</v>
      </c>
      <c r="AB3" s="5">
        <f t="shared" si="0"/>
        <v>0</v>
      </c>
      <c r="AC3" s="88">
        <f t="shared" si="0"/>
        <v>41.510463000000001</v>
      </c>
      <c r="AD3" s="88">
        <f t="shared" si="0"/>
        <v>0.236178</v>
      </c>
      <c r="AE3" s="5">
        <f t="shared" si="0"/>
        <v>8.5</v>
      </c>
      <c r="AF3" s="88">
        <f t="shared" si="0"/>
        <v>42.427250000000008</v>
      </c>
      <c r="AG3" s="88">
        <f t="shared" si="0"/>
        <v>4.6223999999999994E-2</v>
      </c>
      <c r="AH3" s="5">
        <f t="shared" si="0"/>
        <v>0</v>
      </c>
      <c r="AI3" s="88">
        <f t="shared" si="0"/>
        <v>42.425220000000003</v>
      </c>
      <c r="AJ3" s="88">
        <f t="shared" si="0"/>
        <v>3.7900000000000011E-4</v>
      </c>
      <c r="AK3" s="5">
        <f t="shared" si="0"/>
        <v>0</v>
      </c>
    </row>
    <row r="4" spans="1:37" s="5" customFormat="1" ht="15" x14ac:dyDescent="0.25">
      <c r="A4" s="5" t="s">
        <v>1</v>
      </c>
      <c r="B4" s="5">
        <v>25</v>
      </c>
      <c r="C4" s="5">
        <v>0.4</v>
      </c>
      <c r="D4" s="5">
        <v>42.039610000000003</v>
      </c>
      <c r="E4" s="5">
        <v>7.6380000000000003E-2</v>
      </c>
      <c r="F4" s="5">
        <v>1</v>
      </c>
      <c r="G4" s="5">
        <v>42.427250000000001</v>
      </c>
      <c r="H4" s="5">
        <v>5.1999999999999995E-4</v>
      </c>
      <c r="I4" s="5">
        <v>0</v>
      </c>
      <c r="J4" s="5">
        <v>41.449739999999998</v>
      </c>
      <c r="K4" s="5">
        <v>0.13100000000000001</v>
      </c>
      <c r="L4" s="5">
        <v>12</v>
      </c>
      <c r="M4" s="5">
        <v>42.427250000000001</v>
      </c>
      <c r="N4" s="5">
        <v>2.7480000000000001E-2</v>
      </c>
      <c r="O4" s="5">
        <v>0</v>
      </c>
      <c r="P4" s="5">
        <v>42.427250000000001</v>
      </c>
      <c r="Q4" s="5">
        <v>3.8000000000000002E-4</v>
      </c>
      <c r="R4" s="5">
        <v>0</v>
      </c>
      <c r="T4" s="5" t="s">
        <v>1</v>
      </c>
      <c r="U4" s="5">
        <v>25</v>
      </c>
      <c r="V4" s="5">
        <v>0.7</v>
      </c>
      <c r="W4" s="88">
        <f t="shared" ref="W4:Y4" si="1">AVERAGEA(D13:D22)</f>
        <v>30.086584999999996</v>
      </c>
      <c r="X4" s="88">
        <f t="shared" si="1"/>
        <v>2.2068029999999998</v>
      </c>
      <c r="Y4" s="5">
        <f t="shared" si="1"/>
        <v>85.3</v>
      </c>
      <c r="Z4" s="88">
        <f>AVERAGEA(G13:G22)</f>
        <v>28.921244000000002</v>
      </c>
      <c r="AA4" s="88">
        <f>AVERAGEA(H13:H22)</f>
        <v>6.351699999999999E-2</v>
      </c>
      <c r="AB4" s="5">
        <f t="shared" ref="AB4:AK4" si="2">AVERAGEA(I13:I22)</f>
        <v>0.2</v>
      </c>
      <c r="AC4" s="88">
        <f t="shared" si="2"/>
        <v>30.242860999999998</v>
      </c>
      <c r="AD4" s="88">
        <f t="shared" si="2"/>
        <v>2.2377850000000001</v>
      </c>
      <c r="AE4" s="5">
        <f t="shared" si="2"/>
        <v>180.2</v>
      </c>
      <c r="AF4" s="88">
        <f t="shared" si="2"/>
        <v>29.527721000000003</v>
      </c>
      <c r="AG4" s="88">
        <f t="shared" si="2"/>
        <v>1.001598</v>
      </c>
      <c r="AH4" s="5">
        <f t="shared" si="2"/>
        <v>121.2</v>
      </c>
      <c r="AI4" s="88">
        <f t="shared" si="2"/>
        <v>29.100154999999994</v>
      </c>
      <c r="AJ4" s="88">
        <f t="shared" si="2"/>
        <v>1.5579999999999999E-3</v>
      </c>
      <c r="AK4" s="5">
        <f t="shared" si="2"/>
        <v>0</v>
      </c>
    </row>
    <row r="5" spans="1:37" s="5" customFormat="1" ht="15" x14ac:dyDescent="0.25">
      <c r="A5" s="5" t="s">
        <v>1</v>
      </c>
      <c r="B5" s="5">
        <v>25</v>
      </c>
      <c r="C5" s="5">
        <v>0.4</v>
      </c>
      <c r="D5" s="5">
        <v>42.427250000000001</v>
      </c>
      <c r="E5" s="5">
        <v>0.34427000000000002</v>
      </c>
      <c r="F5" s="5">
        <v>2</v>
      </c>
      <c r="G5" s="5">
        <v>42.427250000000001</v>
      </c>
      <c r="H5" s="5">
        <v>5.1999999999999995E-4</v>
      </c>
      <c r="I5" s="5">
        <v>0</v>
      </c>
      <c r="J5" s="5">
        <v>40.897930000000002</v>
      </c>
      <c r="K5" s="5">
        <v>0.33737</v>
      </c>
      <c r="L5" s="5">
        <v>9</v>
      </c>
      <c r="M5" s="5">
        <v>42.427250000000001</v>
      </c>
      <c r="N5" s="5">
        <v>4.0079999999999998E-2</v>
      </c>
      <c r="O5" s="5">
        <v>0</v>
      </c>
      <c r="P5" s="5">
        <v>42.424349999999997</v>
      </c>
      <c r="Q5" s="5">
        <v>3.6999999999999999E-4</v>
      </c>
      <c r="R5" s="5">
        <v>0</v>
      </c>
      <c r="T5" s="5" t="s">
        <v>1</v>
      </c>
      <c r="U5" s="5">
        <v>25</v>
      </c>
      <c r="V5" s="5">
        <v>1</v>
      </c>
      <c r="W5" s="88">
        <f t="shared" ref="W5:Y5" si="3">AVERAGE(D23:D32)</f>
        <v>28.714800000000004</v>
      </c>
      <c r="X5" s="88">
        <f t="shared" si="3"/>
        <v>1.4856000000000003E-2</v>
      </c>
      <c r="Y5" s="5">
        <f t="shared" si="3"/>
        <v>0</v>
      </c>
      <c r="Z5" s="88">
        <f>AVERAGE(G23:G32)</f>
        <v>28.784800000000001</v>
      </c>
      <c r="AA5" s="88">
        <f>AVERAGE(H23:H32)</f>
        <v>3.9500000000000006E-4</v>
      </c>
      <c r="AB5" s="5">
        <f t="shared" ref="AB5:AK5" si="4">AVERAGE(I23:I32)</f>
        <v>0</v>
      </c>
      <c r="AC5" s="88">
        <f t="shared" si="4"/>
        <v>30.082204999999998</v>
      </c>
      <c r="AD5" s="88">
        <f t="shared" si="4"/>
        <v>3.1706690000000002</v>
      </c>
      <c r="AE5" s="5">
        <f t="shared" si="4"/>
        <v>303.89999999999998</v>
      </c>
      <c r="AF5" s="88">
        <f t="shared" si="4"/>
        <v>28.875897999999996</v>
      </c>
      <c r="AG5" s="88">
        <f t="shared" si="4"/>
        <v>2.5557340000000002</v>
      </c>
      <c r="AH5" s="5">
        <f t="shared" si="4"/>
        <v>434.6</v>
      </c>
      <c r="AI5" s="88">
        <f t="shared" si="4"/>
        <v>28.714800000000004</v>
      </c>
      <c r="AJ5" s="88">
        <f t="shared" si="4"/>
        <v>3.9400000000000009E-4</v>
      </c>
      <c r="AK5" s="5">
        <f t="shared" si="4"/>
        <v>0</v>
      </c>
    </row>
    <row r="6" spans="1:37" s="5" customFormat="1" ht="15" x14ac:dyDescent="0.25">
      <c r="A6" s="5" t="s">
        <v>1</v>
      </c>
      <c r="B6" s="5">
        <v>25</v>
      </c>
      <c r="C6" s="5">
        <v>0.4</v>
      </c>
      <c r="D6" s="5">
        <v>42.427250000000001</v>
      </c>
      <c r="E6" s="5">
        <v>9.8150000000000001E-2</v>
      </c>
      <c r="F6" s="5">
        <v>2</v>
      </c>
      <c r="G6" s="5">
        <v>42.427250000000001</v>
      </c>
      <c r="H6" s="5">
        <v>5.1999999999999995E-4</v>
      </c>
      <c r="I6" s="5">
        <v>0</v>
      </c>
      <c r="J6" s="5">
        <v>41.504739999999998</v>
      </c>
      <c r="K6" s="5">
        <v>8.1890000000000004E-2</v>
      </c>
      <c r="L6" s="5">
        <v>6</v>
      </c>
      <c r="M6" s="5">
        <v>42.427250000000001</v>
      </c>
      <c r="N6" s="5">
        <v>9.4469999999999998E-2</v>
      </c>
      <c r="O6" s="5">
        <v>0</v>
      </c>
      <c r="P6" s="5">
        <v>42.424349999999997</v>
      </c>
      <c r="Q6" s="5">
        <v>3.6999999999999999E-4</v>
      </c>
      <c r="R6" s="5">
        <v>0</v>
      </c>
      <c r="T6" s="5" t="s">
        <v>1</v>
      </c>
      <c r="U6" s="5">
        <v>100</v>
      </c>
      <c r="V6" s="5">
        <v>0.4</v>
      </c>
      <c r="W6" s="88">
        <f t="shared" ref="W6:Y6" si="5">AVERAGE(D33:D42)</f>
        <v>150.30397299999998</v>
      </c>
      <c r="X6" s="88">
        <f t="shared" si="5"/>
        <v>14.072149</v>
      </c>
      <c r="Y6" s="5">
        <f t="shared" si="5"/>
        <v>235.1</v>
      </c>
      <c r="Z6" s="88">
        <f>AVERAGE(G33:G42)</f>
        <v>149.14932100000004</v>
      </c>
      <c r="AA6" s="88">
        <f>AVERAGE(H33:H42)</f>
        <v>1.4349710000000002</v>
      </c>
      <c r="AB6" s="5">
        <f t="shared" ref="AB6:AK6" si="6">AVERAGE(I33:I42)</f>
        <v>10.4</v>
      </c>
      <c r="AC6" s="88">
        <f t="shared" si="6"/>
        <v>149.60720899999998</v>
      </c>
      <c r="AD6" s="88">
        <f t="shared" si="6"/>
        <v>12.801138</v>
      </c>
      <c r="AE6" s="5">
        <f t="shared" si="6"/>
        <v>712</v>
      </c>
      <c r="AF6" s="88">
        <f t="shared" si="6"/>
        <v>149.02711499999998</v>
      </c>
      <c r="AG6" s="88">
        <f t="shared" si="6"/>
        <v>2.4327699999999997</v>
      </c>
      <c r="AH6" s="5">
        <f t="shared" si="6"/>
        <v>50.8</v>
      </c>
      <c r="AI6" s="88">
        <f t="shared" si="6"/>
        <v>149.05083600000003</v>
      </c>
      <c r="AJ6" s="88">
        <f t="shared" si="6"/>
        <v>0.13541200000000003</v>
      </c>
      <c r="AK6" s="5">
        <f t="shared" si="6"/>
        <v>0.2</v>
      </c>
    </row>
    <row r="7" spans="1:37" s="5" customFormat="1" ht="15" x14ac:dyDescent="0.25">
      <c r="A7" s="5" t="s">
        <v>1</v>
      </c>
      <c r="B7" s="5">
        <v>25</v>
      </c>
      <c r="C7" s="5">
        <v>0.4</v>
      </c>
      <c r="D7" s="5">
        <v>42.427250000000001</v>
      </c>
      <c r="E7" s="5">
        <v>0.19603999999999999</v>
      </c>
      <c r="F7" s="5">
        <v>3</v>
      </c>
      <c r="G7" s="5">
        <v>42.424349999999997</v>
      </c>
      <c r="H7" s="5">
        <v>5.1999999999999995E-4</v>
      </c>
      <c r="I7" s="5">
        <v>0</v>
      </c>
      <c r="J7" s="5">
        <v>41.636139999999997</v>
      </c>
      <c r="K7" s="5">
        <v>0.15639</v>
      </c>
      <c r="L7" s="5">
        <v>8</v>
      </c>
      <c r="M7" s="5">
        <v>42.427250000000001</v>
      </c>
      <c r="N7" s="5">
        <v>2.724E-2</v>
      </c>
      <c r="O7" s="5">
        <v>0</v>
      </c>
      <c r="P7" s="5">
        <v>42.427250000000001</v>
      </c>
      <c r="Q7" s="5">
        <v>3.6999999999999999E-4</v>
      </c>
      <c r="R7" s="5">
        <v>0</v>
      </c>
      <c r="T7" s="5" t="s">
        <v>1</v>
      </c>
      <c r="U7" s="5">
        <v>100</v>
      </c>
      <c r="V7" s="5">
        <v>0.7</v>
      </c>
      <c r="W7" s="88">
        <f t="shared" ref="W7:Y7" si="7">AVERAGE(D43:D52)</f>
        <v>133.25864900000002</v>
      </c>
      <c r="X7" s="88">
        <f t="shared" si="7"/>
        <v>0.36458800000000002</v>
      </c>
      <c r="Y7" s="5">
        <f t="shared" si="7"/>
        <v>2.8</v>
      </c>
      <c r="Z7" s="88">
        <f>AVERAGE(G43:G52)</f>
        <v>142.86919699999999</v>
      </c>
      <c r="AA7" s="88">
        <f>AVERAGE(H43:H52)</f>
        <v>23.448192999999996</v>
      </c>
      <c r="AB7" s="5">
        <f t="shared" ref="AB7:AK7" si="8">AVERAGE(I43:I52)</f>
        <v>196.6</v>
      </c>
      <c r="AC7" s="88">
        <f t="shared" si="8"/>
        <v>140.85155800000001</v>
      </c>
      <c r="AD7" s="88">
        <f t="shared" si="8"/>
        <v>0.51569200000000004</v>
      </c>
      <c r="AE7" s="5">
        <f t="shared" si="8"/>
        <v>12.6</v>
      </c>
      <c r="AF7" s="88">
        <f t="shared" si="8"/>
        <v>134.634413</v>
      </c>
      <c r="AG7" s="88">
        <f t="shared" si="8"/>
        <v>0.52805899999999995</v>
      </c>
      <c r="AH7" s="5">
        <f t="shared" si="8"/>
        <v>5.5</v>
      </c>
      <c r="AI7" s="88">
        <f t="shared" si="8"/>
        <v>130.08524400000002</v>
      </c>
      <c r="AJ7" s="88">
        <f t="shared" si="8"/>
        <v>6.771965999999999</v>
      </c>
      <c r="AK7" s="5">
        <f t="shared" si="8"/>
        <v>52.7</v>
      </c>
    </row>
    <row r="8" spans="1:37" s="5" customFormat="1" ht="15" x14ac:dyDescent="0.25">
      <c r="A8" s="5" t="s">
        <v>1</v>
      </c>
      <c r="B8" s="5">
        <v>25</v>
      </c>
      <c r="C8" s="5">
        <v>0.4</v>
      </c>
      <c r="D8" s="5">
        <v>42.427250000000001</v>
      </c>
      <c r="E8" s="5">
        <v>0.35256999999999999</v>
      </c>
      <c r="F8" s="5">
        <v>3</v>
      </c>
      <c r="G8" s="5">
        <v>42.427250000000001</v>
      </c>
      <c r="H8" s="5">
        <v>5.1999999999999995E-4</v>
      </c>
      <c r="I8" s="5">
        <v>0</v>
      </c>
      <c r="J8" s="5">
        <v>40.897550000000003</v>
      </c>
      <c r="K8" s="5">
        <v>0.79835</v>
      </c>
      <c r="L8" s="5">
        <v>13</v>
      </c>
      <c r="M8" s="5">
        <v>42.427250000000001</v>
      </c>
      <c r="N8" s="5">
        <v>2.8129999999999999E-2</v>
      </c>
      <c r="O8" s="5">
        <v>0</v>
      </c>
      <c r="P8" s="5">
        <v>42.424349999999997</v>
      </c>
      <c r="Q8" s="5">
        <v>3.6999999999999999E-4</v>
      </c>
      <c r="R8" s="5">
        <v>0</v>
      </c>
      <c r="T8" s="5" t="s">
        <v>1</v>
      </c>
      <c r="U8" s="5">
        <v>100</v>
      </c>
      <c r="V8" s="5">
        <v>1</v>
      </c>
      <c r="W8" s="88">
        <f t="shared" ref="W8:Y8" si="9">AVERAGE(D53:D62)</f>
        <v>104.47771399999999</v>
      </c>
      <c r="X8" s="88">
        <f t="shared" si="9"/>
        <v>74.770606000000001</v>
      </c>
      <c r="Y8" s="5">
        <f t="shared" si="9"/>
        <v>1107.4000000000001</v>
      </c>
      <c r="Z8" s="88">
        <f>AVERAGE(G53:G62)</f>
        <v>104.25050800000001</v>
      </c>
      <c r="AA8" s="88">
        <f>AVERAGE(H53:H62)</f>
        <v>2.5607150000000001</v>
      </c>
      <c r="AB8" s="5">
        <f t="shared" ref="AB8:AK8" si="10">AVERAGE(I53:I62)</f>
        <v>14.5</v>
      </c>
      <c r="AC8" s="88">
        <f t="shared" si="10"/>
        <v>105.72730100000001</v>
      </c>
      <c r="AD8" s="88">
        <f t="shared" si="10"/>
        <v>72.611757999999995</v>
      </c>
      <c r="AE8" s="5">
        <f t="shared" si="10"/>
        <v>3822</v>
      </c>
      <c r="AF8" s="88">
        <f t="shared" si="10"/>
        <v>104.25781000000002</v>
      </c>
      <c r="AG8" s="88">
        <f t="shared" si="10"/>
        <v>26.153229</v>
      </c>
      <c r="AH8" s="5">
        <f t="shared" si="10"/>
        <v>641.79999999999995</v>
      </c>
      <c r="AI8" s="88">
        <f t="shared" si="10"/>
        <v>104.32658899999998</v>
      </c>
      <c r="AJ8" s="88">
        <f t="shared" si="10"/>
        <v>0.37763800000000008</v>
      </c>
      <c r="AK8" s="5">
        <f t="shared" si="10"/>
        <v>1.8</v>
      </c>
    </row>
    <row r="9" spans="1:37" s="5" customFormat="1" ht="15" x14ac:dyDescent="0.25">
      <c r="A9" s="5" t="s">
        <v>1</v>
      </c>
      <c r="B9" s="5">
        <v>25</v>
      </c>
      <c r="C9" s="5">
        <v>0.4</v>
      </c>
      <c r="D9" s="5">
        <v>41.579360000000001</v>
      </c>
      <c r="E9" s="5">
        <v>0.11774</v>
      </c>
      <c r="F9" s="5">
        <v>3</v>
      </c>
      <c r="G9" s="5">
        <v>42.427250000000001</v>
      </c>
      <c r="H9" s="5">
        <v>4.6000000000000001E-4</v>
      </c>
      <c r="I9" s="5">
        <v>0</v>
      </c>
      <c r="J9" s="5">
        <v>42.424349999999997</v>
      </c>
      <c r="K9" s="5">
        <v>0.28743999999999997</v>
      </c>
      <c r="L9" s="5">
        <v>13</v>
      </c>
      <c r="M9" s="5">
        <v>42.427250000000001</v>
      </c>
      <c r="N9" s="5">
        <v>2.759E-2</v>
      </c>
      <c r="O9" s="5">
        <v>0</v>
      </c>
      <c r="P9" s="5">
        <v>42.427250000000001</v>
      </c>
      <c r="Q9" s="5">
        <v>3.6999999999999999E-4</v>
      </c>
      <c r="R9" s="5">
        <v>0</v>
      </c>
      <c r="T9" s="5" t="s">
        <v>1</v>
      </c>
      <c r="U9" s="5">
        <v>1000</v>
      </c>
      <c r="V9" s="5">
        <v>0.4</v>
      </c>
      <c r="W9" s="88">
        <f t="shared" ref="W9:Y9" si="11">AVERAGE(D63:D72)</f>
        <v>1074.6613910000001</v>
      </c>
      <c r="X9" s="88">
        <f t="shared" si="11"/>
        <v>255.79550600000002</v>
      </c>
      <c r="Y9" s="5">
        <f t="shared" si="11"/>
        <v>152.19999999999999</v>
      </c>
      <c r="Z9" s="88">
        <f>AVERAGE(G63:G72)</f>
        <v>1074.9154119999998</v>
      </c>
      <c r="AA9" s="88">
        <f>AVERAGE(H63:H72)</f>
        <v>103.44906999999998</v>
      </c>
      <c r="AB9" s="5">
        <f t="shared" ref="AB9:AK9" si="12">AVERAGE(I63:I72)</f>
        <v>3.1</v>
      </c>
      <c r="AC9" s="88">
        <f t="shared" si="12"/>
        <v>1079.6580690000001</v>
      </c>
      <c r="AD9" s="88">
        <f t="shared" si="12"/>
        <v>1097.5615769999999</v>
      </c>
      <c r="AE9" s="5">
        <f t="shared" si="12"/>
        <v>9587.7000000000007</v>
      </c>
      <c r="AF9" s="88">
        <f t="shared" si="12"/>
        <v>1075.0580190000001</v>
      </c>
      <c r="AG9" s="88">
        <f t="shared" si="12"/>
        <v>664.9615379999999</v>
      </c>
      <c r="AH9" s="5">
        <f t="shared" si="12"/>
        <v>102.7</v>
      </c>
      <c r="AI9" s="88">
        <f t="shared" si="12"/>
        <v>1074.0115249999999</v>
      </c>
      <c r="AJ9" s="88">
        <f t="shared" si="12"/>
        <v>4.6253999999999997E-2</v>
      </c>
      <c r="AK9" s="5">
        <f t="shared" si="12"/>
        <v>0</v>
      </c>
    </row>
    <row r="10" spans="1:37" s="5" customFormat="1" ht="15" x14ac:dyDescent="0.25">
      <c r="A10" s="5" t="s">
        <v>1</v>
      </c>
      <c r="B10" s="5">
        <v>25</v>
      </c>
      <c r="C10" s="5">
        <v>0.4</v>
      </c>
      <c r="D10" s="5">
        <v>41.504739999999998</v>
      </c>
      <c r="E10" s="5">
        <v>0.18536</v>
      </c>
      <c r="F10" s="5">
        <v>3</v>
      </c>
      <c r="G10" s="5">
        <v>42.427250000000001</v>
      </c>
      <c r="H10" s="5">
        <v>5.1000000000000004E-4</v>
      </c>
      <c r="I10" s="5">
        <v>0</v>
      </c>
      <c r="J10" s="5">
        <v>40.897550000000003</v>
      </c>
      <c r="K10" s="5">
        <v>0.17093</v>
      </c>
      <c r="L10" s="5">
        <v>10</v>
      </c>
      <c r="M10" s="5">
        <v>42.427250000000001</v>
      </c>
      <c r="N10" s="5">
        <v>2.7289999999999998E-2</v>
      </c>
      <c r="O10" s="5">
        <v>0</v>
      </c>
      <c r="P10" s="5">
        <v>42.424349999999997</v>
      </c>
      <c r="Q10" s="5">
        <v>3.6999999999999999E-4</v>
      </c>
      <c r="R10" s="5">
        <v>0</v>
      </c>
      <c r="T10" s="5" t="s">
        <v>1</v>
      </c>
      <c r="U10" s="5">
        <v>1000</v>
      </c>
      <c r="V10" s="5">
        <v>0.7</v>
      </c>
      <c r="W10" s="88">
        <f t="shared" ref="W10:Y10" si="13">AVERAGE(D73:D82)</f>
        <v>1036.9487549999999</v>
      </c>
      <c r="X10" s="88">
        <f t="shared" si="13"/>
        <v>262.81673199999994</v>
      </c>
      <c r="Y10" s="5">
        <f t="shared" si="13"/>
        <v>158.30000000000001</v>
      </c>
      <c r="Z10" s="88">
        <f>AVERAGE(G73:G82)</f>
        <v>1037.1154090000002</v>
      </c>
      <c r="AA10" s="88">
        <f>AVERAGE(H73:H82)</f>
        <v>149.77815000000001</v>
      </c>
      <c r="AB10" s="5">
        <f t="shared" ref="AB10:AK10" si="14">AVERAGE(I73:I82)</f>
        <v>4.2</v>
      </c>
      <c r="AC10" s="88">
        <f t="shared" si="14"/>
        <v>1038.3261750000001</v>
      </c>
      <c r="AD10" s="88">
        <f t="shared" si="14"/>
        <v>1631.1280499999998</v>
      </c>
      <c r="AE10" s="5">
        <f t="shared" si="14"/>
        <v>14421.7</v>
      </c>
      <c r="AF10" s="88">
        <f t="shared" si="14"/>
        <v>1036.62139</v>
      </c>
      <c r="AG10" s="88">
        <f t="shared" si="14"/>
        <v>41.098884000000005</v>
      </c>
      <c r="AH10" s="5">
        <f t="shared" si="14"/>
        <v>0</v>
      </c>
      <c r="AI10" s="88">
        <f t="shared" si="14"/>
        <v>1036.7444540000001</v>
      </c>
      <c r="AJ10" s="88">
        <f t="shared" si="14"/>
        <v>2.7765999999999996E-2</v>
      </c>
      <c r="AK10" s="5">
        <f t="shared" si="14"/>
        <v>0</v>
      </c>
    </row>
    <row r="11" spans="1:37" s="5" customFormat="1" ht="15" x14ac:dyDescent="0.25">
      <c r="A11" s="5" t="s">
        <v>1</v>
      </c>
      <c r="B11" s="5">
        <v>25</v>
      </c>
      <c r="C11" s="5">
        <v>0.4</v>
      </c>
      <c r="D11" s="5">
        <v>42.427619999999997</v>
      </c>
      <c r="E11" s="5">
        <v>0.38186999999999999</v>
      </c>
      <c r="F11" s="5">
        <v>2</v>
      </c>
      <c r="G11" s="5">
        <v>42.424349999999997</v>
      </c>
      <c r="H11" s="5">
        <v>5.0000000000000001E-4</v>
      </c>
      <c r="I11" s="5">
        <v>0</v>
      </c>
      <c r="J11" s="5">
        <v>40.963059999999999</v>
      </c>
      <c r="K11" s="5">
        <v>5.7079999999999999E-2</v>
      </c>
      <c r="L11" s="5">
        <v>3</v>
      </c>
      <c r="M11" s="5">
        <v>42.427250000000001</v>
      </c>
      <c r="N11" s="5">
        <v>2.6679999999999999E-2</v>
      </c>
      <c r="O11" s="5">
        <v>0</v>
      </c>
      <c r="P11" s="5">
        <v>42.424349999999997</v>
      </c>
      <c r="Q11" s="5">
        <v>3.6999999999999999E-4</v>
      </c>
      <c r="R11" s="5">
        <v>0</v>
      </c>
      <c r="T11" s="5" t="s">
        <v>1</v>
      </c>
      <c r="U11" s="5">
        <v>1000</v>
      </c>
      <c r="V11" s="5">
        <v>1</v>
      </c>
      <c r="W11" s="88">
        <f t="shared" ref="W11:Y11" si="15">AVERAGE(D83:D92)</f>
        <v>1035.6409530000001</v>
      </c>
      <c r="X11" s="88">
        <f t="shared" si="15"/>
        <v>662.548992</v>
      </c>
      <c r="Y11" s="5">
        <f t="shared" si="15"/>
        <v>400.1</v>
      </c>
      <c r="Z11" s="88">
        <f>AVERAGE(G83:G92)</f>
        <v>1036.074736</v>
      </c>
      <c r="AA11" s="88">
        <f>AVERAGE(H83:H92)</f>
        <v>214.76661299999995</v>
      </c>
      <c r="AB11" s="5">
        <f t="shared" ref="AB11:AK11" si="16">AVERAGE(I83:I92)</f>
        <v>5.8</v>
      </c>
      <c r="AC11" s="88">
        <f t="shared" si="16"/>
        <v>1039.4096999999999</v>
      </c>
      <c r="AD11" s="88">
        <f t="shared" si="16"/>
        <v>4324.4663710000004</v>
      </c>
      <c r="AE11" s="5">
        <f t="shared" si="16"/>
        <v>38671.199999999997</v>
      </c>
      <c r="AF11" s="88">
        <f t="shared" si="16"/>
        <v>1036.3143909999999</v>
      </c>
      <c r="AG11" s="88">
        <f t="shared" si="16"/>
        <v>1874.2318019999998</v>
      </c>
      <c r="AH11" s="5">
        <f t="shared" si="16"/>
        <v>340.5</v>
      </c>
      <c r="AI11" s="88">
        <f t="shared" si="16"/>
        <v>1036.104691</v>
      </c>
      <c r="AJ11" s="88">
        <f t="shared" si="16"/>
        <v>5.2637000000000003E-2</v>
      </c>
      <c r="AK11" s="5">
        <f t="shared" si="16"/>
        <v>0</v>
      </c>
    </row>
    <row r="12" spans="1:37" s="5" customFormat="1" ht="15" x14ac:dyDescent="0.25">
      <c r="A12" s="5" t="s">
        <v>1</v>
      </c>
      <c r="B12" s="5">
        <v>25</v>
      </c>
      <c r="C12" s="5">
        <v>0.4</v>
      </c>
      <c r="D12" s="5">
        <v>41.39385</v>
      </c>
      <c r="E12" s="5">
        <v>9.7729999999999997E-2</v>
      </c>
      <c r="F12" s="5">
        <v>2</v>
      </c>
      <c r="G12" s="5">
        <v>42.424349999999997</v>
      </c>
      <c r="H12" s="5">
        <v>4.6000000000000001E-4</v>
      </c>
      <c r="I12" s="5">
        <v>0</v>
      </c>
      <c r="J12" s="5">
        <v>42.427619999999997</v>
      </c>
      <c r="K12" s="5">
        <v>6.5490000000000007E-2</v>
      </c>
      <c r="L12" s="5">
        <v>4</v>
      </c>
      <c r="M12" s="5">
        <v>42.427250000000001</v>
      </c>
      <c r="N12" s="5">
        <v>2.7519999999999999E-2</v>
      </c>
      <c r="O12" s="5">
        <v>0</v>
      </c>
      <c r="P12" s="5">
        <v>42.424349999999997</v>
      </c>
      <c r="Q12" s="5">
        <v>3.6999999999999999E-4</v>
      </c>
      <c r="R12" s="5">
        <v>0</v>
      </c>
      <c r="T12" s="5" t="s">
        <v>2</v>
      </c>
      <c r="U12" s="5">
        <v>24</v>
      </c>
      <c r="V12" s="5">
        <v>0.4</v>
      </c>
      <c r="W12" s="88">
        <f t="shared" ref="W12:Y12" si="17">AVERAGE(D93:D102)</f>
        <v>3177.6379999999995</v>
      </c>
      <c r="X12" s="88">
        <f t="shared" si="17"/>
        <v>0.26041499999999995</v>
      </c>
      <c r="Y12" s="5">
        <f t="shared" si="17"/>
        <v>6.5</v>
      </c>
      <c r="Z12" s="88">
        <f>AVERAGE(G93:G102)</f>
        <v>3178.8063299999999</v>
      </c>
      <c r="AA12" s="88">
        <f>AVERAGE(H93:H102)</f>
        <v>0.153585</v>
      </c>
      <c r="AB12" s="5">
        <f t="shared" ref="AB12:AK12" si="18">AVERAGE(I93:I102)</f>
        <v>4.5999999999999996</v>
      </c>
      <c r="AC12" s="88">
        <f t="shared" si="18"/>
        <v>3179.9746599999999</v>
      </c>
      <c r="AD12" s="88">
        <f t="shared" si="18"/>
        <v>0.400758</v>
      </c>
      <c r="AE12" s="5">
        <f t="shared" si="18"/>
        <v>18.3</v>
      </c>
      <c r="AF12" s="88">
        <f t="shared" si="18"/>
        <v>3179.5073279999997</v>
      </c>
      <c r="AG12" s="88">
        <f t="shared" si="18"/>
        <v>0.28906900000000002</v>
      </c>
      <c r="AH12" s="5">
        <f t="shared" si="18"/>
        <v>26.2</v>
      </c>
      <c r="AI12" s="88">
        <f t="shared" si="18"/>
        <v>3177.6379999999995</v>
      </c>
      <c r="AJ12" s="88">
        <f t="shared" si="18"/>
        <v>0.32806500000000005</v>
      </c>
      <c r="AK12" s="5">
        <f t="shared" si="18"/>
        <v>8.4</v>
      </c>
    </row>
    <row r="13" spans="1:37" s="5" customFormat="1" ht="15" x14ac:dyDescent="0.25">
      <c r="A13" s="5" t="s">
        <v>1</v>
      </c>
      <c r="B13" s="5">
        <v>25</v>
      </c>
      <c r="C13" s="5">
        <v>0.7</v>
      </c>
      <c r="D13" s="5">
        <v>29.17549</v>
      </c>
      <c r="E13" s="5">
        <v>0.52251999999999998</v>
      </c>
      <c r="F13" s="5">
        <v>10</v>
      </c>
      <c r="G13" s="5">
        <v>28.762170000000001</v>
      </c>
      <c r="H13" s="5">
        <v>4.45E-3</v>
      </c>
      <c r="I13" s="5">
        <v>0</v>
      </c>
      <c r="J13" s="5">
        <v>30.727360000000001</v>
      </c>
      <c r="K13" s="5">
        <v>2.86633</v>
      </c>
      <c r="L13" s="5">
        <v>213</v>
      </c>
      <c r="M13" s="5">
        <v>29.38212</v>
      </c>
      <c r="N13" s="5">
        <v>0.46955999999999998</v>
      </c>
      <c r="O13" s="5">
        <v>56</v>
      </c>
      <c r="P13" s="5">
        <v>28.833310000000001</v>
      </c>
      <c r="Q13" s="5">
        <v>1.06E-3</v>
      </c>
      <c r="R13" s="5">
        <v>0</v>
      </c>
      <c r="T13" s="5" t="s">
        <v>2</v>
      </c>
      <c r="U13" s="5">
        <v>24</v>
      </c>
      <c r="V13" s="5">
        <v>0.7</v>
      </c>
      <c r="W13" s="88">
        <f t="shared" ref="W13:Y13" si="19">AVERAGE(D103:D112)</f>
        <v>2321.03586</v>
      </c>
      <c r="X13" s="88">
        <f t="shared" si="19"/>
        <v>1.2683E-2</v>
      </c>
      <c r="Y13" s="5">
        <f t="shared" si="19"/>
        <v>0</v>
      </c>
      <c r="Z13" s="88">
        <f>AVERAGE(G103:G112)</f>
        <v>2321.03586</v>
      </c>
      <c r="AA13" s="88">
        <f>AVERAGE(H103:H112)</f>
        <v>3.3E-4</v>
      </c>
      <c r="AB13" s="5">
        <f t="shared" ref="AB13:AK13" si="20">AVERAGE(I103:I112)</f>
        <v>0</v>
      </c>
      <c r="AC13" s="88">
        <f t="shared" si="20"/>
        <v>2322.8664939999999</v>
      </c>
      <c r="AD13" s="88">
        <f t="shared" si="20"/>
        <v>1.4046270000000001</v>
      </c>
      <c r="AE13" s="5">
        <f t="shared" si="20"/>
        <v>107.6</v>
      </c>
      <c r="AF13" s="88">
        <f t="shared" si="20"/>
        <v>2321.03586</v>
      </c>
      <c r="AG13" s="88">
        <f t="shared" si="20"/>
        <v>0.299732</v>
      </c>
      <c r="AH13" s="5">
        <f t="shared" si="20"/>
        <v>40.299999999999997</v>
      </c>
      <c r="AI13" s="88">
        <f t="shared" si="20"/>
        <v>2321.03586</v>
      </c>
      <c r="AJ13" s="88">
        <f t="shared" si="20"/>
        <v>2.5200000000000005E-4</v>
      </c>
      <c r="AK13" s="5">
        <f t="shared" si="20"/>
        <v>0</v>
      </c>
    </row>
    <row r="14" spans="1:37" s="5" customFormat="1" ht="15" x14ac:dyDescent="0.25">
      <c r="A14" s="5" t="s">
        <v>1</v>
      </c>
      <c r="B14" s="5">
        <v>25</v>
      </c>
      <c r="C14" s="5">
        <v>0.7</v>
      </c>
      <c r="D14" s="5">
        <v>29.922090000000001</v>
      </c>
      <c r="E14" s="5">
        <v>2.9250099999999999</v>
      </c>
      <c r="F14" s="5">
        <v>121</v>
      </c>
      <c r="G14" s="5">
        <v>28.739799999999999</v>
      </c>
      <c r="H14" s="5">
        <v>2.3700000000000001E-3</v>
      </c>
      <c r="I14" s="5">
        <v>0</v>
      </c>
      <c r="J14" s="5">
        <v>31.002009999999999</v>
      </c>
      <c r="K14" s="5">
        <v>2.8613200000000001</v>
      </c>
      <c r="L14" s="5">
        <v>267</v>
      </c>
      <c r="M14" s="5">
        <v>29.285450000000001</v>
      </c>
      <c r="N14" s="5">
        <v>0.23533000000000001</v>
      </c>
      <c r="O14" s="5">
        <v>21</v>
      </c>
      <c r="P14" s="5">
        <v>28.77713</v>
      </c>
      <c r="Q14" s="5">
        <v>6.3000000000000003E-4</v>
      </c>
      <c r="R14" s="5">
        <v>0</v>
      </c>
      <c r="T14" s="5" t="s">
        <v>2</v>
      </c>
      <c r="U14" s="5">
        <v>24</v>
      </c>
      <c r="V14" s="5">
        <v>1</v>
      </c>
      <c r="W14" s="88">
        <f t="shared" ref="W14:Y14" si="21">AVERAGE(D113:D122)</f>
        <v>2480.7458280000001</v>
      </c>
      <c r="X14" s="88">
        <f t="shared" si="21"/>
        <v>3.6231679999999997</v>
      </c>
      <c r="Y14" s="5">
        <f t="shared" si="21"/>
        <v>145.19999999999999</v>
      </c>
      <c r="Z14" s="88">
        <f>AVERAGE(G113:G122)</f>
        <v>2320.9075499999999</v>
      </c>
      <c r="AA14" s="88">
        <f>AVERAGE(H113:H122)</f>
        <v>0.81919299999999995</v>
      </c>
      <c r="AB14" s="5">
        <f t="shared" ref="AB14:AK14" si="22">AVERAGE(I113:I122)</f>
        <v>41.5</v>
      </c>
      <c r="AC14" s="88">
        <f t="shared" si="22"/>
        <v>2379.0338890000003</v>
      </c>
      <c r="AD14" s="88">
        <f t="shared" si="22"/>
        <v>3.8299609999999999</v>
      </c>
      <c r="AE14" s="5">
        <f t="shared" si="22"/>
        <v>354.2</v>
      </c>
      <c r="AF14" s="88">
        <f t="shared" si="22"/>
        <v>2533.3997829999998</v>
      </c>
      <c r="AG14" s="88">
        <f t="shared" si="22"/>
        <v>3.8264499999999999</v>
      </c>
      <c r="AH14" s="5">
        <f t="shared" si="22"/>
        <v>706.7</v>
      </c>
      <c r="AI14" s="88">
        <f t="shared" si="22"/>
        <v>2320.9075499999999</v>
      </c>
      <c r="AJ14" s="88">
        <f t="shared" si="22"/>
        <v>0.31785399999999997</v>
      </c>
      <c r="AK14" s="5">
        <f t="shared" si="22"/>
        <v>13.5</v>
      </c>
    </row>
    <row r="15" spans="1:37" s="5" customFormat="1" ht="15" x14ac:dyDescent="0.25">
      <c r="A15" s="5" t="s">
        <v>1</v>
      </c>
      <c r="B15" s="5">
        <v>25</v>
      </c>
      <c r="C15" s="5">
        <v>0.7</v>
      </c>
      <c r="D15" s="5">
        <v>29.853249999999999</v>
      </c>
      <c r="E15" s="5">
        <v>0.56699999999999995</v>
      </c>
      <c r="F15" s="5">
        <v>14</v>
      </c>
      <c r="G15" s="5">
        <v>28.804169999999999</v>
      </c>
      <c r="H15" s="5">
        <v>0.50988999999999995</v>
      </c>
      <c r="I15" s="5">
        <v>2</v>
      </c>
      <c r="J15" s="5">
        <v>29.881049999999998</v>
      </c>
      <c r="K15" s="5">
        <v>1.4835799999999999</v>
      </c>
      <c r="L15" s="5">
        <v>116</v>
      </c>
      <c r="M15" s="5">
        <v>28.920290000000001</v>
      </c>
      <c r="N15" s="5">
        <v>0.20599000000000001</v>
      </c>
      <c r="O15" s="5">
        <v>21</v>
      </c>
      <c r="P15" s="5">
        <v>29.27619</v>
      </c>
      <c r="Q15" s="5">
        <v>1.0200000000000001E-3</v>
      </c>
      <c r="R15" s="5">
        <v>0</v>
      </c>
      <c r="T15" s="5" t="s">
        <v>2</v>
      </c>
      <c r="U15" s="5">
        <v>100</v>
      </c>
      <c r="V15" s="5">
        <v>0.4</v>
      </c>
      <c r="W15" s="88">
        <f t="shared" ref="W15:Y15" si="23">AVERAGE(D123:D132)</f>
        <v>48671.795870000002</v>
      </c>
      <c r="X15" s="88">
        <f t="shared" si="23"/>
        <v>12.234214</v>
      </c>
      <c r="Y15" s="5">
        <f t="shared" si="23"/>
        <v>152.69999999999999</v>
      </c>
      <c r="Z15" s="88">
        <f>AVERAGE(G123:G132)</f>
        <v>43718.270020000004</v>
      </c>
      <c r="AA15" s="88">
        <f>AVERAGE(H123:H132)</f>
        <v>1.1009000000000001E-2</v>
      </c>
      <c r="AB15" s="5">
        <f t="shared" ref="AB15:AK15" si="24">AVERAGE(I123:I132)</f>
        <v>0</v>
      </c>
      <c r="AC15" s="88">
        <f t="shared" si="24"/>
        <v>45917.054189000002</v>
      </c>
      <c r="AD15" s="88">
        <f t="shared" si="24"/>
        <v>1.1576179999999998</v>
      </c>
      <c r="AE15" s="5">
        <f t="shared" si="24"/>
        <v>37.4</v>
      </c>
      <c r="AF15" s="88">
        <f t="shared" si="24"/>
        <v>45834.360129000001</v>
      </c>
      <c r="AG15" s="88">
        <f t="shared" si="24"/>
        <v>0.88033299999999992</v>
      </c>
      <c r="AH15" s="5">
        <f t="shared" si="24"/>
        <v>11.5</v>
      </c>
      <c r="AI15" s="88">
        <f t="shared" si="24"/>
        <v>45479.898002999995</v>
      </c>
      <c r="AJ15" s="88">
        <f t="shared" si="24"/>
        <v>1.1281999999999999E-2</v>
      </c>
      <c r="AK15" s="5">
        <f t="shared" si="24"/>
        <v>0</v>
      </c>
    </row>
    <row r="16" spans="1:37" s="5" customFormat="1" ht="15" x14ac:dyDescent="0.25">
      <c r="A16" s="5" t="s">
        <v>1</v>
      </c>
      <c r="B16" s="5">
        <v>25</v>
      </c>
      <c r="C16" s="5">
        <v>0.7</v>
      </c>
      <c r="D16" s="5">
        <v>30.737670000000001</v>
      </c>
      <c r="E16" s="5">
        <v>2.8795299999999999</v>
      </c>
      <c r="F16" s="5">
        <v>107</v>
      </c>
      <c r="G16" s="5">
        <v>29.747</v>
      </c>
      <c r="H16" s="5">
        <v>1.1780000000000001E-2</v>
      </c>
      <c r="I16" s="5">
        <v>0</v>
      </c>
      <c r="J16" s="5">
        <v>30.94068</v>
      </c>
      <c r="K16" s="5">
        <v>2.87243</v>
      </c>
      <c r="L16" s="5">
        <v>183</v>
      </c>
      <c r="M16" s="5">
        <v>29.867750000000001</v>
      </c>
      <c r="N16" s="5">
        <v>0.70689000000000002</v>
      </c>
      <c r="O16" s="5">
        <v>47</v>
      </c>
      <c r="P16" s="5">
        <v>29.279340000000001</v>
      </c>
      <c r="Q16" s="5">
        <v>1.1100000000000001E-3</v>
      </c>
      <c r="R16" s="5">
        <v>0</v>
      </c>
      <c r="T16" s="5" t="s">
        <v>2</v>
      </c>
      <c r="U16" s="5">
        <v>100</v>
      </c>
      <c r="V16" s="5">
        <v>0.7</v>
      </c>
      <c r="W16" s="88">
        <f t="shared" ref="W16:Y16" si="25">AVERAGE(D133:D142)</f>
        <v>38283.828871999998</v>
      </c>
      <c r="X16" s="88">
        <f t="shared" si="25"/>
        <v>39.352754999999995</v>
      </c>
      <c r="Y16" s="5">
        <f t="shared" si="25"/>
        <v>505.3</v>
      </c>
      <c r="Z16" s="88">
        <f>AVERAGE(G133:G142)</f>
        <v>36340.206603000006</v>
      </c>
      <c r="AA16" s="88">
        <f>AVERAGE(H133:H142)</f>
        <v>0.18357699999999999</v>
      </c>
      <c r="AB16" s="5">
        <f t="shared" ref="AB16:AK16" si="26">AVERAGE(I133:I142)</f>
        <v>0.5</v>
      </c>
      <c r="AC16" s="88">
        <f t="shared" si="26"/>
        <v>36409.703287999997</v>
      </c>
      <c r="AD16" s="88">
        <f t="shared" si="26"/>
        <v>7.5895109999999999</v>
      </c>
      <c r="AE16" s="5">
        <f t="shared" si="26"/>
        <v>319.8</v>
      </c>
      <c r="AF16" s="88">
        <f t="shared" si="26"/>
        <v>37036.094969999998</v>
      </c>
      <c r="AG16" s="88">
        <f t="shared" si="26"/>
        <v>35.281249000000003</v>
      </c>
      <c r="AH16" s="5">
        <f t="shared" si="26"/>
        <v>633.6</v>
      </c>
      <c r="AI16" s="88">
        <f t="shared" si="26"/>
        <v>36406.585838999999</v>
      </c>
      <c r="AJ16" s="88">
        <f t="shared" si="26"/>
        <v>0.13762400000000002</v>
      </c>
      <c r="AK16" s="5">
        <f t="shared" si="26"/>
        <v>0.1</v>
      </c>
    </row>
    <row r="17" spans="1:37" s="5" customFormat="1" ht="15" x14ac:dyDescent="0.25">
      <c r="A17" s="5" t="s">
        <v>1</v>
      </c>
      <c r="B17" s="5">
        <v>25</v>
      </c>
      <c r="C17" s="5">
        <v>0.7</v>
      </c>
      <c r="D17" s="5">
        <v>31.577850000000002</v>
      </c>
      <c r="E17" s="5">
        <v>2.8642099999999999</v>
      </c>
      <c r="F17" s="5">
        <v>116</v>
      </c>
      <c r="G17" s="5">
        <v>29.271049999999999</v>
      </c>
      <c r="H17" s="5">
        <v>2.2259999999999999E-2</v>
      </c>
      <c r="I17" s="5">
        <v>0</v>
      </c>
      <c r="J17" s="5">
        <v>29.875019999999999</v>
      </c>
      <c r="K17" s="5">
        <v>1.6109599999999999</v>
      </c>
      <c r="L17" s="5">
        <v>57</v>
      </c>
      <c r="M17" s="5">
        <v>29.921769999999999</v>
      </c>
      <c r="N17" s="5">
        <v>2.8629500000000001</v>
      </c>
      <c r="O17" s="5">
        <v>583</v>
      </c>
      <c r="P17" s="5">
        <v>29.252669999999998</v>
      </c>
      <c r="Q17" s="5">
        <v>1.25E-3</v>
      </c>
      <c r="R17" s="5">
        <v>0</v>
      </c>
      <c r="T17" s="5" t="s">
        <v>2</v>
      </c>
      <c r="U17" s="5">
        <v>100</v>
      </c>
      <c r="V17" s="5">
        <v>1</v>
      </c>
      <c r="W17" s="88">
        <f t="shared" ref="W17:Y17" si="27">AVERAGE(D143:D152)</f>
        <v>35669.694770000002</v>
      </c>
      <c r="X17" s="88">
        <f t="shared" si="27"/>
        <v>3.0697000000000002E-2</v>
      </c>
      <c r="Y17" s="5">
        <f t="shared" si="27"/>
        <v>0</v>
      </c>
      <c r="Z17" s="88">
        <f>AVERAGE(G143:G152)</f>
        <v>35673.601280000003</v>
      </c>
      <c r="AA17" s="88">
        <f>AVERAGE(H143:H152)</f>
        <v>1.1040000000000002E-3</v>
      </c>
      <c r="AB17" s="5">
        <f t="shared" ref="AB17:AK17" si="28">AVERAGE(I143:I152)</f>
        <v>0</v>
      </c>
      <c r="AC17" s="88">
        <f t="shared" si="28"/>
        <v>36029.593686000007</v>
      </c>
      <c r="AD17" s="88">
        <f t="shared" si="28"/>
        <v>38.308496999999996</v>
      </c>
      <c r="AE17" s="5">
        <f t="shared" si="28"/>
        <v>1682</v>
      </c>
      <c r="AF17" s="88">
        <f t="shared" si="28"/>
        <v>36311.406454999997</v>
      </c>
      <c r="AG17" s="88">
        <f t="shared" si="28"/>
        <v>97.697766000000001</v>
      </c>
      <c r="AH17" s="5">
        <f t="shared" si="28"/>
        <v>1766</v>
      </c>
      <c r="AI17" s="88">
        <f t="shared" si="28"/>
        <v>35669.694770000002</v>
      </c>
      <c r="AJ17" s="88">
        <f t="shared" si="28"/>
        <v>1.0529999999999999E-3</v>
      </c>
      <c r="AK17" s="5">
        <f t="shared" si="28"/>
        <v>0</v>
      </c>
    </row>
    <row r="18" spans="1:37" s="5" customFormat="1" ht="15" x14ac:dyDescent="0.25">
      <c r="A18" s="5" t="s">
        <v>1</v>
      </c>
      <c r="B18" s="5">
        <v>25</v>
      </c>
      <c r="C18" s="5">
        <v>0.7</v>
      </c>
      <c r="D18" s="5">
        <v>29.932780000000001</v>
      </c>
      <c r="E18" s="5">
        <v>2.8706299999999998</v>
      </c>
      <c r="F18" s="5">
        <v>88</v>
      </c>
      <c r="G18" s="5">
        <v>28.72213</v>
      </c>
      <c r="H18" s="5">
        <v>6.2609999999999999E-2</v>
      </c>
      <c r="I18" s="5">
        <v>0</v>
      </c>
      <c r="J18" s="5">
        <v>29.932780000000001</v>
      </c>
      <c r="K18" s="5">
        <v>2.8664399999999999</v>
      </c>
      <c r="L18" s="5">
        <v>265</v>
      </c>
      <c r="M18" s="5">
        <v>29.433199999999999</v>
      </c>
      <c r="N18" s="5">
        <v>0.64436000000000004</v>
      </c>
      <c r="O18" s="5">
        <v>49</v>
      </c>
      <c r="P18" s="5">
        <v>29.237449999999999</v>
      </c>
      <c r="Q18" s="5">
        <v>1.8400000000000001E-3</v>
      </c>
      <c r="R18" s="5">
        <v>0</v>
      </c>
      <c r="T18" s="5" t="s">
        <v>2</v>
      </c>
      <c r="U18" s="5">
        <v>997</v>
      </c>
      <c r="V18" s="5">
        <v>0.4</v>
      </c>
      <c r="W18" s="88">
        <f t="shared" ref="W18:Y18" si="29">AVERAGE(D153:D162)</f>
        <v>331407.00716599997</v>
      </c>
      <c r="X18" s="88">
        <f t="shared" si="29"/>
        <v>1134.6910190000001</v>
      </c>
      <c r="Y18" s="5">
        <f t="shared" si="29"/>
        <v>576.5</v>
      </c>
      <c r="Z18" s="88">
        <f>AVERAGE(G153:G162)</f>
        <v>329558.22730799997</v>
      </c>
      <c r="AA18" s="88">
        <f>AVERAGE(H153:H162)</f>
        <v>8.0170000000000005E-2</v>
      </c>
      <c r="AB18" s="5">
        <f t="shared" ref="AB18:AK18" si="30">AVERAGE(I153:I162)</f>
        <v>0</v>
      </c>
      <c r="AC18" s="88">
        <f t="shared" si="30"/>
        <v>328521.303472</v>
      </c>
      <c r="AD18" s="88">
        <f t="shared" si="30"/>
        <v>144.06195700000001</v>
      </c>
      <c r="AE18" s="5">
        <f t="shared" si="30"/>
        <v>604.70000000000005</v>
      </c>
      <c r="AF18" s="88">
        <f t="shared" si="30"/>
        <v>330340.88440200005</v>
      </c>
      <c r="AG18" s="88">
        <f t="shared" si="30"/>
        <v>680.18861600000002</v>
      </c>
      <c r="AH18" s="5">
        <f t="shared" si="30"/>
        <v>68.7</v>
      </c>
      <c r="AI18" s="88">
        <f t="shared" si="30"/>
        <v>327879.71947099996</v>
      </c>
      <c r="AJ18" s="88">
        <f t="shared" si="30"/>
        <v>2.2034999999999999E-2</v>
      </c>
      <c r="AK18" s="5">
        <f t="shared" si="30"/>
        <v>0</v>
      </c>
    </row>
    <row r="19" spans="1:37" s="5" customFormat="1" ht="15" x14ac:dyDescent="0.25">
      <c r="A19" s="5" t="s">
        <v>1</v>
      </c>
      <c r="B19" s="5">
        <v>25</v>
      </c>
      <c r="C19" s="5">
        <v>0.7</v>
      </c>
      <c r="D19" s="5">
        <v>29.97025</v>
      </c>
      <c r="E19" s="5">
        <v>2.90713</v>
      </c>
      <c r="F19" s="5">
        <v>127</v>
      </c>
      <c r="G19" s="5">
        <v>28.921790000000001</v>
      </c>
      <c r="H19" s="5">
        <v>1.4489999999999999E-2</v>
      </c>
      <c r="I19" s="5">
        <v>0</v>
      </c>
      <c r="J19" s="5">
        <v>29.969930000000002</v>
      </c>
      <c r="K19" s="5">
        <v>2.8675600000000001</v>
      </c>
      <c r="L19" s="5">
        <v>290</v>
      </c>
      <c r="M19" s="5">
        <v>29.31146</v>
      </c>
      <c r="N19" s="5">
        <v>0.91395000000000004</v>
      </c>
      <c r="O19" s="5">
        <v>135</v>
      </c>
      <c r="P19" s="5">
        <v>28.804169999999999</v>
      </c>
      <c r="Q19" s="5">
        <v>2.5400000000000002E-3</v>
      </c>
      <c r="R19" s="5">
        <v>0</v>
      </c>
      <c r="T19" s="5" t="s">
        <v>2</v>
      </c>
      <c r="U19" s="5">
        <v>997</v>
      </c>
      <c r="V19" s="5">
        <v>0.7</v>
      </c>
      <c r="W19" s="88">
        <f t="shared" ref="W19:Y19" si="31">AVERAGE(D163:D172)</f>
        <v>328443.98773200001</v>
      </c>
      <c r="X19" s="88">
        <f t="shared" si="31"/>
        <v>2569.7342180000001</v>
      </c>
      <c r="Y19" s="5">
        <f t="shared" si="31"/>
        <v>1381.9</v>
      </c>
      <c r="Z19" s="88">
        <f>AVERAGE(G163:G172)</f>
        <v>324894.47300300002</v>
      </c>
      <c r="AA19" s="88">
        <f>AVERAGE(H163:H172)</f>
        <v>0.42738399999999999</v>
      </c>
      <c r="AB19" s="5">
        <f t="shared" ref="AB19:AK19" si="32">AVERAGE(I163:I172)</f>
        <v>0</v>
      </c>
      <c r="AC19" s="88">
        <f t="shared" si="32"/>
        <v>325152.08719300001</v>
      </c>
      <c r="AD19" s="88">
        <f t="shared" si="32"/>
        <v>141.11460299999999</v>
      </c>
      <c r="AE19" s="5">
        <f t="shared" si="32"/>
        <v>675.3</v>
      </c>
      <c r="AF19" s="88">
        <f t="shared" si="32"/>
        <v>325259.77474399999</v>
      </c>
      <c r="AG19" s="88">
        <f t="shared" si="32"/>
        <v>733.334339</v>
      </c>
      <c r="AH19" s="5">
        <f t="shared" si="32"/>
        <v>74.400000000000006</v>
      </c>
      <c r="AI19" s="88">
        <f t="shared" si="32"/>
        <v>324781.11016599997</v>
      </c>
      <c r="AJ19" s="88">
        <f t="shared" si="32"/>
        <v>3.4025E-2</v>
      </c>
      <c r="AK19" s="5">
        <f t="shared" si="32"/>
        <v>0</v>
      </c>
    </row>
    <row r="20" spans="1:37" s="5" customFormat="1" ht="15" x14ac:dyDescent="0.25">
      <c r="A20" s="5" t="s">
        <v>1</v>
      </c>
      <c r="B20" s="5">
        <v>25</v>
      </c>
      <c r="C20" s="5">
        <v>0.7</v>
      </c>
      <c r="D20" s="5">
        <v>29.804770000000001</v>
      </c>
      <c r="E20" s="5">
        <v>0.79686999999999997</v>
      </c>
      <c r="F20" s="5">
        <v>20</v>
      </c>
      <c r="G20" s="5">
        <v>28.833310000000001</v>
      </c>
      <c r="H20" s="5">
        <v>4.7600000000000003E-3</v>
      </c>
      <c r="I20" s="5">
        <v>0</v>
      </c>
      <c r="J20" s="5">
        <v>29.66986</v>
      </c>
      <c r="K20" s="5">
        <v>1.4332199999999999</v>
      </c>
      <c r="L20" s="5">
        <v>90</v>
      </c>
      <c r="M20" s="5">
        <v>29.285450000000001</v>
      </c>
      <c r="N20" s="5">
        <v>0.51097999999999999</v>
      </c>
      <c r="O20" s="5">
        <v>63</v>
      </c>
      <c r="P20" s="5">
        <v>28.804169999999999</v>
      </c>
      <c r="Q20" s="5">
        <v>4.8999999999999998E-4</v>
      </c>
      <c r="R20" s="5">
        <v>0</v>
      </c>
      <c r="T20" s="5" t="s">
        <v>2</v>
      </c>
      <c r="U20" s="5">
        <v>997</v>
      </c>
      <c r="V20" s="5">
        <v>1</v>
      </c>
      <c r="W20" s="88">
        <f t="shared" ref="W20:Y20" si="33">AVERAGE(D173:D182)</f>
        <v>325704.84333</v>
      </c>
      <c r="X20" s="88">
        <f t="shared" si="33"/>
        <v>3447.1219069999997</v>
      </c>
      <c r="Y20" s="5">
        <f t="shared" si="33"/>
        <v>1840.3</v>
      </c>
      <c r="Z20" s="88">
        <f>AVERAGE(G173:G182)</f>
        <v>324635.75902700005</v>
      </c>
      <c r="AA20" s="88">
        <f>AVERAGE(H173:H182)</f>
        <v>0.138955</v>
      </c>
      <c r="AB20" s="5">
        <f t="shared" ref="AB20:AK20" si="34">AVERAGE(I173:I182)</f>
        <v>0</v>
      </c>
      <c r="AC20" s="88">
        <f t="shared" si="34"/>
        <v>324731.95498799998</v>
      </c>
      <c r="AD20" s="88">
        <f t="shared" si="34"/>
        <v>213.49130599999998</v>
      </c>
      <c r="AE20" s="5">
        <f t="shared" si="34"/>
        <v>1033.3</v>
      </c>
      <c r="AF20" s="88">
        <f t="shared" si="34"/>
        <v>324708.684901</v>
      </c>
      <c r="AG20" s="88">
        <f t="shared" si="34"/>
        <v>1721.1710339999997</v>
      </c>
      <c r="AH20" s="5">
        <f t="shared" si="34"/>
        <v>188.1</v>
      </c>
      <c r="AI20" s="88">
        <f t="shared" si="34"/>
        <v>324704.632384</v>
      </c>
      <c r="AJ20" s="88">
        <f t="shared" si="34"/>
        <v>2.8034999999999997E-2</v>
      </c>
      <c r="AK20" s="5">
        <f t="shared" si="34"/>
        <v>0</v>
      </c>
    </row>
    <row r="21" spans="1:37" s="5" customFormat="1" ht="15" x14ac:dyDescent="0.25">
      <c r="A21" s="5" t="s">
        <v>1</v>
      </c>
      <c r="B21" s="5">
        <v>25</v>
      </c>
      <c r="C21" s="5">
        <v>0.7</v>
      </c>
      <c r="D21" s="5">
        <v>29.921769999999999</v>
      </c>
      <c r="E21" s="5">
        <v>2.8636300000000001</v>
      </c>
      <c r="F21" s="5">
        <v>126</v>
      </c>
      <c r="G21" s="5">
        <v>28.75478</v>
      </c>
      <c r="H21" s="5">
        <v>1.17E-3</v>
      </c>
      <c r="I21" s="5">
        <v>0</v>
      </c>
      <c r="J21" s="5">
        <v>31.027249999999999</v>
      </c>
      <c r="K21" s="5">
        <v>2.86483</v>
      </c>
      <c r="L21" s="5">
        <v>275</v>
      </c>
      <c r="M21" s="5">
        <v>29.888770000000001</v>
      </c>
      <c r="N21" s="5">
        <v>0.50890999999999997</v>
      </c>
      <c r="O21" s="5">
        <v>53</v>
      </c>
      <c r="P21" s="5">
        <v>29.864000000000001</v>
      </c>
      <c r="Q21" s="5">
        <v>4.79E-3</v>
      </c>
      <c r="R21" s="5">
        <v>0</v>
      </c>
      <c r="T21" s="5" t="s">
        <v>0</v>
      </c>
      <c r="U21" s="5">
        <v>30</v>
      </c>
      <c r="V21" s="5">
        <v>0.4</v>
      </c>
      <c r="W21" s="88">
        <f t="shared" ref="W21:Y21" si="35">AVERAGE(D183:D192)</f>
        <v>1009.6238369999999</v>
      </c>
      <c r="X21" s="88">
        <f t="shared" si="35"/>
        <v>2.0201090000000002</v>
      </c>
      <c r="Y21" s="5">
        <f t="shared" si="35"/>
        <v>66</v>
      </c>
      <c r="Z21" s="88">
        <f>AVERAGE(G183:G192)</f>
        <v>995.50249000000008</v>
      </c>
      <c r="AA21" s="88">
        <f>AVERAGE(H183:H192)</f>
        <v>0.34489399999999998</v>
      </c>
      <c r="AB21" s="5">
        <f t="shared" ref="AB21:AK21" si="36">AVERAGE(I183:I192)</f>
        <v>10.1</v>
      </c>
      <c r="AC21" s="88">
        <f t="shared" si="36"/>
        <v>995.50249000000008</v>
      </c>
      <c r="AD21" s="88">
        <f t="shared" si="36"/>
        <v>0.8572510000000001</v>
      </c>
      <c r="AE21" s="5">
        <f t="shared" si="36"/>
        <v>62.1</v>
      </c>
      <c r="AF21" s="88">
        <f t="shared" si="36"/>
        <v>998.55471100000011</v>
      </c>
      <c r="AG21" s="88">
        <f t="shared" si="36"/>
        <v>2.2663680000000004</v>
      </c>
      <c r="AH21" s="5">
        <f t="shared" si="36"/>
        <v>286.2</v>
      </c>
      <c r="AI21" s="88">
        <f t="shared" si="36"/>
        <v>995.50249000000008</v>
      </c>
      <c r="AJ21" s="88">
        <f t="shared" si="36"/>
        <v>0.24558400000000002</v>
      </c>
      <c r="AK21" s="5">
        <f t="shared" si="36"/>
        <v>1.5</v>
      </c>
    </row>
    <row r="22" spans="1:37" s="5" customFormat="1" ht="15" x14ac:dyDescent="0.25">
      <c r="A22" s="5" t="s">
        <v>1</v>
      </c>
      <c r="B22" s="5">
        <v>25</v>
      </c>
      <c r="C22" s="5">
        <v>0.7</v>
      </c>
      <c r="D22" s="5">
        <v>29.969930000000002</v>
      </c>
      <c r="E22" s="5">
        <v>2.8715000000000002</v>
      </c>
      <c r="F22" s="5">
        <v>124</v>
      </c>
      <c r="G22" s="5">
        <v>28.65624</v>
      </c>
      <c r="H22" s="5">
        <v>1.39E-3</v>
      </c>
      <c r="I22" s="5">
        <v>0</v>
      </c>
      <c r="J22" s="5">
        <v>29.402670000000001</v>
      </c>
      <c r="K22" s="5">
        <v>0.65117999999999998</v>
      </c>
      <c r="L22" s="5">
        <v>46</v>
      </c>
      <c r="M22" s="5">
        <v>29.98095</v>
      </c>
      <c r="N22" s="5">
        <v>2.9570599999999998</v>
      </c>
      <c r="O22" s="5">
        <v>184</v>
      </c>
      <c r="P22" s="5">
        <v>28.87312</v>
      </c>
      <c r="Q22" s="5">
        <v>8.4999999999999995E-4</v>
      </c>
      <c r="R22" s="5">
        <v>0</v>
      </c>
      <c r="T22" s="5" t="s">
        <v>0</v>
      </c>
      <c r="U22" s="5">
        <v>30</v>
      </c>
      <c r="V22" s="5">
        <v>0.7</v>
      </c>
      <c r="W22" s="88">
        <f t="shared" ref="W22:Y22" si="37">AVERAGE(D193:D202)</f>
        <v>694.39091500000006</v>
      </c>
      <c r="X22" s="88">
        <f t="shared" si="37"/>
        <v>3.5261389999999997</v>
      </c>
      <c r="Y22" s="5">
        <f t="shared" si="37"/>
        <v>122.9</v>
      </c>
      <c r="Z22" s="88">
        <f>AVERAGE(G193:G202)</f>
        <v>685.53543300000001</v>
      </c>
      <c r="AA22" s="88">
        <f>AVERAGE(H193:H202)</f>
        <v>0.101115</v>
      </c>
      <c r="AB22" s="5">
        <f t="shared" ref="AB22:AK22" si="38">AVERAGE(I193:I202)</f>
        <v>2.2000000000000002</v>
      </c>
      <c r="AC22" s="88">
        <f t="shared" si="38"/>
        <v>703.78740200000004</v>
      </c>
      <c r="AD22" s="88">
        <f t="shared" si="38"/>
        <v>3.7998219999999998</v>
      </c>
      <c r="AE22" s="5">
        <f t="shared" si="38"/>
        <v>317.89999999999998</v>
      </c>
      <c r="AF22" s="88">
        <f t="shared" si="38"/>
        <v>705.99453900000003</v>
      </c>
      <c r="AG22" s="88">
        <f t="shared" si="38"/>
        <v>3.3450850000000001</v>
      </c>
      <c r="AH22" s="5">
        <f t="shared" si="38"/>
        <v>437.5</v>
      </c>
      <c r="AI22" s="88">
        <f t="shared" si="38"/>
        <v>683.98117400000001</v>
      </c>
      <c r="AJ22" s="88">
        <f t="shared" si="38"/>
        <v>8.4756000000000012E-2</v>
      </c>
      <c r="AK22" s="5">
        <f t="shared" si="38"/>
        <v>0.8</v>
      </c>
    </row>
    <row r="23" spans="1:37" s="5" customFormat="1" ht="15" x14ac:dyDescent="0.25">
      <c r="A23" s="5" t="s">
        <v>1</v>
      </c>
      <c r="B23" s="5">
        <v>25</v>
      </c>
      <c r="C23" s="5">
        <v>1</v>
      </c>
      <c r="D23" s="5">
        <v>28.7148</v>
      </c>
      <c r="E23" s="5">
        <v>5.6930000000000001E-2</v>
      </c>
      <c r="F23" s="5">
        <v>0</v>
      </c>
      <c r="G23" s="5">
        <v>28.784800000000001</v>
      </c>
      <c r="H23" s="5">
        <v>4.0000000000000002E-4</v>
      </c>
      <c r="I23" s="5">
        <v>0</v>
      </c>
      <c r="J23" s="5">
        <v>30.87114</v>
      </c>
      <c r="K23" s="5">
        <v>3.8322600000000002</v>
      </c>
      <c r="L23" s="5">
        <v>379</v>
      </c>
      <c r="M23" s="5">
        <v>28.829239999999999</v>
      </c>
      <c r="N23" s="5">
        <v>2.8337599999999998</v>
      </c>
      <c r="O23" s="5">
        <v>533</v>
      </c>
      <c r="P23" s="5">
        <v>28.7148</v>
      </c>
      <c r="Q23" s="5">
        <v>4.0000000000000002E-4</v>
      </c>
      <c r="R23" s="5">
        <v>0</v>
      </c>
      <c r="T23" s="5" t="s">
        <v>0</v>
      </c>
      <c r="U23" s="5">
        <v>30</v>
      </c>
      <c r="V23" s="5">
        <v>1</v>
      </c>
      <c r="W23" s="88">
        <f t="shared" ref="W23:Y23" si="39">AVERAGE(D203:D212)</f>
        <v>672.4369989999999</v>
      </c>
      <c r="X23" s="88">
        <f t="shared" si="39"/>
        <v>4.8259500000000006</v>
      </c>
      <c r="Y23" s="5">
        <f t="shared" si="39"/>
        <v>164.7</v>
      </c>
      <c r="Z23" s="88">
        <f>AVERAGE(G203:G212)</f>
        <v>662.87700199999995</v>
      </c>
      <c r="AA23" s="88">
        <f>AVERAGE(H203:H212)</f>
        <v>0.40065500000000009</v>
      </c>
      <c r="AB23" s="5">
        <f t="shared" ref="AB23:AK23" si="40">AVERAGE(I203:I212)</f>
        <v>11.7</v>
      </c>
      <c r="AC23" s="88">
        <f t="shared" si="40"/>
        <v>664.23088699999994</v>
      </c>
      <c r="AD23" s="88">
        <f t="shared" si="40"/>
        <v>4.2310459999999992</v>
      </c>
      <c r="AE23" s="5">
        <f t="shared" si="40"/>
        <v>378.9</v>
      </c>
      <c r="AF23" s="88">
        <f t="shared" si="40"/>
        <v>671.60998700000005</v>
      </c>
      <c r="AG23" s="88">
        <f t="shared" si="40"/>
        <v>5.8574259999999994</v>
      </c>
      <c r="AH23" s="5">
        <f t="shared" si="40"/>
        <v>808.8</v>
      </c>
      <c r="AI23" s="88">
        <f t="shared" si="40"/>
        <v>662.42872199999999</v>
      </c>
      <c r="AJ23" s="88">
        <f t="shared" si="40"/>
        <v>0.14038699999999998</v>
      </c>
      <c r="AK23" s="5">
        <f t="shared" si="40"/>
        <v>2.9</v>
      </c>
    </row>
    <row r="24" spans="1:37" s="5" customFormat="1" ht="15" x14ac:dyDescent="0.25">
      <c r="A24" s="5" t="s">
        <v>1</v>
      </c>
      <c r="B24" s="5">
        <v>25</v>
      </c>
      <c r="C24" s="5">
        <v>1</v>
      </c>
      <c r="D24" s="5">
        <v>28.7148</v>
      </c>
      <c r="E24" s="5">
        <v>5.6430000000000001E-2</v>
      </c>
      <c r="F24" s="5">
        <v>0</v>
      </c>
      <c r="G24" s="5">
        <v>28.784800000000001</v>
      </c>
      <c r="H24" s="5">
        <v>4.0000000000000002E-4</v>
      </c>
      <c r="I24" s="5">
        <v>0</v>
      </c>
      <c r="J24" s="5">
        <v>31.830400000000001</v>
      </c>
      <c r="K24" s="5">
        <v>3.8347099999999998</v>
      </c>
      <c r="L24" s="5">
        <v>404</v>
      </c>
      <c r="M24" s="5">
        <v>28.851610000000001</v>
      </c>
      <c r="N24" s="5">
        <v>1.32253</v>
      </c>
      <c r="O24" s="5">
        <v>156</v>
      </c>
      <c r="P24" s="5">
        <v>28.7148</v>
      </c>
      <c r="Q24" s="5">
        <v>4.0000000000000002E-4</v>
      </c>
      <c r="R24" s="5">
        <v>0</v>
      </c>
      <c r="T24" s="5" t="s">
        <v>0</v>
      </c>
      <c r="U24" s="5">
        <v>100</v>
      </c>
      <c r="V24" s="5">
        <v>0.4</v>
      </c>
      <c r="W24" s="88">
        <f t="shared" ref="W24:Y24" si="41">AVERAGE(D213:D222)</f>
        <v>2054.5451660000003</v>
      </c>
      <c r="X24" s="88">
        <f t="shared" si="41"/>
        <v>11.813091</v>
      </c>
      <c r="Y24" s="5">
        <f t="shared" si="41"/>
        <v>164.2</v>
      </c>
      <c r="Z24" s="88">
        <f>AVERAGE(G213:G222)</f>
        <v>2009.5516810000001</v>
      </c>
      <c r="AA24" s="88">
        <f>AVERAGE(H213:H222)</f>
        <v>0.181671</v>
      </c>
      <c r="AB24" s="5">
        <f t="shared" ref="AB24:AK24" si="42">AVERAGE(I213:I222)</f>
        <v>0.5</v>
      </c>
      <c r="AC24" s="88">
        <f t="shared" si="42"/>
        <v>2045.4258180000002</v>
      </c>
      <c r="AD24" s="88">
        <f t="shared" si="42"/>
        <v>10.217805</v>
      </c>
      <c r="AE24" s="5">
        <f t="shared" si="42"/>
        <v>512.70000000000005</v>
      </c>
      <c r="AF24" s="88">
        <f t="shared" si="42"/>
        <v>2007.8663860000001</v>
      </c>
      <c r="AG24" s="88">
        <f t="shared" si="42"/>
        <v>2.2938619999999998</v>
      </c>
      <c r="AH24" s="5">
        <f t="shared" si="42"/>
        <v>40.5</v>
      </c>
      <c r="AI24" s="88">
        <f t="shared" si="42"/>
        <v>2000.5859840000001</v>
      </c>
      <c r="AJ24" s="88">
        <f t="shared" si="42"/>
        <v>1.7596000000000001E-2</v>
      </c>
      <c r="AK24" s="5">
        <f t="shared" si="42"/>
        <v>0</v>
      </c>
    </row>
    <row r="25" spans="1:37" s="5" customFormat="1" ht="15" x14ac:dyDescent="0.25">
      <c r="A25" s="5" t="s">
        <v>1</v>
      </c>
      <c r="B25" s="5">
        <v>25</v>
      </c>
      <c r="C25" s="5">
        <v>1</v>
      </c>
      <c r="D25" s="5">
        <v>28.7148</v>
      </c>
      <c r="E25" s="5">
        <v>4.4000000000000003E-3</v>
      </c>
      <c r="F25" s="5">
        <v>0</v>
      </c>
      <c r="G25" s="5">
        <v>28.784800000000001</v>
      </c>
      <c r="H25" s="5">
        <v>3.8999999999999999E-4</v>
      </c>
      <c r="I25" s="5">
        <v>0</v>
      </c>
      <c r="J25" s="5">
        <v>30.837479999999999</v>
      </c>
      <c r="K25" s="5">
        <v>3.8313199999999998</v>
      </c>
      <c r="L25" s="5">
        <v>305</v>
      </c>
      <c r="M25" s="5">
        <v>28.851610000000001</v>
      </c>
      <c r="N25" s="5">
        <v>3.2778299999999998</v>
      </c>
      <c r="O25" s="5">
        <v>637</v>
      </c>
      <c r="P25" s="5">
        <v>28.7148</v>
      </c>
      <c r="Q25" s="5">
        <v>3.8999999999999999E-4</v>
      </c>
      <c r="R25" s="5">
        <v>0</v>
      </c>
      <c r="T25" s="5" t="s">
        <v>0</v>
      </c>
      <c r="U25" s="5">
        <v>100</v>
      </c>
      <c r="V25" s="5">
        <v>0.7</v>
      </c>
      <c r="W25" s="88">
        <f t="shared" ref="W25:Y25" si="43">AVERAGE(D223:D232)</f>
        <v>1863.73</v>
      </c>
      <c r="X25" s="88">
        <f t="shared" si="43"/>
        <v>2.9845E-2</v>
      </c>
      <c r="Y25" s="5">
        <f t="shared" si="43"/>
        <v>0</v>
      </c>
      <c r="Z25" s="88">
        <f>AVERAGE(G223:G232)</f>
        <v>1863.73</v>
      </c>
      <c r="AA25" s="88">
        <f>AVERAGE(H223:H232)</f>
        <v>1.539E-3</v>
      </c>
      <c r="AB25" s="5">
        <f t="shared" ref="AB25:AK25" si="44">AVERAGE(I223:I232)</f>
        <v>0</v>
      </c>
      <c r="AC25" s="88">
        <f t="shared" si="44"/>
        <v>1872.566331</v>
      </c>
      <c r="AD25" s="88">
        <f t="shared" si="44"/>
        <v>10.057321000000002</v>
      </c>
      <c r="AE25" s="5">
        <f t="shared" si="44"/>
        <v>509.2</v>
      </c>
      <c r="AF25" s="88">
        <f t="shared" si="44"/>
        <v>1861.4452140000001</v>
      </c>
      <c r="AG25" s="88">
        <f t="shared" si="44"/>
        <v>2.886717</v>
      </c>
      <c r="AH25" s="5">
        <f t="shared" si="44"/>
        <v>54.8</v>
      </c>
      <c r="AI25" s="88">
        <f t="shared" si="44"/>
        <v>1863.73</v>
      </c>
      <c r="AJ25" s="88">
        <f t="shared" si="44"/>
        <v>1.1979999999999998E-3</v>
      </c>
      <c r="AK25" s="5">
        <f t="shared" si="44"/>
        <v>0</v>
      </c>
    </row>
    <row r="26" spans="1:37" s="5" customFormat="1" ht="15" x14ac:dyDescent="0.25">
      <c r="A26" s="5" t="s">
        <v>1</v>
      </c>
      <c r="B26" s="5">
        <v>25</v>
      </c>
      <c r="C26" s="5">
        <v>1</v>
      </c>
      <c r="D26" s="5">
        <v>28.7148</v>
      </c>
      <c r="E26" s="5">
        <v>4.3600000000000002E-3</v>
      </c>
      <c r="F26" s="5">
        <v>0</v>
      </c>
      <c r="G26" s="5">
        <v>28.784800000000001</v>
      </c>
      <c r="H26" s="5">
        <v>3.8999999999999999E-4</v>
      </c>
      <c r="I26" s="5">
        <v>0</v>
      </c>
      <c r="J26" s="5">
        <v>28.806049999999999</v>
      </c>
      <c r="K26" s="5">
        <v>0.69069000000000003</v>
      </c>
      <c r="L26" s="5">
        <v>51</v>
      </c>
      <c r="M26" s="5">
        <v>28.889240000000001</v>
      </c>
      <c r="N26" s="5">
        <v>3.2690199999999998</v>
      </c>
      <c r="O26" s="5">
        <v>540</v>
      </c>
      <c r="P26" s="5">
        <v>28.7148</v>
      </c>
      <c r="Q26" s="5">
        <v>3.8999999999999999E-4</v>
      </c>
      <c r="R26" s="5">
        <v>0</v>
      </c>
      <c r="T26" s="5" t="s">
        <v>0</v>
      </c>
      <c r="U26" s="5">
        <v>100</v>
      </c>
      <c r="V26" s="5">
        <v>1</v>
      </c>
      <c r="W26" s="88">
        <f t="shared" ref="W26:Y26" si="45">AVERAGE(D233:D242)</f>
        <v>1774.48</v>
      </c>
      <c r="X26" s="88">
        <f t="shared" si="45"/>
        <v>1.5608E-2</v>
      </c>
      <c r="Y26" s="5">
        <f t="shared" si="45"/>
        <v>0</v>
      </c>
      <c r="Z26" s="88">
        <f>AVERAGE(G233:G242)</f>
        <v>1774.48</v>
      </c>
      <c r="AA26" s="88">
        <f>AVERAGE(H233:H242)</f>
        <v>1.66E-3</v>
      </c>
      <c r="AB26" s="5">
        <f t="shared" ref="AB26:AK26" si="46">AVERAGE(I233:I242)</f>
        <v>0</v>
      </c>
      <c r="AC26" s="88">
        <f t="shared" si="46"/>
        <v>1816.4361919999999</v>
      </c>
      <c r="AD26" s="88">
        <f t="shared" si="46"/>
        <v>42.878782999999999</v>
      </c>
      <c r="AE26" s="5">
        <f t="shared" si="46"/>
        <v>2233.1</v>
      </c>
      <c r="AF26" s="88">
        <f t="shared" si="46"/>
        <v>1783.2286730000001</v>
      </c>
      <c r="AG26" s="88">
        <f t="shared" si="46"/>
        <v>33.313405000000003</v>
      </c>
      <c r="AH26" s="5">
        <f t="shared" si="46"/>
        <v>719.9</v>
      </c>
      <c r="AI26" s="88">
        <f t="shared" si="46"/>
        <v>1774.48</v>
      </c>
      <c r="AJ26" s="88">
        <f t="shared" si="46"/>
        <v>1.3079999999999997E-3</v>
      </c>
      <c r="AK26" s="5">
        <f t="shared" si="46"/>
        <v>0</v>
      </c>
    </row>
    <row r="27" spans="1:37" s="5" customFormat="1" ht="15" x14ac:dyDescent="0.25">
      <c r="A27" s="5" t="s">
        <v>1</v>
      </c>
      <c r="B27" s="5">
        <v>25</v>
      </c>
      <c r="C27" s="5">
        <v>1</v>
      </c>
      <c r="D27" s="5">
        <v>28.7148</v>
      </c>
      <c r="E27" s="5">
        <v>4.4099999999999999E-3</v>
      </c>
      <c r="F27" s="5">
        <v>0</v>
      </c>
      <c r="G27" s="5">
        <v>28.784800000000001</v>
      </c>
      <c r="H27" s="5">
        <v>4.0000000000000002E-4</v>
      </c>
      <c r="I27" s="5">
        <v>0</v>
      </c>
      <c r="J27" s="5">
        <v>28.899239999999999</v>
      </c>
      <c r="K27" s="5">
        <v>3.6728000000000001</v>
      </c>
      <c r="L27" s="5">
        <v>355</v>
      </c>
      <c r="M27" s="5">
        <v>28.841080000000002</v>
      </c>
      <c r="N27" s="5">
        <v>2.2077200000000001</v>
      </c>
      <c r="O27" s="5">
        <v>315</v>
      </c>
      <c r="P27" s="5">
        <v>28.7148</v>
      </c>
      <c r="Q27" s="5">
        <v>3.8999999999999999E-4</v>
      </c>
      <c r="R27" s="5">
        <v>0</v>
      </c>
      <c r="T27" s="5" t="s">
        <v>0</v>
      </c>
      <c r="U27" s="5">
        <v>1000</v>
      </c>
      <c r="V27" s="5">
        <v>0.4</v>
      </c>
      <c r="W27" s="88">
        <f t="shared" ref="W27:Y27" si="47">AVERAGE(D243:D252)</f>
        <v>19272.296188</v>
      </c>
      <c r="X27" s="88">
        <f t="shared" si="47"/>
        <v>593.02383799999996</v>
      </c>
      <c r="Y27" s="5">
        <f t="shared" si="47"/>
        <v>339.7</v>
      </c>
      <c r="Z27" s="88">
        <f>AVERAGE(G243:G252)</f>
        <v>19189.560906999999</v>
      </c>
      <c r="AA27" s="88">
        <f>AVERAGE(H243:H252)</f>
        <v>5.7743000000000003E-2</v>
      </c>
      <c r="AB27" s="5">
        <f t="shared" ref="AB27:AK27" si="48">AVERAGE(I243:I252)</f>
        <v>0</v>
      </c>
      <c r="AC27" s="88">
        <f t="shared" si="48"/>
        <v>19264.664505999997</v>
      </c>
      <c r="AD27" s="88">
        <f t="shared" si="48"/>
        <v>523.11952999999994</v>
      </c>
      <c r="AE27" s="5">
        <f t="shared" si="48"/>
        <v>4023.3</v>
      </c>
      <c r="AF27" s="88">
        <f t="shared" si="48"/>
        <v>19197.852121</v>
      </c>
      <c r="AG27" s="88">
        <f t="shared" si="48"/>
        <v>446.7276819999999</v>
      </c>
      <c r="AH27" s="5">
        <f t="shared" si="48"/>
        <v>69</v>
      </c>
      <c r="AI27" s="88">
        <f t="shared" si="48"/>
        <v>19152.333592999999</v>
      </c>
      <c r="AJ27" s="88">
        <f t="shared" si="48"/>
        <v>2.0327000000000001E-2</v>
      </c>
      <c r="AK27" s="5">
        <f t="shared" si="48"/>
        <v>0</v>
      </c>
    </row>
    <row r="28" spans="1:37" s="5" customFormat="1" ht="15" x14ac:dyDescent="0.25">
      <c r="A28" s="5" t="s">
        <v>1</v>
      </c>
      <c r="B28" s="5">
        <v>25</v>
      </c>
      <c r="C28" s="5">
        <v>1</v>
      </c>
      <c r="D28" s="5">
        <v>28.7148</v>
      </c>
      <c r="E28" s="5">
        <v>4.64E-3</v>
      </c>
      <c r="F28" s="5">
        <v>0</v>
      </c>
      <c r="G28" s="5">
        <v>28.784800000000001</v>
      </c>
      <c r="H28" s="5">
        <v>3.8999999999999999E-4</v>
      </c>
      <c r="I28" s="5">
        <v>0</v>
      </c>
      <c r="J28" s="5">
        <v>29.840599999999998</v>
      </c>
      <c r="K28" s="5">
        <v>3.83195</v>
      </c>
      <c r="L28" s="5">
        <v>410</v>
      </c>
      <c r="M28" s="5">
        <v>28.829239999999999</v>
      </c>
      <c r="N28" s="5">
        <v>2.9584999999999999</v>
      </c>
      <c r="O28" s="5">
        <v>574</v>
      </c>
      <c r="P28" s="5">
        <v>28.7148</v>
      </c>
      <c r="Q28" s="5">
        <v>3.8999999999999999E-4</v>
      </c>
      <c r="R28" s="5">
        <v>0</v>
      </c>
      <c r="T28" s="5" t="s">
        <v>0</v>
      </c>
      <c r="U28" s="5">
        <v>1000</v>
      </c>
      <c r="V28" s="5">
        <v>0.7</v>
      </c>
      <c r="W28" s="88">
        <f t="shared" ref="W28:Y28" si="49">AVERAGE(D253:D262)</f>
        <v>19053.963740000003</v>
      </c>
      <c r="X28" s="88">
        <f t="shared" si="49"/>
        <v>0.40172800000000003</v>
      </c>
      <c r="Y28" s="5">
        <f t="shared" si="49"/>
        <v>0</v>
      </c>
      <c r="Z28" s="88">
        <f>AVERAGE(G253:G262)</f>
        <v>19053.963740000003</v>
      </c>
      <c r="AA28" s="88">
        <f>AVERAGE(H253:H262)</f>
        <v>1.6784E-2</v>
      </c>
      <c r="AB28" s="5">
        <f t="shared" ref="AB28:AK28" si="50">AVERAGE(I253:I262)</f>
        <v>0</v>
      </c>
      <c r="AC28" s="88">
        <f t="shared" si="50"/>
        <v>19099.12297</v>
      </c>
      <c r="AD28" s="88">
        <f t="shared" si="50"/>
        <v>1158.7959700000001</v>
      </c>
      <c r="AE28" s="5">
        <f t="shared" si="50"/>
        <v>9227.6</v>
      </c>
      <c r="AF28" s="88">
        <f t="shared" si="50"/>
        <v>19054.37096</v>
      </c>
      <c r="AG28" s="88">
        <f t="shared" si="50"/>
        <v>835.73617200000012</v>
      </c>
      <c r="AH28" s="5">
        <f t="shared" si="50"/>
        <v>140.69999999999999</v>
      </c>
      <c r="AI28" s="88">
        <f t="shared" si="50"/>
        <v>19053.963740000003</v>
      </c>
      <c r="AJ28" s="88">
        <f t="shared" si="50"/>
        <v>1.5052999999999997E-2</v>
      </c>
      <c r="AK28" s="5">
        <f t="shared" si="50"/>
        <v>0</v>
      </c>
    </row>
    <row r="29" spans="1:37" s="5" customFormat="1" ht="15" x14ac:dyDescent="0.25">
      <c r="A29" s="5" t="s">
        <v>1</v>
      </c>
      <c r="B29" s="5">
        <v>25</v>
      </c>
      <c r="C29" s="5">
        <v>1</v>
      </c>
      <c r="D29" s="5">
        <v>28.7148</v>
      </c>
      <c r="E29" s="5">
        <v>4.45E-3</v>
      </c>
      <c r="F29" s="5">
        <v>0</v>
      </c>
      <c r="G29" s="5">
        <v>28.784800000000001</v>
      </c>
      <c r="H29" s="5">
        <v>3.8999999999999999E-4</v>
      </c>
      <c r="I29" s="5">
        <v>0</v>
      </c>
      <c r="J29" s="5">
        <v>30.8933</v>
      </c>
      <c r="K29" s="5">
        <v>3.8341099999999999</v>
      </c>
      <c r="L29" s="5">
        <v>321</v>
      </c>
      <c r="M29" s="5">
        <v>28.899239999999999</v>
      </c>
      <c r="N29" s="5">
        <v>1.61964</v>
      </c>
      <c r="O29" s="5">
        <v>240</v>
      </c>
      <c r="P29" s="5">
        <v>28.7148</v>
      </c>
      <c r="Q29" s="5">
        <v>3.8999999999999999E-4</v>
      </c>
      <c r="R29" s="5">
        <v>0</v>
      </c>
      <c r="T29" s="5" t="s">
        <v>0</v>
      </c>
      <c r="U29" s="5">
        <v>1000</v>
      </c>
      <c r="V29" s="5">
        <v>1</v>
      </c>
      <c r="W29" s="88">
        <f t="shared" ref="W29:Y29" si="51">AVERAGE(D263:D272)</f>
        <v>19039.346669999999</v>
      </c>
      <c r="X29" s="88">
        <f t="shared" si="51"/>
        <v>0.39308599999999999</v>
      </c>
      <c r="Y29" s="5">
        <f t="shared" si="51"/>
        <v>0</v>
      </c>
      <c r="Z29" s="88">
        <f>AVERAGE(G263:G272)</f>
        <v>19002.628990000001</v>
      </c>
      <c r="AA29" s="88">
        <f>AVERAGE(H263:H272)</f>
        <v>1.6683999999999997E-2</v>
      </c>
      <c r="AB29" s="5">
        <f t="shared" ref="AB29:AK29" si="52">AVERAGE(I263:I272)</f>
        <v>0</v>
      </c>
      <c r="AC29" s="88">
        <f t="shared" si="52"/>
        <v>19053.587831999997</v>
      </c>
      <c r="AD29" s="88">
        <f t="shared" si="52"/>
        <v>1764.1431280000002</v>
      </c>
      <c r="AE29" s="5">
        <f t="shared" si="52"/>
        <v>14315.9</v>
      </c>
      <c r="AF29" s="88">
        <f t="shared" si="52"/>
        <v>19029.851373000001</v>
      </c>
      <c r="AG29" s="88">
        <f t="shared" si="52"/>
        <v>1030.2970399999999</v>
      </c>
      <c r="AH29" s="5">
        <f t="shared" si="52"/>
        <v>179.1</v>
      </c>
      <c r="AI29" s="88">
        <f t="shared" si="52"/>
        <v>19039.346669999999</v>
      </c>
      <c r="AJ29" s="88">
        <f t="shared" si="52"/>
        <v>1.5846000000000002E-2</v>
      </c>
      <c r="AK29" s="5">
        <f t="shared" si="52"/>
        <v>0</v>
      </c>
    </row>
    <row r="30" spans="1:37" s="5" customFormat="1" ht="15" x14ac:dyDescent="0.25">
      <c r="A30" s="5" t="s">
        <v>1</v>
      </c>
      <c r="B30" s="5">
        <v>25</v>
      </c>
      <c r="C30" s="5">
        <v>1</v>
      </c>
      <c r="D30" s="5">
        <v>28.7148</v>
      </c>
      <c r="E30" s="5">
        <v>4.3299999999999996E-3</v>
      </c>
      <c r="F30" s="5">
        <v>0</v>
      </c>
      <c r="G30" s="5">
        <v>28.784800000000001</v>
      </c>
      <c r="H30" s="5">
        <v>3.8999999999999999E-4</v>
      </c>
      <c r="I30" s="5">
        <v>0</v>
      </c>
      <c r="J30" s="5">
        <v>28.90296</v>
      </c>
      <c r="K30" s="5">
        <v>2.4813800000000001</v>
      </c>
      <c r="L30" s="5">
        <v>220</v>
      </c>
      <c r="M30" s="5">
        <v>28.829239999999999</v>
      </c>
      <c r="N30" s="5">
        <v>2.4325299999999999</v>
      </c>
      <c r="O30" s="5">
        <v>408</v>
      </c>
      <c r="P30" s="5">
        <v>28.7148</v>
      </c>
      <c r="Q30" s="5">
        <v>3.8999999999999999E-4</v>
      </c>
      <c r="R30" s="5">
        <v>0</v>
      </c>
    </row>
    <row r="31" spans="1:37" s="5" customFormat="1" ht="15" x14ac:dyDescent="0.25">
      <c r="A31" s="5" t="s">
        <v>1</v>
      </c>
      <c r="B31" s="5">
        <v>25</v>
      </c>
      <c r="C31" s="5">
        <v>1</v>
      </c>
      <c r="D31" s="5">
        <v>28.7148</v>
      </c>
      <c r="E31" s="5">
        <v>4.3099999999999996E-3</v>
      </c>
      <c r="F31" s="5">
        <v>0</v>
      </c>
      <c r="G31" s="5">
        <v>28.784800000000001</v>
      </c>
      <c r="H31" s="5">
        <v>3.8999999999999999E-4</v>
      </c>
      <c r="I31" s="5">
        <v>0</v>
      </c>
      <c r="J31" s="5">
        <v>28.91235</v>
      </c>
      <c r="K31" s="5">
        <v>1.8643400000000001</v>
      </c>
      <c r="L31" s="5">
        <v>187</v>
      </c>
      <c r="M31" s="5">
        <v>29.049240000000001</v>
      </c>
      <c r="N31" s="5">
        <v>3.9740099999999998</v>
      </c>
      <c r="O31" s="5">
        <v>660</v>
      </c>
      <c r="P31" s="5">
        <v>28.7148</v>
      </c>
      <c r="Q31" s="5">
        <v>3.8999999999999999E-4</v>
      </c>
      <c r="R31" s="5">
        <v>0</v>
      </c>
      <c r="T31" s="51" t="s">
        <v>91</v>
      </c>
      <c r="U31" s="51"/>
      <c r="V31" s="51"/>
      <c r="W31" s="51"/>
      <c r="X31" s="51"/>
      <c r="Y31" s="51"/>
      <c r="Z31" s="51"/>
      <c r="AA31" s="51"/>
      <c r="AB31" s="51"/>
      <c r="AC31" s="51"/>
    </row>
    <row r="32" spans="1:37" s="5" customFormat="1" ht="15" x14ac:dyDescent="0.25">
      <c r="A32" s="5" t="s">
        <v>1</v>
      </c>
      <c r="B32" s="5">
        <v>25</v>
      </c>
      <c r="C32" s="5">
        <v>1</v>
      </c>
      <c r="D32" s="5">
        <v>28.7148</v>
      </c>
      <c r="E32" s="5">
        <v>4.3E-3</v>
      </c>
      <c r="F32" s="5">
        <v>0</v>
      </c>
      <c r="G32" s="5">
        <v>28.784800000000001</v>
      </c>
      <c r="H32" s="5">
        <v>4.0999999999999999E-4</v>
      </c>
      <c r="I32" s="5">
        <v>0</v>
      </c>
      <c r="J32" s="5">
        <v>31.02853</v>
      </c>
      <c r="K32" s="5">
        <v>3.8331300000000001</v>
      </c>
      <c r="L32" s="5">
        <v>407</v>
      </c>
      <c r="M32" s="5">
        <v>28.889240000000001</v>
      </c>
      <c r="N32" s="5">
        <v>1.6617999999999999</v>
      </c>
      <c r="O32" s="5">
        <v>283</v>
      </c>
      <c r="P32" s="5">
        <v>28.7148</v>
      </c>
      <c r="Q32" s="5">
        <v>4.0999999999999999E-4</v>
      </c>
      <c r="R32" s="5">
        <v>0</v>
      </c>
    </row>
    <row r="33" spans="1:18" s="5" customFormat="1" ht="15" x14ac:dyDescent="0.25">
      <c r="A33" s="5" t="s">
        <v>1</v>
      </c>
      <c r="B33" s="5">
        <v>100</v>
      </c>
      <c r="C33" s="5">
        <v>0.4</v>
      </c>
      <c r="D33" s="5">
        <v>149.97783000000001</v>
      </c>
      <c r="E33" s="5">
        <v>17.317340000000002</v>
      </c>
      <c r="F33" s="5">
        <v>294</v>
      </c>
      <c r="G33" s="5">
        <v>149.15826999999999</v>
      </c>
      <c r="H33" s="5">
        <v>1.7349399999999999</v>
      </c>
      <c r="I33" s="5">
        <v>12</v>
      </c>
      <c r="J33" s="5">
        <v>150.70799</v>
      </c>
      <c r="K33" s="5">
        <v>17.325379999999999</v>
      </c>
      <c r="L33" s="5">
        <v>975</v>
      </c>
      <c r="M33" s="5">
        <v>149.26993999999999</v>
      </c>
      <c r="N33" s="5">
        <v>3.4159700000000002</v>
      </c>
      <c r="O33" s="5">
        <v>77</v>
      </c>
      <c r="P33" s="5">
        <v>149.13337999999999</v>
      </c>
      <c r="Q33" s="5">
        <v>1.746E-2</v>
      </c>
      <c r="R33" s="5">
        <v>0</v>
      </c>
    </row>
    <row r="34" spans="1:18" s="5" customFormat="1" ht="15" x14ac:dyDescent="0.25">
      <c r="A34" s="5" t="s">
        <v>1</v>
      </c>
      <c r="B34" s="5">
        <v>100</v>
      </c>
      <c r="C34" s="5">
        <v>0.4</v>
      </c>
      <c r="D34" s="5">
        <v>150.45667</v>
      </c>
      <c r="E34" s="5">
        <v>17.332059999999998</v>
      </c>
      <c r="F34" s="5">
        <v>291</v>
      </c>
      <c r="G34" s="5">
        <v>149.11909</v>
      </c>
      <c r="H34" s="5">
        <v>1.43468</v>
      </c>
      <c r="I34" s="5">
        <v>11</v>
      </c>
      <c r="J34" s="5">
        <v>149.31062</v>
      </c>
      <c r="K34" s="5">
        <v>8.8219399999999997</v>
      </c>
      <c r="L34" s="5">
        <v>421</v>
      </c>
      <c r="M34" s="5">
        <v>148.65271000000001</v>
      </c>
      <c r="N34" s="5">
        <v>2.5540400000000001</v>
      </c>
      <c r="O34" s="5">
        <v>55</v>
      </c>
      <c r="P34" s="5">
        <v>149.21117000000001</v>
      </c>
      <c r="Q34" s="5">
        <v>9.41E-3</v>
      </c>
      <c r="R34" s="5">
        <v>0</v>
      </c>
    </row>
    <row r="35" spans="1:18" s="5" customFormat="1" ht="15" x14ac:dyDescent="0.25">
      <c r="A35" s="5" t="s">
        <v>1</v>
      </c>
      <c r="B35" s="5">
        <v>100</v>
      </c>
      <c r="C35" s="5">
        <v>0.4</v>
      </c>
      <c r="D35" s="5">
        <v>151.04033999999999</v>
      </c>
      <c r="E35" s="5">
        <v>17.330760000000001</v>
      </c>
      <c r="F35" s="5">
        <v>301</v>
      </c>
      <c r="G35" s="5">
        <v>149.29343</v>
      </c>
      <c r="H35" s="5">
        <v>0.99192000000000002</v>
      </c>
      <c r="I35" s="5">
        <v>7</v>
      </c>
      <c r="J35" s="5">
        <v>149.34422000000001</v>
      </c>
      <c r="K35" s="5">
        <v>17.321380000000001</v>
      </c>
      <c r="L35" s="5">
        <v>1014</v>
      </c>
      <c r="M35" s="5">
        <v>149.25914</v>
      </c>
      <c r="N35" s="5">
        <v>2.01071</v>
      </c>
      <c r="O35" s="5">
        <v>35</v>
      </c>
      <c r="P35" s="5">
        <v>149.08394999999999</v>
      </c>
      <c r="Q35" s="5">
        <v>0.36608000000000002</v>
      </c>
      <c r="R35" s="5">
        <v>1</v>
      </c>
    </row>
    <row r="36" spans="1:18" s="5" customFormat="1" ht="15" x14ac:dyDescent="0.25">
      <c r="A36" s="5" t="s">
        <v>1</v>
      </c>
      <c r="B36" s="5">
        <v>100</v>
      </c>
      <c r="C36" s="5">
        <v>0.4</v>
      </c>
      <c r="D36" s="5">
        <v>150.68034</v>
      </c>
      <c r="E36" s="5">
        <v>17.337859999999999</v>
      </c>
      <c r="F36" s="5">
        <v>283</v>
      </c>
      <c r="G36" s="5">
        <v>149.27427</v>
      </c>
      <c r="H36" s="5">
        <v>0.76326000000000005</v>
      </c>
      <c r="I36" s="5">
        <v>5</v>
      </c>
      <c r="J36" s="5">
        <v>149.5033</v>
      </c>
      <c r="K36" s="5">
        <v>17.32761</v>
      </c>
      <c r="L36" s="5">
        <v>1012</v>
      </c>
      <c r="M36" s="5">
        <v>149.32069000000001</v>
      </c>
      <c r="N36" s="5">
        <v>2.2726000000000002</v>
      </c>
      <c r="O36" s="5">
        <v>50</v>
      </c>
      <c r="P36" s="5">
        <v>149.26991000000001</v>
      </c>
      <c r="Q36" s="5">
        <v>0.12191</v>
      </c>
      <c r="R36" s="5">
        <v>0</v>
      </c>
    </row>
    <row r="37" spans="1:18" s="5" customFormat="1" ht="15" x14ac:dyDescent="0.25">
      <c r="A37" s="5" t="s">
        <v>1</v>
      </c>
      <c r="B37" s="5">
        <v>100</v>
      </c>
      <c r="C37" s="5">
        <v>0.4</v>
      </c>
      <c r="D37" s="5">
        <v>152.02860000000001</v>
      </c>
      <c r="E37" s="5">
        <v>17.351939999999999</v>
      </c>
      <c r="F37" s="5">
        <v>294</v>
      </c>
      <c r="G37" s="5">
        <v>148.98796999999999</v>
      </c>
      <c r="H37" s="5">
        <v>1.5202199999999999</v>
      </c>
      <c r="I37" s="5">
        <v>9</v>
      </c>
      <c r="J37" s="5">
        <v>150.10714999999999</v>
      </c>
      <c r="K37" s="5">
        <v>17.57846</v>
      </c>
      <c r="L37" s="5">
        <v>987</v>
      </c>
      <c r="M37" s="5">
        <v>149.21338</v>
      </c>
      <c r="N37" s="5">
        <v>2.1297600000000001</v>
      </c>
      <c r="O37" s="5">
        <v>44</v>
      </c>
      <c r="P37" s="5">
        <v>149.20797999999999</v>
      </c>
      <c r="Q37" s="5">
        <v>3.3230000000000003E-2</v>
      </c>
      <c r="R37" s="5">
        <v>0</v>
      </c>
    </row>
    <row r="38" spans="1:18" s="5" customFormat="1" ht="15" x14ac:dyDescent="0.25">
      <c r="A38" s="5" t="s">
        <v>1</v>
      </c>
      <c r="B38" s="5">
        <v>100</v>
      </c>
      <c r="C38" s="5">
        <v>0.4</v>
      </c>
      <c r="D38" s="5">
        <v>149.26533000000001</v>
      </c>
      <c r="E38" s="5">
        <v>1.15882</v>
      </c>
      <c r="F38" s="5">
        <v>17</v>
      </c>
      <c r="G38" s="5">
        <v>149.09914000000001</v>
      </c>
      <c r="H38" s="5">
        <v>1.4314199999999999</v>
      </c>
      <c r="I38" s="5">
        <v>11</v>
      </c>
      <c r="J38" s="5">
        <v>149.11913999999999</v>
      </c>
      <c r="K38" s="5">
        <v>7.3483999999999998</v>
      </c>
      <c r="L38" s="5">
        <v>356</v>
      </c>
      <c r="M38" s="5">
        <v>148.38964000000001</v>
      </c>
      <c r="N38" s="5">
        <v>2.8037999999999998</v>
      </c>
      <c r="O38" s="5">
        <v>57</v>
      </c>
      <c r="P38" s="5">
        <v>149.19598999999999</v>
      </c>
      <c r="Q38" s="5">
        <v>2.836E-2</v>
      </c>
      <c r="R38" s="5">
        <v>0</v>
      </c>
    </row>
    <row r="39" spans="1:18" s="5" customFormat="1" ht="15" x14ac:dyDescent="0.25">
      <c r="A39" s="5" t="s">
        <v>1</v>
      </c>
      <c r="B39" s="5">
        <v>100</v>
      </c>
      <c r="C39" s="5">
        <v>0.4</v>
      </c>
      <c r="D39" s="5">
        <v>150.89034000000001</v>
      </c>
      <c r="E39" s="5">
        <v>17.328250000000001</v>
      </c>
      <c r="F39" s="5">
        <v>284</v>
      </c>
      <c r="G39" s="5">
        <v>149.17080000000001</v>
      </c>
      <c r="H39" s="5">
        <v>2.0008400000000002</v>
      </c>
      <c r="I39" s="5">
        <v>15</v>
      </c>
      <c r="J39" s="5">
        <v>149.31163000000001</v>
      </c>
      <c r="K39" s="5">
        <v>13.59525</v>
      </c>
      <c r="L39" s="5">
        <v>812</v>
      </c>
      <c r="M39" s="5">
        <v>148.43360000000001</v>
      </c>
      <c r="N39" s="5">
        <v>2.3597299999999999</v>
      </c>
      <c r="O39" s="5">
        <v>54</v>
      </c>
      <c r="P39" s="5">
        <v>148.51866000000001</v>
      </c>
      <c r="Q39" s="5">
        <v>4.4470000000000003E-2</v>
      </c>
      <c r="R39" s="5">
        <v>0</v>
      </c>
    </row>
    <row r="40" spans="1:18" s="5" customFormat="1" ht="15" x14ac:dyDescent="0.25">
      <c r="A40" s="5" t="s">
        <v>1</v>
      </c>
      <c r="B40" s="5">
        <v>100</v>
      </c>
      <c r="C40" s="5">
        <v>0.4</v>
      </c>
      <c r="D40" s="5">
        <v>149.48199</v>
      </c>
      <c r="E40" s="5">
        <v>17.440809999999999</v>
      </c>
      <c r="F40" s="5">
        <v>284</v>
      </c>
      <c r="G40" s="5">
        <v>149.02995999999999</v>
      </c>
      <c r="H40" s="5">
        <v>1.3588</v>
      </c>
      <c r="I40" s="5">
        <v>10</v>
      </c>
      <c r="J40" s="5">
        <v>149.20487</v>
      </c>
      <c r="K40" s="5">
        <v>4.0925599999999998</v>
      </c>
      <c r="L40" s="5">
        <v>169</v>
      </c>
      <c r="M40" s="5">
        <v>149.24516</v>
      </c>
      <c r="N40" s="5">
        <v>2.4011900000000002</v>
      </c>
      <c r="O40" s="5">
        <v>42</v>
      </c>
      <c r="P40" s="5">
        <v>149.17152999999999</v>
      </c>
      <c r="Q40" s="5">
        <v>0.53827000000000003</v>
      </c>
      <c r="R40" s="5">
        <v>1</v>
      </c>
    </row>
    <row r="41" spans="1:18" s="5" customFormat="1" ht="15" x14ac:dyDescent="0.25">
      <c r="A41" s="5" t="s">
        <v>1</v>
      </c>
      <c r="B41" s="5">
        <v>100</v>
      </c>
      <c r="C41" s="5">
        <v>0.4</v>
      </c>
      <c r="D41" s="5">
        <v>149.14449999999999</v>
      </c>
      <c r="E41" s="5">
        <v>0.78273999999999999</v>
      </c>
      <c r="F41" s="5">
        <v>10</v>
      </c>
      <c r="G41" s="5">
        <v>149.18368000000001</v>
      </c>
      <c r="H41" s="5">
        <v>1.6830799999999999</v>
      </c>
      <c r="I41" s="5">
        <v>13</v>
      </c>
      <c r="J41" s="5">
        <v>149.29497000000001</v>
      </c>
      <c r="K41" s="5">
        <v>7.2438099999999999</v>
      </c>
      <c r="L41" s="5">
        <v>416</v>
      </c>
      <c r="M41" s="5">
        <v>149.18004999999999</v>
      </c>
      <c r="N41" s="5">
        <v>2.1427200000000002</v>
      </c>
      <c r="O41" s="5">
        <v>47</v>
      </c>
      <c r="P41" s="5">
        <v>149.25698</v>
      </c>
      <c r="Q41" s="5">
        <v>0.1489</v>
      </c>
      <c r="R41" s="5">
        <v>0</v>
      </c>
    </row>
    <row r="42" spans="1:18" s="5" customFormat="1" ht="15" x14ac:dyDescent="0.25">
      <c r="A42" s="5" t="s">
        <v>1</v>
      </c>
      <c r="B42" s="5">
        <v>100</v>
      </c>
      <c r="C42" s="5">
        <v>0.4</v>
      </c>
      <c r="D42" s="5">
        <v>150.07379</v>
      </c>
      <c r="E42" s="5">
        <v>17.340910000000001</v>
      </c>
      <c r="F42" s="5">
        <v>293</v>
      </c>
      <c r="G42" s="5">
        <v>149.17660000000001</v>
      </c>
      <c r="H42" s="5">
        <v>1.43055</v>
      </c>
      <c r="I42" s="5">
        <v>11</v>
      </c>
      <c r="J42" s="5">
        <v>150.16820000000001</v>
      </c>
      <c r="K42" s="5">
        <v>17.356590000000001</v>
      </c>
      <c r="L42" s="5">
        <v>958</v>
      </c>
      <c r="M42" s="5">
        <v>149.30683999999999</v>
      </c>
      <c r="N42" s="5">
        <v>2.2371799999999999</v>
      </c>
      <c r="O42" s="5">
        <v>47</v>
      </c>
      <c r="P42" s="5">
        <v>148.45881</v>
      </c>
      <c r="Q42" s="5">
        <v>4.6030000000000001E-2</v>
      </c>
      <c r="R42" s="5">
        <v>0</v>
      </c>
    </row>
    <row r="43" spans="1:18" s="5" customFormat="1" ht="15" x14ac:dyDescent="0.25">
      <c r="A43" s="5" t="s">
        <v>1</v>
      </c>
      <c r="B43" s="5">
        <v>100</v>
      </c>
      <c r="C43" s="5">
        <v>0.7</v>
      </c>
      <c r="D43" s="5">
        <v>137.86436</v>
      </c>
      <c r="E43" s="5">
        <v>0.32872000000000001</v>
      </c>
      <c r="F43" s="5">
        <v>3</v>
      </c>
      <c r="G43" s="5">
        <v>142.85066</v>
      </c>
      <c r="H43" s="5">
        <v>20.111270000000001</v>
      </c>
      <c r="I43" s="5">
        <v>165</v>
      </c>
      <c r="J43" s="5">
        <v>139.83609999999999</v>
      </c>
      <c r="K43" s="5">
        <v>0.64426000000000005</v>
      </c>
      <c r="L43" s="5">
        <v>10</v>
      </c>
      <c r="M43" s="5">
        <v>130.92483999999999</v>
      </c>
      <c r="N43" s="5">
        <v>0.46216000000000002</v>
      </c>
      <c r="O43" s="5">
        <v>2</v>
      </c>
      <c r="P43" s="5">
        <v>138.30068</v>
      </c>
      <c r="Q43" s="5">
        <v>10.807399999999999</v>
      </c>
      <c r="R43" s="5">
        <v>73</v>
      </c>
    </row>
    <row r="44" spans="1:18" s="5" customFormat="1" ht="15" x14ac:dyDescent="0.25">
      <c r="A44" s="5" t="s">
        <v>1</v>
      </c>
      <c r="B44" s="5">
        <v>100</v>
      </c>
      <c r="C44" s="5">
        <v>0.7</v>
      </c>
      <c r="D44" s="5">
        <v>136.83297999999999</v>
      </c>
      <c r="E44" s="5">
        <v>0.19001999999999999</v>
      </c>
      <c r="F44" s="5">
        <v>3</v>
      </c>
      <c r="G44" s="5">
        <v>142.87898000000001</v>
      </c>
      <c r="H44" s="5">
        <v>36.023760000000003</v>
      </c>
      <c r="I44" s="5">
        <v>302</v>
      </c>
      <c r="J44" s="5">
        <v>142.08670000000001</v>
      </c>
      <c r="K44" s="5">
        <v>0.65332000000000001</v>
      </c>
      <c r="L44" s="5">
        <v>19</v>
      </c>
      <c r="M44" s="5">
        <v>141.43460999999999</v>
      </c>
      <c r="N44" s="5">
        <v>0.72182000000000002</v>
      </c>
      <c r="O44" s="5">
        <v>10</v>
      </c>
      <c r="P44" s="5">
        <v>134.23513</v>
      </c>
      <c r="Q44" s="5">
        <v>9.6039300000000001</v>
      </c>
      <c r="R44" s="5">
        <v>77</v>
      </c>
    </row>
    <row r="45" spans="1:18" s="5" customFormat="1" ht="15" x14ac:dyDescent="0.25">
      <c r="A45" s="5" t="s">
        <v>1</v>
      </c>
      <c r="B45" s="5">
        <v>100</v>
      </c>
      <c r="C45" s="5">
        <v>0.7</v>
      </c>
      <c r="D45" s="5">
        <v>115.5872</v>
      </c>
      <c r="E45" s="5">
        <v>0.36330000000000001</v>
      </c>
      <c r="F45" s="5">
        <v>3</v>
      </c>
      <c r="G45" s="5">
        <v>142.82881</v>
      </c>
      <c r="H45" s="5">
        <v>9.03904</v>
      </c>
      <c r="I45" s="5">
        <v>71</v>
      </c>
      <c r="J45" s="5">
        <v>140.82593</v>
      </c>
      <c r="K45" s="5">
        <v>0.66390000000000005</v>
      </c>
      <c r="L45" s="5">
        <v>9</v>
      </c>
      <c r="M45" s="5">
        <v>128.27700999999999</v>
      </c>
      <c r="N45" s="5">
        <v>0.51160000000000005</v>
      </c>
      <c r="O45" s="5">
        <v>5</v>
      </c>
      <c r="P45" s="5">
        <v>127.68875</v>
      </c>
      <c r="Q45" s="5">
        <v>7.9292800000000003</v>
      </c>
      <c r="R45" s="5">
        <v>65</v>
      </c>
    </row>
    <row r="46" spans="1:18" s="5" customFormat="1" ht="15" x14ac:dyDescent="0.25">
      <c r="A46" s="5" t="s">
        <v>1</v>
      </c>
      <c r="B46" s="5">
        <v>100</v>
      </c>
      <c r="C46" s="5">
        <v>0.7</v>
      </c>
      <c r="D46" s="5">
        <v>135.06709000000001</v>
      </c>
      <c r="E46" s="5">
        <v>0.24523</v>
      </c>
      <c r="F46" s="5">
        <v>2</v>
      </c>
      <c r="G46" s="5">
        <v>143.01899</v>
      </c>
      <c r="H46" s="5">
        <v>35.976430000000001</v>
      </c>
      <c r="I46" s="5">
        <v>306</v>
      </c>
      <c r="J46" s="5">
        <v>138.78378000000001</v>
      </c>
      <c r="K46" s="5">
        <v>0.36159999999999998</v>
      </c>
      <c r="L46" s="5">
        <v>9</v>
      </c>
      <c r="M46" s="5">
        <v>135.8295</v>
      </c>
      <c r="N46" s="5">
        <v>0.39833000000000002</v>
      </c>
      <c r="O46" s="5">
        <v>2</v>
      </c>
      <c r="P46" s="5">
        <v>138.90894</v>
      </c>
      <c r="Q46" s="5">
        <v>5.51762</v>
      </c>
      <c r="R46" s="5">
        <v>40</v>
      </c>
    </row>
    <row r="47" spans="1:18" s="5" customFormat="1" ht="15" x14ac:dyDescent="0.25">
      <c r="A47" s="5" t="s">
        <v>1</v>
      </c>
      <c r="B47" s="5">
        <v>100</v>
      </c>
      <c r="C47" s="5">
        <v>0.7</v>
      </c>
      <c r="D47" s="5">
        <v>132.62854999999999</v>
      </c>
      <c r="E47" s="5">
        <v>0.31344</v>
      </c>
      <c r="F47" s="5">
        <v>3</v>
      </c>
      <c r="G47" s="5">
        <v>143.00233</v>
      </c>
      <c r="H47" s="5">
        <v>36.066859999999998</v>
      </c>
      <c r="I47" s="5">
        <v>312</v>
      </c>
      <c r="J47" s="5">
        <v>142.42067</v>
      </c>
      <c r="K47" s="5">
        <v>0.58738000000000001</v>
      </c>
      <c r="L47" s="5">
        <v>20</v>
      </c>
      <c r="M47" s="5">
        <v>119.0705</v>
      </c>
      <c r="N47" s="5">
        <v>0.43215999999999999</v>
      </c>
      <c r="O47" s="5">
        <v>4</v>
      </c>
      <c r="P47" s="5">
        <v>116.57080000000001</v>
      </c>
      <c r="Q47" s="5">
        <v>6.35764</v>
      </c>
      <c r="R47" s="5">
        <v>53</v>
      </c>
    </row>
    <row r="48" spans="1:18" s="5" customFormat="1" ht="15" x14ac:dyDescent="0.25">
      <c r="A48" s="5" t="s">
        <v>1</v>
      </c>
      <c r="B48" s="5">
        <v>100</v>
      </c>
      <c r="C48" s="5">
        <v>0.7</v>
      </c>
      <c r="D48" s="5">
        <v>126.30427</v>
      </c>
      <c r="E48" s="5">
        <v>0.24337</v>
      </c>
      <c r="F48" s="5">
        <v>2</v>
      </c>
      <c r="G48" s="5">
        <v>142.81648999999999</v>
      </c>
      <c r="H48" s="5">
        <v>25.448609999999999</v>
      </c>
      <c r="I48" s="5">
        <v>217</v>
      </c>
      <c r="J48" s="5">
        <v>136.60301999999999</v>
      </c>
      <c r="K48" s="5">
        <v>0.26715</v>
      </c>
      <c r="L48" s="5">
        <v>8</v>
      </c>
      <c r="M48" s="5">
        <v>142.69962000000001</v>
      </c>
      <c r="N48" s="5">
        <v>0.61460000000000004</v>
      </c>
      <c r="O48" s="5">
        <v>8</v>
      </c>
      <c r="P48" s="5">
        <v>126.12009999999999</v>
      </c>
      <c r="Q48" s="5">
        <v>4.4296800000000003</v>
      </c>
      <c r="R48" s="5">
        <v>34</v>
      </c>
    </row>
    <row r="49" spans="1:18" s="5" customFormat="1" ht="15" x14ac:dyDescent="0.25">
      <c r="A49" s="5" t="s">
        <v>1</v>
      </c>
      <c r="B49" s="5">
        <v>100</v>
      </c>
      <c r="C49" s="5">
        <v>0.7</v>
      </c>
      <c r="D49" s="5">
        <v>139.90618000000001</v>
      </c>
      <c r="E49" s="5">
        <v>0.68027000000000004</v>
      </c>
      <c r="F49" s="5">
        <v>3</v>
      </c>
      <c r="G49" s="5">
        <v>142.69747000000001</v>
      </c>
      <c r="H49" s="5">
        <v>12.83126</v>
      </c>
      <c r="I49" s="5">
        <v>104</v>
      </c>
      <c r="J49" s="5">
        <v>141.48056</v>
      </c>
      <c r="K49" s="5">
        <v>0.59004000000000001</v>
      </c>
      <c r="L49" s="5">
        <v>21</v>
      </c>
      <c r="M49" s="5">
        <v>132.83223000000001</v>
      </c>
      <c r="N49" s="5">
        <v>0.42737000000000003</v>
      </c>
      <c r="O49" s="5">
        <v>3</v>
      </c>
      <c r="P49" s="5">
        <v>121.02231</v>
      </c>
      <c r="Q49" s="5">
        <v>5.2202400000000004</v>
      </c>
      <c r="R49" s="5">
        <v>42</v>
      </c>
    </row>
    <row r="50" spans="1:18" s="5" customFormat="1" ht="15" x14ac:dyDescent="0.25">
      <c r="A50" s="5" t="s">
        <v>1</v>
      </c>
      <c r="B50" s="5">
        <v>100</v>
      </c>
      <c r="C50" s="5">
        <v>0.7</v>
      </c>
      <c r="D50" s="5">
        <v>129.92293000000001</v>
      </c>
      <c r="E50" s="5">
        <v>0.25061</v>
      </c>
      <c r="F50" s="5">
        <v>2</v>
      </c>
      <c r="G50" s="5">
        <v>142.81171000000001</v>
      </c>
      <c r="H50" s="5">
        <v>4.2922799999999999</v>
      </c>
      <c r="I50" s="5">
        <v>32</v>
      </c>
      <c r="J50" s="5">
        <v>141.86018999999999</v>
      </c>
      <c r="K50" s="5">
        <v>0.43184</v>
      </c>
      <c r="L50" s="5">
        <v>10</v>
      </c>
      <c r="M50" s="5">
        <v>141.36711</v>
      </c>
      <c r="N50" s="5">
        <v>0.60773999999999995</v>
      </c>
      <c r="O50" s="5">
        <v>9</v>
      </c>
      <c r="P50" s="5">
        <v>130.38426999999999</v>
      </c>
      <c r="Q50" s="5">
        <v>8.1828400000000006</v>
      </c>
      <c r="R50" s="5">
        <v>66</v>
      </c>
    </row>
    <row r="51" spans="1:18" s="5" customFormat="1" ht="15" x14ac:dyDescent="0.25">
      <c r="A51" s="5" t="s">
        <v>1</v>
      </c>
      <c r="B51" s="5">
        <v>100</v>
      </c>
      <c r="C51" s="5">
        <v>0.7</v>
      </c>
      <c r="D51" s="5">
        <v>140.28419</v>
      </c>
      <c r="E51" s="5">
        <v>0.6673</v>
      </c>
      <c r="F51" s="5">
        <v>4</v>
      </c>
      <c r="G51" s="5">
        <v>142.71093999999999</v>
      </c>
      <c r="H51" s="5">
        <v>18.714950000000002</v>
      </c>
      <c r="I51" s="5">
        <v>152</v>
      </c>
      <c r="J51" s="5">
        <v>142.03814</v>
      </c>
      <c r="K51" s="5">
        <v>0.65078000000000003</v>
      </c>
      <c r="L51" s="5">
        <v>12</v>
      </c>
      <c r="M51" s="5">
        <v>140.54275999999999</v>
      </c>
      <c r="N51" s="5">
        <v>0.56669999999999998</v>
      </c>
      <c r="O51" s="5">
        <v>6</v>
      </c>
      <c r="P51" s="5">
        <v>134.41336999999999</v>
      </c>
      <c r="Q51" s="5">
        <v>3.5533199999999998</v>
      </c>
      <c r="R51" s="5">
        <v>29</v>
      </c>
    </row>
    <row r="52" spans="1:18" s="5" customFormat="1" ht="15" x14ac:dyDescent="0.25">
      <c r="A52" s="5" t="s">
        <v>1</v>
      </c>
      <c r="B52" s="5">
        <v>100</v>
      </c>
      <c r="C52" s="5">
        <v>0.7</v>
      </c>
      <c r="D52" s="5">
        <v>138.18874</v>
      </c>
      <c r="E52" s="5">
        <v>0.36362</v>
      </c>
      <c r="F52" s="5">
        <v>3</v>
      </c>
      <c r="G52" s="5">
        <v>143.07559000000001</v>
      </c>
      <c r="H52" s="5">
        <v>35.977469999999997</v>
      </c>
      <c r="I52" s="5">
        <v>305</v>
      </c>
      <c r="J52" s="5">
        <v>142.58049</v>
      </c>
      <c r="K52" s="5">
        <v>0.30664999999999998</v>
      </c>
      <c r="L52" s="5">
        <v>8</v>
      </c>
      <c r="M52" s="5">
        <v>133.36595</v>
      </c>
      <c r="N52" s="5">
        <v>0.53810999999999998</v>
      </c>
      <c r="O52" s="5">
        <v>6</v>
      </c>
      <c r="P52" s="5">
        <v>133.20809</v>
      </c>
      <c r="Q52" s="5">
        <v>6.1177099999999998</v>
      </c>
      <c r="R52" s="5">
        <v>48</v>
      </c>
    </row>
    <row r="53" spans="1:18" s="5" customFormat="1" ht="15" x14ac:dyDescent="0.25">
      <c r="A53" s="5" t="s">
        <v>1</v>
      </c>
      <c r="B53" s="5">
        <v>100</v>
      </c>
      <c r="C53" s="5">
        <v>1</v>
      </c>
      <c r="D53" s="5">
        <v>104.4558</v>
      </c>
      <c r="E53" s="5">
        <v>74.757499999999993</v>
      </c>
      <c r="F53" s="5">
        <v>1256</v>
      </c>
      <c r="G53" s="5">
        <v>104.25199000000001</v>
      </c>
      <c r="H53" s="5">
        <v>3.1814399999999998</v>
      </c>
      <c r="I53" s="5">
        <v>17</v>
      </c>
      <c r="J53" s="5">
        <v>107.35928</v>
      </c>
      <c r="K53" s="5">
        <v>74.748270000000005</v>
      </c>
      <c r="L53" s="5">
        <v>4546</v>
      </c>
      <c r="M53" s="5">
        <v>103.63329</v>
      </c>
      <c r="N53" s="5">
        <v>40.124960000000002</v>
      </c>
      <c r="O53" s="5">
        <v>944</v>
      </c>
      <c r="P53" s="5">
        <v>104.28579999999999</v>
      </c>
      <c r="Q53" s="5">
        <v>0.23052</v>
      </c>
      <c r="R53" s="5">
        <v>1</v>
      </c>
    </row>
    <row r="54" spans="1:18" s="5" customFormat="1" ht="15" x14ac:dyDescent="0.25">
      <c r="A54" s="5" t="s">
        <v>1</v>
      </c>
      <c r="B54" s="5">
        <v>100</v>
      </c>
      <c r="C54" s="5">
        <v>1</v>
      </c>
      <c r="D54" s="5">
        <v>104.43662999999999</v>
      </c>
      <c r="E54" s="5">
        <v>74.789540000000002</v>
      </c>
      <c r="F54" s="5">
        <v>1084</v>
      </c>
      <c r="G54" s="5">
        <v>104.33616000000001</v>
      </c>
      <c r="H54" s="5">
        <v>3.2387100000000002</v>
      </c>
      <c r="I54" s="5">
        <v>21</v>
      </c>
      <c r="J54" s="5">
        <v>105.78739</v>
      </c>
      <c r="K54" s="5">
        <v>74.757769999999994</v>
      </c>
      <c r="L54" s="5">
        <v>4003</v>
      </c>
      <c r="M54" s="5">
        <v>104.3326</v>
      </c>
      <c r="N54" s="5">
        <v>34.394300000000001</v>
      </c>
      <c r="O54" s="5">
        <v>880</v>
      </c>
      <c r="P54" s="5">
        <v>104.31162999999999</v>
      </c>
      <c r="Q54" s="5">
        <v>0.45282</v>
      </c>
      <c r="R54" s="5">
        <v>2</v>
      </c>
    </row>
    <row r="55" spans="1:18" s="5" customFormat="1" ht="15" x14ac:dyDescent="0.25">
      <c r="A55" s="5" t="s">
        <v>1</v>
      </c>
      <c r="B55" s="5">
        <v>100</v>
      </c>
      <c r="C55" s="5">
        <v>1</v>
      </c>
      <c r="D55" s="5">
        <v>104.50996000000001</v>
      </c>
      <c r="E55" s="5">
        <v>74.789389999999997</v>
      </c>
      <c r="F55" s="5">
        <v>1086</v>
      </c>
      <c r="G55" s="5">
        <v>104.15298</v>
      </c>
      <c r="H55" s="5">
        <v>2.2220399999999998</v>
      </c>
      <c r="I55" s="5">
        <v>13</v>
      </c>
      <c r="J55" s="5">
        <v>109.0185</v>
      </c>
      <c r="K55" s="5">
        <v>74.754419999999996</v>
      </c>
      <c r="L55" s="5">
        <v>3721</v>
      </c>
      <c r="M55" s="5">
        <v>104.3167</v>
      </c>
      <c r="N55" s="5">
        <v>48.70449</v>
      </c>
      <c r="O55" s="5">
        <v>1253</v>
      </c>
      <c r="P55" s="5">
        <v>104.34636999999999</v>
      </c>
      <c r="Q55" s="5">
        <v>0.36676999999999998</v>
      </c>
      <c r="R55" s="5">
        <v>2</v>
      </c>
    </row>
    <row r="56" spans="1:18" s="5" customFormat="1" ht="15" x14ac:dyDescent="0.25">
      <c r="A56" s="5" t="s">
        <v>1</v>
      </c>
      <c r="B56" s="5">
        <v>100</v>
      </c>
      <c r="C56" s="5">
        <v>1</v>
      </c>
      <c r="D56" s="5">
        <v>104.4958</v>
      </c>
      <c r="E56" s="5">
        <v>74.741590000000002</v>
      </c>
      <c r="F56" s="5">
        <v>1088</v>
      </c>
      <c r="G56" s="5">
        <v>104.32866</v>
      </c>
      <c r="H56" s="5">
        <v>2.61782</v>
      </c>
      <c r="I56" s="5">
        <v>14</v>
      </c>
      <c r="J56" s="5">
        <v>105.47499000000001</v>
      </c>
      <c r="K56" s="5">
        <v>74.954890000000006</v>
      </c>
      <c r="L56" s="5">
        <v>3789</v>
      </c>
      <c r="M56" s="5">
        <v>104.35678</v>
      </c>
      <c r="N56" s="5">
        <v>24.33464</v>
      </c>
      <c r="O56" s="5">
        <v>618</v>
      </c>
      <c r="P56" s="5">
        <v>104.32413</v>
      </c>
      <c r="Q56" s="5">
        <v>0.50060000000000004</v>
      </c>
      <c r="R56" s="5">
        <v>3</v>
      </c>
    </row>
    <row r="57" spans="1:18" s="5" customFormat="1" ht="15" x14ac:dyDescent="0.25">
      <c r="A57" s="5" t="s">
        <v>1</v>
      </c>
      <c r="B57" s="5">
        <v>100</v>
      </c>
      <c r="C57" s="5">
        <v>1</v>
      </c>
      <c r="D57" s="5">
        <v>104.50996000000001</v>
      </c>
      <c r="E57" s="5">
        <v>74.781130000000005</v>
      </c>
      <c r="F57" s="5">
        <v>1094</v>
      </c>
      <c r="G57" s="5">
        <v>104.31761</v>
      </c>
      <c r="H57" s="5">
        <v>1.59084</v>
      </c>
      <c r="I57" s="5">
        <v>9</v>
      </c>
      <c r="J57" s="5">
        <v>105.19867000000001</v>
      </c>
      <c r="K57" s="5">
        <v>74.743790000000004</v>
      </c>
      <c r="L57" s="5">
        <v>3923</v>
      </c>
      <c r="M57" s="5">
        <v>104.35512</v>
      </c>
      <c r="N57" s="5">
        <v>19.098769999999998</v>
      </c>
      <c r="O57" s="5">
        <v>468</v>
      </c>
      <c r="P57" s="5">
        <v>104.32016</v>
      </c>
      <c r="Q57" s="5">
        <v>0.66334000000000004</v>
      </c>
      <c r="R57" s="5">
        <v>2</v>
      </c>
    </row>
    <row r="58" spans="1:18" s="5" customFormat="1" ht="15" x14ac:dyDescent="0.25">
      <c r="A58" s="5" t="s">
        <v>1</v>
      </c>
      <c r="B58" s="5">
        <v>100</v>
      </c>
      <c r="C58" s="5">
        <v>1</v>
      </c>
      <c r="D58" s="5">
        <v>104.46913000000001</v>
      </c>
      <c r="E58" s="5">
        <v>74.747010000000003</v>
      </c>
      <c r="F58" s="5">
        <v>1099</v>
      </c>
      <c r="G58" s="5">
        <v>104.35829</v>
      </c>
      <c r="H58" s="5">
        <v>3.0461</v>
      </c>
      <c r="I58" s="5">
        <v>17</v>
      </c>
      <c r="J58" s="5">
        <v>104.69311</v>
      </c>
      <c r="K58" s="5">
        <v>74.755300000000005</v>
      </c>
      <c r="L58" s="5">
        <v>3934</v>
      </c>
      <c r="M58" s="5">
        <v>104.34044</v>
      </c>
      <c r="N58" s="5">
        <v>12.33606</v>
      </c>
      <c r="O58" s="5">
        <v>313</v>
      </c>
      <c r="P58" s="5">
        <v>104.35117</v>
      </c>
      <c r="Q58" s="5">
        <v>0.37008000000000002</v>
      </c>
      <c r="R58" s="5">
        <v>2</v>
      </c>
    </row>
    <row r="59" spans="1:18" s="5" customFormat="1" ht="15" x14ac:dyDescent="0.25">
      <c r="A59" s="5" t="s">
        <v>1</v>
      </c>
      <c r="B59" s="5">
        <v>100</v>
      </c>
      <c r="C59" s="5">
        <v>1</v>
      </c>
      <c r="D59" s="5">
        <v>104.51663000000001</v>
      </c>
      <c r="E59" s="5">
        <v>74.746880000000004</v>
      </c>
      <c r="F59" s="5">
        <v>1075</v>
      </c>
      <c r="G59" s="5">
        <v>104.0624</v>
      </c>
      <c r="H59" s="5">
        <v>1.9592799999999999</v>
      </c>
      <c r="I59" s="5">
        <v>11</v>
      </c>
      <c r="J59" s="5">
        <v>105.48694</v>
      </c>
      <c r="K59" s="5">
        <v>74.755539999999996</v>
      </c>
      <c r="L59" s="5">
        <v>3908</v>
      </c>
      <c r="M59" s="5">
        <v>104.35418</v>
      </c>
      <c r="N59" s="5">
        <v>18.62604</v>
      </c>
      <c r="O59" s="5">
        <v>476</v>
      </c>
      <c r="P59" s="5">
        <v>104.33365999999999</v>
      </c>
      <c r="Q59" s="5">
        <v>3.0640000000000001E-2</v>
      </c>
      <c r="R59" s="5">
        <v>0</v>
      </c>
    </row>
    <row r="60" spans="1:18" s="5" customFormat="1" ht="15" x14ac:dyDescent="0.25">
      <c r="A60" s="5" t="s">
        <v>1</v>
      </c>
      <c r="B60" s="5">
        <v>100</v>
      </c>
      <c r="C60" s="5">
        <v>1</v>
      </c>
      <c r="D60" s="5">
        <v>104.4958</v>
      </c>
      <c r="E60" s="5">
        <v>74.771510000000006</v>
      </c>
      <c r="F60" s="5">
        <v>1091</v>
      </c>
      <c r="G60" s="5">
        <v>104.13151000000001</v>
      </c>
      <c r="H60" s="5">
        <v>2.4194800000000001</v>
      </c>
      <c r="I60" s="5">
        <v>11</v>
      </c>
      <c r="J60" s="5">
        <v>104.75639</v>
      </c>
      <c r="K60" s="5">
        <v>74.74794</v>
      </c>
      <c r="L60" s="5">
        <v>3855</v>
      </c>
      <c r="M60" s="5">
        <v>104.29885</v>
      </c>
      <c r="N60" s="5">
        <v>28.389109999999999</v>
      </c>
      <c r="O60" s="5">
        <v>713</v>
      </c>
      <c r="P60" s="5">
        <v>104.29761000000001</v>
      </c>
      <c r="Q60" s="5">
        <v>0.38113000000000002</v>
      </c>
      <c r="R60" s="5">
        <v>2</v>
      </c>
    </row>
    <row r="61" spans="1:18" s="5" customFormat="1" ht="15" x14ac:dyDescent="0.25">
      <c r="A61" s="5" t="s">
        <v>1</v>
      </c>
      <c r="B61" s="5">
        <v>100</v>
      </c>
      <c r="C61" s="5">
        <v>1</v>
      </c>
      <c r="D61" s="5">
        <v>104.48996</v>
      </c>
      <c r="E61" s="5">
        <v>74.785700000000006</v>
      </c>
      <c r="F61" s="5">
        <v>1095</v>
      </c>
      <c r="G61" s="5">
        <v>104.34052</v>
      </c>
      <c r="H61" s="5">
        <v>2.4754999999999998</v>
      </c>
      <c r="I61" s="5">
        <v>15</v>
      </c>
      <c r="J61" s="5">
        <v>105.15111</v>
      </c>
      <c r="K61" s="5">
        <v>74.74973</v>
      </c>
      <c r="L61" s="5">
        <v>3806</v>
      </c>
      <c r="M61" s="5">
        <v>104.34918999999999</v>
      </c>
      <c r="N61" s="5">
        <v>20.644349999999999</v>
      </c>
      <c r="O61" s="5">
        <v>449</v>
      </c>
      <c r="P61" s="5">
        <v>104.34586</v>
      </c>
      <c r="Q61" s="5">
        <v>0.36898999999999998</v>
      </c>
      <c r="R61" s="5">
        <v>2</v>
      </c>
    </row>
    <row r="62" spans="1:18" s="5" customFormat="1" ht="15" x14ac:dyDescent="0.25">
      <c r="A62" s="5" t="s">
        <v>1</v>
      </c>
      <c r="B62" s="5">
        <v>100</v>
      </c>
      <c r="C62" s="5">
        <v>1</v>
      </c>
      <c r="D62" s="5">
        <v>104.39747</v>
      </c>
      <c r="E62" s="5">
        <v>74.795810000000003</v>
      </c>
      <c r="F62" s="5">
        <v>1106</v>
      </c>
      <c r="G62" s="5">
        <v>104.22496</v>
      </c>
      <c r="H62" s="5">
        <v>2.8559399999999999</v>
      </c>
      <c r="I62" s="5">
        <v>17</v>
      </c>
      <c r="J62" s="5">
        <v>104.34663</v>
      </c>
      <c r="K62" s="5">
        <v>53.149929999999998</v>
      </c>
      <c r="L62" s="5">
        <v>2735</v>
      </c>
      <c r="M62" s="5">
        <v>104.24095</v>
      </c>
      <c r="N62" s="5">
        <v>14.879569999999999</v>
      </c>
      <c r="O62" s="5">
        <v>304</v>
      </c>
      <c r="P62" s="5">
        <v>104.34950000000001</v>
      </c>
      <c r="Q62" s="5">
        <v>0.41149000000000002</v>
      </c>
      <c r="R62" s="5">
        <v>2</v>
      </c>
    </row>
    <row r="63" spans="1:18" s="5" customFormat="1" ht="15" x14ac:dyDescent="0.25">
      <c r="A63" s="5" t="s">
        <v>1</v>
      </c>
      <c r="B63" s="5">
        <v>1000</v>
      </c>
      <c r="C63" s="5">
        <v>0.4</v>
      </c>
      <c r="D63" s="5">
        <v>1074.45218</v>
      </c>
      <c r="E63" s="5">
        <v>56.84919</v>
      </c>
      <c r="F63" s="5">
        <v>33</v>
      </c>
      <c r="G63" s="5">
        <v>1075.0394899999999</v>
      </c>
      <c r="H63" s="5">
        <v>200.54658000000001</v>
      </c>
      <c r="I63" s="5">
        <v>6</v>
      </c>
      <c r="J63" s="5">
        <v>1076.5350699999999</v>
      </c>
      <c r="K63" s="5">
        <v>1134.7245499999999</v>
      </c>
      <c r="L63" s="5">
        <v>10108</v>
      </c>
      <c r="M63" s="5">
        <v>1075.4809700000001</v>
      </c>
      <c r="N63" s="5">
        <v>514.04620999999997</v>
      </c>
      <c r="O63" s="5">
        <v>76</v>
      </c>
      <c r="P63" s="5">
        <v>1074.12616</v>
      </c>
      <c r="Q63" s="5">
        <v>0.14269000000000001</v>
      </c>
      <c r="R63" s="5">
        <v>0</v>
      </c>
    </row>
    <row r="64" spans="1:18" s="5" customFormat="1" ht="15" x14ac:dyDescent="0.25">
      <c r="A64" s="5" t="s">
        <v>1</v>
      </c>
      <c r="B64" s="5">
        <v>1000</v>
      </c>
      <c r="C64" s="5">
        <v>0.4</v>
      </c>
      <c r="D64" s="5">
        <v>1073.3998999999999</v>
      </c>
      <c r="E64" s="5">
        <v>135.72745</v>
      </c>
      <c r="F64" s="5">
        <v>82</v>
      </c>
      <c r="G64" s="5">
        <v>1074.9480599999999</v>
      </c>
      <c r="H64" s="5">
        <v>167.14958999999999</v>
      </c>
      <c r="I64" s="5">
        <v>5</v>
      </c>
      <c r="J64" s="5">
        <v>1073.9966300000001</v>
      </c>
      <c r="K64" s="5">
        <v>1112.1753699999999</v>
      </c>
      <c r="L64" s="5">
        <v>9906</v>
      </c>
      <c r="M64" s="5">
        <v>1072.7195400000001</v>
      </c>
      <c r="N64" s="5">
        <v>405.36306999999999</v>
      </c>
      <c r="O64" s="5">
        <v>58</v>
      </c>
      <c r="P64" s="5">
        <v>1074.5378000000001</v>
      </c>
      <c r="Q64" s="5">
        <v>2.2970000000000001E-2</v>
      </c>
      <c r="R64" s="5">
        <v>0</v>
      </c>
    </row>
    <row r="65" spans="1:18" s="5" customFormat="1" ht="15" x14ac:dyDescent="0.25">
      <c r="A65" s="5" t="s">
        <v>1</v>
      </c>
      <c r="B65" s="5">
        <v>1000</v>
      </c>
      <c r="C65" s="5">
        <v>0.4</v>
      </c>
      <c r="D65" s="5">
        <v>1074.30817</v>
      </c>
      <c r="E65" s="5">
        <v>105.45511</v>
      </c>
      <c r="F65" s="5">
        <v>63</v>
      </c>
      <c r="G65" s="5">
        <v>1074.55459</v>
      </c>
      <c r="H65" s="5">
        <v>168.77097000000001</v>
      </c>
      <c r="I65" s="5">
        <v>5</v>
      </c>
      <c r="J65" s="5">
        <v>1086.46453</v>
      </c>
      <c r="K65" s="5">
        <v>1134.6867199999999</v>
      </c>
      <c r="L65" s="5">
        <v>10121</v>
      </c>
      <c r="M65" s="5">
        <v>1075.0424499999999</v>
      </c>
      <c r="N65" s="5">
        <v>632.1748</v>
      </c>
      <c r="O65" s="5">
        <v>95</v>
      </c>
      <c r="P65" s="5">
        <v>1071.4182000000001</v>
      </c>
      <c r="Q65" s="5">
        <v>2.8910000000000002E-2</v>
      </c>
      <c r="R65" s="5">
        <v>0</v>
      </c>
    </row>
    <row r="66" spans="1:18" s="5" customFormat="1" ht="15" x14ac:dyDescent="0.25">
      <c r="A66" s="5" t="s">
        <v>1</v>
      </c>
      <c r="B66" s="5">
        <v>1000</v>
      </c>
      <c r="C66" s="5">
        <v>0.4</v>
      </c>
      <c r="D66" s="5">
        <v>1074.2486100000001</v>
      </c>
      <c r="E66" s="5">
        <v>45.891309999999997</v>
      </c>
      <c r="F66" s="5">
        <v>27</v>
      </c>
      <c r="G66" s="5">
        <v>1075.2179000000001</v>
      </c>
      <c r="H66" s="5">
        <v>34.895809999999997</v>
      </c>
      <c r="I66" s="5">
        <v>1</v>
      </c>
      <c r="J66" s="5">
        <v>1076.3484599999999</v>
      </c>
      <c r="K66" s="5">
        <v>1134.71172</v>
      </c>
      <c r="L66" s="5">
        <v>9436</v>
      </c>
      <c r="M66" s="5">
        <v>1074.58798</v>
      </c>
      <c r="N66" s="5">
        <v>519.31017999999995</v>
      </c>
      <c r="O66" s="5">
        <v>77</v>
      </c>
      <c r="P66" s="5">
        <v>1073.85708</v>
      </c>
      <c r="Q66" s="5">
        <v>3.245E-2</v>
      </c>
      <c r="R66" s="5">
        <v>0</v>
      </c>
    </row>
    <row r="67" spans="1:18" s="5" customFormat="1" ht="15" x14ac:dyDescent="0.25">
      <c r="A67" s="5" t="s">
        <v>1</v>
      </c>
      <c r="B67" s="5">
        <v>1000</v>
      </c>
      <c r="C67" s="5">
        <v>0.4</v>
      </c>
      <c r="D67" s="5">
        <v>1077.39941</v>
      </c>
      <c r="E67" s="5">
        <v>1135.30015</v>
      </c>
      <c r="F67" s="5">
        <v>676</v>
      </c>
      <c r="G67" s="5">
        <v>1073.6747800000001</v>
      </c>
      <c r="H67" s="5">
        <v>63.360590000000002</v>
      </c>
      <c r="I67" s="5">
        <v>2</v>
      </c>
      <c r="J67" s="5">
        <v>1091.42434</v>
      </c>
      <c r="K67" s="5">
        <v>1134.7028700000001</v>
      </c>
      <c r="L67" s="5">
        <v>9631</v>
      </c>
      <c r="M67" s="5">
        <v>1074.22309</v>
      </c>
      <c r="N67" s="5">
        <v>603.71231999999998</v>
      </c>
      <c r="O67" s="5">
        <v>92</v>
      </c>
      <c r="P67" s="5">
        <v>1074.7184600000001</v>
      </c>
      <c r="Q67" s="5">
        <v>4.4019999999999997E-2</v>
      </c>
      <c r="R67" s="5">
        <v>0</v>
      </c>
    </row>
    <row r="68" spans="1:18" s="5" customFormat="1" ht="15" x14ac:dyDescent="0.25">
      <c r="A68" s="5" t="s">
        <v>1</v>
      </c>
      <c r="B68" s="5">
        <v>1000</v>
      </c>
      <c r="C68" s="5">
        <v>0.4</v>
      </c>
      <c r="D68" s="5">
        <v>1075.3427899999999</v>
      </c>
      <c r="E68" s="5">
        <v>165.14070000000001</v>
      </c>
      <c r="F68" s="5">
        <v>99</v>
      </c>
      <c r="G68" s="5">
        <v>1075.1301800000001</v>
      </c>
      <c r="H68" s="5">
        <v>134.44011</v>
      </c>
      <c r="I68" s="5">
        <v>4</v>
      </c>
      <c r="J68" s="5">
        <v>1075.35473</v>
      </c>
      <c r="K68" s="5">
        <v>886.41243999999995</v>
      </c>
      <c r="L68" s="5">
        <v>7604</v>
      </c>
      <c r="M68" s="5">
        <v>1075.16905</v>
      </c>
      <c r="N68" s="5">
        <v>430.30110999999999</v>
      </c>
      <c r="O68" s="5">
        <v>63</v>
      </c>
      <c r="P68" s="5">
        <v>1073.7414699999999</v>
      </c>
      <c r="Q68" s="5">
        <v>4.8719999999999999E-2</v>
      </c>
      <c r="R68" s="5">
        <v>0</v>
      </c>
    </row>
    <row r="69" spans="1:18" s="5" customFormat="1" ht="15" x14ac:dyDescent="0.25">
      <c r="A69" s="5" t="s">
        <v>1</v>
      </c>
      <c r="B69" s="5">
        <v>1000</v>
      </c>
      <c r="C69" s="5">
        <v>0.4</v>
      </c>
      <c r="D69" s="5">
        <v>1075.1299100000001</v>
      </c>
      <c r="E69" s="5">
        <v>106.91545000000001</v>
      </c>
      <c r="F69" s="5">
        <v>64</v>
      </c>
      <c r="G69" s="5">
        <v>1075.1573100000001</v>
      </c>
      <c r="H69" s="5">
        <v>4.7750599999999999</v>
      </c>
      <c r="I69" s="5">
        <v>0</v>
      </c>
      <c r="J69" s="5">
        <v>1078.0000199999999</v>
      </c>
      <c r="K69" s="5">
        <v>1134.70111</v>
      </c>
      <c r="L69" s="5">
        <v>10222</v>
      </c>
      <c r="M69" s="5">
        <v>1075.48993</v>
      </c>
      <c r="N69" s="5">
        <v>386.79500999999999</v>
      </c>
      <c r="O69" s="5">
        <v>54</v>
      </c>
      <c r="P69" s="5">
        <v>1075.2394899999999</v>
      </c>
      <c r="Q69" s="5">
        <v>5.5739999999999998E-2</v>
      </c>
      <c r="R69" s="5">
        <v>0</v>
      </c>
    </row>
    <row r="70" spans="1:18" s="5" customFormat="1" ht="15" x14ac:dyDescent="0.25">
      <c r="A70" s="5" t="s">
        <v>1</v>
      </c>
      <c r="B70" s="5">
        <v>1000</v>
      </c>
      <c r="C70" s="5">
        <v>0.4</v>
      </c>
      <c r="D70" s="5">
        <v>1072.75344</v>
      </c>
      <c r="E70" s="5">
        <v>172.18844999999999</v>
      </c>
      <c r="F70" s="5">
        <v>103</v>
      </c>
      <c r="G70" s="5">
        <v>1075.49038</v>
      </c>
      <c r="H70" s="5">
        <v>63.151760000000003</v>
      </c>
      <c r="I70" s="5">
        <v>2</v>
      </c>
      <c r="J70" s="5">
        <v>1075.8590999999999</v>
      </c>
      <c r="K70" s="5">
        <v>1134.6712600000001</v>
      </c>
      <c r="L70" s="5">
        <v>9799</v>
      </c>
      <c r="M70" s="5">
        <v>1075.4849899999999</v>
      </c>
      <c r="N70" s="5">
        <v>1120.33482</v>
      </c>
      <c r="O70" s="5">
        <v>186</v>
      </c>
      <c r="P70" s="5">
        <v>1074.6075599999999</v>
      </c>
      <c r="Q70" s="5">
        <v>3.4139999999999997E-2</v>
      </c>
      <c r="R70" s="5">
        <v>0</v>
      </c>
    </row>
    <row r="71" spans="1:18" s="5" customFormat="1" ht="15" x14ac:dyDescent="0.25">
      <c r="A71" s="5" t="s">
        <v>1</v>
      </c>
      <c r="B71" s="5">
        <v>1000</v>
      </c>
      <c r="C71" s="5">
        <v>0.4</v>
      </c>
      <c r="D71" s="5">
        <v>1074.3682799999999</v>
      </c>
      <c r="E71" s="5">
        <v>406.68225999999999</v>
      </c>
      <c r="F71" s="5">
        <v>242</v>
      </c>
      <c r="G71" s="5">
        <v>1075.08978</v>
      </c>
      <c r="H71" s="5">
        <v>131.93883</v>
      </c>
      <c r="I71" s="5">
        <v>4</v>
      </c>
      <c r="J71" s="5">
        <v>1088.1645799999999</v>
      </c>
      <c r="K71" s="5">
        <v>1134.6952000000001</v>
      </c>
      <c r="L71" s="5">
        <v>9930</v>
      </c>
      <c r="M71" s="5">
        <v>1077.16344</v>
      </c>
      <c r="N71" s="5">
        <v>1137.0293200000001</v>
      </c>
      <c r="O71" s="5">
        <v>181</v>
      </c>
      <c r="P71" s="5">
        <v>1073.8393000000001</v>
      </c>
      <c r="Q71" s="5">
        <v>2.845E-2</v>
      </c>
      <c r="R71" s="5">
        <v>0</v>
      </c>
    </row>
    <row r="72" spans="1:18" s="5" customFormat="1" ht="15" x14ac:dyDescent="0.25">
      <c r="A72" s="5" t="s">
        <v>1</v>
      </c>
      <c r="B72" s="5">
        <v>1000</v>
      </c>
      <c r="C72" s="5">
        <v>0.4</v>
      </c>
      <c r="D72" s="5">
        <v>1075.2112199999999</v>
      </c>
      <c r="E72" s="5">
        <v>227.80499</v>
      </c>
      <c r="F72" s="5">
        <v>133</v>
      </c>
      <c r="G72" s="5">
        <v>1074.8516500000001</v>
      </c>
      <c r="H72" s="5">
        <v>65.461399999999998</v>
      </c>
      <c r="I72" s="5">
        <v>2</v>
      </c>
      <c r="J72" s="5">
        <v>1074.4332300000001</v>
      </c>
      <c r="K72" s="5">
        <v>1034.13453</v>
      </c>
      <c r="L72" s="5">
        <v>9120</v>
      </c>
      <c r="M72" s="5">
        <v>1075.21875</v>
      </c>
      <c r="N72" s="5">
        <v>900.54854</v>
      </c>
      <c r="O72" s="5">
        <v>145</v>
      </c>
      <c r="P72" s="5">
        <v>1074.02973</v>
      </c>
      <c r="Q72" s="5">
        <v>2.445E-2</v>
      </c>
      <c r="R72" s="5">
        <v>0</v>
      </c>
    </row>
    <row r="73" spans="1:18" s="5" customFormat="1" ht="15" x14ac:dyDescent="0.25">
      <c r="A73" s="5" t="s">
        <v>1</v>
      </c>
      <c r="B73" s="5">
        <v>1000</v>
      </c>
      <c r="C73" s="5">
        <v>0.7</v>
      </c>
      <c r="D73" s="5">
        <v>1036.6992299999999</v>
      </c>
      <c r="E73" s="5">
        <v>38.75911</v>
      </c>
      <c r="F73" s="5">
        <v>23</v>
      </c>
      <c r="G73" s="5">
        <v>1037.13958</v>
      </c>
      <c r="H73" s="5">
        <v>178.46098000000001</v>
      </c>
      <c r="I73" s="5">
        <v>5</v>
      </c>
      <c r="J73" s="5">
        <v>1037.26532</v>
      </c>
      <c r="K73" s="5">
        <v>733.73976000000005</v>
      </c>
      <c r="L73" s="5">
        <v>5998</v>
      </c>
      <c r="M73" s="5">
        <v>1036.62139</v>
      </c>
      <c r="N73" s="5">
        <v>45.861310000000003</v>
      </c>
      <c r="O73" s="5">
        <v>0</v>
      </c>
      <c r="P73" s="5">
        <v>1036.5820699999999</v>
      </c>
      <c r="Q73" s="5">
        <v>3.082E-2</v>
      </c>
      <c r="R73" s="5">
        <v>0</v>
      </c>
    </row>
    <row r="74" spans="1:18" s="5" customFormat="1" ht="15" x14ac:dyDescent="0.25">
      <c r="A74" s="5" t="s">
        <v>1</v>
      </c>
      <c r="B74" s="5">
        <v>1000</v>
      </c>
      <c r="C74" s="5">
        <v>0.7</v>
      </c>
      <c r="D74" s="5">
        <v>1037.03856</v>
      </c>
      <c r="E74" s="5">
        <v>668.93688999999995</v>
      </c>
      <c r="F74" s="5">
        <v>401</v>
      </c>
      <c r="G74" s="5">
        <v>1037.2333599999999</v>
      </c>
      <c r="H74" s="5">
        <v>106.30540999999999</v>
      </c>
      <c r="I74" s="5">
        <v>3</v>
      </c>
      <c r="J74" s="5">
        <v>1038.1602</v>
      </c>
      <c r="K74" s="5">
        <v>1889.14473</v>
      </c>
      <c r="L74" s="5">
        <v>15650</v>
      </c>
      <c r="M74" s="5">
        <v>1036.62139</v>
      </c>
      <c r="N74" s="5">
        <v>39.570340000000002</v>
      </c>
      <c r="O74" s="5">
        <v>0</v>
      </c>
      <c r="P74" s="5">
        <v>1036.03151</v>
      </c>
      <c r="Q74" s="5">
        <v>3.0179999999999998E-2</v>
      </c>
      <c r="R74" s="5">
        <v>0</v>
      </c>
    </row>
    <row r="75" spans="1:18" s="5" customFormat="1" ht="15" x14ac:dyDescent="0.25">
      <c r="A75" s="5" t="s">
        <v>1</v>
      </c>
      <c r="B75" s="5">
        <v>1000</v>
      </c>
      <c r="C75" s="5">
        <v>0.7</v>
      </c>
      <c r="D75" s="5">
        <v>1036.6992299999999</v>
      </c>
      <c r="E75" s="5">
        <v>63.49615</v>
      </c>
      <c r="F75" s="5">
        <v>38</v>
      </c>
      <c r="G75" s="5">
        <v>1037.0795700000001</v>
      </c>
      <c r="H75" s="5">
        <v>37.491689999999998</v>
      </c>
      <c r="I75" s="5">
        <v>1</v>
      </c>
      <c r="J75" s="5">
        <v>1038.8618200000001</v>
      </c>
      <c r="K75" s="5">
        <v>1889.1215</v>
      </c>
      <c r="L75" s="5">
        <v>16797</v>
      </c>
      <c r="M75" s="5">
        <v>1036.62139</v>
      </c>
      <c r="N75" s="5">
        <v>40.767060000000001</v>
      </c>
      <c r="O75" s="5">
        <v>0</v>
      </c>
      <c r="P75" s="5">
        <v>1036.27441</v>
      </c>
      <c r="Q75" s="5">
        <v>2.5010000000000001E-2</v>
      </c>
      <c r="R75" s="5">
        <v>0</v>
      </c>
    </row>
    <row r="76" spans="1:18" s="5" customFormat="1" ht="15" x14ac:dyDescent="0.25">
      <c r="A76" s="5" t="s">
        <v>1</v>
      </c>
      <c r="B76" s="5">
        <v>1000</v>
      </c>
      <c r="C76" s="5">
        <v>0.7</v>
      </c>
      <c r="D76" s="5">
        <v>1037.0898500000001</v>
      </c>
      <c r="E76" s="5">
        <v>35.521830000000001</v>
      </c>
      <c r="F76" s="5">
        <v>21</v>
      </c>
      <c r="G76" s="5">
        <v>1037.2540899999999</v>
      </c>
      <c r="H76" s="5">
        <v>103.12981000000001</v>
      </c>
      <c r="I76" s="5">
        <v>3</v>
      </c>
      <c r="J76" s="5">
        <v>1037.80006</v>
      </c>
      <c r="K76" s="5">
        <v>1889.1736900000001</v>
      </c>
      <c r="L76" s="5">
        <v>16913</v>
      </c>
      <c r="M76" s="5">
        <v>1036.62139</v>
      </c>
      <c r="N76" s="5">
        <v>41.107999999999997</v>
      </c>
      <c r="O76" s="5">
        <v>0</v>
      </c>
      <c r="P76" s="5">
        <v>1037.1292000000001</v>
      </c>
      <c r="Q76" s="5">
        <v>2.9020000000000001E-2</v>
      </c>
      <c r="R76" s="5">
        <v>0</v>
      </c>
    </row>
    <row r="77" spans="1:18" s="5" customFormat="1" ht="15" x14ac:dyDescent="0.25">
      <c r="A77" s="5" t="s">
        <v>1</v>
      </c>
      <c r="B77" s="5">
        <v>1000</v>
      </c>
      <c r="C77" s="5">
        <v>0.7</v>
      </c>
      <c r="D77" s="5">
        <v>1037.2571800000001</v>
      </c>
      <c r="E77" s="5">
        <v>41.673340000000003</v>
      </c>
      <c r="F77" s="5">
        <v>25</v>
      </c>
      <c r="G77" s="5">
        <v>1036.7692099999999</v>
      </c>
      <c r="H77" s="5">
        <v>142.59358</v>
      </c>
      <c r="I77" s="5">
        <v>4</v>
      </c>
      <c r="J77" s="5">
        <v>1037.7509600000001</v>
      </c>
      <c r="K77" s="5">
        <v>1889.17329</v>
      </c>
      <c r="L77" s="5">
        <v>16994</v>
      </c>
      <c r="M77" s="5">
        <v>1036.62139</v>
      </c>
      <c r="N77" s="5">
        <v>40.943040000000003</v>
      </c>
      <c r="O77" s="5">
        <v>0</v>
      </c>
      <c r="P77" s="5">
        <v>1037.04512</v>
      </c>
      <c r="Q77" s="5">
        <v>2.8420000000000001E-2</v>
      </c>
      <c r="R77" s="5">
        <v>0</v>
      </c>
    </row>
    <row r="78" spans="1:18" s="5" customFormat="1" ht="15" x14ac:dyDescent="0.25">
      <c r="A78" s="5" t="s">
        <v>1</v>
      </c>
      <c r="B78" s="5">
        <v>1000</v>
      </c>
      <c r="C78" s="5">
        <v>0.7</v>
      </c>
      <c r="D78" s="5">
        <v>1036.89751</v>
      </c>
      <c r="E78" s="5">
        <v>753.77173000000005</v>
      </c>
      <c r="F78" s="5">
        <v>456</v>
      </c>
      <c r="G78" s="5">
        <v>1037.1466399999999</v>
      </c>
      <c r="H78" s="5">
        <v>142.49628000000001</v>
      </c>
      <c r="I78" s="5">
        <v>4</v>
      </c>
      <c r="J78" s="5">
        <v>1041.7751000000001</v>
      </c>
      <c r="K78" s="5">
        <v>1889.08943</v>
      </c>
      <c r="L78" s="5">
        <v>16941</v>
      </c>
      <c r="M78" s="5">
        <v>1036.62139</v>
      </c>
      <c r="N78" s="5">
        <v>40.298740000000002</v>
      </c>
      <c r="O78" s="5">
        <v>0</v>
      </c>
      <c r="P78" s="5">
        <v>1036.2477699999999</v>
      </c>
      <c r="Q78" s="5">
        <v>3.279E-2</v>
      </c>
      <c r="R78" s="5">
        <v>0</v>
      </c>
    </row>
    <row r="79" spans="1:18" s="5" customFormat="1" ht="15" x14ac:dyDescent="0.25">
      <c r="A79" s="5" t="s">
        <v>1</v>
      </c>
      <c r="B79" s="5">
        <v>1000</v>
      </c>
      <c r="C79" s="5">
        <v>0.7</v>
      </c>
      <c r="D79" s="5">
        <v>1037.2335599999999</v>
      </c>
      <c r="E79" s="5">
        <v>38.690219999999997</v>
      </c>
      <c r="F79" s="5">
        <v>23</v>
      </c>
      <c r="G79" s="5">
        <v>1036.91751</v>
      </c>
      <c r="H79" s="5">
        <v>286.10248000000001</v>
      </c>
      <c r="I79" s="5">
        <v>8</v>
      </c>
      <c r="J79" s="5">
        <v>1038.2861</v>
      </c>
      <c r="K79" s="5">
        <v>1889.1161099999999</v>
      </c>
      <c r="L79" s="5">
        <v>16985</v>
      </c>
      <c r="M79" s="5">
        <v>1036.62139</v>
      </c>
      <c r="N79" s="5">
        <v>39.405450000000002</v>
      </c>
      <c r="O79" s="5">
        <v>0</v>
      </c>
      <c r="P79" s="5">
        <v>1037.27441</v>
      </c>
      <c r="Q79" s="5">
        <v>2.496E-2</v>
      </c>
      <c r="R79" s="5">
        <v>0</v>
      </c>
    </row>
    <row r="80" spans="1:18" s="5" customFormat="1" ht="15" x14ac:dyDescent="0.25">
      <c r="A80" s="5" t="s">
        <v>1</v>
      </c>
      <c r="B80" s="5">
        <v>1000</v>
      </c>
      <c r="C80" s="5">
        <v>0.7</v>
      </c>
      <c r="D80" s="5">
        <v>1036.7158999999999</v>
      </c>
      <c r="E80" s="5">
        <v>100.65599</v>
      </c>
      <c r="F80" s="5">
        <v>60</v>
      </c>
      <c r="G80" s="5">
        <v>1037.1506099999999</v>
      </c>
      <c r="H80" s="5">
        <v>287.3091</v>
      </c>
      <c r="I80" s="5">
        <v>8</v>
      </c>
      <c r="J80" s="5">
        <v>1037.6667600000001</v>
      </c>
      <c r="K80" s="5">
        <v>1889.1510599999999</v>
      </c>
      <c r="L80" s="5">
        <v>17230</v>
      </c>
      <c r="M80" s="5">
        <v>1036.62139</v>
      </c>
      <c r="N80" s="5">
        <v>40.309820000000002</v>
      </c>
      <c r="O80" s="5">
        <v>0</v>
      </c>
      <c r="P80" s="5">
        <v>1037.2145800000001</v>
      </c>
      <c r="Q80" s="5">
        <v>2.4989999999999998E-2</v>
      </c>
      <c r="R80" s="5">
        <v>0</v>
      </c>
    </row>
    <row r="81" spans="1:18" s="5" customFormat="1" ht="15" x14ac:dyDescent="0.25">
      <c r="A81" s="5" t="s">
        <v>1</v>
      </c>
      <c r="B81" s="5">
        <v>1000</v>
      </c>
      <c r="C81" s="5">
        <v>0.7</v>
      </c>
      <c r="D81" s="5">
        <v>1037.1506300000001</v>
      </c>
      <c r="E81" s="5">
        <v>806.89589000000001</v>
      </c>
      <c r="F81" s="5">
        <v>488</v>
      </c>
      <c r="G81" s="5">
        <v>1037.2248300000001</v>
      </c>
      <c r="H81" s="5">
        <v>143.66278</v>
      </c>
      <c r="I81" s="5">
        <v>4</v>
      </c>
      <c r="J81" s="5">
        <v>1038.49397</v>
      </c>
      <c r="K81" s="5">
        <v>1889.0860700000001</v>
      </c>
      <c r="L81" s="5">
        <v>16817</v>
      </c>
      <c r="M81" s="5">
        <v>1036.62139</v>
      </c>
      <c r="N81" s="5">
        <v>41.647390000000001</v>
      </c>
      <c r="O81" s="5">
        <v>0</v>
      </c>
      <c r="P81" s="5">
        <v>1036.91238</v>
      </c>
      <c r="Q81" s="5">
        <v>2.6839999999999999E-2</v>
      </c>
      <c r="R81" s="5">
        <v>0</v>
      </c>
    </row>
    <row r="82" spans="1:18" s="5" customFormat="1" ht="15" x14ac:dyDescent="0.25">
      <c r="A82" s="5" t="s">
        <v>1</v>
      </c>
      <c r="B82" s="5">
        <v>1000</v>
      </c>
      <c r="C82" s="5">
        <v>0.7</v>
      </c>
      <c r="D82" s="5">
        <v>1036.7058999999999</v>
      </c>
      <c r="E82" s="5">
        <v>79.766170000000002</v>
      </c>
      <c r="F82" s="5">
        <v>48</v>
      </c>
      <c r="G82" s="5">
        <v>1037.2386899999999</v>
      </c>
      <c r="H82" s="5">
        <v>70.229389999999995</v>
      </c>
      <c r="I82" s="5">
        <v>2</v>
      </c>
      <c r="J82" s="5">
        <v>1037.20146</v>
      </c>
      <c r="K82" s="5">
        <v>464.48486000000003</v>
      </c>
      <c r="L82" s="5">
        <v>3892</v>
      </c>
      <c r="M82" s="5">
        <v>1036.62139</v>
      </c>
      <c r="N82" s="5">
        <v>41.077689999999997</v>
      </c>
      <c r="O82" s="5">
        <v>0</v>
      </c>
      <c r="P82" s="5">
        <v>1036.7330899999999</v>
      </c>
      <c r="Q82" s="5">
        <v>2.4629999999999999E-2</v>
      </c>
      <c r="R82" s="5">
        <v>0</v>
      </c>
    </row>
    <row r="83" spans="1:18" s="5" customFormat="1" ht="15" x14ac:dyDescent="0.25">
      <c r="A83" s="5" t="s">
        <v>1</v>
      </c>
      <c r="B83" s="5">
        <v>1000</v>
      </c>
      <c r="C83" s="5">
        <v>1</v>
      </c>
      <c r="D83" s="5">
        <v>1035.4835599999999</v>
      </c>
      <c r="E83" s="5">
        <v>906.65026</v>
      </c>
      <c r="F83" s="5">
        <v>549</v>
      </c>
      <c r="G83" s="5">
        <v>1035.80195</v>
      </c>
      <c r="H83" s="5">
        <v>148.61626000000001</v>
      </c>
      <c r="I83" s="5">
        <v>4</v>
      </c>
      <c r="J83" s="5">
        <v>1036.2032200000001</v>
      </c>
      <c r="K83" s="5">
        <v>3071.19416</v>
      </c>
      <c r="L83" s="5">
        <v>27803</v>
      </c>
      <c r="M83" s="5">
        <v>1036.25791</v>
      </c>
      <c r="N83" s="5">
        <v>746.85968000000003</v>
      </c>
      <c r="O83" s="5">
        <v>123</v>
      </c>
      <c r="P83" s="5">
        <v>1036.1438700000001</v>
      </c>
      <c r="Q83" s="5">
        <v>6.2909999999999994E-2</v>
      </c>
      <c r="R83" s="5">
        <v>0</v>
      </c>
    </row>
    <row r="84" spans="1:18" s="5" customFormat="1" ht="15" x14ac:dyDescent="0.25">
      <c r="A84" s="5" t="s">
        <v>1</v>
      </c>
      <c r="B84" s="5">
        <v>1000</v>
      </c>
      <c r="C84" s="5">
        <v>1</v>
      </c>
      <c r="D84" s="5">
        <v>1035.4735599999999</v>
      </c>
      <c r="E84" s="5">
        <v>432.49506000000002</v>
      </c>
      <c r="F84" s="5">
        <v>261</v>
      </c>
      <c r="G84" s="5">
        <v>1036.08764</v>
      </c>
      <c r="H84" s="5">
        <v>259.49306000000001</v>
      </c>
      <c r="I84" s="5">
        <v>7</v>
      </c>
      <c r="J84" s="5">
        <v>1037.6824300000001</v>
      </c>
      <c r="K84" s="5">
        <v>4463.7287699999997</v>
      </c>
      <c r="L84" s="5">
        <v>40640</v>
      </c>
      <c r="M84" s="5">
        <v>1036.5242599999999</v>
      </c>
      <c r="N84" s="5">
        <v>4465.9552899999999</v>
      </c>
      <c r="O84" s="5">
        <v>837</v>
      </c>
      <c r="P84" s="5">
        <v>1036.19505</v>
      </c>
      <c r="Q84" s="5">
        <v>2.6870000000000002E-2</v>
      </c>
      <c r="R84" s="5">
        <v>0</v>
      </c>
    </row>
    <row r="85" spans="1:18" s="5" customFormat="1" ht="15" x14ac:dyDescent="0.25">
      <c r="A85" s="5" t="s">
        <v>1</v>
      </c>
      <c r="B85" s="5">
        <v>1000</v>
      </c>
      <c r="C85" s="5">
        <v>1</v>
      </c>
      <c r="D85" s="5">
        <v>1036.1583900000001</v>
      </c>
      <c r="E85" s="5">
        <v>1682.4342300000001</v>
      </c>
      <c r="F85" s="5">
        <v>1016</v>
      </c>
      <c r="G85" s="5">
        <v>1036.1666299999999</v>
      </c>
      <c r="H85" s="5">
        <v>369.18644</v>
      </c>
      <c r="I85" s="5">
        <v>10</v>
      </c>
      <c r="J85" s="5">
        <v>1037.63822</v>
      </c>
      <c r="K85" s="5">
        <v>4463.7134999999998</v>
      </c>
      <c r="L85" s="5">
        <v>38860</v>
      </c>
      <c r="M85" s="5">
        <v>1036.5242599999999</v>
      </c>
      <c r="N85" s="5">
        <v>4465.9924099999998</v>
      </c>
      <c r="O85" s="5">
        <v>840</v>
      </c>
      <c r="P85" s="5">
        <v>1035.9801199999999</v>
      </c>
      <c r="Q85" s="5">
        <v>2.9960000000000001E-2</v>
      </c>
      <c r="R85" s="5">
        <v>0</v>
      </c>
    </row>
    <row r="86" spans="1:18" s="5" customFormat="1" ht="15" x14ac:dyDescent="0.25">
      <c r="A86" s="5" t="s">
        <v>1</v>
      </c>
      <c r="B86" s="5">
        <v>1000</v>
      </c>
      <c r="C86" s="5">
        <v>1</v>
      </c>
      <c r="D86" s="5">
        <v>1035.6328599999999</v>
      </c>
      <c r="E86" s="5">
        <v>648.12235999999996</v>
      </c>
      <c r="F86" s="5">
        <v>392</v>
      </c>
      <c r="G86" s="5">
        <v>1036.0155400000001</v>
      </c>
      <c r="H86" s="5">
        <v>147.46908999999999</v>
      </c>
      <c r="I86" s="5">
        <v>4</v>
      </c>
      <c r="J86" s="5">
        <v>1036.6577299999999</v>
      </c>
      <c r="K86" s="5">
        <v>4463.7036900000003</v>
      </c>
      <c r="L86" s="5">
        <v>40789</v>
      </c>
      <c r="M86" s="5">
        <v>1036.2181599999999</v>
      </c>
      <c r="N86" s="5">
        <v>910.33318999999995</v>
      </c>
      <c r="O86" s="5">
        <v>152</v>
      </c>
      <c r="P86" s="5">
        <v>1036.1598899999999</v>
      </c>
      <c r="Q86" s="5">
        <v>6.615E-2</v>
      </c>
      <c r="R86" s="5">
        <v>0</v>
      </c>
    </row>
    <row r="87" spans="1:18" s="5" customFormat="1" ht="15" x14ac:dyDescent="0.25">
      <c r="A87" s="5" t="s">
        <v>1</v>
      </c>
      <c r="B87" s="5">
        <v>1000</v>
      </c>
      <c r="C87" s="5">
        <v>1</v>
      </c>
      <c r="D87" s="5">
        <v>1035.4835599999999</v>
      </c>
      <c r="E87" s="5">
        <v>273.99561</v>
      </c>
      <c r="F87" s="5">
        <v>164</v>
      </c>
      <c r="G87" s="5">
        <v>1035.9857199999999</v>
      </c>
      <c r="H87" s="5">
        <v>297.29036000000002</v>
      </c>
      <c r="I87" s="5">
        <v>8</v>
      </c>
      <c r="J87" s="5">
        <v>1038.7802999999999</v>
      </c>
      <c r="K87" s="5">
        <v>4463.7320200000004</v>
      </c>
      <c r="L87" s="5">
        <v>39014</v>
      </c>
      <c r="M87" s="5">
        <v>1036.25712</v>
      </c>
      <c r="N87" s="5">
        <v>947.30116999999996</v>
      </c>
      <c r="O87" s="5">
        <v>163</v>
      </c>
      <c r="P87" s="5">
        <v>1036.0027</v>
      </c>
      <c r="Q87" s="5">
        <v>7.0930000000000007E-2</v>
      </c>
      <c r="R87" s="5">
        <v>0</v>
      </c>
    </row>
    <row r="88" spans="1:18" s="5" customFormat="1" ht="15" x14ac:dyDescent="0.25">
      <c r="A88" s="5" t="s">
        <v>1</v>
      </c>
      <c r="B88" s="5">
        <v>1000</v>
      </c>
      <c r="C88" s="5">
        <v>1</v>
      </c>
      <c r="D88" s="5">
        <v>1035.4835599999999</v>
      </c>
      <c r="E88" s="5">
        <v>102.5626</v>
      </c>
      <c r="F88" s="5">
        <v>62</v>
      </c>
      <c r="G88" s="5">
        <v>1035.9329499999999</v>
      </c>
      <c r="H88" s="5">
        <v>296.35638999999998</v>
      </c>
      <c r="I88" s="5">
        <v>8</v>
      </c>
      <c r="J88" s="5">
        <v>1036.70697</v>
      </c>
      <c r="K88" s="5">
        <v>4463.68804</v>
      </c>
      <c r="L88" s="5">
        <v>40367</v>
      </c>
      <c r="M88" s="5">
        <v>1036.25712</v>
      </c>
      <c r="N88" s="5">
        <v>514.76381000000003</v>
      </c>
      <c r="O88" s="5">
        <v>79</v>
      </c>
      <c r="P88" s="5">
        <v>1036.09845</v>
      </c>
      <c r="Q88" s="5">
        <v>2.6759999999999999E-2</v>
      </c>
      <c r="R88" s="5">
        <v>0</v>
      </c>
    </row>
    <row r="89" spans="1:18" s="5" customFormat="1" ht="15" x14ac:dyDescent="0.25">
      <c r="A89" s="5" t="s">
        <v>1</v>
      </c>
      <c r="B89" s="5">
        <v>1000</v>
      </c>
      <c r="C89" s="5">
        <v>1</v>
      </c>
      <c r="D89" s="5">
        <v>1036.2590600000001</v>
      </c>
      <c r="E89" s="5">
        <v>980.94375000000002</v>
      </c>
      <c r="F89" s="5">
        <v>592</v>
      </c>
      <c r="G89" s="5">
        <v>1036.2131899999999</v>
      </c>
      <c r="H89" s="5">
        <v>185.85567</v>
      </c>
      <c r="I89" s="5">
        <v>5</v>
      </c>
      <c r="J89" s="5">
        <v>1037.5442</v>
      </c>
      <c r="K89" s="5">
        <v>4463.7149799999997</v>
      </c>
      <c r="L89" s="5">
        <v>39446</v>
      </c>
      <c r="M89" s="5">
        <v>1036.2402400000001</v>
      </c>
      <c r="N89" s="5">
        <v>963.79297999999994</v>
      </c>
      <c r="O89" s="5">
        <v>163</v>
      </c>
      <c r="P89" s="5">
        <v>1036.15344</v>
      </c>
      <c r="Q89" s="5">
        <v>9.9339999999999998E-2</v>
      </c>
      <c r="R89" s="5">
        <v>0</v>
      </c>
    </row>
    <row r="90" spans="1:18" s="5" customFormat="1" ht="15" x14ac:dyDescent="0.25">
      <c r="A90" s="5" t="s">
        <v>1</v>
      </c>
      <c r="B90" s="5">
        <v>1000</v>
      </c>
      <c r="C90" s="5">
        <v>1</v>
      </c>
      <c r="D90" s="5">
        <v>1035.4835599999999</v>
      </c>
      <c r="E90" s="5">
        <v>55.80162</v>
      </c>
      <c r="F90" s="5">
        <v>33</v>
      </c>
      <c r="G90" s="5">
        <v>1036.2103300000001</v>
      </c>
      <c r="H90" s="5">
        <v>184.20520999999999</v>
      </c>
      <c r="I90" s="5">
        <v>5</v>
      </c>
      <c r="J90" s="5">
        <v>1037.2622200000001</v>
      </c>
      <c r="K90" s="5">
        <v>4463.6986299999999</v>
      </c>
      <c r="L90" s="5">
        <v>38963</v>
      </c>
      <c r="M90" s="5">
        <v>1036.5242599999999</v>
      </c>
      <c r="N90" s="5">
        <v>4467.1744500000004</v>
      </c>
      <c r="O90" s="5">
        <v>845</v>
      </c>
      <c r="P90" s="5">
        <v>1036.1609699999999</v>
      </c>
      <c r="Q90" s="5">
        <v>6.4600000000000005E-2</v>
      </c>
      <c r="R90" s="5">
        <v>0</v>
      </c>
    </row>
    <row r="91" spans="1:18" s="5" customFormat="1" ht="15" x14ac:dyDescent="0.25">
      <c r="A91" s="5" t="s">
        <v>1</v>
      </c>
      <c r="B91" s="5">
        <v>1000</v>
      </c>
      <c r="C91" s="5">
        <v>1</v>
      </c>
      <c r="D91" s="5">
        <v>1035.4682299999999</v>
      </c>
      <c r="E91" s="5">
        <v>447.68254000000002</v>
      </c>
      <c r="F91" s="5">
        <v>270</v>
      </c>
      <c r="G91" s="5">
        <v>1036.1257700000001</v>
      </c>
      <c r="H91" s="5">
        <v>149.20609999999999</v>
      </c>
      <c r="I91" s="5">
        <v>4</v>
      </c>
      <c r="J91" s="5">
        <v>1058.20867</v>
      </c>
      <c r="K91" s="5">
        <v>4463.7452300000004</v>
      </c>
      <c r="L91" s="5">
        <v>40572</v>
      </c>
      <c r="M91" s="5">
        <v>1036.0921499999999</v>
      </c>
      <c r="N91" s="5">
        <v>607.65794000000005</v>
      </c>
      <c r="O91" s="5">
        <v>98</v>
      </c>
      <c r="P91" s="5">
        <v>1035.9113500000001</v>
      </c>
      <c r="Q91" s="5">
        <v>3.1559999999999998E-2</v>
      </c>
      <c r="R91" s="5">
        <v>0</v>
      </c>
    </row>
    <row r="92" spans="1:18" s="5" customFormat="1" ht="15" x14ac:dyDescent="0.25">
      <c r="A92" s="5" t="s">
        <v>1</v>
      </c>
      <c r="B92" s="5">
        <v>1000</v>
      </c>
      <c r="C92" s="5">
        <v>1</v>
      </c>
      <c r="D92" s="5">
        <v>1035.4831899999999</v>
      </c>
      <c r="E92" s="5">
        <v>1094.80189</v>
      </c>
      <c r="F92" s="5">
        <v>662</v>
      </c>
      <c r="G92" s="5">
        <v>1036.2076400000001</v>
      </c>
      <c r="H92" s="5">
        <v>109.98755</v>
      </c>
      <c r="I92" s="5">
        <v>3</v>
      </c>
      <c r="J92" s="5">
        <v>1037.4130399999999</v>
      </c>
      <c r="K92" s="5">
        <v>4463.7446900000004</v>
      </c>
      <c r="L92" s="5">
        <v>40258</v>
      </c>
      <c r="M92" s="5">
        <v>1036.2484300000001</v>
      </c>
      <c r="N92" s="5">
        <v>652.48710000000005</v>
      </c>
      <c r="O92" s="5">
        <v>105</v>
      </c>
      <c r="P92" s="5">
        <v>1036.24107</v>
      </c>
      <c r="Q92" s="5">
        <v>4.7289999999999999E-2</v>
      </c>
      <c r="R92" s="5">
        <v>0</v>
      </c>
    </row>
    <row r="93" spans="1:18" s="5" customFormat="1" ht="15" x14ac:dyDescent="0.25">
      <c r="A93" s="5" t="s">
        <v>2</v>
      </c>
      <c r="B93" s="5">
        <v>24</v>
      </c>
      <c r="C93" s="5">
        <v>0.4</v>
      </c>
      <c r="D93" s="5">
        <v>3177.6379999999999</v>
      </c>
      <c r="E93" s="5">
        <v>0.30154999999999998</v>
      </c>
      <c r="F93" s="5">
        <v>8</v>
      </c>
      <c r="G93" s="5">
        <v>3177.6379999999999</v>
      </c>
      <c r="H93" s="5">
        <v>0.2162</v>
      </c>
      <c r="I93" s="5">
        <v>9</v>
      </c>
      <c r="J93" s="5">
        <v>3179.9746599999999</v>
      </c>
      <c r="K93" s="5">
        <v>0.27983999999999998</v>
      </c>
      <c r="L93" s="5">
        <v>13</v>
      </c>
      <c r="M93" s="5">
        <v>3179.9746599999999</v>
      </c>
      <c r="N93" s="5">
        <v>0.10928</v>
      </c>
      <c r="O93" s="5">
        <v>16</v>
      </c>
      <c r="P93" s="5">
        <v>3177.6379999999999</v>
      </c>
      <c r="Q93" s="5">
        <v>1.4421999999999999</v>
      </c>
      <c r="R93" s="5">
        <v>8</v>
      </c>
    </row>
    <row r="94" spans="1:18" s="5" customFormat="1" ht="15" x14ac:dyDescent="0.25">
      <c r="A94" s="5" t="s">
        <v>2</v>
      </c>
      <c r="B94" s="5">
        <v>24</v>
      </c>
      <c r="C94" s="5">
        <v>0.4</v>
      </c>
      <c r="D94" s="5">
        <v>3177.6379999999999</v>
      </c>
      <c r="E94" s="5">
        <v>0.19724</v>
      </c>
      <c r="F94" s="5">
        <v>4</v>
      </c>
      <c r="G94" s="5">
        <v>3179.9746599999999</v>
      </c>
      <c r="H94" s="5">
        <v>8.4200000000000004E-3</v>
      </c>
      <c r="I94" s="5">
        <v>0</v>
      </c>
      <c r="J94" s="5">
        <v>3179.9746599999999</v>
      </c>
      <c r="K94" s="5">
        <v>0.75458000000000003</v>
      </c>
      <c r="L94" s="5">
        <v>32</v>
      </c>
      <c r="M94" s="5">
        <v>3179.9746599999999</v>
      </c>
      <c r="N94" s="5">
        <v>0.64241000000000004</v>
      </c>
      <c r="O94" s="5">
        <v>16</v>
      </c>
      <c r="P94" s="5">
        <v>3177.6379999999999</v>
      </c>
      <c r="Q94" s="5">
        <v>0.22969999999999999</v>
      </c>
      <c r="R94" s="5">
        <v>9</v>
      </c>
    </row>
    <row r="95" spans="1:18" s="5" customFormat="1" ht="15" x14ac:dyDescent="0.25">
      <c r="A95" s="5" t="s">
        <v>2</v>
      </c>
      <c r="B95" s="5">
        <v>24</v>
      </c>
      <c r="C95" s="5">
        <v>0.4</v>
      </c>
      <c r="D95" s="5">
        <v>3177.6379999999999</v>
      </c>
      <c r="E95" s="5">
        <v>0.33964</v>
      </c>
      <c r="F95" s="5">
        <v>9</v>
      </c>
      <c r="G95" s="5">
        <v>3177.6379999999999</v>
      </c>
      <c r="H95" s="5">
        <v>2.4060000000000002E-2</v>
      </c>
      <c r="I95" s="5">
        <v>0</v>
      </c>
      <c r="J95" s="5">
        <v>3179.9746599999999</v>
      </c>
      <c r="K95" s="5">
        <v>0.30079</v>
      </c>
      <c r="L95" s="5">
        <v>14</v>
      </c>
      <c r="M95" s="5">
        <v>3179.9746599999999</v>
      </c>
      <c r="N95" s="5">
        <v>9.3869999999999995E-2</v>
      </c>
      <c r="O95" s="5">
        <v>15</v>
      </c>
      <c r="P95" s="5">
        <v>3177.6379999999999</v>
      </c>
      <c r="Q95" s="5">
        <v>0.20183000000000001</v>
      </c>
      <c r="R95" s="5">
        <v>6</v>
      </c>
    </row>
    <row r="96" spans="1:18" s="5" customFormat="1" ht="15" x14ac:dyDescent="0.25">
      <c r="A96" s="5" t="s">
        <v>2</v>
      </c>
      <c r="B96" s="5">
        <v>24</v>
      </c>
      <c r="C96" s="5">
        <v>0.4</v>
      </c>
      <c r="D96" s="5">
        <v>3177.6379999999999</v>
      </c>
      <c r="E96" s="5">
        <v>0.30329</v>
      </c>
      <c r="F96" s="5">
        <v>6</v>
      </c>
      <c r="G96" s="5">
        <v>3179.9746599999999</v>
      </c>
      <c r="H96" s="5">
        <v>0.1489</v>
      </c>
      <c r="I96" s="5">
        <v>7</v>
      </c>
      <c r="J96" s="5">
        <v>3179.9746599999999</v>
      </c>
      <c r="K96" s="5">
        <v>0.18911</v>
      </c>
      <c r="L96" s="5">
        <v>6</v>
      </c>
      <c r="M96" s="5">
        <v>3179.9746599999999</v>
      </c>
      <c r="N96" s="5">
        <v>0.49459999999999998</v>
      </c>
      <c r="O96" s="5">
        <v>34</v>
      </c>
      <c r="P96" s="5">
        <v>3177.6379999999999</v>
      </c>
      <c r="Q96" s="5">
        <v>0.14879000000000001</v>
      </c>
      <c r="R96" s="5">
        <v>7</v>
      </c>
    </row>
    <row r="97" spans="1:18" s="5" customFormat="1" ht="15" x14ac:dyDescent="0.25">
      <c r="A97" s="5" t="s">
        <v>2</v>
      </c>
      <c r="B97" s="5">
        <v>24</v>
      </c>
      <c r="C97" s="5">
        <v>0.4</v>
      </c>
      <c r="D97" s="5">
        <v>3177.6379999999999</v>
      </c>
      <c r="E97" s="5">
        <v>0.16286</v>
      </c>
      <c r="F97" s="5">
        <v>5</v>
      </c>
      <c r="G97" s="5">
        <v>3177.6379999999999</v>
      </c>
      <c r="H97" s="5">
        <v>0.11845</v>
      </c>
      <c r="I97" s="5">
        <v>8</v>
      </c>
      <c r="J97" s="5">
        <v>3179.9746599999999</v>
      </c>
      <c r="K97" s="5">
        <v>0.49503000000000003</v>
      </c>
      <c r="L97" s="5">
        <v>24</v>
      </c>
      <c r="M97" s="5">
        <v>3177.6379999999999</v>
      </c>
      <c r="N97" s="5">
        <v>0.30975999999999998</v>
      </c>
      <c r="O97" s="5">
        <v>13</v>
      </c>
      <c r="P97" s="5">
        <v>3177.6379999999999</v>
      </c>
      <c r="Q97" s="5">
        <v>0.20841000000000001</v>
      </c>
      <c r="R97" s="5">
        <v>8</v>
      </c>
    </row>
    <row r="98" spans="1:18" s="5" customFormat="1" ht="15" x14ac:dyDescent="0.25">
      <c r="A98" s="5" t="s">
        <v>2</v>
      </c>
      <c r="B98" s="5">
        <v>24</v>
      </c>
      <c r="C98" s="5">
        <v>0.4</v>
      </c>
      <c r="D98" s="5">
        <v>3177.6379999999999</v>
      </c>
      <c r="E98" s="5">
        <v>0.26563999999999999</v>
      </c>
      <c r="F98" s="5">
        <v>8</v>
      </c>
      <c r="G98" s="5">
        <v>3179.9746599999999</v>
      </c>
      <c r="H98" s="5">
        <v>4.2419999999999999E-2</v>
      </c>
      <c r="I98" s="5">
        <v>0</v>
      </c>
      <c r="J98" s="5">
        <v>3179.9746599999999</v>
      </c>
      <c r="K98" s="5">
        <v>0.59201000000000004</v>
      </c>
      <c r="L98" s="5">
        <v>22</v>
      </c>
      <c r="M98" s="5">
        <v>3179.9746599999999</v>
      </c>
      <c r="N98" s="5">
        <v>0.26483000000000001</v>
      </c>
      <c r="O98" s="5">
        <v>35</v>
      </c>
      <c r="P98" s="5">
        <v>3177.6379999999999</v>
      </c>
      <c r="Q98" s="5">
        <v>0.15010000000000001</v>
      </c>
      <c r="R98" s="5">
        <v>6</v>
      </c>
    </row>
    <row r="99" spans="1:18" s="5" customFormat="1" ht="15" x14ac:dyDescent="0.25">
      <c r="A99" s="5" t="s">
        <v>2</v>
      </c>
      <c r="B99" s="5">
        <v>24</v>
      </c>
      <c r="C99" s="5">
        <v>0.4</v>
      </c>
      <c r="D99" s="5">
        <v>3177.6379999999999</v>
      </c>
      <c r="E99" s="5">
        <v>0.21887999999999999</v>
      </c>
      <c r="F99" s="5">
        <v>5</v>
      </c>
      <c r="G99" s="5">
        <v>3179.9746599999999</v>
      </c>
      <c r="H99" s="5">
        <v>1.9400000000000001E-2</v>
      </c>
      <c r="I99" s="5">
        <v>0</v>
      </c>
      <c r="J99" s="5">
        <v>3179.9746599999999</v>
      </c>
      <c r="K99" s="5">
        <v>0.42275000000000001</v>
      </c>
      <c r="L99" s="5">
        <v>11</v>
      </c>
      <c r="M99" s="5">
        <v>3177.6379999999999</v>
      </c>
      <c r="N99" s="5">
        <v>0.26133000000000001</v>
      </c>
      <c r="O99" s="5">
        <v>35</v>
      </c>
      <c r="P99" s="5">
        <v>3177.6379999999999</v>
      </c>
      <c r="Q99" s="5">
        <v>0.26890999999999998</v>
      </c>
      <c r="R99" s="5">
        <v>11</v>
      </c>
    </row>
    <row r="100" spans="1:18" s="5" customFormat="1" ht="15" x14ac:dyDescent="0.25">
      <c r="A100" s="5" t="s">
        <v>2</v>
      </c>
      <c r="B100" s="5">
        <v>24</v>
      </c>
      <c r="C100" s="5">
        <v>0.4</v>
      </c>
      <c r="D100" s="5">
        <v>3177.6379999999999</v>
      </c>
      <c r="E100" s="5">
        <v>0.29227999999999998</v>
      </c>
      <c r="F100" s="5">
        <v>7</v>
      </c>
      <c r="G100" s="5">
        <v>3179.9746599999999</v>
      </c>
      <c r="H100" s="5">
        <v>0.24560999999999999</v>
      </c>
      <c r="I100" s="5">
        <v>11</v>
      </c>
      <c r="J100" s="5">
        <v>3179.9746599999999</v>
      </c>
      <c r="K100" s="5">
        <v>0.12302</v>
      </c>
      <c r="L100" s="5">
        <v>11</v>
      </c>
      <c r="M100" s="5">
        <v>3179.9746599999999</v>
      </c>
      <c r="N100" s="5">
        <v>0.16678999999999999</v>
      </c>
      <c r="O100" s="5">
        <v>31</v>
      </c>
      <c r="P100" s="5">
        <v>3177.6379999999999</v>
      </c>
      <c r="Q100" s="5">
        <v>0.25134000000000001</v>
      </c>
      <c r="R100" s="5">
        <v>9</v>
      </c>
    </row>
    <row r="101" spans="1:18" s="5" customFormat="1" ht="15" x14ac:dyDescent="0.25">
      <c r="A101" s="5" t="s">
        <v>2</v>
      </c>
      <c r="B101" s="5">
        <v>24</v>
      </c>
      <c r="C101" s="5">
        <v>0.4</v>
      </c>
      <c r="D101" s="5">
        <v>3177.6379999999999</v>
      </c>
      <c r="E101" s="5">
        <v>0.26019999999999999</v>
      </c>
      <c r="F101" s="5">
        <v>4</v>
      </c>
      <c r="G101" s="5">
        <v>3177.6379999999999</v>
      </c>
      <c r="H101" s="5">
        <v>0.10123</v>
      </c>
      <c r="I101" s="5">
        <v>5</v>
      </c>
      <c r="J101" s="5">
        <v>3179.9746599999999</v>
      </c>
      <c r="K101" s="5">
        <v>0.62629999999999997</v>
      </c>
      <c r="L101" s="5">
        <v>35</v>
      </c>
      <c r="M101" s="5">
        <v>3179.9746599999999</v>
      </c>
      <c r="N101" s="5">
        <v>0.36243999999999998</v>
      </c>
      <c r="O101" s="5">
        <v>51</v>
      </c>
      <c r="P101" s="5">
        <v>3177.6379999999999</v>
      </c>
      <c r="Q101" s="5">
        <v>0.18987999999999999</v>
      </c>
      <c r="R101" s="5">
        <v>11</v>
      </c>
    </row>
    <row r="102" spans="1:18" s="5" customFormat="1" ht="15" x14ac:dyDescent="0.25">
      <c r="A102" s="5" t="s">
        <v>2</v>
      </c>
      <c r="B102" s="5">
        <v>24</v>
      </c>
      <c r="C102" s="5">
        <v>0.4</v>
      </c>
      <c r="D102" s="5">
        <v>3177.6379999999999</v>
      </c>
      <c r="E102" s="5">
        <v>0.26257000000000003</v>
      </c>
      <c r="F102" s="5">
        <v>9</v>
      </c>
      <c r="G102" s="5">
        <v>3177.6379999999999</v>
      </c>
      <c r="H102" s="5">
        <v>0.61116000000000004</v>
      </c>
      <c r="I102" s="5">
        <v>6</v>
      </c>
      <c r="J102" s="5">
        <v>3179.9746599999999</v>
      </c>
      <c r="K102" s="5">
        <v>0.22414999999999999</v>
      </c>
      <c r="L102" s="5">
        <v>15</v>
      </c>
      <c r="M102" s="5">
        <v>3179.9746599999999</v>
      </c>
      <c r="N102" s="5">
        <v>0.18537999999999999</v>
      </c>
      <c r="O102" s="5">
        <v>16</v>
      </c>
      <c r="P102" s="5">
        <v>3177.6379999999999</v>
      </c>
      <c r="Q102" s="5">
        <v>0.18948999999999999</v>
      </c>
      <c r="R102" s="5">
        <v>9</v>
      </c>
    </row>
    <row r="103" spans="1:18" s="5" customFormat="1" ht="15" x14ac:dyDescent="0.25">
      <c r="A103" s="5" t="s">
        <v>2</v>
      </c>
      <c r="B103" s="5">
        <v>24</v>
      </c>
      <c r="C103" s="5">
        <v>0.7</v>
      </c>
      <c r="D103" s="5">
        <v>2321.03586</v>
      </c>
      <c r="E103" s="5">
        <v>7.9810000000000006E-2</v>
      </c>
      <c r="F103" s="5">
        <v>0</v>
      </c>
      <c r="G103" s="5">
        <v>2321.03586</v>
      </c>
      <c r="H103" s="5">
        <v>3.3E-4</v>
      </c>
      <c r="I103" s="5">
        <v>0</v>
      </c>
      <c r="J103" s="5">
        <v>2321.03586</v>
      </c>
      <c r="K103" s="5">
        <v>2.03688</v>
      </c>
      <c r="L103" s="5">
        <v>118</v>
      </c>
      <c r="M103" s="5">
        <v>2321.03586</v>
      </c>
      <c r="N103" s="5">
        <v>0.31778000000000001</v>
      </c>
      <c r="O103" s="5">
        <v>46</v>
      </c>
      <c r="P103" s="5">
        <v>2321.03586</v>
      </c>
      <c r="Q103" s="5">
        <v>2.5000000000000001E-4</v>
      </c>
      <c r="R103" s="5">
        <v>0</v>
      </c>
    </row>
    <row r="104" spans="1:18" s="5" customFormat="1" ht="15" x14ac:dyDescent="0.25">
      <c r="A104" s="5" t="s">
        <v>2</v>
      </c>
      <c r="B104" s="5">
        <v>24</v>
      </c>
      <c r="C104" s="5">
        <v>0.7</v>
      </c>
      <c r="D104" s="5">
        <v>2321.03586</v>
      </c>
      <c r="E104" s="5">
        <v>1.336E-2</v>
      </c>
      <c r="F104" s="5">
        <v>0</v>
      </c>
      <c r="G104" s="5">
        <v>2321.03586</v>
      </c>
      <c r="H104" s="5">
        <v>3.3E-4</v>
      </c>
      <c r="I104" s="5">
        <v>0</v>
      </c>
      <c r="J104" s="5">
        <v>2321.3453199999999</v>
      </c>
      <c r="K104" s="5">
        <v>2.6459800000000002</v>
      </c>
      <c r="L104" s="5">
        <v>242</v>
      </c>
      <c r="M104" s="5">
        <v>2321.03586</v>
      </c>
      <c r="N104" s="5">
        <v>0.21548</v>
      </c>
      <c r="O104" s="5">
        <v>42</v>
      </c>
      <c r="P104" s="5">
        <v>2321.03586</v>
      </c>
      <c r="Q104" s="5">
        <v>2.5000000000000001E-4</v>
      </c>
      <c r="R104" s="5">
        <v>0</v>
      </c>
    </row>
    <row r="105" spans="1:18" s="5" customFormat="1" ht="15" x14ac:dyDescent="0.25">
      <c r="A105" s="5" t="s">
        <v>2</v>
      </c>
      <c r="B105" s="5">
        <v>24</v>
      </c>
      <c r="C105" s="5">
        <v>0.7</v>
      </c>
      <c r="D105" s="5">
        <v>2321.03586</v>
      </c>
      <c r="E105" s="5">
        <v>4.3299999999999996E-3</v>
      </c>
      <c r="F105" s="5">
        <v>0</v>
      </c>
      <c r="G105" s="5">
        <v>2321.03586</v>
      </c>
      <c r="H105" s="5">
        <v>3.3E-4</v>
      </c>
      <c r="I105" s="5">
        <v>0</v>
      </c>
      <c r="J105" s="5">
        <v>2321.03586</v>
      </c>
      <c r="K105" s="5">
        <v>0.43797999999999998</v>
      </c>
      <c r="L105" s="5">
        <v>24</v>
      </c>
      <c r="M105" s="5">
        <v>2321.03586</v>
      </c>
      <c r="N105" s="5">
        <v>0.24041999999999999</v>
      </c>
      <c r="O105" s="5">
        <v>29</v>
      </c>
      <c r="P105" s="5">
        <v>2321.03586</v>
      </c>
      <c r="Q105" s="5">
        <v>2.5000000000000001E-4</v>
      </c>
      <c r="R105" s="5">
        <v>0</v>
      </c>
    </row>
    <row r="106" spans="1:18" s="5" customFormat="1" ht="15" x14ac:dyDescent="0.25">
      <c r="A106" s="5" t="s">
        <v>2</v>
      </c>
      <c r="B106" s="5">
        <v>24</v>
      </c>
      <c r="C106" s="5">
        <v>0.7</v>
      </c>
      <c r="D106" s="5">
        <v>2321.03586</v>
      </c>
      <c r="E106" s="5">
        <v>4.2599999999999999E-3</v>
      </c>
      <c r="F106" s="5">
        <v>0</v>
      </c>
      <c r="G106" s="5">
        <v>2321.03586</v>
      </c>
      <c r="H106" s="5">
        <v>3.3E-4</v>
      </c>
      <c r="I106" s="5">
        <v>0</v>
      </c>
      <c r="J106" s="5">
        <v>2321.03586</v>
      </c>
      <c r="K106" s="5">
        <v>0.12959999999999999</v>
      </c>
      <c r="L106" s="5">
        <v>11</v>
      </c>
      <c r="M106" s="5">
        <v>2321.03586</v>
      </c>
      <c r="N106" s="5">
        <v>0.39465</v>
      </c>
      <c r="O106" s="5">
        <v>51</v>
      </c>
      <c r="P106" s="5">
        <v>2321.03586</v>
      </c>
      <c r="Q106" s="5">
        <v>2.5000000000000001E-4</v>
      </c>
      <c r="R106" s="5">
        <v>0</v>
      </c>
    </row>
    <row r="107" spans="1:18" s="5" customFormat="1" ht="15" x14ac:dyDescent="0.25">
      <c r="A107" s="5" t="s">
        <v>2</v>
      </c>
      <c r="B107" s="5">
        <v>24</v>
      </c>
      <c r="C107" s="5">
        <v>0.7</v>
      </c>
      <c r="D107" s="5">
        <v>2321.03586</v>
      </c>
      <c r="E107" s="5">
        <v>4.2100000000000002E-3</v>
      </c>
      <c r="F107" s="5">
        <v>0</v>
      </c>
      <c r="G107" s="5">
        <v>2321.03586</v>
      </c>
      <c r="H107" s="5">
        <v>3.3E-4</v>
      </c>
      <c r="I107" s="5">
        <v>0</v>
      </c>
      <c r="J107" s="5">
        <v>2338.7232800000002</v>
      </c>
      <c r="K107" s="5">
        <v>2.6507700000000001</v>
      </c>
      <c r="L107" s="5">
        <v>240</v>
      </c>
      <c r="M107" s="5">
        <v>2321.03586</v>
      </c>
      <c r="N107" s="5">
        <v>0.24912000000000001</v>
      </c>
      <c r="O107" s="5">
        <v>31</v>
      </c>
      <c r="P107" s="5">
        <v>2321.03586</v>
      </c>
      <c r="Q107" s="5">
        <v>2.5000000000000001E-4</v>
      </c>
      <c r="R107" s="5">
        <v>0</v>
      </c>
    </row>
    <row r="108" spans="1:18" s="5" customFormat="1" ht="15" x14ac:dyDescent="0.25">
      <c r="A108" s="5" t="s">
        <v>2</v>
      </c>
      <c r="B108" s="5">
        <v>24</v>
      </c>
      <c r="C108" s="5">
        <v>0.7</v>
      </c>
      <c r="D108" s="5">
        <v>2321.03586</v>
      </c>
      <c r="E108" s="5">
        <v>4.4799999999999996E-3</v>
      </c>
      <c r="F108" s="5">
        <v>0</v>
      </c>
      <c r="G108" s="5">
        <v>2321.03586</v>
      </c>
      <c r="H108" s="5">
        <v>3.3E-4</v>
      </c>
      <c r="I108" s="5">
        <v>0</v>
      </c>
      <c r="J108" s="5">
        <v>2321.03586</v>
      </c>
      <c r="K108" s="5">
        <v>0.84941</v>
      </c>
      <c r="L108" s="5">
        <v>45</v>
      </c>
      <c r="M108" s="5">
        <v>2321.03586</v>
      </c>
      <c r="N108" s="5">
        <v>0.16788</v>
      </c>
      <c r="O108" s="5">
        <v>30</v>
      </c>
      <c r="P108" s="5">
        <v>2321.03586</v>
      </c>
      <c r="Q108" s="5">
        <v>2.7E-4</v>
      </c>
      <c r="R108" s="5">
        <v>0</v>
      </c>
    </row>
    <row r="109" spans="1:18" s="5" customFormat="1" ht="15" x14ac:dyDescent="0.25">
      <c r="A109" s="5" t="s">
        <v>2</v>
      </c>
      <c r="B109" s="5">
        <v>24</v>
      </c>
      <c r="C109" s="5">
        <v>0.7</v>
      </c>
      <c r="D109" s="5">
        <v>2321.03586</v>
      </c>
      <c r="E109" s="5">
        <v>4.13E-3</v>
      </c>
      <c r="F109" s="5">
        <v>0</v>
      </c>
      <c r="G109" s="5">
        <v>2321.03586</v>
      </c>
      <c r="H109" s="5">
        <v>3.3E-4</v>
      </c>
      <c r="I109" s="5">
        <v>0</v>
      </c>
      <c r="J109" s="5">
        <v>2321.03586</v>
      </c>
      <c r="K109" s="5">
        <v>0.49951000000000001</v>
      </c>
      <c r="L109" s="5">
        <v>30</v>
      </c>
      <c r="M109" s="5">
        <v>2321.03586</v>
      </c>
      <c r="N109" s="5">
        <v>0.26662000000000002</v>
      </c>
      <c r="O109" s="5">
        <v>41</v>
      </c>
      <c r="P109" s="5">
        <v>2321.03586</v>
      </c>
      <c r="Q109" s="5">
        <v>2.5000000000000001E-4</v>
      </c>
      <c r="R109" s="5">
        <v>0</v>
      </c>
    </row>
    <row r="110" spans="1:18" s="5" customFormat="1" ht="15" x14ac:dyDescent="0.25">
      <c r="A110" s="5" t="s">
        <v>2</v>
      </c>
      <c r="B110" s="5">
        <v>24</v>
      </c>
      <c r="C110" s="5">
        <v>0.7</v>
      </c>
      <c r="D110" s="5">
        <v>2321.03586</v>
      </c>
      <c r="E110" s="5">
        <v>4.1200000000000004E-3</v>
      </c>
      <c r="F110" s="5">
        <v>0</v>
      </c>
      <c r="G110" s="5">
        <v>2321.03586</v>
      </c>
      <c r="H110" s="5">
        <v>3.3E-4</v>
      </c>
      <c r="I110" s="5">
        <v>0</v>
      </c>
      <c r="J110" s="5">
        <v>2321.03586</v>
      </c>
      <c r="K110" s="5">
        <v>0.93008000000000002</v>
      </c>
      <c r="L110" s="5">
        <v>79</v>
      </c>
      <c r="M110" s="5">
        <v>2321.03586</v>
      </c>
      <c r="N110" s="5">
        <v>0.56811</v>
      </c>
      <c r="O110" s="5">
        <v>51</v>
      </c>
      <c r="P110" s="5">
        <v>2321.03586</v>
      </c>
      <c r="Q110" s="5">
        <v>2.5000000000000001E-4</v>
      </c>
      <c r="R110" s="5">
        <v>0</v>
      </c>
    </row>
    <row r="111" spans="1:18" s="5" customFormat="1" ht="15" x14ac:dyDescent="0.25">
      <c r="A111" s="5" t="s">
        <v>2</v>
      </c>
      <c r="B111" s="5">
        <v>24</v>
      </c>
      <c r="C111" s="5">
        <v>0.7</v>
      </c>
      <c r="D111" s="5">
        <v>2321.03586</v>
      </c>
      <c r="E111" s="5">
        <v>4.1099999999999999E-3</v>
      </c>
      <c r="F111" s="5">
        <v>0</v>
      </c>
      <c r="G111" s="5">
        <v>2321.03586</v>
      </c>
      <c r="H111" s="5">
        <v>3.3E-4</v>
      </c>
      <c r="I111" s="5">
        <v>0</v>
      </c>
      <c r="J111" s="5">
        <v>2321.3453199999999</v>
      </c>
      <c r="K111" s="5">
        <v>2.6442700000000001</v>
      </c>
      <c r="L111" s="5">
        <v>244</v>
      </c>
      <c r="M111" s="5">
        <v>2321.03586</v>
      </c>
      <c r="N111" s="5">
        <v>0.27554000000000001</v>
      </c>
      <c r="O111" s="5">
        <v>38</v>
      </c>
      <c r="P111" s="5">
        <v>2321.03586</v>
      </c>
      <c r="Q111" s="5">
        <v>2.5000000000000001E-4</v>
      </c>
      <c r="R111" s="5">
        <v>0</v>
      </c>
    </row>
    <row r="112" spans="1:18" s="5" customFormat="1" ht="15" x14ac:dyDescent="0.25">
      <c r="A112" s="5" t="s">
        <v>2</v>
      </c>
      <c r="B112" s="5">
        <v>24</v>
      </c>
      <c r="C112" s="5">
        <v>0.7</v>
      </c>
      <c r="D112" s="5">
        <v>2321.03586</v>
      </c>
      <c r="E112" s="5">
        <v>4.0200000000000001E-3</v>
      </c>
      <c r="F112" s="5">
        <v>0</v>
      </c>
      <c r="G112" s="5">
        <v>2321.03586</v>
      </c>
      <c r="H112" s="5">
        <v>3.3E-4</v>
      </c>
      <c r="I112" s="5">
        <v>0</v>
      </c>
      <c r="J112" s="5">
        <v>2321.03586</v>
      </c>
      <c r="K112" s="5">
        <v>1.2217899999999999</v>
      </c>
      <c r="L112" s="5">
        <v>43</v>
      </c>
      <c r="M112" s="5">
        <v>2321.03586</v>
      </c>
      <c r="N112" s="5">
        <v>0.30171999999999999</v>
      </c>
      <c r="O112" s="5">
        <v>44</v>
      </c>
      <c r="P112" s="5">
        <v>2321.03586</v>
      </c>
      <c r="Q112" s="5">
        <v>2.5000000000000001E-4</v>
      </c>
      <c r="R112" s="5">
        <v>0</v>
      </c>
    </row>
    <row r="113" spans="1:18" s="5" customFormat="1" ht="15" x14ac:dyDescent="0.25">
      <c r="A113" s="5" t="s">
        <v>2</v>
      </c>
      <c r="B113" s="5">
        <v>24</v>
      </c>
      <c r="C113" s="5">
        <v>1</v>
      </c>
      <c r="D113" s="5">
        <v>2520.48</v>
      </c>
      <c r="E113" s="5">
        <v>4.1359700000000004</v>
      </c>
      <c r="F113" s="5">
        <v>178</v>
      </c>
      <c r="G113" s="5">
        <v>2320.9075499999999</v>
      </c>
      <c r="H113" s="5">
        <v>0.72526000000000002</v>
      </c>
      <c r="I113" s="5">
        <v>27</v>
      </c>
      <c r="J113" s="5">
        <v>2333.4457699999998</v>
      </c>
      <c r="K113" s="5">
        <v>4.1303599999999996</v>
      </c>
      <c r="L113" s="5">
        <v>412</v>
      </c>
      <c r="M113" s="5">
        <v>2654.42</v>
      </c>
      <c r="N113" s="5">
        <v>4.1323800000000004</v>
      </c>
      <c r="O113" s="5">
        <v>859</v>
      </c>
      <c r="P113" s="5">
        <v>2320.9075499999999</v>
      </c>
      <c r="Q113" s="5">
        <v>0.23077</v>
      </c>
      <c r="R113" s="5">
        <v>13</v>
      </c>
    </row>
    <row r="114" spans="1:18" s="5" customFormat="1" ht="15" x14ac:dyDescent="0.25">
      <c r="A114" s="5" t="s">
        <v>2</v>
      </c>
      <c r="B114" s="5">
        <v>24</v>
      </c>
      <c r="C114" s="5">
        <v>1</v>
      </c>
      <c r="D114" s="5">
        <v>2520.48</v>
      </c>
      <c r="E114" s="5">
        <v>4.1328300000000002</v>
      </c>
      <c r="F114" s="5">
        <v>156</v>
      </c>
      <c r="G114" s="5">
        <v>2320.9075499999999</v>
      </c>
      <c r="H114" s="5">
        <v>0.96477000000000002</v>
      </c>
      <c r="I114" s="5">
        <v>59</v>
      </c>
      <c r="J114" s="5">
        <v>2321.3453199999999</v>
      </c>
      <c r="K114" s="5">
        <v>4.17056</v>
      </c>
      <c r="L114" s="5">
        <v>420</v>
      </c>
      <c r="M114" s="5">
        <v>2542.5406400000002</v>
      </c>
      <c r="N114" s="5">
        <v>4.1283500000000002</v>
      </c>
      <c r="O114" s="5">
        <v>642</v>
      </c>
      <c r="P114" s="5">
        <v>2320.9075499999999</v>
      </c>
      <c r="Q114" s="5">
        <v>0.31970999999999999</v>
      </c>
      <c r="R114" s="5">
        <v>12</v>
      </c>
    </row>
    <row r="115" spans="1:18" s="5" customFormat="1" ht="15" x14ac:dyDescent="0.25">
      <c r="A115" s="5" t="s">
        <v>2</v>
      </c>
      <c r="B115" s="5">
        <v>24</v>
      </c>
      <c r="C115" s="5">
        <v>1</v>
      </c>
      <c r="D115" s="5">
        <v>2522.2831799999999</v>
      </c>
      <c r="E115" s="5">
        <v>4.12941</v>
      </c>
      <c r="F115" s="5">
        <v>166</v>
      </c>
      <c r="G115" s="5">
        <v>2320.9075499999999</v>
      </c>
      <c r="H115" s="5">
        <v>0.67806</v>
      </c>
      <c r="I115" s="5">
        <v>36</v>
      </c>
      <c r="J115" s="5">
        <v>2525.2577099999999</v>
      </c>
      <c r="K115" s="5">
        <v>4.1321399999999997</v>
      </c>
      <c r="L115" s="5">
        <v>342</v>
      </c>
      <c r="M115" s="5">
        <v>2542.5406400000002</v>
      </c>
      <c r="N115" s="5">
        <v>4.1299299999999999</v>
      </c>
      <c r="O115" s="5">
        <v>840</v>
      </c>
      <c r="P115" s="5">
        <v>2320.9075499999999</v>
      </c>
      <c r="Q115" s="5">
        <v>0.31152999999999997</v>
      </c>
      <c r="R115" s="5">
        <v>13</v>
      </c>
    </row>
    <row r="116" spans="1:18" s="5" customFormat="1" ht="15" x14ac:dyDescent="0.25">
      <c r="A116" s="5" t="s">
        <v>2</v>
      </c>
      <c r="B116" s="5">
        <v>24</v>
      </c>
      <c r="C116" s="5">
        <v>1</v>
      </c>
      <c r="D116" s="5">
        <v>2520.48</v>
      </c>
      <c r="E116" s="5">
        <v>4.1401599999999998</v>
      </c>
      <c r="F116" s="5">
        <v>182</v>
      </c>
      <c r="G116" s="5">
        <v>2320.9075499999999</v>
      </c>
      <c r="H116" s="5">
        <v>1.1845300000000001</v>
      </c>
      <c r="I116" s="5">
        <v>54</v>
      </c>
      <c r="J116" s="5">
        <v>2381.8296300000002</v>
      </c>
      <c r="K116" s="5">
        <v>4.1353999999999997</v>
      </c>
      <c r="L116" s="5">
        <v>386</v>
      </c>
      <c r="M116" s="5">
        <v>2542.5406400000002</v>
      </c>
      <c r="N116" s="5">
        <v>4.1314799999999998</v>
      </c>
      <c r="O116" s="5">
        <v>775</v>
      </c>
      <c r="P116" s="5">
        <v>2320.9075499999999</v>
      </c>
      <c r="Q116" s="5">
        <v>0.19070999999999999</v>
      </c>
      <c r="R116" s="5">
        <v>12</v>
      </c>
    </row>
    <row r="117" spans="1:18" s="5" customFormat="1" ht="15" x14ac:dyDescent="0.25">
      <c r="A117" s="5" t="s">
        <v>2</v>
      </c>
      <c r="B117" s="5">
        <v>24</v>
      </c>
      <c r="C117" s="5">
        <v>1</v>
      </c>
      <c r="D117" s="5">
        <v>2520.48</v>
      </c>
      <c r="E117" s="5">
        <v>4.1479799999999996</v>
      </c>
      <c r="F117" s="5">
        <v>161</v>
      </c>
      <c r="G117" s="5">
        <v>2320.9075499999999</v>
      </c>
      <c r="H117" s="5">
        <v>0.22556999999999999</v>
      </c>
      <c r="I117" s="5">
        <v>8</v>
      </c>
      <c r="J117" s="5">
        <v>2320.9075499999999</v>
      </c>
      <c r="K117" s="5">
        <v>2.6108199999999999</v>
      </c>
      <c r="L117" s="5">
        <v>232</v>
      </c>
      <c r="M117" s="5">
        <v>2334.85374</v>
      </c>
      <c r="N117" s="5">
        <v>4.1288200000000002</v>
      </c>
      <c r="O117" s="5">
        <v>750</v>
      </c>
      <c r="P117" s="5">
        <v>2320.9075499999999</v>
      </c>
      <c r="Q117" s="5">
        <v>0.31502999999999998</v>
      </c>
      <c r="R117" s="5">
        <v>15</v>
      </c>
    </row>
    <row r="118" spans="1:18" s="5" customFormat="1" ht="15" x14ac:dyDescent="0.25">
      <c r="A118" s="5" t="s">
        <v>2</v>
      </c>
      <c r="B118" s="5">
        <v>24</v>
      </c>
      <c r="C118" s="5">
        <v>1</v>
      </c>
      <c r="D118" s="5">
        <v>2320.9075499999999</v>
      </c>
      <c r="E118" s="5">
        <v>0.79149999999999998</v>
      </c>
      <c r="F118" s="5">
        <v>21</v>
      </c>
      <c r="G118" s="5">
        <v>2320.9075499999999</v>
      </c>
      <c r="H118" s="5">
        <v>0.60531000000000001</v>
      </c>
      <c r="I118" s="5">
        <v>34</v>
      </c>
      <c r="J118" s="5">
        <v>2320.9075499999999</v>
      </c>
      <c r="K118" s="5">
        <v>2.5901200000000002</v>
      </c>
      <c r="L118" s="5">
        <v>229</v>
      </c>
      <c r="M118" s="5">
        <v>2320.9075499999999</v>
      </c>
      <c r="N118" s="5">
        <v>1.0159499999999999</v>
      </c>
      <c r="O118" s="5">
        <v>130</v>
      </c>
      <c r="P118" s="5">
        <v>2320.9075499999999</v>
      </c>
      <c r="Q118" s="5">
        <v>0.51146999999999998</v>
      </c>
      <c r="R118" s="5">
        <v>16</v>
      </c>
    </row>
    <row r="119" spans="1:18" s="5" customFormat="1" ht="15" x14ac:dyDescent="0.25">
      <c r="A119" s="5" t="s">
        <v>2</v>
      </c>
      <c r="B119" s="5">
        <v>24</v>
      </c>
      <c r="C119" s="5">
        <v>1</v>
      </c>
      <c r="D119" s="5">
        <v>2520.48</v>
      </c>
      <c r="E119" s="5">
        <v>4.1314599999999997</v>
      </c>
      <c r="F119" s="5">
        <v>171</v>
      </c>
      <c r="G119" s="5">
        <v>2320.9075499999999</v>
      </c>
      <c r="H119" s="5">
        <v>0.83272999999999997</v>
      </c>
      <c r="I119" s="5">
        <v>41</v>
      </c>
      <c r="J119" s="5">
        <v>2553.3773299999998</v>
      </c>
      <c r="K119" s="5">
        <v>4.13645</v>
      </c>
      <c r="L119" s="5">
        <v>387</v>
      </c>
      <c r="M119" s="5">
        <v>2655.5566699999999</v>
      </c>
      <c r="N119" s="5">
        <v>4.1305500000000004</v>
      </c>
      <c r="O119" s="5">
        <v>831</v>
      </c>
      <c r="P119" s="5">
        <v>2320.9075499999999</v>
      </c>
      <c r="Q119" s="5">
        <v>0.26862999999999998</v>
      </c>
      <c r="R119" s="5">
        <v>12</v>
      </c>
    </row>
    <row r="120" spans="1:18" s="5" customFormat="1" ht="15" x14ac:dyDescent="0.25">
      <c r="A120" s="5" t="s">
        <v>2</v>
      </c>
      <c r="B120" s="5">
        <v>24</v>
      </c>
      <c r="C120" s="5">
        <v>1</v>
      </c>
      <c r="D120" s="5">
        <v>2520.48</v>
      </c>
      <c r="E120" s="5">
        <v>4.1348500000000001</v>
      </c>
      <c r="F120" s="5">
        <v>172</v>
      </c>
      <c r="G120" s="5">
        <v>2320.9075499999999</v>
      </c>
      <c r="H120" s="5">
        <v>1.2305999999999999</v>
      </c>
      <c r="I120" s="5">
        <v>67</v>
      </c>
      <c r="J120" s="5">
        <v>2378.91471</v>
      </c>
      <c r="K120" s="5">
        <v>4.1355000000000004</v>
      </c>
      <c r="L120" s="5">
        <v>412</v>
      </c>
      <c r="M120" s="5">
        <v>2542.5406400000002</v>
      </c>
      <c r="N120" s="5">
        <v>4.1307799999999997</v>
      </c>
      <c r="O120" s="5">
        <v>763</v>
      </c>
      <c r="P120" s="5">
        <v>2320.9075499999999</v>
      </c>
      <c r="Q120" s="5">
        <v>0.43662000000000001</v>
      </c>
      <c r="R120" s="5">
        <v>15</v>
      </c>
    </row>
    <row r="121" spans="1:18" s="5" customFormat="1" ht="15" x14ac:dyDescent="0.25">
      <c r="A121" s="5" t="s">
        <v>2</v>
      </c>
      <c r="B121" s="5">
        <v>24</v>
      </c>
      <c r="C121" s="5">
        <v>1</v>
      </c>
      <c r="D121" s="5">
        <v>2320.9075499999999</v>
      </c>
      <c r="E121" s="5">
        <v>2.3349199999999999</v>
      </c>
      <c r="F121" s="5">
        <v>78</v>
      </c>
      <c r="G121" s="5">
        <v>2320.9075499999999</v>
      </c>
      <c r="H121" s="5">
        <v>0.75555000000000005</v>
      </c>
      <c r="I121" s="5">
        <v>40</v>
      </c>
      <c r="J121" s="5">
        <v>2323.9586300000001</v>
      </c>
      <c r="K121" s="5">
        <v>4.1292200000000001</v>
      </c>
      <c r="L121" s="5">
        <v>357</v>
      </c>
      <c r="M121" s="5">
        <v>2655.5566699999999</v>
      </c>
      <c r="N121" s="5">
        <v>4.13225</v>
      </c>
      <c r="O121" s="5">
        <v>729</v>
      </c>
      <c r="P121" s="5">
        <v>2320.9075499999999</v>
      </c>
      <c r="Q121" s="5">
        <v>0.26219999999999999</v>
      </c>
      <c r="R121" s="5">
        <v>12</v>
      </c>
    </row>
    <row r="122" spans="1:18" s="5" customFormat="1" ht="15" x14ac:dyDescent="0.25">
      <c r="A122" s="5" t="s">
        <v>2</v>
      </c>
      <c r="B122" s="5">
        <v>24</v>
      </c>
      <c r="C122" s="5">
        <v>1</v>
      </c>
      <c r="D122" s="5">
        <v>2520.48</v>
      </c>
      <c r="E122" s="5">
        <v>4.1525999999999996</v>
      </c>
      <c r="F122" s="5">
        <v>167</v>
      </c>
      <c r="G122" s="5">
        <v>2320.9075499999999</v>
      </c>
      <c r="H122" s="5">
        <v>0.98955000000000004</v>
      </c>
      <c r="I122" s="5">
        <v>49</v>
      </c>
      <c r="J122" s="5">
        <v>2330.3946900000001</v>
      </c>
      <c r="K122" s="5">
        <v>4.1290399999999998</v>
      </c>
      <c r="L122" s="5">
        <v>365</v>
      </c>
      <c r="M122" s="5">
        <v>2542.5406400000002</v>
      </c>
      <c r="N122" s="5">
        <v>4.2040100000000002</v>
      </c>
      <c r="O122" s="5">
        <v>748</v>
      </c>
      <c r="P122" s="5">
        <v>2320.9075499999999</v>
      </c>
      <c r="Q122" s="5">
        <v>0.33187</v>
      </c>
      <c r="R122" s="5">
        <v>15</v>
      </c>
    </row>
    <row r="123" spans="1:18" s="5" customFormat="1" ht="15" x14ac:dyDescent="0.25">
      <c r="A123" s="5" t="s">
        <v>2</v>
      </c>
      <c r="B123" s="5">
        <v>100</v>
      </c>
      <c r="C123" s="5">
        <v>0.4</v>
      </c>
      <c r="D123" s="5">
        <v>47969.781280000003</v>
      </c>
      <c r="E123" s="5">
        <v>13.85899</v>
      </c>
      <c r="F123" s="5">
        <v>173</v>
      </c>
      <c r="G123" s="5">
        <v>43718.270020000004</v>
      </c>
      <c r="H123" s="5">
        <v>1.5429999999999999E-2</v>
      </c>
      <c r="I123" s="5">
        <v>0</v>
      </c>
      <c r="J123" s="5">
        <v>46205.479429999999</v>
      </c>
      <c r="K123" s="5">
        <v>1.10938</v>
      </c>
      <c r="L123" s="5">
        <v>35</v>
      </c>
      <c r="M123" s="5">
        <v>45974.795129999999</v>
      </c>
      <c r="N123" s="5">
        <v>0.67044000000000004</v>
      </c>
      <c r="O123" s="5">
        <v>8</v>
      </c>
      <c r="P123" s="5">
        <v>45533.477010000002</v>
      </c>
      <c r="Q123" s="5">
        <v>1.8339999999999999E-2</v>
      </c>
      <c r="R123" s="5">
        <v>0</v>
      </c>
    </row>
    <row r="124" spans="1:18" s="5" customFormat="1" ht="15" x14ac:dyDescent="0.25">
      <c r="A124" s="5" t="s">
        <v>2</v>
      </c>
      <c r="B124" s="5">
        <v>100</v>
      </c>
      <c r="C124" s="5">
        <v>0.4</v>
      </c>
      <c r="D124" s="5">
        <v>45960.363830000002</v>
      </c>
      <c r="E124" s="5">
        <v>1.69181</v>
      </c>
      <c r="F124" s="5">
        <v>18</v>
      </c>
      <c r="G124" s="5">
        <v>43718.270020000004</v>
      </c>
      <c r="H124" s="5">
        <v>1.524E-2</v>
      </c>
      <c r="I124" s="5">
        <v>0</v>
      </c>
      <c r="J124" s="5">
        <v>46008.195200000002</v>
      </c>
      <c r="K124" s="5">
        <v>0.74283999999999994</v>
      </c>
      <c r="L124" s="5">
        <v>23</v>
      </c>
      <c r="M124" s="5">
        <v>45986.818079999997</v>
      </c>
      <c r="N124" s="5">
        <v>1.0107299999999999</v>
      </c>
      <c r="O124" s="5">
        <v>15</v>
      </c>
      <c r="P124" s="5">
        <v>46714.349560000002</v>
      </c>
      <c r="Q124" s="5">
        <v>1.8890000000000001E-2</v>
      </c>
      <c r="R124" s="5">
        <v>0</v>
      </c>
    </row>
    <row r="125" spans="1:18" s="5" customFormat="1" ht="15" x14ac:dyDescent="0.25">
      <c r="A125" s="5" t="s">
        <v>2</v>
      </c>
      <c r="B125" s="5">
        <v>100</v>
      </c>
      <c r="C125" s="5">
        <v>0.4</v>
      </c>
      <c r="D125" s="5">
        <v>49200.872949999997</v>
      </c>
      <c r="E125" s="5">
        <v>13.89593</v>
      </c>
      <c r="F125" s="5">
        <v>172</v>
      </c>
      <c r="G125" s="5">
        <v>43718.270020000004</v>
      </c>
      <c r="H125" s="5">
        <v>1.431E-2</v>
      </c>
      <c r="I125" s="5">
        <v>0</v>
      </c>
      <c r="J125" s="5">
        <v>46525.849609999997</v>
      </c>
      <c r="K125" s="5">
        <v>0.72328000000000003</v>
      </c>
      <c r="L125" s="5">
        <v>17</v>
      </c>
      <c r="M125" s="5">
        <v>45887.29103</v>
      </c>
      <c r="N125" s="5">
        <v>0.81755</v>
      </c>
      <c r="O125" s="5">
        <v>11</v>
      </c>
      <c r="P125" s="5">
        <v>45256.932829999998</v>
      </c>
      <c r="Q125" s="5">
        <v>2.103E-2</v>
      </c>
      <c r="R125" s="5">
        <v>0</v>
      </c>
    </row>
    <row r="126" spans="1:18" s="5" customFormat="1" ht="15" x14ac:dyDescent="0.25">
      <c r="A126" s="5" t="s">
        <v>2</v>
      </c>
      <c r="B126" s="5">
        <v>100</v>
      </c>
      <c r="C126" s="5">
        <v>0.4</v>
      </c>
      <c r="D126" s="5">
        <v>45810.501640000002</v>
      </c>
      <c r="E126" s="5">
        <v>9.6399799999999995</v>
      </c>
      <c r="F126" s="5">
        <v>120</v>
      </c>
      <c r="G126" s="5">
        <v>43718.270020000004</v>
      </c>
      <c r="H126" s="5">
        <v>1.4149999999999999E-2</v>
      </c>
      <c r="I126" s="5">
        <v>0</v>
      </c>
      <c r="J126" s="5">
        <v>45311.42712</v>
      </c>
      <c r="K126" s="5">
        <v>0.71118000000000003</v>
      </c>
      <c r="L126" s="5">
        <v>17</v>
      </c>
      <c r="M126" s="5">
        <v>46582.284760000002</v>
      </c>
      <c r="N126" s="5">
        <v>0.94281999999999999</v>
      </c>
      <c r="O126" s="5">
        <v>11</v>
      </c>
      <c r="P126" s="5">
        <v>44394.1783</v>
      </c>
      <c r="Q126" s="5">
        <v>1.353E-2</v>
      </c>
      <c r="R126" s="5">
        <v>0</v>
      </c>
    </row>
    <row r="127" spans="1:18" s="5" customFormat="1" ht="15" x14ac:dyDescent="0.25">
      <c r="A127" s="5" t="s">
        <v>2</v>
      </c>
      <c r="B127" s="5">
        <v>100</v>
      </c>
      <c r="C127" s="5">
        <v>0.4</v>
      </c>
      <c r="D127" s="5">
        <v>50185.027029999997</v>
      </c>
      <c r="E127" s="5">
        <v>13.88359</v>
      </c>
      <c r="F127" s="5">
        <v>172</v>
      </c>
      <c r="G127" s="5">
        <v>43718.270020000004</v>
      </c>
      <c r="H127" s="5">
        <v>1.383E-2</v>
      </c>
      <c r="I127" s="5">
        <v>0</v>
      </c>
      <c r="J127" s="5">
        <v>43448.957640000001</v>
      </c>
      <c r="K127" s="5">
        <v>0.50097999999999998</v>
      </c>
      <c r="L127" s="5">
        <v>7</v>
      </c>
      <c r="M127" s="5">
        <v>45969.517970000001</v>
      </c>
      <c r="N127" s="5">
        <v>1.2806900000000001</v>
      </c>
      <c r="O127" s="5">
        <v>16</v>
      </c>
      <c r="P127" s="5">
        <v>45257.40206</v>
      </c>
      <c r="Q127" s="5">
        <v>1.448E-2</v>
      </c>
      <c r="R127" s="5">
        <v>0</v>
      </c>
    </row>
    <row r="128" spans="1:18" s="5" customFormat="1" ht="15" x14ac:dyDescent="0.25">
      <c r="A128" s="5" t="s">
        <v>2</v>
      </c>
      <c r="B128" s="5">
        <v>100</v>
      </c>
      <c r="C128" s="5">
        <v>0.4</v>
      </c>
      <c r="D128" s="5">
        <v>51225.488230000003</v>
      </c>
      <c r="E128" s="5">
        <v>13.851000000000001</v>
      </c>
      <c r="F128" s="5">
        <v>174</v>
      </c>
      <c r="G128" s="5">
        <v>43718.270020000004</v>
      </c>
      <c r="H128" s="5">
        <v>1.3679999999999999E-2</v>
      </c>
      <c r="I128" s="5">
        <v>0</v>
      </c>
      <c r="J128" s="5">
        <v>45801.186990000002</v>
      </c>
      <c r="K128" s="5">
        <v>0.51073000000000002</v>
      </c>
      <c r="L128" s="5">
        <v>16</v>
      </c>
      <c r="M128" s="5">
        <v>43708.300990000003</v>
      </c>
      <c r="N128" s="5">
        <v>0.62211000000000005</v>
      </c>
      <c r="O128" s="5">
        <v>7</v>
      </c>
      <c r="P128" s="5">
        <v>46360.533389999997</v>
      </c>
      <c r="Q128" s="5">
        <v>1.6500000000000001E-2</v>
      </c>
      <c r="R128" s="5">
        <v>0</v>
      </c>
    </row>
    <row r="129" spans="1:18" s="5" customFormat="1" ht="15" x14ac:dyDescent="0.25">
      <c r="A129" s="5" t="s">
        <v>2</v>
      </c>
      <c r="B129" s="5">
        <v>100</v>
      </c>
      <c r="C129" s="5">
        <v>0.4</v>
      </c>
      <c r="D129" s="5">
        <v>47969.781280000003</v>
      </c>
      <c r="E129" s="5">
        <v>13.85139</v>
      </c>
      <c r="F129" s="5">
        <v>176</v>
      </c>
      <c r="G129" s="5">
        <v>43718.270020000004</v>
      </c>
      <c r="H129" s="5">
        <v>1.7930000000000001E-2</v>
      </c>
      <c r="I129" s="5">
        <v>0</v>
      </c>
      <c r="J129" s="5">
        <v>46898.001750000003</v>
      </c>
      <c r="K129" s="5">
        <v>0.72741</v>
      </c>
      <c r="L129" s="5">
        <v>23</v>
      </c>
      <c r="M129" s="5">
        <v>45806.819280000003</v>
      </c>
      <c r="N129" s="5">
        <v>0.72309000000000001</v>
      </c>
      <c r="O129" s="5">
        <v>9</v>
      </c>
      <c r="P129" s="5">
        <v>46305.997620000002</v>
      </c>
      <c r="Q129" s="5">
        <v>2.0799999999999998E-3</v>
      </c>
      <c r="R129" s="5">
        <v>0</v>
      </c>
    </row>
    <row r="130" spans="1:18" s="5" customFormat="1" ht="15" x14ac:dyDescent="0.25">
      <c r="A130" s="5" t="s">
        <v>2</v>
      </c>
      <c r="B130" s="5">
        <v>100</v>
      </c>
      <c r="C130" s="5">
        <v>0.4</v>
      </c>
      <c r="D130" s="5">
        <v>49200.872949999997</v>
      </c>
      <c r="E130" s="5">
        <v>13.911720000000001</v>
      </c>
      <c r="F130" s="5">
        <v>170</v>
      </c>
      <c r="G130" s="5">
        <v>43718.270020000004</v>
      </c>
      <c r="H130" s="5">
        <v>2.4199999999999998E-3</v>
      </c>
      <c r="I130" s="5">
        <v>0</v>
      </c>
      <c r="J130" s="5">
        <v>46853.780590000002</v>
      </c>
      <c r="K130" s="5">
        <v>1.2573300000000001</v>
      </c>
      <c r="L130" s="5">
        <v>26</v>
      </c>
      <c r="M130" s="5">
        <v>46553.613409999998</v>
      </c>
      <c r="N130" s="5">
        <v>0.75585999999999998</v>
      </c>
      <c r="O130" s="5">
        <v>10</v>
      </c>
      <c r="P130" s="5">
        <v>44462.243600000002</v>
      </c>
      <c r="Q130" s="5">
        <v>3.0200000000000001E-3</v>
      </c>
      <c r="R130" s="5">
        <v>0</v>
      </c>
    </row>
    <row r="131" spans="1:18" s="5" customFormat="1" ht="15" x14ac:dyDescent="0.25">
      <c r="A131" s="5" t="s">
        <v>2</v>
      </c>
      <c r="B131" s="5">
        <v>100</v>
      </c>
      <c r="C131" s="5">
        <v>0.4</v>
      </c>
      <c r="D131" s="5">
        <v>51225.488230000003</v>
      </c>
      <c r="E131" s="5">
        <v>13.84548</v>
      </c>
      <c r="F131" s="5">
        <v>175</v>
      </c>
      <c r="G131" s="5">
        <v>43718.270020000004</v>
      </c>
      <c r="H131" s="5">
        <v>2.0999999999999999E-3</v>
      </c>
      <c r="I131" s="5">
        <v>0</v>
      </c>
      <c r="J131" s="5">
        <v>45806.950199999999</v>
      </c>
      <c r="K131" s="5">
        <v>0.82579000000000002</v>
      </c>
      <c r="L131" s="5">
        <v>30</v>
      </c>
      <c r="M131" s="5">
        <v>45990.757299999997</v>
      </c>
      <c r="N131" s="5">
        <v>1.16757</v>
      </c>
      <c r="O131" s="5">
        <v>18</v>
      </c>
      <c r="P131" s="5">
        <v>45256.932829999998</v>
      </c>
      <c r="Q131" s="5">
        <v>2.7100000000000002E-3</v>
      </c>
      <c r="R131" s="5">
        <v>0</v>
      </c>
    </row>
    <row r="132" spans="1:18" s="5" customFormat="1" ht="15" x14ac:dyDescent="0.25">
      <c r="A132" s="5" t="s">
        <v>2</v>
      </c>
      <c r="B132" s="5">
        <v>100</v>
      </c>
      <c r="C132" s="5">
        <v>0.4</v>
      </c>
      <c r="D132" s="5">
        <v>47969.781280000003</v>
      </c>
      <c r="E132" s="5">
        <v>13.91225</v>
      </c>
      <c r="F132" s="5">
        <v>177</v>
      </c>
      <c r="G132" s="5">
        <v>43718.270020000004</v>
      </c>
      <c r="H132" s="5">
        <v>1E-3</v>
      </c>
      <c r="I132" s="5">
        <v>0</v>
      </c>
      <c r="J132" s="5">
        <v>46310.713360000002</v>
      </c>
      <c r="K132" s="5">
        <v>4.4672599999999996</v>
      </c>
      <c r="L132" s="5">
        <v>180</v>
      </c>
      <c r="M132" s="5">
        <v>45883.403339999997</v>
      </c>
      <c r="N132" s="5">
        <v>0.81247000000000003</v>
      </c>
      <c r="O132" s="5">
        <v>10</v>
      </c>
      <c r="P132" s="5">
        <v>45256.932829999998</v>
      </c>
      <c r="Q132" s="5">
        <v>2.2399999999999998E-3</v>
      </c>
      <c r="R132" s="5">
        <v>0</v>
      </c>
    </row>
    <row r="133" spans="1:18" s="5" customFormat="1" ht="15" x14ac:dyDescent="0.25">
      <c r="A133" s="5" t="s">
        <v>2</v>
      </c>
      <c r="B133" s="5">
        <v>100</v>
      </c>
      <c r="C133" s="5">
        <v>0.7</v>
      </c>
      <c r="D133" s="5">
        <v>39308.138989999999</v>
      </c>
      <c r="E133" s="5">
        <v>39.334420000000001</v>
      </c>
      <c r="F133" s="5">
        <v>520</v>
      </c>
      <c r="G133" s="5">
        <v>36328.240769999997</v>
      </c>
      <c r="H133" s="5">
        <v>6.7220000000000002E-2</v>
      </c>
      <c r="I133" s="5">
        <v>0</v>
      </c>
      <c r="J133" s="5">
        <v>36038.236709999997</v>
      </c>
      <c r="K133" s="5">
        <v>2.5977399999999999</v>
      </c>
      <c r="L133" s="5">
        <v>95</v>
      </c>
      <c r="M133" s="5">
        <v>36753.236089999999</v>
      </c>
      <c r="N133" s="5">
        <v>39.359960000000001</v>
      </c>
      <c r="O133" s="5">
        <v>720</v>
      </c>
      <c r="P133" s="5">
        <v>36554.320509999998</v>
      </c>
      <c r="Q133" s="5">
        <v>5.092E-2</v>
      </c>
      <c r="R133" s="5">
        <v>0</v>
      </c>
    </row>
    <row r="134" spans="1:18" s="5" customFormat="1" ht="15" x14ac:dyDescent="0.25">
      <c r="A134" s="5" t="s">
        <v>2</v>
      </c>
      <c r="B134" s="5">
        <v>100</v>
      </c>
      <c r="C134" s="5">
        <v>0.7</v>
      </c>
      <c r="D134" s="5">
        <v>39510.929239999998</v>
      </c>
      <c r="E134" s="5">
        <v>39.361060000000002</v>
      </c>
      <c r="F134" s="5">
        <v>503</v>
      </c>
      <c r="G134" s="5">
        <v>35798.843430000001</v>
      </c>
      <c r="H134" s="5">
        <v>5.6499999999999996E-3</v>
      </c>
      <c r="I134" s="5">
        <v>0</v>
      </c>
      <c r="J134" s="5">
        <v>36546.675029999999</v>
      </c>
      <c r="K134" s="5">
        <v>9.6329700000000003</v>
      </c>
      <c r="L134" s="5">
        <v>400</v>
      </c>
      <c r="M134" s="5">
        <v>36990.050880000003</v>
      </c>
      <c r="N134" s="5">
        <v>39.343879999999999</v>
      </c>
      <c r="O134" s="5">
        <v>680</v>
      </c>
      <c r="P134" s="5">
        <v>36565.40034</v>
      </c>
      <c r="Q134" s="5">
        <v>2.6589999999999999E-2</v>
      </c>
      <c r="R134" s="5">
        <v>0</v>
      </c>
    </row>
    <row r="135" spans="1:18" s="5" customFormat="1" ht="15" x14ac:dyDescent="0.25">
      <c r="A135" s="5" t="s">
        <v>2</v>
      </c>
      <c r="B135" s="5">
        <v>100</v>
      </c>
      <c r="C135" s="5">
        <v>0.7</v>
      </c>
      <c r="D135" s="5">
        <v>38177.330719999998</v>
      </c>
      <c r="E135" s="5">
        <v>39.31785</v>
      </c>
      <c r="F135" s="5">
        <v>506</v>
      </c>
      <c r="G135" s="5">
        <v>36420.335789999997</v>
      </c>
      <c r="H135" s="5">
        <v>0.2165</v>
      </c>
      <c r="I135" s="5">
        <v>1</v>
      </c>
      <c r="J135" s="5">
        <v>36624.21327</v>
      </c>
      <c r="K135" s="5">
        <v>9.1855200000000004</v>
      </c>
      <c r="L135" s="5">
        <v>400</v>
      </c>
      <c r="M135" s="5">
        <v>36409.95721</v>
      </c>
      <c r="N135" s="5">
        <v>36.481119999999997</v>
      </c>
      <c r="O135" s="5">
        <v>659</v>
      </c>
      <c r="P135" s="5">
        <v>36199.542000000001</v>
      </c>
      <c r="Q135" s="5">
        <v>2.826E-2</v>
      </c>
      <c r="R135" s="5">
        <v>0</v>
      </c>
    </row>
    <row r="136" spans="1:18" s="5" customFormat="1" ht="15" x14ac:dyDescent="0.25">
      <c r="A136" s="5" t="s">
        <v>2</v>
      </c>
      <c r="B136" s="5">
        <v>100</v>
      </c>
      <c r="C136" s="5">
        <v>0.7</v>
      </c>
      <c r="D136" s="5">
        <v>36891.400119999998</v>
      </c>
      <c r="E136" s="5">
        <v>39.386769999999999</v>
      </c>
      <c r="F136" s="5">
        <v>506</v>
      </c>
      <c r="G136" s="5">
        <v>36610.033190000002</v>
      </c>
      <c r="H136" s="5">
        <v>0.14652999999999999</v>
      </c>
      <c r="I136" s="5">
        <v>0</v>
      </c>
      <c r="J136" s="5">
        <v>36319.313309999998</v>
      </c>
      <c r="K136" s="5">
        <v>3.1724399999999999</v>
      </c>
      <c r="L136" s="5">
        <v>106</v>
      </c>
      <c r="M136" s="5">
        <v>37664.985079999999</v>
      </c>
      <c r="N136" s="5">
        <v>39.336779999999997</v>
      </c>
      <c r="O136" s="5">
        <v>710</v>
      </c>
      <c r="P136" s="5">
        <v>36214.565390000003</v>
      </c>
      <c r="Q136" s="5">
        <v>6.7099999999999998E-3</v>
      </c>
      <c r="R136" s="5">
        <v>0</v>
      </c>
    </row>
    <row r="137" spans="1:18" s="5" customFormat="1" ht="15" x14ac:dyDescent="0.25">
      <c r="A137" s="5" t="s">
        <v>2</v>
      </c>
      <c r="B137" s="5">
        <v>100</v>
      </c>
      <c r="C137" s="5">
        <v>0.7</v>
      </c>
      <c r="D137" s="5">
        <v>39637.587440000003</v>
      </c>
      <c r="E137" s="5">
        <v>39.322249999999997</v>
      </c>
      <c r="F137" s="5">
        <v>507</v>
      </c>
      <c r="G137" s="5">
        <v>35828.284820000001</v>
      </c>
      <c r="H137" s="5">
        <v>2.469E-2</v>
      </c>
      <c r="I137" s="5">
        <v>0</v>
      </c>
      <c r="J137" s="5">
        <v>36459.739840000002</v>
      </c>
      <c r="K137" s="5">
        <v>7.6762499999999996</v>
      </c>
      <c r="L137" s="5">
        <v>333</v>
      </c>
      <c r="M137" s="5">
        <v>37269.466780000002</v>
      </c>
      <c r="N137" s="5">
        <v>39.608750000000001</v>
      </c>
      <c r="O137" s="5">
        <v>697</v>
      </c>
      <c r="P137" s="5">
        <v>36617.183290000001</v>
      </c>
      <c r="Q137" s="5">
        <v>6.6280000000000006E-2</v>
      </c>
      <c r="R137" s="5">
        <v>0</v>
      </c>
    </row>
    <row r="138" spans="1:18" s="5" customFormat="1" ht="15" x14ac:dyDescent="0.25">
      <c r="A138" s="5" t="s">
        <v>2</v>
      </c>
      <c r="B138" s="5">
        <v>100</v>
      </c>
      <c r="C138" s="5">
        <v>0.7</v>
      </c>
      <c r="D138" s="5">
        <v>36886.780359999997</v>
      </c>
      <c r="E138" s="5">
        <v>39.375790000000002</v>
      </c>
      <c r="F138" s="5">
        <v>505</v>
      </c>
      <c r="G138" s="5">
        <v>36342.4398</v>
      </c>
      <c r="H138" s="5">
        <v>0.22084000000000001</v>
      </c>
      <c r="I138" s="5">
        <v>1</v>
      </c>
      <c r="J138" s="5">
        <v>36627.616929999997</v>
      </c>
      <c r="K138" s="5">
        <v>18.713280000000001</v>
      </c>
      <c r="L138" s="5">
        <v>825</v>
      </c>
      <c r="M138" s="5">
        <v>36888.063419999999</v>
      </c>
      <c r="N138" s="5">
        <v>39.345869999999998</v>
      </c>
      <c r="O138" s="5">
        <v>721</v>
      </c>
      <c r="P138" s="5">
        <v>36624.609519999998</v>
      </c>
      <c r="Q138" s="5">
        <v>3.7249999999999998E-2</v>
      </c>
      <c r="R138" s="5">
        <v>0</v>
      </c>
    </row>
    <row r="139" spans="1:18" s="5" customFormat="1" ht="15" x14ac:dyDescent="0.25">
      <c r="A139" s="5" t="s">
        <v>2</v>
      </c>
      <c r="B139" s="5">
        <v>100</v>
      </c>
      <c r="C139" s="5">
        <v>0.7</v>
      </c>
      <c r="D139" s="5">
        <v>37025.179889999999</v>
      </c>
      <c r="E139" s="5">
        <v>39.351909999999997</v>
      </c>
      <c r="F139" s="5">
        <v>506</v>
      </c>
      <c r="G139" s="5">
        <v>36548.095909999996</v>
      </c>
      <c r="H139" s="5">
        <v>0.33513999999999999</v>
      </c>
      <c r="I139" s="5">
        <v>1</v>
      </c>
      <c r="J139" s="5">
        <v>36391.78757</v>
      </c>
      <c r="K139" s="5">
        <v>6.6242000000000001</v>
      </c>
      <c r="L139" s="5">
        <v>279</v>
      </c>
      <c r="M139" s="5">
        <v>37269.50892</v>
      </c>
      <c r="N139" s="5">
        <v>39.353940000000001</v>
      </c>
      <c r="O139" s="5">
        <v>712</v>
      </c>
      <c r="P139" s="5">
        <v>36249.143750000003</v>
      </c>
      <c r="Q139" s="5">
        <v>6.2869999999999995E-2</v>
      </c>
      <c r="R139" s="5">
        <v>0</v>
      </c>
    </row>
    <row r="140" spans="1:18" s="5" customFormat="1" ht="15" x14ac:dyDescent="0.25">
      <c r="A140" s="5" t="s">
        <v>2</v>
      </c>
      <c r="B140" s="5">
        <v>100</v>
      </c>
      <c r="C140" s="5">
        <v>0.7</v>
      </c>
      <c r="D140" s="5">
        <v>39114.643479999999</v>
      </c>
      <c r="E140" s="5">
        <v>39.352310000000003</v>
      </c>
      <c r="F140" s="5">
        <v>502</v>
      </c>
      <c r="G140" s="5">
        <v>36327.405330000001</v>
      </c>
      <c r="H140" s="5">
        <v>0.33462999999999998</v>
      </c>
      <c r="I140" s="5">
        <v>1</v>
      </c>
      <c r="J140" s="5">
        <v>36275.409910000002</v>
      </c>
      <c r="K140" s="5">
        <v>10.293139999999999</v>
      </c>
      <c r="L140" s="5">
        <v>440</v>
      </c>
      <c r="M140" s="5">
        <v>38045.985970000002</v>
      </c>
      <c r="N140" s="5">
        <v>39.342709999999997</v>
      </c>
      <c r="O140" s="5">
        <v>715</v>
      </c>
      <c r="P140" s="5">
        <v>36562.543369999999</v>
      </c>
      <c r="Q140" s="5">
        <v>3.1199999999999999E-3</v>
      </c>
      <c r="R140" s="5">
        <v>0</v>
      </c>
    </row>
    <row r="141" spans="1:18" s="5" customFormat="1" ht="15" x14ac:dyDescent="0.25">
      <c r="A141" s="5" t="s">
        <v>2</v>
      </c>
      <c r="B141" s="5">
        <v>100</v>
      </c>
      <c r="C141" s="5">
        <v>0.7</v>
      </c>
      <c r="D141" s="5">
        <v>36913.581140000002</v>
      </c>
      <c r="E141" s="5">
        <v>39.386769999999999</v>
      </c>
      <c r="F141" s="5">
        <v>492</v>
      </c>
      <c r="G141" s="5">
        <v>36573.911749999999</v>
      </c>
      <c r="H141" s="5">
        <v>0.33912999999999999</v>
      </c>
      <c r="I141" s="5">
        <v>1</v>
      </c>
      <c r="J141" s="5">
        <v>36627.558799999999</v>
      </c>
      <c r="K141" s="5">
        <v>1.1773100000000001</v>
      </c>
      <c r="L141" s="5">
        <v>44</v>
      </c>
      <c r="M141" s="5">
        <v>36355.677009999999</v>
      </c>
      <c r="N141" s="5">
        <v>1.3002899999999999</v>
      </c>
      <c r="O141" s="5">
        <v>20</v>
      </c>
      <c r="P141" s="5">
        <v>36077.62313</v>
      </c>
      <c r="Q141" s="5">
        <v>0.95025999999999999</v>
      </c>
      <c r="R141" s="5">
        <v>1</v>
      </c>
    </row>
    <row r="142" spans="1:18" s="5" customFormat="1" ht="15" x14ac:dyDescent="0.25">
      <c r="A142" s="5" t="s">
        <v>2</v>
      </c>
      <c r="B142" s="5">
        <v>100</v>
      </c>
      <c r="C142" s="5">
        <v>0.7</v>
      </c>
      <c r="D142" s="5">
        <v>39372.717340000003</v>
      </c>
      <c r="E142" s="5">
        <v>39.338419999999999</v>
      </c>
      <c r="F142" s="5">
        <v>506</v>
      </c>
      <c r="G142" s="5">
        <v>36624.47524</v>
      </c>
      <c r="H142" s="5">
        <v>0.14544000000000001</v>
      </c>
      <c r="I142" s="5">
        <v>0</v>
      </c>
      <c r="J142" s="5">
        <v>36186.481509999998</v>
      </c>
      <c r="K142" s="5">
        <v>6.82226</v>
      </c>
      <c r="L142" s="5">
        <v>276</v>
      </c>
      <c r="M142" s="5">
        <v>36714.018340000002</v>
      </c>
      <c r="N142" s="5">
        <v>39.339190000000002</v>
      </c>
      <c r="O142" s="5">
        <v>702</v>
      </c>
      <c r="P142" s="5">
        <v>36400.927089999997</v>
      </c>
      <c r="Q142" s="5">
        <v>0.14398</v>
      </c>
      <c r="R142" s="5">
        <v>0</v>
      </c>
    </row>
    <row r="143" spans="1:18" s="5" customFormat="1" ht="15" x14ac:dyDescent="0.25">
      <c r="A143" s="5" t="s">
        <v>2</v>
      </c>
      <c r="B143" s="5">
        <v>100</v>
      </c>
      <c r="C143" s="5">
        <v>1</v>
      </c>
      <c r="D143" s="5">
        <v>35669.694770000002</v>
      </c>
      <c r="E143" s="5">
        <v>0.15134</v>
      </c>
      <c r="F143" s="5">
        <v>0</v>
      </c>
      <c r="G143" s="5">
        <v>35673.601280000003</v>
      </c>
      <c r="H143" s="5">
        <v>1.1299999999999999E-3</v>
      </c>
      <c r="I143" s="5">
        <v>0</v>
      </c>
      <c r="J143" s="5">
        <v>36055.870410000003</v>
      </c>
      <c r="K143" s="5">
        <v>41.638669999999998</v>
      </c>
      <c r="L143" s="5">
        <v>1854</v>
      </c>
      <c r="M143" s="5">
        <v>36621.507039999997</v>
      </c>
      <c r="N143" s="5">
        <v>110.12944</v>
      </c>
      <c r="O143" s="5">
        <v>1951</v>
      </c>
      <c r="P143" s="5">
        <v>35669.694770000002</v>
      </c>
      <c r="Q143" s="5">
        <v>1.07E-3</v>
      </c>
      <c r="R143" s="5">
        <v>0</v>
      </c>
    </row>
    <row r="144" spans="1:18" s="5" customFormat="1" ht="15" x14ac:dyDescent="0.25">
      <c r="A144" s="5" t="s">
        <v>2</v>
      </c>
      <c r="B144" s="5">
        <v>100</v>
      </c>
      <c r="C144" s="5">
        <v>1</v>
      </c>
      <c r="D144" s="5">
        <v>35669.694770000002</v>
      </c>
      <c r="E144" s="5">
        <v>1.8780000000000002E-2</v>
      </c>
      <c r="F144" s="5">
        <v>0</v>
      </c>
      <c r="G144" s="5">
        <v>35673.601280000003</v>
      </c>
      <c r="H144" s="5">
        <v>1.1100000000000001E-3</v>
      </c>
      <c r="I144" s="5">
        <v>0</v>
      </c>
      <c r="J144" s="5">
        <v>36062.728179999998</v>
      </c>
      <c r="K144" s="5">
        <v>39.233220000000003</v>
      </c>
      <c r="L144" s="5">
        <v>1692</v>
      </c>
      <c r="M144" s="5">
        <v>36107.774449999997</v>
      </c>
      <c r="N144" s="5">
        <v>81.318209999999993</v>
      </c>
      <c r="O144" s="5">
        <v>1435</v>
      </c>
      <c r="P144" s="5">
        <v>35669.694770000002</v>
      </c>
      <c r="Q144" s="5">
        <v>1.06E-3</v>
      </c>
      <c r="R144" s="5">
        <v>0</v>
      </c>
    </row>
    <row r="145" spans="1:18" s="5" customFormat="1" ht="15" x14ac:dyDescent="0.25">
      <c r="A145" s="5" t="s">
        <v>2</v>
      </c>
      <c r="B145" s="5">
        <v>100</v>
      </c>
      <c r="C145" s="5">
        <v>1</v>
      </c>
      <c r="D145" s="5">
        <v>35669.694770000002</v>
      </c>
      <c r="E145" s="5">
        <v>1.7909999999999999E-2</v>
      </c>
      <c r="F145" s="5">
        <v>0</v>
      </c>
      <c r="G145" s="5">
        <v>35673.601280000003</v>
      </c>
      <c r="H145" s="5">
        <v>1.1000000000000001E-3</v>
      </c>
      <c r="I145" s="5">
        <v>0</v>
      </c>
      <c r="J145" s="5">
        <v>36073.442320000002</v>
      </c>
      <c r="K145" s="5">
        <v>70.891779999999997</v>
      </c>
      <c r="L145" s="5">
        <v>3131</v>
      </c>
      <c r="M145" s="5">
        <v>36062.833729999998</v>
      </c>
      <c r="N145" s="5">
        <v>55.515839999999997</v>
      </c>
      <c r="O145" s="5">
        <v>1005</v>
      </c>
      <c r="P145" s="5">
        <v>35669.694770000002</v>
      </c>
      <c r="Q145" s="5">
        <v>1.0499999999999999E-3</v>
      </c>
      <c r="R145" s="5">
        <v>0</v>
      </c>
    </row>
    <row r="146" spans="1:18" s="5" customFormat="1" ht="15" x14ac:dyDescent="0.25">
      <c r="A146" s="5" t="s">
        <v>2</v>
      </c>
      <c r="B146" s="5">
        <v>100</v>
      </c>
      <c r="C146" s="5">
        <v>1</v>
      </c>
      <c r="D146" s="5">
        <v>35669.694770000002</v>
      </c>
      <c r="E146" s="5">
        <v>1.7299999999999999E-2</v>
      </c>
      <c r="F146" s="5">
        <v>0</v>
      </c>
      <c r="G146" s="5">
        <v>35673.601280000003</v>
      </c>
      <c r="H146" s="5">
        <v>1.1000000000000001E-3</v>
      </c>
      <c r="I146" s="5">
        <v>0</v>
      </c>
      <c r="J146" s="5">
        <v>35802.994030000002</v>
      </c>
      <c r="K146" s="5">
        <v>25.049099999999999</v>
      </c>
      <c r="L146" s="5">
        <v>1100</v>
      </c>
      <c r="M146" s="5">
        <v>36424.636079999997</v>
      </c>
      <c r="N146" s="5">
        <v>110.11879</v>
      </c>
      <c r="O146" s="5">
        <v>1995</v>
      </c>
      <c r="P146" s="5">
        <v>35669.694770000002</v>
      </c>
      <c r="Q146" s="5">
        <v>1.0499999999999999E-3</v>
      </c>
      <c r="R146" s="5">
        <v>0</v>
      </c>
    </row>
    <row r="147" spans="1:18" s="5" customFormat="1" ht="15" x14ac:dyDescent="0.25">
      <c r="A147" s="5" t="s">
        <v>2</v>
      </c>
      <c r="B147" s="5">
        <v>100</v>
      </c>
      <c r="C147" s="5">
        <v>1</v>
      </c>
      <c r="D147" s="5">
        <v>35669.694770000002</v>
      </c>
      <c r="E147" s="5">
        <v>1.704E-2</v>
      </c>
      <c r="F147" s="5">
        <v>0</v>
      </c>
      <c r="G147" s="5">
        <v>35673.601280000003</v>
      </c>
      <c r="H147" s="5">
        <v>1.1000000000000001E-3</v>
      </c>
      <c r="I147" s="5">
        <v>0</v>
      </c>
      <c r="J147" s="5">
        <v>36071.928310000003</v>
      </c>
      <c r="K147" s="5">
        <v>10.893409999999999</v>
      </c>
      <c r="L147" s="5">
        <v>440</v>
      </c>
      <c r="M147" s="5">
        <v>36423.15756</v>
      </c>
      <c r="N147" s="5">
        <v>110.11005</v>
      </c>
      <c r="O147" s="5">
        <v>2023</v>
      </c>
      <c r="P147" s="5">
        <v>35669.694770000002</v>
      </c>
      <c r="Q147" s="5">
        <v>1.0499999999999999E-3</v>
      </c>
      <c r="R147" s="5">
        <v>0</v>
      </c>
    </row>
    <row r="148" spans="1:18" s="5" customFormat="1" ht="15" x14ac:dyDescent="0.25">
      <c r="A148" s="5" t="s">
        <v>2</v>
      </c>
      <c r="B148" s="5">
        <v>100</v>
      </c>
      <c r="C148" s="5">
        <v>1</v>
      </c>
      <c r="D148" s="5">
        <v>35669.694770000002</v>
      </c>
      <c r="E148" s="5">
        <v>1.7080000000000001E-2</v>
      </c>
      <c r="F148" s="5">
        <v>0</v>
      </c>
      <c r="G148" s="5">
        <v>35673.601280000003</v>
      </c>
      <c r="H148" s="5">
        <v>1.1000000000000001E-3</v>
      </c>
      <c r="I148" s="5">
        <v>0</v>
      </c>
      <c r="J148" s="5">
        <v>36074.61277</v>
      </c>
      <c r="K148" s="5">
        <v>106.06819</v>
      </c>
      <c r="L148" s="5">
        <v>4699</v>
      </c>
      <c r="M148" s="5">
        <v>36460.48444</v>
      </c>
      <c r="N148" s="5">
        <v>110.1306</v>
      </c>
      <c r="O148" s="5">
        <v>2019</v>
      </c>
      <c r="P148" s="5">
        <v>35669.694770000002</v>
      </c>
      <c r="Q148" s="5">
        <v>1.0499999999999999E-3</v>
      </c>
      <c r="R148" s="5">
        <v>0</v>
      </c>
    </row>
    <row r="149" spans="1:18" s="5" customFormat="1" ht="15" x14ac:dyDescent="0.25">
      <c r="A149" s="5" t="s">
        <v>2</v>
      </c>
      <c r="B149" s="5">
        <v>100</v>
      </c>
      <c r="C149" s="5">
        <v>1</v>
      </c>
      <c r="D149" s="5">
        <v>35669.694770000002</v>
      </c>
      <c r="E149" s="5">
        <v>1.721E-2</v>
      </c>
      <c r="F149" s="5">
        <v>0</v>
      </c>
      <c r="G149" s="5">
        <v>35673.601280000003</v>
      </c>
      <c r="H149" s="5">
        <v>1.1000000000000001E-3</v>
      </c>
      <c r="I149" s="5">
        <v>0</v>
      </c>
      <c r="J149" s="5">
        <v>36108.392399999997</v>
      </c>
      <c r="K149" s="5">
        <v>10.49583</v>
      </c>
      <c r="L149" s="5">
        <v>463</v>
      </c>
      <c r="M149" s="5">
        <v>36181.750480000002</v>
      </c>
      <c r="N149" s="5">
        <v>110.13336</v>
      </c>
      <c r="O149" s="5">
        <v>2004</v>
      </c>
      <c r="P149" s="5">
        <v>35669.694770000002</v>
      </c>
      <c r="Q149" s="5">
        <v>1.0499999999999999E-3</v>
      </c>
      <c r="R149" s="5">
        <v>0</v>
      </c>
    </row>
    <row r="150" spans="1:18" s="5" customFormat="1" ht="15" x14ac:dyDescent="0.25">
      <c r="A150" s="5" t="s">
        <v>2</v>
      </c>
      <c r="B150" s="5">
        <v>100</v>
      </c>
      <c r="C150" s="5">
        <v>1</v>
      </c>
      <c r="D150" s="5">
        <v>35669.694770000002</v>
      </c>
      <c r="E150" s="5">
        <v>1.6709999999999999E-2</v>
      </c>
      <c r="F150" s="5">
        <v>0</v>
      </c>
      <c r="G150" s="5">
        <v>35673.601280000003</v>
      </c>
      <c r="H150" s="5">
        <v>1.1000000000000001E-3</v>
      </c>
      <c r="I150" s="5">
        <v>0</v>
      </c>
      <c r="J150" s="5">
        <v>36001.872159999999</v>
      </c>
      <c r="K150" s="5">
        <v>40.149079999999998</v>
      </c>
      <c r="L150" s="5">
        <v>1744</v>
      </c>
      <c r="M150" s="5">
        <v>36062.330529999999</v>
      </c>
      <c r="N150" s="5">
        <v>69.285970000000006</v>
      </c>
      <c r="O150" s="5">
        <v>1261</v>
      </c>
      <c r="P150" s="5">
        <v>35669.694770000002</v>
      </c>
      <c r="Q150" s="5">
        <v>1.0499999999999999E-3</v>
      </c>
      <c r="R150" s="5">
        <v>0</v>
      </c>
    </row>
    <row r="151" spans="1:18" s="5" customFormat="1" ht="15" x14ac:dyDescent="0.25">
      <c r="A151" s="5" t="s">
        <v>2</v>
      </c>
      <c r="B151" s="5">
        <v>100</v>
      </c>
      <c r="C151" s="5">
        <v>1</v>
      </c>
      <c r="D151" s="5">
        <v>35669.694770000002</v>
      </c>
      <c r="E151" s="5">
        <v>1.6840000000000001E-2</v>
      </c>
      <c r="F151" s="5">
        <v>0</v>
      </c>
      <c r="G151" s="5">
        <v>35673.601280000003</v>
      </c>
      <c r="H151" s="5">
        <v>1.1000000000000001E-3</v>
      </c>
      <c r="I151" s="5">
        <v>0</v>
      </c>
      <c r="J151" s="5">
        <v>36027.656089999997</v>
      </c>
      <c r="K151" s="5">
        <v>20.016500000000001</v>
      </c>
      <c r="L151" s="5">
        <v>875</v>
      </c>
      <c r="M151" s="5">
        <v>36423.129509999999</v>
      </c>
      <c r="N151" s="5">
        <v>110.14722</v>
      </c>
      <c r="O151" s="5">
        <v>1979</v>
      </c>
      <c r="P151" s="5">
        <v>35669.694770000002</v>
      </c>
      <c r="Q151" s="5">
        <v>1.0499999999999999E-3</v>
      </c>
      <c r="R151" s="5">
        <v>0</v>
      </c>
    </row>
    <row r="152" spans="1:18" s="5" customFormat="1" ht="15" x14ac:dyDescent="0.25">
      <c r="A152" s="5" t="s">
        <v>2</v>
      </c>
      <c r="B152" s="5">
        <v>100</v>
      </c>
      <c r="C152" s="5">
        <v>1</v>
      </c>
      <c r="D152" s="5">
        <v>35669.694770000002</v>
      </c>
      <c r="E152" s="5">
        <v>1.6760000000000001E-2</v>
      </c>
      <c r="F152" s="5">
        <v>0</v>
      </c>
      <c r="G152" s="5">
        <v>35673.601280000003</v>
      </c>
      <c r="H152" s="5">
        <v>1.1000000000000001E-3</v>
      </c>
      <c r="I152" s="5">
        <v>0</v>
      </c>
      <c r="J152" s="5">
        <v>36016.440190000001</v>
      </c>
      <c r="K152" s="5">
        <v>18.649190000000001</v>
      </c>
      <c r="L152" s="5">
        <v>822</v>
      </c>
      <c r="M152" s="5">
        <v>36346.460729999999</v>
      </c>
      <c r="N152" s="5">
        <v>110.08817999999999</v>
      </c>
      <c r="O152" s="5">
        <v>1988</v>
      </c>
      <c r="P152" s="5">
        <v>35669.694770000002</v>
      </c>
      <c r="Q152" s="5">
        <v>1.0499999999999999E-3</v>
      </c>
      <c r="R152" s="5">
        <v>0</v>
      </c>
    </row>
    <row r="153" spans="1:18" s="5" customFormat="1" ht="15" x14ac:dyDescent="0.25">
      <c r="A153" s="5" t="s">
        <v>2</v>
      </c>
      <c r="B153" s="5">
        <v>997</v>
      </c>
      <c r="C153" s="5">
        <v>0.4</v>
      </c>
      <c r="D153" s="5">
        <v>333014.77997999999</v>
      </c>
      <c r="E153" s="5">
        <v>1271.8060599999999</v>
      </c>
      <c r="F153" s="5">
        <v>662</v>
      </c>
      <c r="G153" s="5">
        <v>329652.86696999997</v>
      </c>
      <c r="H153" s="5">
        <v>0.17061000000000001</v>
      </c>
      <c r="I153" s="5">
        <v>0</v>
      </c>
      <c r="J153" s="5">
        <v>329592.73686</v>
      </c>
      <c r="K153" s="5">
        <v>114.37838000000001</v>
      </c>
      <c r="L153" s="5">
        <v>472</v>
      </c>
      <c r="M153" s="5">
        <v>332399.31504000002</v>
      </c>
      <c r="N153" s="5">
        <v>1279.92004</v>
      </c>
      <c r="O153" s="5">
        <v>133</v>
      </c>
      <c r="P153" s="5">
        <v>326975.20637000003</v>
      </c>
      <c r="Q153" s="5">
        <v>2.1590000000000002E-2</v>
      </c>
      <c r="R153" s="5">
        <v>0</v>
      </c>
    </row>
    <row r="154" spans="1:18" s="5" customFormat="1" ht="15" x14ac:dyDescent="0.25">
      <c r="A154" s="5" t="s">
        <v>2</v>
      </c>
      <c r="B154" s="5">
        <v>997</v>
      </c>
      <c r="C154" s="5">
        <v>0.4</v>
      </c>
      <c r="D154" s="5">
        <v>330484.40804000001</v>
      </c>
      <c r="E154" s="5">
        <v>997.55867999999998</v>
      </c>
      <c r="F154" s="5">
        <v>500</v>
      </c>
      <c r="G154" s="5">
        <v>329669.28985</v>
      </c>
      <c r="H154" s="5">
        <v>4.122E-2</v>
      </c>
      <c r="I154" s="5">
        <v>0</v>
      </c>
      <c r="J154" s="5">
        <v>327814.11501000001</v>
      </c>
      <c r="K154" s="5">
        <v>92.852170000000001</v>
      </c>
      <c r="L154" s="5">
        <v>395</v>
      </c>
      <c r="M154" s="5">
        <v>330250.08704000001</v>
      </c>
      <c r="N154" s="5">
        <v>262.81968999999998</v>
      </c>
      <c r="O154" s="5">
        <v>24</v>
      </c>
      <c r="P154" s="5">
        <v>326378.11927000002</v>
      </c>
      <c r="Q154" s="5">
        <v>2.605E-2</v>
      </c>
      <c r="R154" s="5">
        <v>0</v>
      </c>
    </row>
    <row r="155" spans="1:18" s="5" customFormat="1" ht="15" x14ac:dyDescent="0.25">
      <c r="A155" s="5" t="s">
        <v>2</v>
      </c>
      <c r="B155" s="5">
        <v>997</v>
      </c>
      <c r="C155" s="5">
        <v>0.4</v>
      </c>
      <c r="D155" s="5">
        <v>329208.10463999998</v>
      </c>
      <c r="E155" s="5">
        <v>177.55421000000001</v>
      </c>
      <c r="F155" s="5">
        <v>91</v>
      </c>
      <c r="G155" s="5">
        <v>330077.94673999998</v>
      </c>
      <c r="H155" s="5">
        <v>2.7550000000000002E-2</v>
      </c>
      <c r="I155" s="5">
        <v>0</v>
      </c>
      <c r="J155" s="5">
        <v>329434.87576999998</v>
      </c>
      <c r="K155" s="5">
        <v>112.29697</v>
      </c>
      <c r="L155" s="5">
        <v>470</v>
      </c>
      <c r="M155" s="5">
        <v>329948.93106999999</v>
      </c>
      <c r="N155" s="5">
        <v>1093.08473</v>
      </c>
      <c r="O155" s="5">
        <v>111</v>
      </c>
      <c r="P155" s="5">
        <v>329149.25404999999</v>
      </c>
      <c r="Q155" s="5">
        <v>1.5910000000000001E-2</v>
      </c>
      <c r="R155" s="5">
        <v>0</v>
      </c>
    </row>
    <row r="156" spans="1:18" s="5" customFormat="1" ht="15" x14ac:dyDescent="0.25">
      <c r="A156" s="5" t="s">
        <v>2</v>
      </c>
      <c r="B156" s="5">
        <v>997</v>
      </c>
      <c r="C156" s="5">
        <v>0.4</v>
      </c>
      <c r="D156" s="5">
        <v>331122.03616999998</v>
      </c>
      <c r="E156" s="5">
        <v>1270.8917300000001</v>
      </c>
      <c r="F156" s="5">
        <v>629</v>
      </c>
      <c r="G156" s="5">
        <v>330122.31816999998</v>
      </c>
      <c r="H156" s="5">
        <v>7.5420000000000001E-2</v>
      </c>
      <c r="I156" s="5">
        <v>0</v>
      </c>
      <c r="J156" s="5">
        <v>328881.20821999997</v>
      </c>
      <c r="K156" s="5">
        <v>139.48920000000001</v>
      </c>
      <c r="L156" s="5">
        <v>545</v>
      </c>
      <c r="M156" s="5">
        <v>329187.69274000003</v>
      </c>
      <c r="N156" s="5">
        <v>235.88077000000001</v>
      </c>
      <c r="O156" s="5">
        <v>21</v>
      </c>
      <c r="P156" s="5">
        <v>329209.63750000001</v>
      </c>
      <c r="Q156" s="5">
        <v>1.6959999999999999E-2</v>
      </c>
      <c r="R156" s="5">
        <v>0</v>
      </c>
    </row>
    <row r="157" spans="1:18" s="5" customFormat="1" ht="15" x14ac:dyDescent="0.25">
      <c r="A157" s="5" t="s">
        <v>2</v>
      </c>
      <c r="B157" s="5">
        <v>997</v>
      </c>
      <c r="C157" s="5">
        <v>0.4</v>
      </c>
      <c r="D157" s="5">
        <v>331007.61757</v>
      </c>
      <c r="E157" s="5">
        <v>1271.91103</v>
      </c>
      <c r="F157" s="5">
        <v>642</v>
      </c>
      <c r="G157" s="5">
        <v>329370.03722</v>
      </c>
      <c r="H157" s="5">
        <v>8.8929999999999995E-2</v>
      </c>
      <c r="I157" s="5">
        <v>0</v>
      </c>
      <c r="J157" s="5">
        <v>325671.91581999999</v>
      </c>
      <c r="K157" s="5">
        <v>263.13177999999999</v>
      </c>
      <c r="L157" s="5">
        <v>1128</v>
      </c>
      <c r="M157" s="5">
        <v>330319.08825999999</v>
      </c>
      <c r="N157" s="5">
        <v>1060.77478</v>
      </c>
      <c r="O157" s="5">
        <v>112</v>
      </c>
      <c r="P157" s="5">
        <v>329328.03311000002</v>
      </c>
      <c r="Q157" s="5">
        <v>2.3699999999999999E-2</v>
      </c>
      <c r="R157" s="5">
        <v>0</v>
      </c>
    </row>
    <row r="158" spans="1:18" s="5" customFormat="1" ht="15" x14ac:dyDescent="0.25">
      <c r="A158" s="5" t="s">
        <v>2</v>
      </c>
      <c r="B158" s="5">
        <v>997</v>
      </c>
      <c r="C158" s="5">
        <v>0.4</v>
      </c>
      <c r="D158" s="5">
        <v>333029.37896</v>
      </c>
      <c r="E158" s="5">
        <v>1271.7204899999999</v>
      </c>
      <c r="F158" s="5">
        <v>642</v>
      </c>
      <c r="G158" s="5">
        <v>329845.76066000003</v>
      </c>
      <c r="H158" s="5">
        <v>4.514E-2</v>
      </c>
      <c r="I158" s="5">
        <v>0</v>
      </c>
      <c r="J158" s="5">
        <v>327246.56787000003</v>
      </c>
      <c r="K158" s="5">
        <v>134.10914</v>
      </c>
      <c r="L158" s="5">
        <v>567</v>
      </c>
      <c r="M158" s="5">
        <v>330303.84531</v>
      </c>
      <c r="N158" s="5">
        <v>223.66385</v>
      </c>
      <c r="O158" s="5">
        <v>20</v>
      </c>
      <c r="P158" s="5">
        <v>329282.57180999999</v>
      </c>
      <c r="Q158" s="5">
        <v>3.4849999999999999E-2</v>
      </c>
      <c r="R158" s="5">
        <v>0</v>
      </c>
    </row>
    <row r="159" spans="1:18" s="5" customFormat="1" ht="15" x14ac:dyDescent="0.25">
      <c r="A159" s="5" t="s">
        <v>2</v>
      </c>
      <c r="B159" s="5">
        <v>997</v>
      </c>
      <c r="C159" s="5">
        <v>0.4</v>
      </c>
      <c r="D159" s="5">
        <v>331076.05232000002</v>
      </c>
      <c r="E159" s="5">
        <v>1270.9768099999999</v>
      </c>
      <c r="F159" s="5">
        <v>670</v>
      </c>
      <c r="G159" s="5">
        <v>329436.20247000002</v>
      </c>
      <c r="H159" s="5">
        <v>3.7420000000000002E-2</v>
      </c>
      <c r="I159" s="5">
        <v>0</v>
      </c>
      <c r="J159" s="5">
        <v>330185.99965000001</v>
      </c>
      <c r="K159" s="5">
        <v>242.17192</v>
      </c>
      <c r="L159" s="5">
        <v>1032</v>
      </c>
      <c r="M159" s="5">
        <v>330130.41895999998</v>
      </c>
      <c r="N159" s="5">
        <v>287.70238999999998</v>
      </c>
      <c r="O159" s="5">
        <v>27</v>
      </c>
      <c r="P159" s="5">
        <v>326108.17713999999</v>
      </c>
      <c r="Q159" s="5">
        <v>1.6959999999999999E-2</v>
      </c>
      <c r="R159" s="5">
        <v>0</v>
      </c>
    </row>
    <row r="160" spans="1:18" s="5" customFormat="1" ht="15" x14ac:dyDescent="0.25">
      <c r="A160" s="5" t="s">
        <v>2</v>
      </c>
      <c r="B160" s="5">
        <v>997</v>
      </c>
      <c r="C160" s="5">
        <v>0.4</v>
      </c>
      <c r="D160" s="5">
        <v>331203.24767000001</v>
      </c>
      <c r="E160" s="5">
        <v>1270.9984300000001</v>
      </c>
      <c r="F160" s="5">
        <v>637</v>
      </c>
      <c r="G160" s="5">
        <v>329060.11176</v>
      </c>
      <c r="H160" s="5">
        <v>7.8899999999999998E-2</v>
      </c>
      <c r="I160" s="5">
        <v>0</v>
      </c>
      <c r="J160" s="5">
        <v>329666.55137</v>
      </c>
      <c r="K160" s="5">
        <v>64.558070000000001</v>
      </c>
      <c r="L160" s="5">
        <v>268</v>
      </c>
      <c r="M160" s="5">
        <v>330265.67268999998</v>
      </c>
      <c r="N160" s="5">
        <v>1247.5771299999999</v>
      </c>
      <c r="O160" s="5">
        <v>129</v>
      </c>
      <c r="P160" s="5">
        <v>327100.62816999998</v>
      </c>
      <c r="Q160" s="5">
        <v>2.2249999999999999E-2</v>
      </c>
      <c r="R160" s="5">
        <v>0</v>
      </c>
    </row>
    <row r="161" spans="1:18" s="5" customFormat="1" ht="15" x14ac:dyDescent="0.25">
      <c r="A161" s="5" t="s">
        <v>2</v>
      </c>
      <c r="B161" s="5">
        <v>997</v>
      </c>
      <c r="C161" s="5">
        <v>0.4</v>
      </c>
      <c r="D161" s="5">
        <v>332211.22953000001</v>
      </c>
      <c r="E161" s="5">
        <v>1271.65642</v>
      </c>
      <c r="F161" s="5">
        <v>646</v>
      </c>
      <c r="G161" s="5">
        <v>328196.98626999999</v>
      </c>
      <c r="H161" s="5">
        <v>3.7010000000000001E-2</v>
      </c>
      <c r="I161" s="5">
        <v>0</v>
      </c>
      <c r="J161" s="5">
        <v>329125.67690000002</v>
      </c>
      <c r="K161" s="5">
        <v>153.33409</v>
      </c>
      <c r="L161" s="5">
        <v>655</v>
      </c>
      <c r="M161" s="5">
        <v>330201.23693999997</v>
      </c>
      <c r="N161" s="5">
        <v>272.36912999999998</v>
      </c>
      <c r="O161" s="5">
        <v>26</v>
      </c>
      <c r="P161" s="5">
        <v>329698.97863000003</v>
      </c>
      <c r="Q161" s="5">
        <v>1.6549999999999999E-2</v>
      </c>
      <c r="R161" s="5">
        <v>0</v>
      </c>
    </row>
    <row r="162" spans="1:18" s="5" customFormat="1" ht="15" x14ac:dyDescent="0.25">
      <c r="A162" s="5" t="s">
        <v>2</v>
      </c>
      <c r="B162" s="5">
        <v>997</v>
      </c>
      <c r="C162" s="5">
        <v>0.4</v>
      </c>
      <c r="D162" s="5">
        <v>331713.21678000002</v>
      </c>
      <c r="E162" s="5">
        <v>1271.8363300000001</v>
      </c>
      <c r="F162" s="5">
        <v>646</v>
      </c>
      <c r="G162" s="5">
        <v>330150.75296999997</v>
      </c>
      <c r="H162" s="5">
        <v>0.19950000000000001</v>
      </c>
      <c r="I162" s="5">
        <v>0</v>
      </c>
      <c r="J162" s="5">
        <v>327593.38725000003</v>
      </c>
      <c r="K162" s="5">
        <v>124.29785</v>
      </c>
      <c r="L162" s="5">
        <v>515</v>
      </c>
      <c r="M162" s="5">
        <v>330402.55596999999</v>
      </c>
      <c r="N162" s="5">
        <v>838.09365000000003</v>
      </c>
      <c r="O162" s="5">
        <v>84</v>
      </c>
      <c r="P162" s="5">
        <v>325566.58866000001</v>
      </c>
      <c r="Q162" s="5">
        <v>2.5530000000000001E-2</v>
      </c>
      <c r="R162" s="5">
        <v>0</v>
      </c>
    </row>
    <row r="163" spans="1:18" s="5" customFormat="1" ht="15" x14ac:dyDescent="0.25">
      <c r="A163" s="5" t="s">
        <v>2</v>
      </c>
      <c r="B163" s="5">
        <v>997</v>
      </c>
      <c r="C163" s="5">
        <v>0.7</v>
      </c>
      <c r="D163" s="5">
        <v>328871.05051999999</v>
      </c>
      <c r="E163" s="5">
        <v>2569.9914399999998</v>
      </c>
      <c r="F163" s="5">
        <v>1426</v>
      </c>
      <c r="G163" s="5">
        <v>324264.67852000002</v>
      </c>
      <c r="H163" s="5">
        <v>1.2059500000000001</v>
      </c>
      <c r="I163" s="5">
        <v>0</v>
      </c>
      <c r="J163" s="5">
        <v>325291.45201000001</v>
      </c>
      <c r="K163" s="5">
        <v>166.15125</v>
      </c>
      <c r="L163" s="5">
        <v>869</v>
      </c>
      <c r="M163" s="5">
        <v>325232.20026999997</v>
      </c>
      <c r="N163" s="5">
        <v>284.89729</v>
      </c>
      <c r="O163" s="5">
        <v>27</v>
      </c>
      <c r="P163" s="5">
        <v>325040.70828000002</v>
      </c>
      <c r="Q163" s="5">
        <v>6.5509999999999999E-2</v>
      </c>
      <c r="R163" s="5">
        <v>0</v>
      </c>
    </row>
    <row r="164" spans="1:18" s="5" customFormat="1" ht="15" x14ac:dyDescent="0.25">
      <c r="A164" s="5" t="s">
        <v>2</v>
      </c>
      <c r="B164" s="5">
        <v>997</v>
      </c>
      <c r="C164" s="5">
        <v>0.7</v>
      </c>
      <c r="D164" s="5">
        <v>330244.69371000002</v>
      </c>
      <c r="E164" s="5">
        <v>2570.40497</v>
      </c>
      <c r="F164" s="5">
        <v>1365</v>
      </c>
      <c r="G164" s="5">
        <v>325297.24267000001</v>
      </c>
      <c r="H164" s="5">
        <v>0.84430000000000005</v>
      </c>
      <c r="I164" s="5">
        <v>0</v>
      </c>
      <c r="J164" s="5">
        <v>324506.24206000002</v>
      </c>
      <c r="K164" s="5">
        <v>148.56611000000001</v>
      </c>
      <c r="L164" s="5">
        <v>715</v>
      </c>
      <c r="M164" s="5">
        <v>325281.13718999998</v>
      </c>
      <c r="N164" s="5">
        <v>418.57923</v>
      </c>
      <c r="O164" s="5">
        <v>41</v>
      </c>
      <c r="P164" s="5">
        <v>324878.73651999998</v>
      </c>
      <c r="Q164" s="5">
        <v>2.3199999999999998E-2</v>
      </c>
      <c r="R164" s="5">
        <v>0</v>
      </c>
    </row>
    <row r="165" spans="1:18" s="5" customFormat="1" ht="15" x14ac:dyDescent="0.25">
      <c r="A165" s="5" t="s">
        <v>2</v>
      </c>
      <c r="B165" s="5">
        <v>997</v>
      </c>
      <c r="C165" s="5">
        <v>0.7</v>
      </c>
      <c r="D165" s="5">
        <v>328404.27256999997</v>
      </c>
      <c r="E165" s="5">
        <v>2569.9743800000001</v>
      </c>
      <c r="F165" s="5">
        <v>1340</v>
      </c>
      <c r="G165" s="5">
        <v>325423.29242999997</v>
      </c>
      <c r="H165" s="5">
        <v>0.19728000000000001</v>
      </c>
      <c r="I165" s="5">
        <v>0</v>
      </c>
      <c r="J165" s="5">
        <v>325218.20714000001</v>
      </c>
      <c r="K165" s="5">
        <v>162.35892999999999</v>
      </c>
      <c r="L165" s="5">
        <v>736</v>
      </c>
      <c r="M165" s="5">
        <v>325002.37559000001</v>
      </c>
      <c r="N165" s="5">
        <v>1027.2216000000001</v>
      </c>
      <c r="O165" s="5">
        <v>108</v>
      </c>
      <c r="P165" s="5">
        <v>324208.70545000001</v>
      </c>
      <c r="Q165" s="5">
        <v>6.1650000000000003E-2</v>
      </c>
      <c r="R165" s="5">
        <v>0</v>
      </c>
    </row>
    <row r="166" spans="1:18" s="5" customFormat="1" ht="15" x14ac:dyDescent="0.25">
      <c r="A166" s="5" t="s">
        <v>2</v>
      </c>
      <c r="B166" s="5">
        <v>997</v>
      </c>
      <c r="C166" s="5">
        <v>0.7</v>
      </c>
      <c r="D166" s="5">
        <v>328967.57058</v>
      </c>
      <c r="E166" s="5">
        <v>2569.10025</v>
      </c>
      <c r="F166" s="5">
        <v>1387</v>
      </c>
      <c r="G166" s="5">
        <v>324366.87857</v>
      </c>
      <c r="H166" s="5">
        <v>0.63095000000000001</v>
      </c>
      <c r="I166" s="5">
        <v>0</v>
      </c>
      <c r="J166" s="5">
        <v>325420.20890000003</v>
      </c>
      <c r="K166" s="5">
        <v>323.72644000000003</v>
      </c>
      <c r="L166" s="5">
        <v>1607</v>
      </c>
      <c r="M166" s="5">
        <v>325215.36852000002</v>
      </c>
      <c r="N166" s="5">
        <v>417.48513000000003</v>
      </c>
      <c r="O166" s="5">
        <v>42</v>
      </c>
      <c r="P166" s="5">
        <v>324386.02785999997</v>
      </c>
      <c r="Q166" s="5">
        <v>1.6979999999999999E-2</v>
      </c>
      <c r="R166" s="5">
        <v>0</v>
      </c>
    </row>
    <row r="167" spans="1:18" s="5" customFormat="1" ht="15" x14ac:dyDescent="0.25">
      <c r="A167" s="5" t="s">
        <v>2</v>
      </c>
      <c r="B167" s="5">
        <v>997</v>
      </c>
      <c r="C167" s="5">
        <v>0.7</v>
      </c>
      <c r="D167" s="5">
        <v>329815.00427999999</v>
      </c>
      <c r="E167" s="5">
        <v>2569.2903299999998</v>
      </c>
      <c r="F167" s="5">
        <v>1436</v>
      </c>
      <c r="G167" s="5">
        <v>325388.02357999998</v>
      </c>
      <c r="H167" s="5">
        <v>0.14626</v>
      </c>
      <c r="I167" s="5">
        <v>0</v>
      </c>
      <c r="J167" s="5">
        <v>325284.12946999999</v>
      </c>
      <c r="K167" s="5">
        <v>49.519260000000003</v>
      </c>
      <c r="L167" s="5">
        <v>208</v>
      </c>
      <c r="M167" s="5">
        <v>325458.12993</v>
      </c>
      <c r="N167" s="5">
        <v>1400.0530000000001</v>
      </c>
      <c r="O167" s="5">
        <v>142</v>
      </c>
      <c r="P167" s="5">
        <v>324594.01529000001</v>
      </c>
      <c r="Q167" s="5">
        <v>3.1980000000000001E-2</v>
      </c>
      <c r="R167" s="5">
        <v>0</v>
      </c>
    </row>
    <row r="168" spans="1:18" s="5" customFormat="1" ht="15" x14ac:dyDescent="0.25">
      <c r="A168" s="5" t="s">
        <v>2</v>
      </c>
      <c r="B168" s="5">
        <v>997</v>
      </c>
      <c r="C168" s="5">
        <v>0.7</v>
      </c>
      <c r="D168" s="5">
        <v>326053.61034999997</v>
      </c>
      <c r="E168" s="5">
        <v>2569.8463200000001</v>
      </c>
      <c r="F168" s="5">
        <v>1354</v>
      </c>
      <c r="G168" s="5">
        <v>325362.78665999998</v>
      </c>
      <c r="H168" s="5">
        <v>0.21793999999999999</v>
      </c>
      <c r="I168" s="5">
        <v>0</v>
      </c>
      <c r="J168" s="5">
        <v>325199.81053999998</v>
      </c>
      <c r="K168" s="5">
        <v>82.272850000000005</v>
      </c>
      <c r="L168" s="5">
        <v>364</v>
      </c>
      <c r="M168" s="5">
        <v>325377.59682999999</v>
      </c>
      <c r="N168" s="5">
        <v>438.97345999999999</v>
      </c>
      <c r="O168" s="5">
        <v>43</v>
      </c>
      <c r="P168" s="5">
        <v>324372.84029999998</v>
      </c>
      <c r="Q168" s="5">
        <v>2.325E-2</v>
      </c>
      <c r="R168" s="5">
        <v>0</v>
      </c>
    </row>
    <row r="169" spans="1:18" s="5" customFormat="1" ht="15" x14ac:dyDescent="0.25">
      <c r="A169" s="5" t="s">
        <v>2</v>
      </c>
      <c r="B169" s="5">
        <v>997</v>
      </c>
      <c r="C169" s="5">
        <v>0.7</v>
      </c>
      <c r="D169" s="5">
        <v>326850.49576000002</v>
      </c>
      <c r="E169" s="5">
        <v>2570.3157999999999</v>
      </c>
      <c r="F169" s="5">
        <v>1361</v>
      </c>
      <c r="G169" s="5">
        <v>325087.15408000001</v>
      </c>
      <c r="H169" s="5">
        <v>0.18174000000000001</v>
      </c>
      <c r="I169" s="5">
        <v>0</v>
      </c>
      <c r="J169" s="5">
        <v>325277.08824999997</v>
      </c>
      <c r="K169" s="5">
        <v>121.59177</v>
      </c>
      <c r="L169" s="5">
        <v>544</v>
      </c>
      <c r="M169" s="5">
        <v>325248.04512999998</v>
      </c>
      <c r="N169" s="5">
        <v>236.56576999999999</v>
      </c>
      <c r="O169" s="5">
        <v>21</v>
      </c>
      <c r="P169" s="5">
        <v>325416.88273999997</v>
      </c>
      <c r="Q169" s="5">
        <v>2.2700000000000001E-2</v>
      </c>
      <c r="R169" s="5">
        <v>0</v>
      </c>
    </row>
    <row r="170" spans="1:18" s="5" customFormat="1" ht="15" x14ac:dyDescent="0.25">
      <c r="A170" s="5" t="s">
        <v>2</v>
      </c>
      <c r="B170" s="5">
        <v>997</v>
      </c>
      <c r="C170" s="5">
        <v>0.7</v>
      </c>
      <c r="D170" s="5">
        <v>326836.43419</v>
      </c>
      <c r="E170" s="5">
        <v>2569.05483</v>
      </c>
      <c r="F170" s="5">
        <v>1367</v>
      </c>
      <c r="G170" s="5">
        <v>324678.95124999998</v>
      </c>
      <c r="H170" s="5">
        <v>0.36932999999999999</v>
      </c>
      <c r="I170" s="5">
        <v>0</v>
      </c>
      <c r="J170" s="5">
        <v>324621.29658999998</v>
      </c>
      <c r="K170" s="5">
        <v>80.559299999999993</v>
      </c>
      <c r="L170" s="5">
        <v>374</v>
      </c>
      <c r="M170" s="5">
        <v>325408.03219</v>
      </c>
      <c r="N170" s="5">
        <v>742.57096999999999</v>
      </c>
      <c r="O170" s="5">
        <v>74</v>
      </c>
      <c r="P170" s="5">
        <v>325226.18676999997</v>
      </c>
      <c r="Q170" s="5">
        <v>3.458E-2</v>
      </c>
      <c r="R170" s="5">
        <v>0</v>
      </c>
    </row>
    <row r="171" spans="1:18" s="5" customFormat="1" ht="15" x14ac:dyDescent="0.25">
      <c r="A171" s="5" t="s">
        <v>2</v>
      </c>
      <c r="B171" s="5">
        <v>997</v>
      </c>
      <c r="C171" s="5">
        <v>0.7</v>
      </c>
      <c r="D171" s="5">
        <v>330244.69371000002</v>
      </c>
      <c r="E171" s="5">
        <v>2568.9483300000002</v>
      </c>
      <c r="F171" s="5">
        <v>1360</v>
      </c>
      <c r="G171" s="5">
        <v>324082.80952000001</v>
      </c>
      <c r="H171" s="5">
        <v>2.8580000000000001E-2</v>
      </c>
      <c r="I171" s="5">
        <v>0</v>
      </c>
      <c r="J171" s="5">
        <v>325358.14383999998</v>
      </c>
      <c r="K171" s="5">
        <v>100.89197</v>
      </c>
      <c r="L171" s="5">
        <v>468</v>
      </c>
      <c r="M171" s="5">
        <v>325114.76947</v>
      </c>
      <c r="N171" s="5">
        <v>1375.60554</v>
      </c>
      <c r="O171" s="5">
        <v>143</v>
      </c>
      <c r="P171" s="5">
        <v>324905.80161000002</v>
      </c>
      <c r="Q171" s="5">
        <v>1.5990000000000001E-2</v>
      </c>
      <c r="R171" s="5">
        <v>0</v>
      </c>
    </row>
    <row r="172" spans="1:18" s="5" customFormat="1" ht="15" x14ac:dyDescent="0.25">
      <c r="A172" s="5" t="s">
        <v>2</v>
      </c>
      <c r="B172" s="5">
        <v>997</v>
      </c>
      <c r="C172" s="5">
        <v>0.7</v>
      </c>
      <c r="D172" s="5">
        <v>328152.05164999998</v>
      </c>
      <c r="E172" s="5">
        <v>2570.4155300000002</v>
      </c>
      <c r="F172" s="5">
        <v>1423</v>
      </c>
      <c r="G172" s="5">
        <v>324992.91275000002</v>
      </c>
      <c r="H172" s="5">
        <v>0.45151000000000002</v>
      </c>
      <c r="I172" s="5">
        <v>0</v>
      </c>
      <c r="J172" s="5">
        <v>325344.29313000001</v>
      </c>
      <c r="K172" s="5">
        <v>175.50815</v>
      </c>
      <c r="L172" s="5">
        <v>868</v>
      </c>
      <c r="M172" s="5">
        <v>325260.09232</v>
      </c>
      <c r="N172" s="5">
        <v>991.39139999999998</v>
      </c>
      <c r="O172" s="5">
        <v>103</v>
      </c>
      <c r="P172" s="5">
        <v>324781.19683999999</v>
      </c>
      <c r="Q172" s="5">
        <v>4.4409999999999998E-2</v>
      </c>
      <c r="R172" s="5">
        <v>0</v>
      </c>
    </row>
    <row r="173" spans="1:18" s="5" customFormat="1" ht="15" x14ac:dyDescent="0.25">
      <c r="A173" s="5" t="s">
        <v>2</v>
      </c>
      <c r="B173" s="5">
        <v>997</v>
      </c>
      <c r="C173" s="5">
        <v>1</v>
      </c>
      <c r="D173" s="5">
        <v>325704.84333</v>
      </c>
      <c r="E173" s="5">
        <v>3447.7155299999999</v>
      </c>
      <c r="F173" s="5">
        <v>1892</v>
      </c>
      <c r="G173" s="5">
        <v>324565.26834000001</v>
      </c>
      <c r="H173" s="5">
        <v>0.14097000000000001</v>
      </c>
      <c r="I173" s="5">
        <v>0</v>
      </c>
      <c r="J173" s="5">
        <v>325038.90743000002</v>
      </c>
      <c r="K173" s="5">
        <v>77.053880000000007</v>
      </c>
      <c r="L173" s="5">
        <v>372</v>
      </c>
      <c r="M173" s="5">
        <v>324974.83867999999</v>
      </c>
      <c r="N173" s="5">
        <v>1354.5255299999999</v>
      </c>
      <c r="O173" s="5">
        <v>150</v>
      </c>
      <c r="P173" s="5">
        <v>324875.44021999999</v>
      </c>
      <c r="Q173" s="5">
        <v>1.865E-2</v>
      </c>
      <c r="R173" s="5">
        <v>0</v>
      </c>
    </row>
    <row r="174" spans="1:18" s="5" customFormat="1" ht="15" x14ac:dyDescent="0.25">
      <c r="A174" s="5" t="s">
        <v>2</v>
      </c>
      <c r="B174" s="5">
        <v>997</v>
      </c>
      <c r="C174" s="5">
        <v>1</v>
      </c>
      <c r="D174" s="5">
        <v>325704.84333</v>
      </c>
      <c r="E174" s="5">
        <v>3446.9560900000001</v>
      </c>
      <c r="F174" s="5">
        <v>2002</v>
      </c>
      <c r="G174" s="5">
        <v>324510.78538999998</v>
      </c>
      <c r="H174" s="5">
        <v>0.17077000000000001</v>
      </c>
      <c r="I174" s="5">
        <v>0</v>
      </c>
      <c r="J174" s="5">
        <v>324513.45357000001</v>
      </c>
      <c r="K174" s="5">
        <v>59.455710000000003</v>
      </c>
      <c r="L174" s="5">
        <v>272</v>
      </c>
      <c r="M174" s="5">
        <v>324793.76108000003</v>
      </c>
      <c r="N174" s="5">
        <v>1766.7207000000001</v>
      </c>
      <c r="O174" s="5">
        <v>189</v>
      </c>
      <c r="P174" s="5">
        <v>324907.08146000002</v>
      </c>
      <c r="Q174" s="5">
        <v>3.9579999999999997E-2</v>
      </c>
      <c r="R174" s="5">
        <v>0</v>
      </c>
    </row>
    <row r="175" spans="1:18" s="5" customFormat="1" ht="15" x14ac:dyDescent="0.25">
      <c r="A175" s="5" t="s">
        <v>2</v>
      </c>
      <c r="B175" s="5">
        <v>997</v>
      </c>
      <c r="C175" s="5">
        <v>1</v>
      </c>
      <c r="D175" s="5">
        <v>325704.84333</v>
      </c>
      <c r="E175" s="5">
        <v>3447.6290100000001</v>
      </c>
      <c r="F175" s="5">
        <v>1850</v>
      </c>
      <c r="G175" s="5">
        <v>324066.48284000001</v>
      </c>
      <c r="H175" s="5">
        <v>7.3429999999999995E-2</v>
      </c>
      <c r="I175" s="5">
        <v>0</v>
      </c>
      <c r="J175" s="5">
        <v>325035.93403</v>
      </c>
      <c r="K175" s="5">
        <v>414.59037000000001</v>
      </c>
      <c r="L175" s="5">
        <v>1948</v>
      </c>
      <c r="M175" s="5">
        <v>324726.68169</v>
      </c>
      <c r="N175" s="5">
        <v>731.74792000000002</v>
      </c>
      <c r="O175" s="5">
        <v>75</v>
      </c>
      <c r="P175" s="5">
        <v>324675.87424999999</v>
      </c>
      <c r="Q175" s="5">
        <v>4.045E-2</v>
      </c>
      <c r="R175" s="5">
        <v>0</v>
      </c>
    </row>
    <row r="176" spans="1:18" s="5" customFormat="1" ht="15" x14ac:dyDescent="0.25">
      <c r="A176" s="5" t="s">
        <v>2</v>
      </c>
      <c r="B176" s="5">
        <v>997</v>
      </c>
      <c r="C176" s="5">
        <v>1</v>
      </c>
      <c r="D176" s="5">
        <v>325704.84333</v>
      </c>
      <c r="E176" s="5">
        <v>3445.9597899999999</v>
      </c>
      <c r="F176" s="5">
        <v>1872</v>
      </c>
      <c r="G176" s="5">
        <v>324822.20533000003</v>
      </c>
      <c r="H176" s="5">
        <v>4.965E-2</v>
      </c>
      <c r="I176" s="5">
        <v>0</v>
      </c>
      <c r="J176" s="5">
        <v>324252.37127</v>
      </c>
      <c r="K176" s="5">
        <v>120.60494</v>
      </c>
      <c r="L176" s="5">
        <v>582</v>
      </c>
      <c r="M176" s="5">
        <v>324715.6237</v>
      </c>
      <c r="N176" s="5">
        <v>1190.16228</v>
      </c>
      <c r="O176" s="5">
        <v>126</v>
      </c>
      <c r="P176" s="5">
        <v>325036.14929999999</v>
      </c>
      <c r="Q176" s="5">
        <v>2.4029999999999999E-2</v>
      </c>
      <c r="R176" s="5">
        <v>0</v>
      </c>
    </row>
    <row r="177" spans="1:18" s="5" customFormat="1" ht="15" x14ac:dyDescent="0.25">
      <c r="A177" s="5" t="s">
        <v>2</v>
      </c>
      <c r="B177" s="5">
        <v>997</v>
      </c>
      <c r="C177" s="5">
        <v>1</v>
      </c>
      <c r="D177" s="5">
        <v>325704.84333</v>
      </c>
      <c r="E177" s="5">
        <v>3447.17812</v>
      </c>
      <c r="F177" s="5">
        <v>1773</v>
      </c>
      <c r="G177" s="5">
        <v>324340.09957000002</v>
      </c>
      <c r="H177" s="5">
        <v>0.23624000000000001</v>
      </c>
      <c r="I177" s="5">
        <v>0</v>
      </c>
      <c r="J177" s="5">
        <v>325010.73929</v>
      </c>
      <c r="K177" s="5">
        <v>458.7799</v>
      </c>
      <c r="L177" s="5">
        <v>2248</v>
      </c>
      <c r="M177" s="5">
        <v>324908.52197</v>
      </c>
      <c r="N177" s="5">
        <v>2047.0523499999999</v>
      </c>
      <c r="O177" s="5">
        <v>231</v>
      </c>
      <c r="P177" s="5">
        <v>324724.62432</v>
      </c>
      <c r="Q177" s="5">
        <v>1.618E-2</v>
      </c>
      <c r="R177" s="5">
        <v>0</v>
      </c>
    </row>
    <row r="178" spans="1:18" s="5" customFormat="1" ht="15" x14ac:dyDescent="0.25">
      <c r="A178" s="5" t="s">
        <v>2</v>
      </c>
      <c r="B178" s="5">
        <v>997</v>
      </c>
      <c r="C178" s="5">
        <v>1</v>
      </c>
      <c r="D178" s="5">
        <v>325704.84333</v>
      </c>
      <c r="E178" s="5">
        <v>3447.1799099999998</v>
      </c>
      <c r="F178" s="5">
        <v>1799</v>
      </c>
      <c r="G178" s="5">
        <v>324953.72102</v>
      </c>
      <c r="H178" s="5">
        <v>3.109E-2</v>
      </c>
      <c r="I178" s="5">
        <v>0</v>
      </c>
      <c r="J178" s="5">
        <v>324773.14529999997</v>
      </c>
      <c r="K178" s="5">
        <v>292.89260000000002</v>
      </c>
      <c r="L178" s="5">
        <v>1483</v>
      </c>
      <c r="M178" s="5">
        <v>325007.70642</v>
      </c>
      <c r="N178" s="5">
        <v>1884.90338</v>
      </c>
      <c r="O178" s="5">
        <v>211</v>
      </c>
      <c r="P178" s="5">
        <v>324782.55933000002</v>
      </c>
      <c r="Q178" s="5">
        <v>2.5649999999999999E-2</v>
      </c>
      <c r="R178" s="5">
        <v>0</v>
      </c>
    </row>
    <row r="179" spans="1:18" s="5" customFormat="1" ht="15" x14ac:dyDescent="0.25">
      <c r="A179" s="5" t="s">
        <v>2</v>
      </c>
      <c r="B179" s="5">
        <v>997</v>
      </c>
      <c r="C179" s="5">
        <v>1</v>
      </c>
      <c r="D179" s="5">
        <v>325704.84333</v>
      </c>
      <c r="E179" s="5">
        <v>3447.6632199999999</v>
      </c>
      <c r="F179" s="5">
        <v>1773</v>
      </c>
      <c r="G179" s="5">
        <v>325005.08213</v>
      </c>
      <c r="H179" s="5">
        <v>0.26511000000000001</v>
      </c>
      <c r="I179" s="5">
        <v>0</v>
      </c>
      <c r="J179" s="5">
        <v>324281.86819000001</v>
      </c>
      <c r="K179" s="5">
        <v>111.971</v>
      </c>
      <c r="L179" s="5">
        <v>507</v>
      </c>
      <c r="M179" s="5">
        <v>324636.65221999999</v>
      </c>
      <c r="N179" s="5">
        <v>1228.8822600000001</v>
      </c>
      <c r="O179" s="5">
        <v>125</v>
      </c>
      <c r="P179" s="5">
        <v>324778.92343000002</v>
      </c>
      <c r="Q179" s="5">
        <v>0.02</v>
      </c>
      <c r="R179" s="5">
        <v>0</v>
      </c>
    </row>
    <row r="180" spans="1:18" s="5" customFormat="1" ht="15" x14ac:dyDescent="0.25">
      <c r="A180" s="5" t="s">
        <v>2</v>
      </c>
      <c r="B180" s="5">
        <v>997</v>
      </c>
      <c r="C180" s="5">
        <v>1</v>
      </c>
      <c r="D180" s="5">
        <v>325704.84333</v>
      </c>
      <c r="E180" s="5">
        <v>3447.2681400000001</v>
      </c>
      <c r="F180" s="5">
        <v>1783</v>
      </c>
      <c r="G180" s="5">
        <v>324973.72356000001</v>
      </c>
      <c r="H180" s="5">
        <v>0.13367000000000001</v>
      </c>
      <c r="I180" s="5">
        <v>0</v>
      </c>
      <c r="J180" s="5">
        <v>324827.65970999998</v>
      </c>
      <c r="K180" s="5">
        <v>113.53788</v>
      </c>
      <c r="L180" s="5">
        <v>547</v>
      </c>
      <c r="M180" s="5">
        <v>323681.22723000002</v>
      </c>
      <c r="N180" s="5">
        <v>1829.84025</v>
      </c>
      <c r="O180" s="5">
        <v>209</v>
      </c>
      <c r="P180" s="5">
        <v>324020.19983</v>
      </c>
      <c r="Q180" s="5">
        <v>2.188E-2</v>
      </c>
      <c r="R180" s="5">
        <v>0</v>
      </c>
    </row>
    <row r="181" spans="1:18" s="5" customFormat="1" ht="15" x14ac:dyDescent="0.25">
      <c r="A181" s="5" t="s">
        <v>2</v>
      </c>
      <c r="B181" s="5">
        <v>997</v>
      </c>
      <c r="C181" s="5">
        <v>1</v>
      </c>
      <c r="D181" s="5">
        <v>325704.84333</v>
      </c>
      <c r="E181" s="5">
        <v>3446.9508300000002</v>
      </c>
      <c r="F181" s="5">
        <v>1907</v>
      </c>
      <c r="G181" s="5">
        <v>324444.45201000001</v>
      </c>
      <c r="H181" s="5">
        <v>0.25731999999999999</v>
      </c>
      <c r="I181" s="5">
        <v>0</v>
      </c>
      <c r="J181" s="5">
        <v>325023.06806000002</v>
      </c>
      <c r="K181" s="5">
        <v>467.82333</v>
      </c>
      <c r="L181" s="5">
        <v>2304</v>
      </c>
      <c r="M181" s="5">
        <v>325046.54355</v>
      </c>
      <c r="N181" s="5">
        <v>3447.0663300000001</v>
      </c>
      <c r="O181" s="5">
        <v>375</v>
      </c>
      <c r="P181" s="5">
        <v>324590.30813000002</v>
      </c>
      <c r="Q181" s="5">
        <v>2.538E-2</v>
      </c>
      <c r="R181" s="5">
        <v>0</v>
      </c>
    </row>
    <row r="182" spans="1:18" s="5" customFormat="1" ht="15" x14ac:dyDescent="0.25">
      <c r="A182" s="5" t="s">
        <v>2</v>
      </c>
      <c r="B182" s="5">
        <v>997</v>
      </c>
      <c r="C182" s="5">
        <v>1</v>
      </c>
      <c r="D182" s="5">
        <v>325704.84333</v>
      </c>
      <c r="E182" s="5">
        <v>3446.7184299999999</v>
      </c>
      <c r="F182" s="5">
        <v>1752</v>
      </c>
      <c r="G182" s="5">
        <v>324675.77007999999</v>
      </c>
      <c r="H182" s="5">
        <v>3.1300000000000001E-2</v>
      </c>
      <c r="I182" s="5">
        <v>0</v>
      </c>
      <c r="J182" s="5">
        <v>324562.40302999999</v>
      </c>
      <c r="K182" s="5">
        <v>18.20345</v>
      </c>
      <c r="L182" s="5">
        <v>70</v>
      </c>
      <c r="M182" s="5">
        <v>324595.29246999999</v>
      </c>
      <c r="N182" s="5">
        <v>1730.80934</v>
      </c>
      <c r="O182" s="5">
        <v>190</v>
      </c>
      <c r="P182" s="5">
        <v>324655.16356999998</v>
      </c>
      <c r="Q182" s="5">
        <v>4.8550000000000003E-2</v>
      </c>
      <c r="R182" s="5">
        <v>0</v>
      </c>
    </row>
    <row r="183" spans="1:18" s="5" customFormat="1" ht="15" x14ac:dyDescent="0.25">
      <c r="A183" s="5" t="s">
        <v>0</v>
      </c>
      <c r="B183" s="5">
        <v>30</v>
      </c>
      <c r="C183" s="5">
        <v>0.4</v>
      </c>
      <c r="D183" s="5">
        <v>995.50248999999997</v>
      </c>
      <c r="E183" s="5">
        <v>1.2360899999999999</v>
      </c>
      <c r="F183" s="5">
        <v>41</v>
      </c>
      <c r="G183" s="5">
        <v>995.50248999999997</v>
      </c>
      <c r="H183" s="5">
        <v>0.79093000000000002</v>
      </c>
      <c r="I183" s="5">
        <v>14</v>
      </c>
      <c r="J183" s="5">
        <v>995.50248999999997</v>
      </c>
      <c r="K183" s="5">
        <v>0.13474</v>
      </c>
      <c r="L183" s="5">
        <v>9</v>
      </c>
      <c r="M183" s="5">
        <v>995.50248999999997</v>
      </c>
      <c r="N183" s="5">
        <v>2.5516899999999998</v>
      </c>
      <c r="O183" s="5">
        <v>356</v>
      </c>
      <c r="P183" s="5">
        <v>995.50248999999997</v>
      </c>
      <c r="Q183" s="5">
        <v>4.9699999999999996E-3</v>
      </c>
      <c r="R183" s="5">
        <v>0</v>
      </c>
    </row>
    <row r="184" spans="1:18" s="5" customFormat="1" ht="15" x14ac:dyDescent="0.25">
      <c r="A184" s="5" t="s">
        <v>0</v>
      </c>
      <c r="B184" s="5">
        <v>30</v>
      </c>
      <c r="C184" s="5">
        <v>0.4</v>
      </c>
      <c r="D184" s="5">
        <v>1025.2446500000001</v>
      </c>
      <c r="E184" s="5">
        <v>3.2156400000000001</v>
      </c>
      <c r="F184" s="5">
        <v>107</v>
      </c>
      <c r="G184" s="5">
        <v>995.50248999999997</v>
      </c>
      <c r="H184" s="5">
        <v>0.37565999999999999</v>
      </c>
      <c r="I184" s="5">
        <v>9</v>
      </c>
      <c r="J184" s="5">
        <v>995.50248999999997</v>
      </c>
      <c r="K184" s="5">
        <v>1.1452599999999999</v>
      </c>
      <c r="L184" s="5">
        <v>70</v>
      </c>
      <c r="M184" s="5">
        <v>995.50248999999997</v>
      </c>
      <c r="N184" s="5">
        <v>1.8357000000000001</v>
      </c>
      <c r="O184" s="5">
        <v>205</v>
      </c>
      <c r="P184" s="5">
        <v>995.50248999999997</v>
      </c>
      <c r="Q184" s="5">
        <v>0.91059000000000001</v>
      </c>
      <c r="R184" s="5">
        <v>1</v>
      </c>
    </row>
    <row r="185" spans="1:18" s="5" customFormat="1" ht="15" x14ac:dyDescent="0.25">
      <c r="A185" s="5" t="s">
        <v>0</v>
      </c>
      <c r="B185" s="5">
        <v>30</v>
      </c>
      <c r="C185" s="5">
        <v>0.4</v>
      </c>
      <c r="D185" s="5">
        <v>1025.2446500000001</v>
      </c>
      <c r="E185" s="5">
        <v>3.22065</v>
      </c>
      <c r="F185" s="5">
        <v>109</v>
      </c>
      <c r="G185" s="5">
        <v>995.50248999999997</v>
      </c>
      <c r="H185" s="5">
        <v>0.16075999999999999</v>
      </c>
      <c r="I185" s="5">
        <v>7</v>
      </c>
      <c r="J185" s="5">
        <v>995.50248999999997</v>
      </c>
      <c r="K185" s="5">
        <v>0.98479000000000005</v>
      </c>
      <c r="L185" s="5">
        <v>43</v>
      </c>
      <c r="M185" s="5">
        <v>995.50248999999997</v>
      </c>
      <c r="N185" s="5">
        <v>2.4230200000000002</v>
      </c>
      <c r="O185" s="5">
        <v>316</v>
      </c>
      <c r="P185" s="5">
        <v>995.50248999999997</v>
      </c>
      <c r="Q185" s="5">
        <v>0.60424999999999995</v>
      </c>
      <c r="R185" s="5">
        <v>2</v>
      </c>
    </row>
    <row r="186" spans="1:18" s="5" customFormat="1" ht="15" x14ac:dyDescent="0.25">
      <c r="A186" s="5" t="s">
        <v>0</v>
      </c>
      <c r="B186" s="5">
        <v>30</v>
      </c>
      <c r="C186" s="5">
        <v>0.4</v>
      </c>
      <c r="D186" s="5">
        <v>995.50248999999997</v>
      </c>
      <c r="E186" s="5">
        <v>0.62572000000000005</v>
      </c>
      <c r="F186" s="5">
        <v>14</v>
      </c>
      <c r="G186" s="5">
        <v>995.50248999999997</v>
      </c>
      <c r="H186" s="5">
        <v>0.26712000000000002</v>
      </c>
      <c r="I186" s="5">
        <v>9</v>
      </c>
      <c r="J186" s="5">
        <v>995.50248999999997</v>
      </c>
      <c r="K186" s="5">
        <v>0.68967000000000001</v>
      </c>
      <c r="L186" s="5">
        <v>45</v>
      </c>
      <c r="M186" s="5">
        <v>1007.39201</v>
      </c>
      <c r="N186" s="5">
        <v>3.2053699999999998</v>
      </c>
      <c r="O186" s="5">
        <v>454</v>
      </c>
      <c r="P186" s="5">
        <v>995.50248999999997</v>
      </c>
      <c r="Q186" s="5">
        <v>5.2769999999999997E-2</v>
      </c>
      <c r="R186" s="5">
        <v>0</v>
      </c>
    </row>
    <row r="187" spans="1:18" s="5" customFormat="1" ht="15" x14ac:dyDescent="0.25">
      <c r="A187" s="5" t="s">
        <v>0</v>
      </c>
      <c r="B187" s="5">
        <v>30</v>
      </c>
      <c r="C187" s="5">
        <v>0.4</v>
      </c>
      <c r="D187" s="5">
        <v>995.50248999999997</v>
      </c>
      <c r="E187" s="5">
        <v>0.39349000000000001</v>
      </c>
      <c r="F187" s="5">
        <v>10</v>
      </c>
      <c r="G187" s="5">
        <v>995.50248999999997</v>
      </c>
      <c r="H187" s="5">
        <v>0.44769999999999999</v>
      </c>
      <c r="I187" s="5">
        <v>14</v>
      </c>
      <c r="J187" s="5">
        <v>995.50248999999997</v>
      </c>
      <c r="K187" s="5">
        <v>2.9598100000000001</v>
      </c>
      <c r="L187" s="5">
        <v>259</v>
      </c>
      <c r="M187" s="5">
        <v>995.50248999999997</v>
      </c>
      <c r="N187" s="5">
        <v>3.1814200000000001</v>
      </c>
      <c r="O187" s="5">
        <v>410</v>
      </c>
      <c r="P187" s="5">
        <v>995.50248999999997</v>
      </c>
      <c r="Q187" s="5">
        <v>7.4270000000000003E-2</v>
      </c>
      <c r="R187" s="5">
        <v>0</v>
      </c>
    </row>
    <row r="188" spans="1:18" s="5" customFormat="1" ht="15" x14ac:dyDescent="0.25">
      <c r="A188" s="5" t="s">
        <v>0</v>
      </c>
      <c r="B188" s="5">
        <v>30</v>
      </c>
      <c r="C188" s="5">
        <v>0.4</v>
      </c>
      <c r="D188" s="5">
        <v>995.50248999999997</v>
      </c>
      <c r="E188" s="5">
        <v>1.6060399999999999</v>
      </c>
      <c r="F188" s="5">
        <v>50</v>
      </c>
      <c r="G188" s="5">
        <v>995.50248999999997</v>
      </c>
      <c r="H188" s="5">
        <v>0.24798999999999999</v>
      </c>
      <c r="I188" s="5">
        <v>8</v>
      </c>
      <c r="J188" s="5">
        <v>995.50248999999997</v>
      </c>
      <c r="K188" s="5">
        <v>0.21107000000000001</v>
      </c>
      <c r="L188" s="5">
        <v>11</v>
      </c>
      <c r="M188" s="5">
        <v>995.50248999999997</v>
      </c>
      <c r="N188" s="5">
        <v>1.0418099999999999</v>
      </c>
      <c r="O188" s="5">
        <v>90</v>
      </c>
      <c r="P188" s="5">
        <v>995.50248999999997</v>
      </c>
      <c r="Q188" s="5">
        <v>7.43E-3</v>
      </c>
      <c r="R188" s="5">
        <v>0</v>
      </c>
    </row>
    <row r="189" spans="1:18" s="5" customFormat="1" ht="15" x14ac:dyDescent="0.25">
      <c r="A189" s="5" t="s">
        <v>0</v>
      </c>
      <c r="B189" s="5">
        <v>30</v>
      </c>
      <c r="C189" s="5">
        <v>0.4</v>
      </c>
      <c r="D189" s="5">
        <v>1025.2446500000001</v>
      </c>
      <c r="E189" s="5">
        <v>3.2218800000000001</v>
      </c>
      <c r="F189" s="5">
        <v>115</v>
      </c>
      <c r="G189" s="5">
        <v>995.50248999999997</v>
      </c>
      <c r="H189" s="5">
        <v>0.28842000000000001</v>
      </c>
      <c r="I189" s="5">
        <v>5</v>
      </c>
      <c r="J189" s="5">
        <v>995.50248999999997</v>
      </c>
      <c r="K189" s="5">
        <v>0.40487000000000001</v>
      </c>
      <c r="L189" s="5">
        <v>23</v>
      </c>
      <c r="M189" s="5">
        <v>1014.13518</v>
      </c>
      <c r="N189" s="5">
        <v>3.2069399999999999</v>
      </c>
      <c r="O189" s="5">
        <v>387</v>
      </c>
      <c r="P189" s="5">
        <v>995.50248999999997</v>
      </c>
      <c r="Q189" s="5">
        <v>0.25466</v>
      </c>
      <c r="R189" s="5">
        <v>1</v>
      </c>
    </row>
    <row r="190" spans="1:18" s="5" customFormat="1" ht="15" x14ac:dyDescent="0.25">
      <c r="A190" s="5" t="s">
        <v>0</v>
      </c>
      <c r="B190" s="5">
        <v>30</v>
      </c>
      <c r="C190" s="5">
        <v>0.4</v>
      </c>
      <c r="D190" s="5">
        <v>995.50248999999997</v>
      </c>
      <c r="E190" s="5">
        <v>0.26266</v>
      </c>
      <c r="F190" s="5">
        <v>4</v>
      </c>
      <c r="G190" s="5">
        <v>995.50248999999997</v>
      </c>
      <c r="H190" s="5">
        <v>0.13599</v>
      </c>
      <c r="I190" s="5">
        <v>5</v>
      </c>
      <c r="J190" s="5">
        <v>995.50248999999997</v>
      </c>
      <c r="K190" s="5">
        <v>0.42449999999999999</v>
      </c>
      <c r="L190" s="5">
        <v>25</v>
      </c>
      <c r="M190" s="5">
        <v>995.50248999999997</v>
      </c>
      <c r="N190" s="5">
        <v>2.0586199999999999</v>
      </c>
      <c r="O190" s="5">
        <v>236</v>
      </c>
      <c r="P190" s="5">
        <v>995.50248999999997</v>
      </c>
      <c r="Q190" s="5">
        <v>0.16700000000000001</v>
      </c>
      <c r="R190" s="5">
        <v>3</v>
      </c>
    </row>
    <row r="191" spans="1:18" s="5" customFormat="1" ht="15" x14ac:dyDescent="0.25">
      <c r="A191" s="5" t="s">
        <v>0</v>
      </c>
      <c r="B191" s="5">
        <v>30</v>
      </c>
      <c r="C191" s="5">
        <v>0.4</v>
      </c>
      <c r="D191" s="5">
        <v>1017.7473199999999</v>
      </c>
      <c r="E191" s="5">
        <v>3.21441</v>
      </c>
      <c r="F191" s="5">
        <v>104</v>
      </c>
      <c r="G191" s="5">
        <v>995.50248999999997</v>
      </c>
      <c r="H191" s="5">
        <v>0.34033000000000002</v>
      </c>
      <c r="I191" s="5">
        <v>16</v>
      </c>
      <c r="J191" s="5">
        <v>995.50248999999997</v>
      </c>
      <c r="K191" s="5">
        <v>0.28766999999999998</v>
      </c>
      <c r="L191" s="5">
        <v>14</v>
      </c>
      <c r="M191" s="5">
        <v>995.50248999999997</v>
      </c>
      <c r="N191" s="5">
        <v>0.85640000000000005</v>
      </c>
      <c r="O191" s="5">
        <v>108</v>
      </c>
      <c r="P191" s="5">
        <v>995.50248999999997</v>
      </c>
      <c r="Q191" s="5">
        <v>0.13815</v>
      </c>
      <c r="R191" s="5">
        <v>2</v>
      </c>
    </row>
    <row r="192" spans="1:18" s="5" customFormat="1" ht="15" x14ac:dyDescent="0.25">
      <c r="A192" s="5" t="s">
        <v>0</v>
      </c>
      <c r="B192" s="5">
        <v>30</v>
      </c>
      <c r="C192" s="5">
        <v>0.4</v>
      </c>
      <c r="D192" s="5">
        <v>1025.2446500000001</v>
      </c>
      <c r="E192" s="5">
        <v>3.20451</v>
      </c>
      <c r="F192" s="5">
        <v>106</v>
      </c>
      <c r="G192" s="5">
        <v>995.50248999999997</v>
      </c>
      <c r="H192" s="5">
        <v>0.39404</v>
      </c>
      <c r="I192" s="5">
        <v>14</v>
      </c>
      <c r="J192" s="5">
        <v>995.50248999999997</v>
      </c>
      <c r="K192" s="5">
        <v>1.33013</v>
      </c>
      <c r="L192" s="5">
        <v>122</v>
      </c>
      <c r="M192" s="5">
        <v>995.50248999999997</v>
      </c>
      <c r="N192" s="5">
        <v>2.3027099999999998</v>
      </c>
      <c r="O192" s="5">
        <v>300</v>
      </c>
      <c r="P192" s="5">
        <v>995.50248999999997</v>
      </c>
      <c r="Q192" s="5">
        <v>0.24174999999999999</v>
      </c>
      <c r="R192" s="5">
        <v>6</v>
      </c>
    </row>
    <row r="193" spans="1:18" s="5" customFormat="1" ht="15" x14ac:dyDescent="0.25">
      <c r="A193" s="5" t="s">
        <v>0</v>
      </c>
      <c r="B193" s="5">
        <v>30</v>
      </c>
      <c r="C193" s="5">
        <v>0.7</v>
      </c>
      <c r="D193" s="5">
        <v>694.58</v>
      </c>
      <c r="E193" s="5">
        <v>3.8661099999999999</v>
      </c>
      <c r="F193" s="5">
        <v>137</v>
      </c>
      <c r="G193" s="5">
        <v>683.24063999999998</v>
      </c>
      <c r="H193" s="5">
        <v>0.17596000000000001</v>
      </c>
      <c r="I193" s="5">
        <v>3</v>
      </c>
      <c r="J193" s="5">
        <v>686.63693000000001</v>
      </c>
      <c r="K193" s="5">
        <v>3.3165399999999998</v>
      </c>
      <c r="L193" s="5">
        <v>243</v>
      </c>
      <c r="M193" s="5">
        <v>694.54666999999995</v>
      </c>
      <c r="N193" s="5">
        <v>3.8477899999999998</v>
      </c>
      <c r="O193" s="5">
        <v>510</v>
      </c>
      <c r="P193" s="5">
        <v>681.87822000000006</v>
      </c>
      <c r="Q193" s="5">
        <v>0.12934000000000001</v>
      </c>
      <c r="R193" s="5">
        <v>3</v>
      </c>
    </row>
    <row r="194" spans="1:18" s="5" customFormat="1" ht="15" x14ac:dyDescent="0.25">
      <c r="A194" s="5" t="s">
        <v>0</v>
      </c>
      <c r="B194" s="5">
        <v>30</v>
      </c>
      <c r="C194" s="5">
        <v>0.7</v>
      </c>
      <c r="D194" s="5">
        <v>694.58</v>
      </c>
      <c r="E194" s="5">
        <v>3.8574799999999998</v>
      </c>
      <c r="F194" s="5">
        <v>121</v>
      </c>
      <c r="G194" s="5">
        <v>690.88603999999998</v>
      </c>
      <c r="H194" s="5">
        <v>1.141E-2</v>
      </c>
      <c r="I194" s="5">
        <v>0</v>
      </c>
      <c r="J194" s="5">
        <v>747.70027000000005</v>
      </c>
      <c r="K194" s="5">
        <v>3.84823</v>
      </c>
      <c r="L194" s="5">
        <v>350</v>
      </c>
      <c r="M194" s="5">
        <v>715.82326</v>
      </c>
      <c r="N194" s="5">
        <v>3.84558</v>
      </c>
      <c r="O194" s="5">
        <v>533</v>
      </c>
      <c r="P194" s="5">
        <v>681.7799</v>
      </c>
      <c r="Q194" s="5">
        <v>0.18768000000000001</v>
      </c>
      <c r="R194" s="5">
        <v>1</v>
      </c>
    </row>
    <row r="195" spans="1:18" s="5" customFormat="1" ht="15" x14ac:dyDescent="0.25">
      <c r="A195" s="5" t="s">
        <v>0</v>
      </c>
      <c r="B195" s="5">
        <v>30</v>
      </c>
      <c r="C195" s="5">
        <v>0.7</v>
      </c>
      <c r="D195" s="5">
        <v>694.58</v>
      </c>
      <c r="E195" s="5">
        <v>3.8696100000000002</v>
      </c>
      <c r="F195" s="5">
        <v>144</v>
      </c>
      <c r="G195" s="5">
        <v>688.84490000000005</v>
      </c>
      <c r="H195" s="5">
        <v>0.16062000000000001</v>
      </c>
      <c r="I195" s="5">
        <v>6</v>
      </c>
      <c r="J195" s="5">
        <v>706.23667</v>
      </c>
      <c r="K195" s="5">
        <v>3.8505600000000002</v>
      </c>
      <c r="L195" s="5">
        <v>332</v>
      </c>
      <c r="M195" s="5">
        <v>694.54666999999995</v>
      </c>
      <c r="N195" s="5">
        <v>3.8690799999999999</v>
      </c>
      <c r="O195" s="5">
        <v>521</v>
      </c>
      <c r="P195" s="5">
        <v>684.81331999999998</v>
      </c>
      <c r="Q195" s="5">
        <v>9.6119999999999997E-2</v>
      </c>
      <c r="R195" s="5">
        <v>1</v>
      </c>
    </row>
    <row r="196" spans="1:18" s="5" customFormat="1" ht="15" x14ac:dyDescent="0.25">
      <c r="A196" s="5" t="s">
        <v>0</v>
      </c>
      <c r="B196" s="5">
        <v>30</v>
      </c>
      <c r="C196" s="5">
        <v>0.7</v>
      </c>
      <c r="D196" s="5">
        <v>694.58</v>
      </c>
      <c r="E196" s="5">
        <v>3.8673299999999999</v>
      </c>
      <c r="F196" s="5">
        <v>139</v>
      </c>
      <c r="G196" s="5">
        <v>679.83419000000004</v>
      </c>
      <c r="H196" s="5">
        <v>0.19514000000000001</v>
      </c>
      <c r="I196" s="5">
        <v>3</v>
      </c>
      <c r="J196" s="5">
        <v>694.54666999999995</v>
      </c>
      <c r="K196" s="5">
        <v>3.8508</v>
      </c>
      <c r="L196" s="5">
        <v>305</v>
      </c>
      <c r="M196" s="5">
        <v>730.53332999999998</v>
      </c>
      <c r="N196" s="5">
        <v>3.84843</v>
      </c>
      <c r="O196" s="5">
        <v>502</v>
      </c>
      <c r="P196" s="5">
        <v>681.78444000000002</v>
      </c>
      <c r="Q196" s="5">
        <v>3.9170000000000003E-2</v>
      </c>
      <c r="R196" s="5">
        <v>0</v>
      </c>
    </row>
    <row r="197" spans="1:18" s="5" customFormat="1" ht="15" x14ac:dyDescent="0.25">
      <c r="A197" s="5" t="s">
        <v>0</v>
      </c>
      <c r="B197" s="5">
        <v>30</v>
      </c>
      <c r="C197" s="5">
        <v>0.7</v>
      </c>
      <c r="D197" s="5">
        <v>694.58</v>
      </c>
      <c r="E197" s="5">
        <v>3.8489</v>
      </c>
      <c r="F197" s="5">
        <v>129</v>
      </c>
      <c r="G197" s="5">
        <v>688.02439000000004</v>
      </c>
      <c r="H197" s="5">
        <v>0.12171</v>
      </c>
      <c r="I197" s="5">
        <v>3</v>
      </c>
      <c r="J197" s="5">
        <v>716.24694</v>
      </c>
      <c r="K197" s="5">
        <v>3.88375</v>
      </c>
      <c r="L197" s="5">
        <v>344</v>
      </c>
      <c r="M197" s="5">
        <v>696.46</v>
      </c>
      <c r="N197" s="5">
        <v>3.8442599999999998</v>
      </c>
      <c r="O197" s="5">
        <v>521</v>
      </c>
      <c r="P197" s="5">
        <v>679.82989999999995</v>
      </c>
      <c r="Q197" s="5">
        <v>8.3999999999999995E-3</v>
      </c>
      <c r="R197" s="5">
        <v>0</v>
      </c>
    </row>
    <row r="198" spans="1:18" s="5" customFormat="1" ht="15" x14ac:dyDescent="0.25">
      <c r="A198" s="5" t="s">
        <v>0</v>
      </c>
      <c r="B198" s="5">
        <v>30</v>
      </c>
      <c r="C198" s="5">
        <v>0.7</v>
      </c>
      <c r="D198" s="5">
        <v>694.58</v>
      </c>
      <c r="E198" s="5">
        <v>3.85093</v>
      </c>
      <c r="F198" s="5">
        <v>136</v>
      </c>
      <c r="G198" s="5">
        <v>681.88192000000004</v>
      </c>
      <c r="H198" s="5">
        <v>1.5949999999999999E-2</v>
      </c>
      <c r="I198" s="5">
        <v>0</v>
      </c>
      <c r="J198" s="5">
        <v>697.05580999999995</v>
      </c>
      <c r="K198" s="5">
        <v>3.8454100000000002</v>
      </c>
      <c r="L198" s="5">
        <v>338</v>
      </c>
      <c r="M198" s="5">
        <v>685.65305000000001</v>
      </c>
      <c r="N198" s="5">
        <v>1.3637699999999999</v>
      </c>
      <c r="O198" s="5">
        <v>156</v>
      </c>
      <c r="P198" s="5">
        <v>685.02374999999995</v>
      </c>
      <c r="Q198" s="5">
        <v>0.16752</v>
      </c>
      <c r="R198" s="5">
        <v>2</v>
      </c>
    </row>
    <row r="199" spans="1:18" s="5" customFormat="1" ht="15" x14ac:dyDescent="0.25">
      <c r="A199" s="5" t="s">
        <v>0</v>
      </c>
      <c r="B199" s="5">
        <v>30</v>
      </c>
      <c r="C199" s="5">
        <v>0.7</v>
      </c>
      <c r="D199" s="5">
        <v>694.58</v>
      </c>
      <c r="E199" s="5">
        <v>3.8603700000000001</v>
      </c>
      <c r="F199" s="5">
        <v>143</v>
      </c>
      <c r="G199" s="5">
        <v>675.53859999999997</v>
      </c>
      <c r="H199" s="5">
        <v>4.5420000000000002E-2</v>
      </c>
      <c r="I199" s="5">
        <v>0</v>
      </c>
      <c r="J199" s="5">
        <v>696.46</v>
      </c>
      <c r="K199" s="5">
        <v>3.85</v>
      </c>
      <c r="L199" s="5">
        <v>291</v>
      </c>
      <c r="M199" s="5">
        <v>692.69221000000005</v>
      </c>
      <c r="N199" s="5">
        <v>1.06446</v>
      </c>
      <c r="O199" s="5">
        <v>100</v>
      </c>
      <c r="P199" s="5">
        <v>684.47248000000002</v>
      </c>
      <c r="Q199" s="5">
        <v>0.10100000000000001</v>
      </c>
      <c r="R199" s="5">
        <v>1</v>
      </c>
    </row>
    <row r="200" spans="1:18" s="5" customFormat="1" ht="15" x14ac:dyDescent="0.25">
      <c r="A200" s="5" t="s">
        <v>0</v>
      </c>
      <c r="B200" s="5">
        <v>30</v>
      </c>
      <c r="C200" s="5">
        <v>0.7</v>
      </c>
      <c r="D200" s="5">
        <v>694.58</v>
      </c>
      <c r="E200" s="5">
        <v>3.85066</v>
      </c>
      <c r="F200" s="5">
        <v>136</v>
      </c>
      <c r="G200" s="5">
        <v>692.32782999999995</v>
      </c>
      <c r="H200" s="5">
        <v>0.12003999999999999</v>
      </c>
      <c r="I200" s="5">
        <v>3</v>
      </c>
      <c r="J200" s="5">
        <v>699.22820999999999</v>
      </c>
      <c r="K200" s="5">
        <v>3.8525</v>
      </c>
      <c r="L200" s="5">
        <v>357</v>
      </c>
      <c r="M200" s="5">
        <v>700.99659999999994</v>
      </c>
      <c r="N200" s="5">
        <v>3.8467799999999999</v>
      </c>
      <c r="O200" s="5">
        <v>463</v>
      </c>
      <c r="P200" s="5">
        <v>686.76029000000005</v>
      </c>
      <c r="Q200" s="5">
        <v>2.281E-2</v>
      </c>
      <c r="R200" s="5">
        <v>0</v>
      </c>
    </row>
    <row r="201" spans="1:18" s="5" customFormat="1" ht="15" x14ac:dyDescent="0.25">
      <c r="A201" s="5" t="s">
        <v>0</v>
      </c>
      <c r="B201" s="5">
        <v>30</v>
      </c>
      <c r="C201" s="5">
        <v>0.7</v>
      </c>
      <c r="D201" s="5">
        <v>692.68915000000004</v>
      </c>
      <c r="E201" s="5">
        <v>0.54552999999999996</v>
      </c>
      <c r="F201" s="5">
        <v>7</v>
      </c>
      <c r="G201" s="5">
        <v>690.24666999999999</v>
      </c>
      <c r="H201" s="5">
        <v>3.1480000000000001E-2</v>
      </c>
      <c r="I201" s="5">
        <v>0</v>
      </c>
      <c r="J201" s="5">
        <v>696.70344</v>
      </c>
      <c r="K201" s="5">
        <v>3.8507799999999999</v>
      </c>
      <c r="L201" s="5">
        <v>328</v>
      </c>
      <c r="M201" s="5">
        <v>718.16026999999997</v>
      </c>
      <c r="N201" s="5">
        <v>3.8488099999999998</v>
      </c>
      <c r="O201" s="5">
        <v>551</v>
      </c>
      <c r="P201" s="5">
        <v>688.93696</v>
      </c>
      <c r="Q201" s="5">
        <v>3.3320000000000002E-2</v>
      </c>
      <c r="R201" s="5">
        <v>0</v>
      </c>
    </row>
    <row r="202" spans="1:18" s="5" customFormat="1" ht="15" x14ac:dyDescent="0.25">
      <c r="A202" s="5" t="s">
        <v>0</v>
      </c>
      <c r="B202" s="5">
        <v>30</v>
      </c>
      <c r="C202" s="5">
        <v>0.7</v>
      </c>
      <c r="D202" s="5">
        <v>694.58</v>
      </c>
      <c r="E202" s="5">
        <v>3.8444699999999998</v>
      </c>
      <c r="F202" s="5">
        <v>137</v>
      </c>
      <c r="G202" s="5">
        <v>684.52914999999996</v>
      </c>
      <c r="H202" s="5">
        <v>0.13342000000000001</v>
      </c>
      <c r="I202" s="5">
        <v>4</v>
      </c>
      <c r="J202" s="5">
        <v>697.05907999999999</v>
      </c>
      <c r="K202" s="5">
        <v>3.84965</v>
      </c>
      <c r="L202" s="5">
        <v>291</v>
      </c>
      <c r="M202" s="5">
        <v>730.53332999999998</v>
      </c>
      <c r="N202" s="5">
        <v>4.0718899999999998</v>
      </c>
      <c r="O202" s="5">
        <v>518</v>
      </c>
      <c r="P202" s="5">
        <v>684.53247999999996</v>
      </c>
      <c r="Q202" s="5">
        <v>6.2199999999999998E-2</v>
      </c>
      <c r="R202" s="5">
        <v>0</v>
      </c>
    </row>
    <row r="203" spans="1:18" s="5" customFormat="1" ht="15" x14ac:dyDescent="0.25">
      <c r="A203" s="5" t="s">
        <v>0</v>
      </c>
      <c r="B203" s="5">
        <v>30</v>
      </c>
      <c r="C203" s="5">
        <v>1</v>
      </c>
      <c r="D203" s="5">
        <v>678.59612000000004</v>
      </c>
      <c r="E203" s="5">
        <v>5.8745900000000004</v>
      </c>
      <c r="F203" s="5">
        <v>210</v>
      </c>
      <c r="G203" s="5">
        <v>664.05556000000001</v>
      </c>
      <c r="H203" s="5">
        <v>0.39450000000000002</v>
      </c>
      <c r="I203" s="5">
        <v>10</v>
      </c>
      <c r="J203" s="5">
        <v>662.32763999999997</v>
      </c>
      <c r="K203" s="5">
        <v>2.2677499999999999</v>
      </c>
      <c r="L203" s="5">
        <v>171</v>
      </c>
      <c r="M203" s="5">
        <v>669.46559000000002</v>
      </c>
      <c r="N203" s="5">
        <v>5.8520899999999996</v>
      </c>
      <c r="O203" s="5">
        <v>817</v>
      </c>
      <c r="P203" s="5">
        <v>659.65727000000004</v>
      </c>
      <c r="Q203" s="5">
        <v>8.8279999999999997E-2</v>
      </c>
      <c r="R203" s="5">
        <v>5</v>
      </c>
    </row>
    <row r="204" spans="1:18" s="5" customFormat="1" ht="15" x14ac:dyDescent="0.25">
      <c r="A204" s="5" t="s">
        <v>0</v>
      </c>
      <c r="B204" s="5">
        <v>30</v>
      </c>
      <c r="C204" s="5">
        <v>1</v>
      </c>
      <c r="D204" s="5">
        <v>676.84279000000004</v>
      </c>
      <c r="E204" s="5">
        <v>5.9105499999999997</v>
      </c>
      <c r="F204" s="5">
        <v>201</v>
      </c>
      <c r="G204" s="5">
        <v>662.28605000000005</v>
      </c>
      <c r="H204" s="5">
        <v>0.33043</v>
      </c>
      <c r="I204" s="5">
        <v>9</v>
      </c>
      <c r="J204" s="5">
        <v>663.36531000000002</v>
      </c>
      <c r="K204" s="5">
        <v>5.6216699999999999</v>
      </c>
      <c r="L204" s="5">
        <v>539</v>
      </c>
      <c r="M204" s="5">
        <v>672.10325999999998</v>
      </c>
      <c r="N204" s="5">
        <v>5.85745</v>
      </c>
      <c r="O204" s="5">
        <v>860</v>
      </c>
      <c r="P204" s="5">
        <v>662.52027999999996</v>
      </c>
      <c r="Q204" s="5">
        <v>0.14249000000000001</v>
      </c>
      <c r="R204" s="5">
        <v>1</v>
      </c>
    </row>
    <row r="205" spans="1:18" s="5" customFormat="1" ht="15" x14ac:dyDescent="0.25">
      <c r="A205" s="5" t="s">
        <v>0</v>
      </c>
      <c r="B205" s="5">
        <v>30</v>
      </c>
      <c r="C205" s="5">
        <v>1</v>
      </c>
      <c r="D205" s="5">
        <v>681.48333000000002</v>
      </c>
      <c r="E205" s="5">
        <v>5.87181</v>
      </c>
      <c r="F205" s="5">
        <v>207</v>
      </c>
      <c r="G205" s="5">
        <v>664.05556000000001</v>
      </c>
      <c r="H205" s="5">
        <v>0.2828</v>
      </c>
      <c r="I205" s="5">
        <v>8</v>
      </c>
      <c r="J205" s="5">
        <v>661.93221000000005</v>
      </c>
      <c r="K205" s="5">
        <v>5.5835400000000002</v>
      </c>
      <c r="L205" s="5">
        <v>497</v>
      </c>
      <c r="M205" s="5">
        <v>676.20681999999999</v>
      </c>
      <c r="N205" s="5">
        <v>5.85806</v>
      </c>
      <c r="O205" s="5">
        <v>788</v>
      </c>
      <c r="P205" s="5">
        <v>660.62148999999999</v>
      </c>
      <c r="Q205" s="5">
        <v>0.17657</v>
      </c>
      <c r="R205" s="5">
        <v>4</v>
      </c>
    </row>
    <row r="206" spans="1:18" s="5" customFormat="1" ht="15" x14ac:dyDescent="0.25">
      <c r="A206" s="5" t="s">
        <v>0</v>
      </c>
      <c r="B206" s="5">
        <v>30</v>
      </c>
      <c r="C206" s="5">
        <v>1</v>
      </c>
      <c r="D206" s="5">
        <v>662.06834000000003</v>
      </c>
      <c r="E206" s="5">
        <v>0.60790999999999995</v>
      </c>
      <c r="F206" s="5">
        <v>12</v>
      </c>
      <c r="G206" s="5">
        <v>663.87125000000003</v>
      </c>
      <c r="H206" s="5">
        <v>0.46659</v>
      </c>
      <c r="I206" s="5">
        <v>21</v>
      </c>
      <c r="J206" s="5">
        <v>662.53770999999995</v>
      </c>
      <c r="K206" s="5">
        <v>2.5094099999999999</v>
      </c>
      <c r="L206" s="5">
        <v>171</v>
      </c>
      <c r="M206" s="5">
        <v>664.29174</v>
      </c>
      <c r="N206" s="5">
        <v>5.85616</v>
      </c>
      <c r="O206" s="5">
        <v>828</v>
      </c>
      <c r="P206" s="5">
        <v>662.61586</v>
      </c>
      <c r="Q206" s="5">
        <v>0.16172</v>
      </c>
      <c r="R206" s="5">
        <v>4</v>
      </c>
    </row>
    <row r="207" spans="1:18" s="5" customFormat="1" ht="15" x14ac:dyDescent="0.25">
      <c r="A207" s="5" t="s">
        <v>0</v>
      </c>
      <c r="B207" s="5">
        <v>30</v>
      </c>
      <c r="C207" s="5">
        <v>1</v>
      </c>
      <c r="D207" s="5">
        <v>664.48206000000005</v>
      </c>
      <c r="E207" s="5">
        <v>5.8747699999999998</v>
      </c>
      <c r="F207" s="5">
        <v>213</v>
      </c>
      <c r="G207" s="5">
        <v>664.28288999999995</v>
      </c>
      <c r="H207" s="5">
        <v>0.48465000000000003</v>
      </c>
      <c r="I207" s="5">
        <v>15</v>
      </c>
      <c r="J207" s="5">
        <v>669.24713999999994</v>
      </c>
      <c r="K207" s="5">
        <v>5.8547599999999997</v>
      </c>
      <c r="L207" s="5">
        <v>534</v>
      </c>
      <c r="M207" s="5">
        <v>664.41682000000003</v>
      </c>
      <c r="N207" s="5">
        <v>5.8521599999999996</v>
      </c>
      <c r="O207" s="5">
        <v>835</v>
      </c>
      <c r="P207" s="5">
        <v>663.32333000000006</v>
      </c>
      <c r="Q207" s="5">
        <v>0.17039000000000001</v>
      </c>
      <c r="R207" s="5">
        <v>3</v>
      </c>
    </row>
    <row r="208" spans="1:18" s="5" customFormat="1" ht="15" x14ac:dyDescent="0.25">
      <c r="A208" s="5" t="s">
        <v>0</v>
      </c>
      <c r="B208" s="5">
        <v>30</v>
      </c>
      <c r="C208" s="5">
        <v>1</v>
      </c>
      <c r="D208" s="5">
        <v>674.94581000000005</v>
      </c>
      <c r="E208" s="5">
        <v>5.8754499999999998</v>
      </c>
      <c r="F208" s="5">
        <v>196</v>
      </c>
      <c r="G208" s="5">
        <v>662.19028000000003</v>
      </c>
      <c r="H208" s="5">
        <v>0.41965999999999998</v>
      </c>
      <c r="I208" s="5">
        <v>12</v>
      </c>
      <c r="J208" s="5">
        <v>663.66502000000003</v>
      </c>
      <c r="K208" s="5">
        <v>0.89398999999999995</v>
      </c>
      <c r="L208" s="5">
        <v>73</v>
      </c>
      <c r="M208" s="5">
        <v>678.82667000000004</v>
      </c>
      <c r="N208" s="5">
        <v>5.8554300000000001</v>
      </c>
      <c r="O208" s="5">
        <v>841</v>
      </c>
      <c r="P208" s="5">
        <v>664.28939000000003</v>
      </c>
      <c r="Q208" s="5">
        <v>0.16855999999999999</v>
      </c>
      <c r="R208" s="5">
        <v>3</v>
      </c>
    </row>
    <row r="209" spans="1:18" s="5" customFormat="1" ht="15" x14ac:dyDescent="0.25">
      <c r="A209" s="5" t="s">
        <v>0</v>
      </c>
      <c r="B209" s="5">
        <v>30</v>
      </c>
      <c r="C209" s="5">
        <v>1</v>
      </c>
      <c r="D209" s="5">
        <v>676.84279000000004</v>
      </c>
      <c r="E209" s="5">
        <v>5.8735099999999996</v>
      </c>
      <c r="F209" s="5">
        <v>206</v>
      </c>
      <c r="G209" s="5">
        <v>664.26628000000005</v>
      </c>
      <c r="H209" s="5">
        <v>0.25562000000000001</v>
      </c>
      <c r="I209" s="5">
        <v>8</v>
      </c>
      <c r="J209" s="5">
        <v>671.55768999999998</v>
      </c>
      <c r="K209" s="5">
        <v>5.8571099999999996</v>
      </c>
      <c r="L209" s="5">
        <v>534</v>
      </c>
      <c r="M209" s="5">
        <v>678.88639999999998</v>
      </c>
      <c r="N209" s="5">
        <v>5.8570599999999997</v>
      </c>
      <c r="O209" s="5">
        <v>770</v>
      </c>
      <c r="P209" s="5">
        <v>664.07955000000004</v>
      </c>
      <c r="Q209" s="5">
        <v>0.16952</v>
      </c>
      <c r="R209" s="5">
        <v>3</v>
      </c>
    </row>
    <row r="210" spans="1:18" s="5" customFormat="1" ht="15" x14ac:dyDescent="0.25">
      <c r="A210" s="5" t="s">
        <v>0</v>
      </c>
      <c r="B210" s="5">
        <v>30</v>
      </c>
      <c r="C210" s="5">
        <v>1</v>
      </c>
      <c r="D210" s="5">
        <v>669.37662</v>
      </c>
      <c r="E210" s="5">
        <v>5.8526600000000002</v>
      </c>
      <c r="F210" s="5">
        <v>209</v>
      </c>
      <c r="G210" s="5">
        <v>661.77413999999999</v>
      </c>
      <c r="H210" s="5">
        <v>0.28925000000000001</v>
      </c>
      <c r="I210" s="5">
        <v>8</v>
      </c>
      <c r="J210" s="5">
        <v>661.93221000000005</v>
      </c>
      <c r="K210" s="5">
        <v>4.5708500000000001</v>
      </c>
      <c r="L210" s="5">
        <v>451</v>
      </c>
      <c r="M210" s="5">
        <v>669.46559000000002</v>
      </c>
      <c r="N210" s="5">
        <v>5.8560400000000001</v>
      </c>
      <c r="O210" s="5">
        <v>800</v>
      </c>
      <c r="P210" s="5">
        <v>659.76349000000005</v>
      </c>
      <c r="Q210" s="5">
        <v>3.2250000000000001E-2</v>
      </c>
      <c r="R210" s="5">
        <v>0</v>
      </c>
    </row>
    <row r="211" spans="1:18" s="5" customFormat="1" ht="15" x14ac:dyDescent="0.25">
      <c r="A211" s="5" t="s">
        <v>0</v>
      </c>
      <c r="B211" s="5">
        <v>30</v>
      </c>
      <c r="C211" s="5">
        <v>1</v>
      </c>
      <c r="D211" s="5">
        <v>662.89239999999995</v>
      </c>
      <c r="E211" s="5">
        <v>0.65151000000000003</v>
      </c>
      <c r="F211" s="5">
        <v>13</v>
      </c>
      <c r="G211" s="5">
        <v>659.22177999999997</v>
      </c>
      <c r="H211" s="5">
        <v>0.53891999999999995</v>
      </c>
      <c r="I211" s="5">
        <v>10</v>
      </c>
      <c r="J211" s="5">
        <v>661.32712000000004</v>
      </c>
      <c r="K211" s="5">
        <v>3.2960600000000002</v>
      </c>
      <c r="L211" s="5">
        <v>272</v>
      </c>
      <c r="M211" s="5">
        <v>676.10681999999997</v>
      </c>
      <c r="N211" s="5">
        <v>5.8525700000000001</v>
      </c>
      <c r="O211" s="5">
        <v>715</v>
      </c>
      <c r="P211" s="5">
        <v>664.13604999999995</v>
      </c>
      <c r="Q211" s="5">
        <v>0.10417999999999999</v>
      </c>
      <c r="R211" s="5">
        <v>2</v>
      </c>
    </row>
    <row r="212" spans="1:18" s="5" customFormat="1" ht="15" x14ac:dyDescent="0.25">
      <c r="A212" s="5" t="s">
        <v>0</v>
      </c>
      <c r="B212" s="5">
        <v>30</v>
      </c>
      <c r="C212" s="5">
        <v>1</v>
      </c>
      <c r="D212" s="5">
        <v>676.83973000000003</v>
      </c>
      <c r="E212" s="5">
        <v>5.8667400000000001</v>
      </c>
      <c r="F212" s="5">
        <v>180</v>
      </c>
      <c r="G212" s="5">
        <v>662.76622999999995</v>
      </c>
      <c r="H212" s="5">
        <v>0.54413</v>
      </c>
      <c r="I212" s="5">
        <v>16</v>
      </c>
      <c r="J212" s="5">
        <v>664.41682000000003</v>
      </c>
      <c r="K212" s="5">
        <v>5.8553199999999999</v>
      </c>
      <c r="L212" s="5">
        <v>547</v>
      </c>
      <c r="M212" s="5">
        <v>666.33015999999998</v>
      </c>
      <c r="N212" s="5">
        <v>5.8772399999999996</v>
      </c>
      <c r="O212" s="5">
        <v>834</v>
      </c>
      <c r="P212" s="5">
        <v>663.28051000000005</v>
      </c>
      <c r="Q212" s="5">
        <v>0.18991</v>
      </c>
      <c r="R212" s="5">
        <v>4</v>
      </c>
    </row>
    <row r="213" spans="1:18" s="5" customFormat="1" ht="15" x14ac:dyDescent="0.25">
      <c r="A213" s="5" t="s">
        <v>0</v>
      </c>
      <c r="B213" s="5">
        <v>100</v>
      </c>
      <c r="C213" s="5">
        <v>0.4</v>
      </c>
      <c r="D213" s="5">
        <v>2126.4717799999999</v>
      </c>
      <c r="E213" s="5">
        <v>14.306609999999999</v>
      </c>
      <c r="F213" s="5">
        <v>197</v>
      </c>
      <c r="G213" s="5">
        <v>2019.6811700000001</v>
      </c>
      <c r="H213" s="5">
        <v>0.14946000000000001</v>
      </c>
      <c r="I213" s="5">
        <v>0</v>
      </c>
      <c r="J213" s="5">
        <v>2022.9349999999999</v>
      </c>
      <c r="K213" s="5">
        <v>7.9351599999999998</v>
      </c>
      <c r="L213" s="5">
        <v>379</v>
      </c>
      <c r="M213" s="5">
        <v>2005.18956</v>
      </c>
      <c r="N213" s="5">
        <v>3.1365400000000001</v>
      </c>
      <c r="O213" s="5">
        <v>63</v>
      </c>
      <c r="P213" s="5">
        <v>2020.6385299999999</v>
      </c>
      <c r="Q213" s="5">
        <v>0.12347</v>
      </c>
      <c r="R213" s="5">
        <v>0</v>
      </c>
    </row>
    <row r="214" spans="1:18" s="5" customFormat="1" ht="15" x14ac:dyDescent="0.25">
      <c r="A214" s="5" t="s">
        <v>0</v>
      </c>
      <c r="B214" s="5">
        <v>100</v>
      </c>
      <c r="C214" s="5">
        <v>0.4</v>
      </c>
      <c r="D214" s="5">
        <v>2021.6822</v>
      </c>
      <c r="E214" s="5">
        <v>1.7508600000000001</v>
      </c>
      <c r="F214" s="5">
        <v>21</v>
      </c>
      <c r="G214" s="5">
        <v>2019.72516</v>
      </c>
      <c r="H214" s="5">
        <v>0.33821000000000001</v>
      </c>
      <c r="I214" s="5">
        <v>2</v>
      </c>
      <c r="J214" s="5">
        <v>2034.9348199999999</v>
      </c>
      <c r="K214" s="5">
        <v>14.28848</v>
      </c>
      <c r="L214" s="5">
        <v>702</v>
      </c>
      <c r="M214" s="5">
        <v>1974.0089599999999</v>
      </c>
      <c r="N214" s="5">
        <v>2.5462400000000001</v>
      </c>
      <c r="O214" s="5">
        <v>40</v>
      </c>
      <c r="P214" s="5">
        <v>1990.8949700000001</v>
      </c>
      <c r="Q214" s="5">
        <v>5.8799999999999998E-3</v>
      </c>
      <c r="R214" s="5">
        <v>0</v>
      </c>
    </row>
    <row r="215" spans="1:18" s="5" customFormat="1" ht="15" x14ac:dyDescent="0.25">
      <c r="A215" s="5" t="s">
        <v>0</v>
      </c>
      <c r="B215" s="5">
        <v>100</v>
      </c>
      <c r="C215" s="5">
        <v>0.4</v>
      </c>
      <c r="D215" s="5">
        <v>2023.4754600000001</v>
      </c>
      <c r="E215" s="5">
        <v>1.7757400000000001</v>
      </c>
      <c r="F215" s="5">
        <v>23</v>
      </c>
      <c r="G215" s="5">
        <v>2024.2516700000001</v>
      </c>
      <c r="H215" s="5">
        <v>0.16012999999999999</v>
      </c>
      <c r="I215" s="5">
        <v>0</v>
      </c>
      <c r="J215" s="5">
        <v>2152.27907</v>
      </c>
      <c r="K215" s="5">
        <v>14.35819</v>
      </c>
      <c r="L215" s="5">
        <v>756</v>
      </c>
      <c r="M215" s="5">
        <v>2019.43246</v>
      </c>
      <c r="N215" s="5">
        <v>2.1274299999999999</v>
      </c>
      <c r="O215" s="5">
        <v>40</v>
      </c>
      <c r="P215" s="5">
        <v>2000.52063</v>
      </c>
      <c r="Q215" s="5">
        <v>2.5100000000000001E-3</v>
      </c>
      <c r="R215" s="5">
        <v>0</v>
      </c>
    </row>
    <row r="216" spans="1:18" s="5" customFormat="1" ht="15" x14ac:dyDescent="0.25">
      <c r="A216" s="5" t="s">
        <v>0</v>
      </c>
      <c r="B216" s="5">
        <v>100</v>
      </c>
      <c r="C216" s="5">
        <v>0.4</v>
      </c>
      <c r="D216" s="5">
        <v>2062.5551599999999</v>
      </c>
      <c r="E216" s="5">
        <v>14.33957</v>
      </c>
      <c r="F216" s="5">
        <v>200</v>
      </c>
      <c r="G216" s="5">
        <v>1994.6165100000001</v>
      </c>
      <c r="H216" s="5">
        <v>7.0200000000000002E-3</v>
      </c>
      <c r="I216" s="5">
        <v>0</v>
      </c>
      <c r="J216" s="5">
        <v>2019.1608900000001</v>
      </c>
      <c r="K216" s="5">
        <v>2.93262</v>
      </c>
      <c r="L216" s="5">
        <v>143</v>
      </c>
      <c r="M216" s="5">
        <v>2023.3516500000001</v>
      </c>
      <c r="N216" s="5">
        <v>3.0125299999999999</v>
      </c>
      <c r="O216" s="5">
        <v>47</v>
      </c>
      <c r="P216" s="5">
        <v>2016.3756900000001</v>
      </c>
      <c r="Q216" s="5">
        <v>1.44E-2</v>
      </c>
      <c r="R216" s="5">
        <v>0</v>
      </c>
    </row>
    <row r="217" spans="1:18" s="5" customFormat="1" ht="15" x14ac:dyDescent="0.25">
      <c r="A217" s="5" t="s">
        <v>0</v>
      </c>
      <c r="B217" s="5">
        <v>100</v>
      </c>
      <c r="C217" s="5">
        <v>0.4</v>
      </c>
      <c r="D217" s="5">
        <v>2044.0307299999999</v>
      </c>
      <c r="E217" s="5">
        <v>14.306039999999999</v>
      </c>
      <c r="F217" s="5">
        <v>199</v>
      </c>
      <c r="G217" s="5">
        <v>2007.16986</v>
      </c>
      <c r="H217" s="5">
        <v>0.62056999999999995</v>
      </c>
      <c r="I217" s="5">
        <v>2</v>
      </c>
      <c r="J217" s="5">
        <v>2048.4787999999999</v>
      </c>
      <c r="K217" s="5">
        <v>14.300470000000001</v>
      </c>
      <c r="L217" s="5">
        <v>753</v>
      </c>
      <c r="M217" s="5">
        <v>2021.8194800000001</v>
      </c>
      <c r="N217" s="5">
        <v>1.53355</v>
      </c>
      <c r="O217" s="5">
        <v>25</v>
      </c>
      <c r="P217" s="5">
        <v>2020.03621</v>
      </c>
      <c r="Q217" s="5">
        <v>4.2700000000000004E-3</v>
      </c>
      <c r="R217" s="5">
        <v>0</v>
      </c>
    </row>
    <row r="218" spans="1:18" s="5" customFormat="1" ht="15" x14ac:dyDescent="0.25">
      <c r="A218" s="5" t="s">
        <v>0</v>
      </c>
      <c r="B218" s="5">
        <v>100</v>
      </c>
      <c r="C218" s="5">
        <v>0.4</v>
      </c>
      <c r="D218" s="5">
        <v>2036.2331200000001</v>
      </c>
      <c r="E218" s="5">
        <v>14.32817</v>
      </c>
      <c r="F218" s="5">
        <v>203</v>
      </c>
      <c r="G218" s="5">
        <v>2006.0650000000001</v>
      </c>
      <c r="H218" s="5">
        <v>0.15720000000000001</v>
      </c>
      <c r="I218" s="5">
        <v>0</v>
      </c>
      <c r="J218" s="5">
        <v>2031.21523</v>
      </c>
      <c r="K218" s="5">
        <v>14.30233</v>
      </c>
      <c r="L218" s="5">
        <v>694</v>
      </c>
      <c r="M218" s="5">
        <v>2011.75172</v>
      </c>
      <c r="N218" s="5">
        <v>2.5862599999999998</v>
      </c>
      <c r="O218" s="5">
        <v>51</v>
      </c>
      <c r="P218" s="5">
        <v>1971.7398800000001</v>
      </c>
      <c r="Q218" s="5">
        <v>4.47E-3</v>
      </c>
      <c r="R218" s="5">
        <v>0</v>
      </c>
    </row>
    <row r="219" spans="1:18" s="5" customFormat="1" ht="15" x14ac:dyDescent="0.25">
      <c r="A219" s="5" t="s">
        <v>0</v>
      </c>
      <c r="B219" s="5">
        <v>100</v>
      </c>
      <c r="C219" s="5">
        <v>0.4</v>
      </c>
      <c r="D219" s="5">
        <v>2067.88184</v>
      </c>
      <c r="E219" s="5">
        <v>14.34797</v>
      </c>
      <c r="F219" s="5">
        <v>204</v>
      </c>
      <c r="G219" s="5">
        <v>1998.2102400000001</v>
      </c>
      <c r="H219" s="5">
        <v>0.18595999999999999</v>
      </c>
      <c r="I219" s="5">
        <v>1</v>
      </c>
      <c r="J219" s="5">
        <v>2018.0001999999999</v>
      </c>
      <c r="K219" s="5">
        <v>8.7893500000000007</v>
      </c>
      <c r="L219" s="5">
        <v>476</v>
      </c>
      <c r="M219" s="5">
        <v>2012.75738</v>
      </c>
      <c r="N219" s="5">
        <v>1.9490000000000001</v>
      </c>
      <c r="O219" s="5">
        <v>34</v>
      </c>
      <c r="P219" s="5">
        <v>1998.0716299999999</v>
      </c>
      <c r="Q219" s="5">
        <v>1.6999999999999999E-3</v>
      </c>
      <c r="R219" s="5">
        <v>0</v>
      </c>
    </row>
    <row r="220" spans="1:18" s="5" customFormat="1" ht="15" x14ac:dyDescent="0.25">
      <c r="A220" s="5" t="s">
        <v>0</v>
      </c>
      <c r="B220" s="5">
        <v>100</v>
      </c>
      <c r="C220" s="5">
        <v>0.4</v>
      </c>
      <c r="D220" s="5">
        <v>2046.50468</v>
      </c>
      <c r="E220" s="5">
        <v>14.32738</v>
      </c>
      <c r="F220" s="5">
        <v>200</v>
      </c>
      <c r="G220" s="5">
        <v>2008.1765800000001</v>
      </c>
      <c r="H220" s="5">
        <v>0.15959999999999999</v>
      </c>
      <c r="I220" s="5">
        <v>0</v>
      </c>
      <c r="J220" s="5">
        <v>2022.7819099999999</v>
      </c>
      <c r="K220" s="5">
        <v>7.9230900000000002</v>
      </c>
      <c r="L220" s="5">
        <v>382</v>
      </c>
      <c r="M220" s="5">
        <v>2004.23299</v>
      </c>
      <c r="N220" s="5">
        <v>2.4331299999999998</v>
      </c>
      <c r="O220" s="5">
        <v>37</v>
      </c>
      <c r="P220" s="5">
        <v>1966.2163399999999</v>
      </c>
      <c r="Q220" s="5">
        <v>1.5299999999999999E-3</v>
      </c>
      <c r="R220" s="5">
        <v>0</v>
      </c>
    </row>
    <row r="221" spans="1:18" s="5" customFormat="1" ht="15" x14ac:dyDescent="0.25">
      <c r="A221" s="5" t="s">
        <v>0</v>
      </c>
      <c r="B221" s="5">
        <v>100</v>
      </c>
      <c r="C221" s="5">
        <v>0.4</v>
      </c>
      <c r="D221" s="5">
        <v>2049.4807000000001</v>
      </c>
      <c r="E221" s="5">
        <v>14.298299999999999</v>
      </c>
      <c r="F221" s="5">
        <v>196</v>
      </c>
      <c r="G221" s="5">
        <v>2017.45362</v>
      </c>
      <c r="H221" s="5">
        <v>7.1999999999999998E-3</v>
      </c>
      <c r="I221" s="5">
        <v>0</v>
      </c>
      <c r="J221" s="5">
        <v>2013.2574</v>
      </c>
      <c r="K221" s="5">
        <v>3.0461</v>
      </c>
      <c r="L221" s="5">
        <v>137</v>
      </c>
      <c r="M221" s="5">
        <v>1992.0262700000001</v>
      </c>
      <c r="N221" s="5">
        <v>2.09233</v>
      </c>
      <c r="O221" s="5">
        <v>40</v>
      </c>
      <c r="P221" s="5">
        <v>2014.5995700000001</v>
      </c>
      <c r="Q221" s="5">
        <v>9.41E-3</v>
      </c>
      <c r="R221" s="5">
        <v>0</v>
      </c>
    </row>
    <row r="222" spans="1:18" s="5" customFormat="1" ht="15" x14ac:dyDescent="0.25">
      <c r="A222" s="5" t="s">
        <v>0</v>
      </c>
      <c r="B222" s="5">
        <v>100</v>
      </c>
      <c r="C222" s="5">
        <v>0.4</v>
      </c>
      <c r="D222" s="5">
        <v>2067.1359900000002</v>
      </c>
      <c r="E222" s="5">
        <v>14.35027</v>
      </c>
      <c r="F222" s="5">
        <v>199</v>
      </c>
      <c r="G222" s="5">
        <v>2000.1669999999999</v>
      </c>
      <c r="H222" s="5">
        <v>3.1359999999999999E-2</v>
      </c>
      <c r="I222" s="5">
        <v>0</v>
      </c>
      <c r="J222" s="5">
        <v>2091.21486</v>
      </c>
      <c r="K222" s="5">
        <v>14.30226</v>
      </c>
      <c r="L222" s="5">
        <v>705</v>
      </c>
      <c r="M222" s="5">
        <v>2014.09339</v>
      </c>
      <c r="N222" s="5">
        <v>1.5216099999999999</v>
      </c>
      <c r="O222" s="5">
        <v>28</v>
      </c>
      <c r="P222" s="5">
        <v>2006.76639</v>
      </c>
      <c r="Q222" s="5">
        <v>8.3199999999999993E-3</v>
      </c>
      <c r="R222" s="5">
        <v>0</v>
      </c>
    </row>
    <row r="223" spans="1:18" s="5" customFormat="1" ht="15" x14ac:dyDescent="0.25">
      <c r="A223" s="5" t="s">
        <v>0</v>
      </c>
      <c r="B223" s="5">
        <v>100</v>
      </c>
      <c r="C223" s="5">
        <v>0.7</v>
      </c>
      <c r="D223" s="5">
        <v>1863.73</v>
      </c>
      <c r="E223" s="5">
        <v>0.15461</v>
      </c>
      <c r="F223" s="5">
        <v>0</v>
      </c>
      <c r="G223" s="5">
        <v>1863.73</v>
      </c>
      <c r="H223" s="5">
        <v>1.5299999999999999E-3</v>
      </c>
      <c r="I223" s="5">
        <v>0</v>
      </c>
      <c r="J223" s="5">
        <v>1862.6165900000001</v>
      </c>
      <c r="K223" s="5">
        <v>4.5534100000000004</v>
      </c>
      <c r="L223" s="5">
        <v>218</v>
      </c>
      <c r="M223" s="5">
        <v>1862.7814900000001</v>
      </c>
      <c r="N223" s="5">
        <v>3.6310899999999999</v>
      </c>
      <c r="O223" s="5">
        <v>72</v>
      </c>
      <c r="P223" s="5">
        <v>1863.73</v>
      </c>
      <c r="Q223" s="5">
        <v>1.23E-3</v>
      </c>
      <c r="R223" s="5">
        <v>0</v>
      </c>
    </row>
    <row r="224" spans="1:18" s="5" customFormat="1" ht="15" x14ac:dyDescent="0.25">
      <c r="A224" s="5" t="s">
        <v>0</v>
      </c>
      <c r="B224" s="5">
        <v>100</v>
      </c>
      <c r="C224" s="5">
        <v>0.7</v>
      </c>
      <c r="D224" s="5">
        <v>1863.73</v>
      </c>
      <c r="E224" s="5">
        <v>1.753E-2</v>
      </c>
      <c r="F224" s="5">
        <v>0</v>
      </c>
      <c r="G224" s="5">
        <v>1863.73</v>
      </c>
      <c r="H224" s="5">
        <v>1.5200000000000001E-3</v>
      </c>
      <c r="I224" s="5">
        <v>0</v>
      </c>
      <c r="J224" s="5">
        <v>1862.3744899999999</v>
      </c>
      <c r="K224" s="5">
        <v>0.74029</v>
      </c>
      <c r="L224" s="5">
        <v>28</v>
      </c>
      <c r="M224" s="5">
        <v>1860.9487999999999</v>
      </c>
      <c r="N224" s="5">
        <v>3.8049599999999999</v>
      </c>
      <c r="O224" s="5">
        <v>61</v>
      </c>
      <c r="P224" s="5">
        <v>1863.73</v>
      </c>
      <c r="Q224" s="5">
        <v>1.2099999999999999E-3</v>
      </c>
      <c r="R224" s="5">
        <v>0</v>
      </c>
    </row>
    <row r="225" spans="1:18" s="5" customFormat="1" ht="15" x14ac:dyDescent="0.25">
      <c r="A225" s="5" t="s">
        <v>0</v>
      </c>
      <c r="B225" s="5">
        <v>100</v>
      </c>
      <c r="C225" s="5">
        <v>0.7</v>
      </c>
      <c r="D225" s="5">
        <v>1863.73</v>
      </c>
      <c r="E225" s="5">
        <v>1.668E-2</v>
      </c>
      <c r="F225" s="5">
        <v>0</v>
      </c>
      <c r="G225" s="5">
        <v>1863.73</v>
      </c>
      <c r="H225" s="5">
        <v>1.5100000000000001E-3</v>
      </c>
      <c r="I225" s="5">
        <v>0</v>
      </c>
      <c r="J225" s="5">
        <v>1874.94154</v>
      </c>
      <c r="K225" s="5">
        <v>22.847079999999998</v>
      </c>
      <c r="L225" s="5">
        <v>1174</v>
      </c>
      <c r="M225" s="5">
        <v>1860.5655400000001</v>
      </c>
      <c r="N225" s="5">
        <v>3.38374</v>
      </c>
      <c r="O225" s="5">
        <v>70</v>
      </c>
      <c r="P225" s="5">
        <v>1863.73</v>
      </c>
      <c r="Q225" s="5">
        <v>1.1900000000000001E-3</v>
      </c>
      <c r="R225" s="5">
        <v>0</v>
      </c>
    </row>
    <row r="226" spans="1:18" s="5" customFormat="1" ht="15" x14ac:dyDescent="0.25">
      <c r="A226" s="5" t="s">
        <v>0</v>
      </c>
      <c r="B226" s="5">
        <v>100</v>
      </c>
      <c r="C226" s="5">
        <v>0.7</v>
      </c>
      <c r="D226" s="5">
        <v>1863.73</v>
      </c>
      <c r="E226" s="5">
        <v>1.6209999999999999E-2</v>
      </c>
      <c r="F226" s="5">
        <v>0</v>
      </c>
      <c r="G226" s="5">
        <v>1863.73</v>
      </c>
      <c r="H226" s="5">
        <v>1.5200000000000001E-3</v>
      </c>
      <c r="I226" s="5">
        <v>0</v>
      </c>
      <c r="J226" s="5">
        <v>1863.5766599999999</v>
      </c>
      <c r="K226" s="5">
        <v>5.0362200000000001</v>
      </c>
      <c r="L226" s="5">
        <v>234</v>
      </c>
      <c r="M226" s="5">
        <v>1861.6456900000001</v>
      </c>
      <c r="N226" s="5">
        <v>2.3876900000000001</v>
      </c>
      <c r="O226" s="5">
        <v>46</v>
      </c>
      <c r="P226" s="5">
        <v>1863.73</v>
      </c>
      <c r="Q226" s="5">
        <v>1.1900000000000001E-3</v>
      </c>
      <c r="R226" s="5">
        <v>0</v>
      </c>
    </row>
    <row r="227" spans="1:18" s="5" customFormat="1" ht="15" x14ac:dyDescent="0.25">
      <c r="A227" s="5" t="s">
        <v>0</v>
      </c>
      <c r="B227" s="5">
        <v>100</v>
      </c>
      <c r="C227" s="5">
        <v>0.7</v>
      </c>
      <c r="D227" s="5">
        <v>1863.73</v>
      </c>
      <c r="E227" s="5">
        <v>1.558E-2</v>
      </c>
      <c r="F227" s="5">
        <v>0</v>
      </c>
      <c r="G227" s="5">
        <v>1863.73</v>
      </c>
      <c r="H227" s="5">
        <v>1.6999999999999999E-3</v>
      </c>
      <c r="I227" s="5">
        <v>0</v>
      </c>
      <c r="J227" s="5">
        <v>1940.63193</v>
      </c>
      <c r="K227" s="5">
        <v>22.85069</v>
      </c>
      <c r="L227" s="5">
        <v>1193</v>
      </c>
      <c r="M227" s="5">
        <v>1863.42722</v>
      </c>
      <c r="N227" s="5">
        <v>2.7166800000000002</v>
      </c>
      <c r="O227" s="5">
        <v>54</v>
      </c>
      <c r="P227" s="5">
        <v>1863.73</v>
      </c>
      <c r="Q227" s="5">
        <v>1.1999999999999999E-3</v>
      </c>
      <c r="R227" s="5">
        <v>0</v>
      </c>
    </row>
    <row r="228" spans="1:18" s="5" customFormat="1" ht="15" x14ac:dyDescent="0.25">
      <c r="A228" s="5" t="s">
        <v>0</v>
      </c>
      <c r="B228" s="5">
        <v>100</v>
      </c>
      <c r="C228" s="5">
        <v>0.7</v>
      </c>
      <c r="D228" s="5">
        <v>1863.73</v>
      </c>
      <c r="E228" s="5">
        <v>1.5879999999999998E-2</v>
      </c>
      <c r="F228" s="5">
        <v>0</v>
      </c>
      <c r="G228" s="5">
        <v>1863.73</v>
      </c>
      <c r="H228" s="5">
        <v>1.5299999999999999E-3</v>
      </c>
      <c r="I228" s="5">
        <v>0</v>
      </c>
      <c r="J228" s="5">
        <v>1860.6235200000001</v>
      </c>
      <c r="K228" s="5">
        <v>4.6974499999999999</v>
      </c>
      <c r="L228" s="5">
        <v>221</v>
      </c>
      <c r="M228" s="5">
        <v>1862.58438</v>
      </c>
      <c r="N228" s="5">
        <v>2.45668</v>
      </c>
      <c r="O228" s="5">
        <v>36</v>
      </c>
      <c r="P228" s="5">
        <v>1863.73</v>
      </c>
      <c r="Q228" s="5">
        <v>1.1900000000000001E-3</v>
      </c>
      <c r="R228" s="5">
        <v>0</v>
      </c>
    </row>
    <row r="229" spans="1:18" s="5" customFormat="1" ht="15" x14ac:dyDescent="0.25">
      <c r="A229" s="5" t="s">
        <v>0</v>
      </c>
      <c r="B229" s="5">
        <v>100</v>
      </c>
      <c r="C229" s="5">
        <v>0.7</v>
      </c>
      <c r="D229" s="5">
        <v>1863.73</v>
      </c>
      <c r="E229" s="5">
        <v>1.554E-2</v>
      </c>
      <c r="F229" s="5">
        <v>0</v>
      </c>
      <c r="G229" s="5">
        <v>1863.73</v>
      </c>
      <c r="H229" s="5">
        <v>1.5200000000000001E-3</v>
      </c>
      <c r="I229" s="5">
        <v>0</v>
      </c>
      <c r="J229" s="5">
        <v>1877.50667</v>
      </c>
      <c r="K229" s="5">
        <v>22.84018</v>
      </c>
      <c r="L229" s="5">
        <v>1197</v>
      </c>
      <c r="M229" s="5">
        <v>1863.4312600000001</v>
      </c>
      <c r="N229" s="5">
        <v>2.62853</v>
      </c>
      <c r="O229" s="5">
        <v>52</v>
      </c>
      <c r="P229" s="5">
        <v>1863.73</v>
      </c>
      <c r="Q229" s="5">
        <v>1.1900000000000001E-3</v>
      </c>
      <c r="R229" s="5">
        <v>0</v>
      </c>
    </row>
    <row r="230" spans="1:18" s="5" customFormat="1" ht="15" x14ac:dyDescent="0.25">
      <c r="A230" s="5" t="s">
        <v>0</v>
      </c>
      <c r="B230" s="5">
        <v>100</v>
      </c>
      <c r="C230" s="5">
        <v>0.7</v>
      </c>
      <c r="D230" s="5">
        <v>1863.73</v>
      </c>
      <c r="E230" s="5">
        <v>1.5469999999999999E-2</v>
      </c>
      <c r="F230" s="5">
        <v>0</v>
      </c>
      <c r="G230" s="5">
        <v>1863.73</v>
      </c>
      <c r="H230" s="5">
        <v>1.5100000000000001E-3</v>
      </c>
      <c r="I230" s="5">
        <v>0</v>
      </c>
      <c r="J230" s="5">
        <v>1859</v>
      </c>
      <c r="K230" s="5">
        <v>7.33934</v>
      </c>
      <c r="L230" s="5">
        <v>352</v>
      </c>
      <c r="M230" s="5">
        <v>1863.1736900000001</v>
      </c>
      <c r="N230" s="5">
        <v>2.7383199999999999</v>
      </c>
      <c r="O230" s="5">
        <v>55</v>
      </c>
      <c r="P230" s="5">
        <v>1863.73</v>
      </c>
      <c r="Q230" s="5">
        <v>1.1999999999999999E-3</v>
      </c>
      <c r="R230" s="5">
        <v>0</v>
      </c>
    </row>
    <row r="231" spans="1:18" s="5" customFormat="1" ht="15" x14ac:dyDescent="0.25">
      <c r="A231" s="5" t="s">
        <v>0</v>
      </c>
      <c r="B231" s="5">
        <v>100</v>
      </c>
      <c r="C231" s="5">
        <v>0.7</v>
      </c>
      <c r="D231" s="5">
        <v>1863.73</v>
      </c>
      <c r="E231" s="5">
        <v>1.5469999999999999E-2</v>
      </c>
      <c r="F231" s="5">
        <v>0</v>
      </c>
      <c r="G231" s="5">
        <v>1863.73</v>
      </c>
      <c r="H231" s="5">
        <v>1.5299999999999999E-3</v>
      </c>
      <c r="I231" s="5">
        <v>0</v>
      </c>
      <c r="J231" s="5">
        <v>1862.8050599999999</v>
      </c>
      <c r="K231" s="5">
        <v>5.8521799999999997</v>
      </c>
      <c r="L231" s="5">
        <v>304</v>
      </c>
      <c r="M231" s="5">
        <v>1860.69264</v>
      </c>
      <c r="N231" s="5">
        <v>2.4015</v>
      </c>
      <c r="O231" s="5">
        <v>48</v>
      </c>
      <c r="P231" s="5">
        <v>1863.73</v>
      </c>
      <c r="Q231" s="5">
        <v>1.1900000000000001E-3</v>
      </c>
      <c r="R231" s="5">
        <v>0</v>
      </c>
    </row>
    <row r="232" spans="1:18" s="5" customFormat="1" ht="15" x14ac:dyDescent="0.25">
      <c r="A232" s="5" t="s">
        <v>0</v>
      </c>
      <c r="B232" s="5">
        <v>100</v>
      </c>
      <c r="C232" s="5">
        <v>0.7</v>
      </c>
      <c r="D232" s="5">
        <v>1863.73</v>
      </c>
      <c r="E232" s="5">
        <v>1.5480000000000001E-2</v>
      </c>
      <c r="F232" s="5">
        <v>0</v>
      </c>
      <c r="G232" s="5">
        <v>1863.73</v>
      </c>
      <c r="H232" s="5">
        <v>1.5200000000000001E-3</v>
      </c>
      <c r="I232" s="5">
        <v>0</v>
      </c>
      <c r="J232" s="5">
        <v>1861.5868499999999</v>
      </c>
      <c r="K232" s="5">
        <v>3.81637</v>
      </c>
      <c r="L232" s="5">
        <v>171</v>
      </c>
      <c r="M232" s="5">
        <v>1855.2014300000001</v>
      </c>
      <c r="N232" s="5">
        <v>2.7179799999999998</v>
      </c>
      <c r="O232" s="5">
        <v>54</v>
      </c>
      <c r="P232" s="5">
        <v>1863.73</v>
      </c>
      <c r="Q232" s="5">
        <v>1.1900000000000001E-3</v>
      </c>
      <c r="R232" s="5">
        <v>0</v>
      </c>
    </row>
    <row r="233" spans="1:18" s="5" customFormat="1" ht="15" x14ac:dyDescent="0.25">
      <c r="A233" s="5" t="s">
        <v>0</v>
      </c>
      <c r="B233" s="5">
        <v>100</v>
      </c>
      <c r="C233" s="5">
        <v>1</v>
      </c>
      <c r="D233" s="5">
        <v>1774.48</v>
      </c>
      <c r="E233" s="5">
        <v>1.5570000000000001E-2</v>
      </c>
      <c r="F233" s="5">
        <v>0</v>
      </c>
      <c r="G233" s="5">
        <v>1774.48</v>
      </c>
      <c r="H233" s="5">
        <v>1.65E-3</v>
      </c>
      <c r="I233" s="5">
        <v>0</v>
      </c>
      <c r="J233" s="5">
        <v>1818.5557899999999</v>
      </c>
      <c r="K233" s="5">
        <v>42.876049999999999</v>
      </c>
      <c r="L233" s="5">
        <v>2298</v>
      </c>
      <c r="M233" s="5">
        <v>1773.85871</v>
      </c>
      <c r="N233" s="5">
        <v>19.918790000000001</v>
      </c>
      <c r="O233" s="5">
        <v>433</v>
      </c>
      <c r="P233" s="5">
        <v>1774.48</v>
      </c>
      <c r="Q233" s="5">
        <v>1.31E-3</v>
      </c>
      <c r="R233" s="5">
        <v>0</v>
      </c>
    </row>
    <row r="234" spans="1:18" s="5" customFormat="1" ht="15" x14ac:dyDescent="0.25">
      <c r="A234" s="5" t="s">
        <v>0</v>
      </c>
      <c r="B234" s="5">
        <v>100</v>
      </c>
      <c r="C234" s="5">
        <v>1</v>
      </c>
      <c r="D234" s="5">
        <v>1774.48</v>
      </c>
      <c r="E234" s="5">
        <v>1.5559999999999999E-2</v>
      </c>
      <c r="F234" s="5">
        <v>0</v>
      </c>
      <c r="G234" s="5">
        <v>1774.48</v>
      </c>
      <c r="H234" s="5">
        <v>1.66E-3</v>
      </c>
      <c r="I234" s="5">
        <v>0</v>
      </c>
      <c r="J234" s="5">
        <v>1801.05908</v>
      </c>
      <c r="K234" s="5">
        <v>42.874250000000004</v>
      </c>
      <c r="L234" s="5">
        <v>2229</v>
      </c>
      <c r="M234" s="5">
        <v>1774.4730400000001</v>
      </c>
      <c r="N234" s="5">
        <v>26.256</v>
      </c>
      <c r="O234" s="5">
        <v>550</v>
      </c>
      <c r="P234" s="5">
        <v>1774.48</v>
      </c>
      <c r="Q234" s="5">
        <v>1.31E-3</v>
      </c>
      <c r="R234" s="5">
        <v>0</v>
      </c>
    </row>
    <row r="235" spans="1:18" s="5" customFormat="1" ht="15" x14ac:dyDescent="0.25">
      <c r="A235" s="5" t="s">
        <v>0</v>
      </c>
      <c r="B235" s="5">
        <v>100</v>
      </c>
      <c r="C235" s="5">
        <v>1</v>
      </c>
      <c r="D235" s="5">
        <v>1774.48</v>
      </c>
      <c r="E235" s="5">
        <v>1.5800000000000002E-2</v>
      </c>
      <c r="F235" s="5">
        <v>0</v>
      </c>
      <c r="G235" s="5">
        <v>1774.48</v>
      </c>
      <c r="H235" s="5">
        <v>1.67E-3</v>
      </c>
      <c r="I235" s="5">
        <v>0</v>
      </c>
      <c r="J235" s="5">
        <v>1819.1187399999999</v>
      </c>
      <c r="K235" s="5">
        <v>42.87453</v>
      </c>
      <c r="L235" s="5">
        <v>2133</v>
      </c>
      <c r="M235" s="5">
        <v>1773.8</v>
      </c>
      <c r="N235" s="5">
        <v>28.48451</v>
      </c>
      <c r="O235" s="5">
        <v>618</v>
      </c>
      <c r="P235" s="5">
        <v>1774.48</v>
      </c>
      <c r="Q235" s="5">
        <v>1.31E-3</v>
      </c>
      <c r="R235" s="5">
        <v>0</v>
      </c>
    </row>
    <row r="236" spans="1:18" s="5" customFormat="1" ht="15" x14ac:dyDescent="0.25">
      <c r="A236" s="5" t="s">
        <v>0</v>
      </c>
      <c r="B236" s="5">
        <v>100</v>
      </c>
      <c r="C236" s="5">
        <v>1</v>
      </c>
      <c r="D236" s="5">
        <v>1774.48</v>
      </c>
      <c r="E236" s="5">
        <v>1.5559999999999999E-2</v>
      </c>
      <c r="F236" s="5">
        <v>0</v>
      </c>
      <c r="G236" s="5">
        <v>1774.48</v>
      </c>
      <c r="H236" s="5">
        <v>1.65E-3</v>
      </c>
      <c r="I236" s="5">
        <v>0</v>
      </c>
      <c r="J236" s="5">
        <v>1805.01965</v>
      </c>
      <c r="K236" s="5">
        <v>42.877220000000001</v>
      </c>
      <c r="L236" s="5">
        <v>2297</v>
      </c>
      <c r="M236" s="5">
        <v>1792.79854</v>
      </c>
      <c r="N236" s="5">
        <v>42.889040000000001</v>
      </c>
      <c r="O236" s="5">
        <v>936</v>
      </c>
      <c r="P236" s="5">
        <v>1774.48</v>
      </c>
      <c r="Q236" s="5">
        <v>1.32E-3</v>
      </c>
      <c r="R236" s="5">
        <v>0</v>
      </c>
    </row>
    <row r="237" spans="1:18" s="5" customFormat="1" ht="15" x14ac:dyDescent="0.25">
      <c r="A237" s="5" t="s">
        <v>0</v>
      </c>
      <c r="B237" s="5">
        <v>100</v>
      </c>
      <c r="C237" s="5">
        <v>1</v>
      </c>
      <c r="D237" s="5">
        <v>1774.48</v>
      </c>
      <c r="E237" s="5">
        <v>1.554E-2</v>
      </c>
      <c r="F237" s="5">
        <v>0</v>
      </c>
      <c r="G237" s="5">
        <v>1774.48</v>
      </c>
      <c r="H237" s="5">
        <v>1.67E-3</v>
      </c>
      <c r="I237" s="5">
        <v>0</v>
      </c>
      <c r="J237" s="5">
        <v>1808.0763400000001</v>
      </c>
      <c r="K237" s="5">
        <v>42.874839999999999</v>
      </c>
      <c r="L237" s="5">
        <v>2266</v>
      </c>
      <c r="M237" s="5">
        <v>1789.3150000000001</v>
      </c>
      <c r="N237" s="5">
        <v>42.885280000000002</v>
      </c>
      <c r="O237" s="5">
        <v>928</v>
      </c>
      <c r="P237" s="5">
        <v>1774.48</v>
      </c>
      <c r="Q237" s="5">
        <v>1.32E-3</v>
      </c>
      <c r="R237" s="5">
        <v>0</v>
      </c>
    </row>
    <row r="238" spans="1:18" s="5" customFormat="1" ht="15" x14ac:dyDescent="0.25">
      <c r="A238" s="5" t="s">
        <v>0</v>
      </c>
      <c r="B238" s="5">
        <v>100</v>
      </c>
      <c r="C238" s="5">
        <v>1</v>
      </c>
      <c r="D238" s="5">
        <v>1774.48</v>
      </c>
      <c r="E238" s="5">
        <v>1.5599999999999999E-2</v>
      </c>
      <c r="F238" s="5">
        <v>0</v>
      </c>
      <c r="G238" s="5">
        <v>1774.48</v>
      </c>
      <c r="H238" s="5">
        <v>1.66E-3</v>
      </c>
      <c r="I238" s="5">
        <v>0</v>
      </c>
      <c r="J238" s="5">
        <v>1838.81574</v>
      </c>
      <c r="K238" s="5">
        <v>42.900379999999998</v>
      </c>
      <c r="L238" s="5">
        <v>2253</v>
      </c>
      <c r="M238" s="5">
        <v>1793.8620100000001</v>
      </c>
      <c r="N238" s="5">
        <v>42.889940000000003</v>
      </c>
      <c r="O238" s="5">
        <v>925</v>
      </c>
      <c r="P238" s="5">
        <v>1774.48</v>
      </c>
      <c r="Q238" s="5">
        <v>1.2999999999999999E-3</v>
      </c>
      <c r="R238" s="5">
        <v>0</v>
      </c>
    </row>
    <row r="239" spans="1:18" s="5" customFormat="1" ht="15" x14ac:dyDescent="0.25">
      <c r="A239" s="5" t="s">
        <v>0</v>
      </c>
      <c r="B239" s="5">
        <v>100</v>
      </c>
      <c r="C239" s="5">
        <v>1</v>
      </c>
      <c r="D239" s="5">
        <v>1774.48</v>
      </c>
      <c r="E239" s="5">
        <v>1.5509999999999999E-2</v>
      </c>
      <c r="F239" s="5">
        <v>0</v>
      </c>
      <c r="G239" s="5">
        <v>1774.48</v>
      </c>
      <c r="H239" s="5">
        <v>1.65E-3</v>
      </c>
      <c r="I239" s="5">
        <v>0</v>
      </c>
      <c r="J239" s="5">
        <v>1820.8533299999999</v>
      </c>
      <c r="K239" s="5">
        <v>42.874879999999997</v>
      </c>
      <c r="L239" s="5">
        <v>2225</v>
      </c>
      <c r="M239" s="5">
        <v>1799.64158</v>
      </c>
      <c r="N239" s="5">
        <v>42.89864</v>
      </c>
      <c r="O239" s="5">
        <v>950</v>
      </c>
      <c r="P239" s="5">
        <v>1774.48</v>
      </c>
      <c r="Q239" s="5">
        <v>1.2999999999999999E-3</v>
      </c>
      <c r="R239" s="5">
        <v>0</v>
      </c>
    </row>
    <row r="240" spans="1:18" s="5" customFormat="1" ht="15" x14ac:dyDescent="0.25">
      <c r="A240" s="5" t="s">
        <v>0</v>
      </c>
      <c r="B240" s="5">
        <v>100</v>
      </c>
      <c r="C240" s="5">
        <v>1</v>
      </c>
      <c r="D240" s="5">
        <v>1774.48</v>
      </c>
      <c r="E240" s="5">
        <v>1.555E-2</v>
      </c>
      <c r="F240" s="5">
        <v>0</v>
      </c>
      <c r="G240" s="5">
        <v>1774.48</v>
      </c>
      <c r="H240" s="5">
        <v>1.66E-3</v>
      </c>
      <c r="I240" s="5">
        <v>0</v>
      </c>
      <c r="J240" s="5">
        <v>1829.8166699999999</v>
      </c>
      <c r="K240" s="5">
        <v>42.878160000000001</v>
      </c>
      <c r="L240" s="5">
        <v>2259</v>
      </c>
      <c r="M240" s="5">
        <v>1773.2240200000001</v>
      </c>
      <c r="N240" s="5">
        <v>21.78378</v>
      </c>
      <c r="O240" s="5">
        <v>463</v>
      </c>
      <c r="P240" s="5">
        <v>1774.48</v>
      </c>
      <c r="Q240" s="5">
        <v>1.31E-3</v>
      </c>
      <c r="R240" s="5">
        <v>0</v>
      </c>
    </row>
    <row r="241" spans="1:18" s="5" customFormat="1" ht="15" x14ac:dyDescent="0.25">
      <c r="A241" s="5" t="s">
        <v>0</v>
      </c>
      <c r="B241" s="5">
        <v>100</v>
      </c>
      <c r="C241" s="5">
        <v>1</v>
      </c>
      <c r="D241" s="5">
        <v>1774.48</v>
      </c>
      <c r="E241" s="5">
        <v>1.55E-2</v>
      </c>
      <c r="F241" s="5">
        <v>0</v>
      </c>
      <c r="G241" s="5">
        <v>1774.48</v>
      </c>
      <c r="H241" s="5">
        <v>1.65E-3</v>
      </c>
      <c r="I241" s="5">
        <v>0</v>
      </c>
      <c r="J241" s="5">
        <v>1826.4631899999999</v>
      </c>
      <c r="K241" s="5">
        <v>42.877960000000002</v>
      </c>
      <c r="L241" s="5">
        <v>2161</v>
      </c>
      <c r="M241" s="5">
        <v>1791.0881300000001</v>
      </c>
      <c r="N241" s="5">
        <v>42.886069999999997</v>
      </c>
      <c r="O241" s="5">
        <v>916</v>
      </c>
      <c r="P241" s="5">
        <v>1774.48</v>
      </c>
      <c r="Q241" s="5">
        <v>1.2999999999999999E-3</v>
      </c>
      <c r="R241" s="5">
        <v>0</v>
      </c>
    </row>
    <row r="242" spans="1:18" s="5" customFormat="1" ht="15" x14ac:dyDescent="0.25">
      <c r="A242" s="5" t="s">
        <v>0</v>
      </c>
      <c r="B242" s="5">
        <v>100</v>
      </c>
      <c r="C242" s="5">
        <v>1</v>
      </c>
      <c r="D242" s="5">
        <v>1774.48</v>
      </c>
      <c r="E242" s="5">
        <v>1.5890000000000001E-2</v>
      </c>
      <c r="F242" s="5">
        <v>0</v>
      </c>
      <c r="G242" s="5">
        <v>1774.48</v>
      </c>
      <c r="H242" s="5">
        <v>1.6800000000000001E-3</v>
      </c>
      <c r="I242" s="5">
        <v>0</v>
      </c>
      <c r="J242" s="5">
        <v>1796.58339</v>
      </c>
      <c r="K242" s="5">
        <v>42.879559999999998</v>
      </c>
      <c r="L242" s="5">
        <v>2210</v>
      </c>
      <c r="M242" s="5">
        <v>1770.2257</v>
      </c>
      <c r="N242" s="5">
        <v>22.242000000000001</v>
      </c>
      <c r="O242" s="5">
        <v>480</v>
      </c>
      <c r="P242" s="5">
        <v>1774.48</v>
      </c>
      <c r="Q242" s="5">
        <v>1.2999999999999999E-3</v>
      </c>
      <c r="R242" s="5">
        <v>0</v>
      </c>
    </row>
    <row r="243" spans="1:18" s="5" customFormat="1" ht="15" x14ac:dyDescent="0.25">
      <c r="A243" s="5" t="s">
        <v>0</v>
      </c>
      <c r="B243" s="5">
        <v>1000</v>
      </c>
      <c r="C243" s="5">
        <v>0.4</v>
      </c>
      <c r="D243" s="5">
        <v>19247.193240000001</v>
      </c>
      <c r="E243" s="5">
        <v>699.24697000000003</v>
      </c>
      <c r="F243" s="5">
        <v>404</v>
      </c>
      <c r="G243" s="5">
        <v>19195.90583</v>
      </c>
      <c r="H243" s="5">
        <v>5.5620000000000003E-2</v>
      </c>
      <c r="I243" s="5">
        <v>0</v>
      </c>
      <c r="J243" s="5">
        <v>19208.699250000001</v>
      </c>
      <c r="K243" s="5">
        <v>698.23560999999995</v>
      </c>
      <c r="L243" s="5">
        <v>5381</v>
      </c>
      <c r="M243" s="5">
        <v>19229.487249999998</v>
      </c>
      <c r="N243" s="5">
        <v>701.3374</v>
      </c>
      <c r="O243" s="5">
        <v>114</v>
      </c>
      <c r="P243" s="5">
        <v>19148.463909999999</v>
      </c>
      <c r="Q243" s="5">
        <v>1.823E-2</v>
      </c>
      <c r="R243" s="5">
        <v>0</v>
      </c>
    </row>
    <row r="244" spans="1:18" s="5" customFormat="1" ht="15" x14ac:dyDescent="0.25">
      <c r="A244" s="5" t="s">
        <v>0</v>
      </c>
      <c r="B244" s="5">
        <v>1000</v>
      </c>
      <c r="C244" s="5">
        <v>0.4</v>
      </c>
      <c r="D244" s="5">
        <v>19343.554489999999</v>
      </c>
      <c r="E244" s="5">
        <v>699.76873000000001</v>
      </c>
      <c r="F244" s="5">
        <v>397</v>
      </c>
      <c r="G244" s="5">
        <v>19185.93448</v>
      </c>
      <c r="H244" s="5">
        <v>8.9099999999999999E-2</v>
      </c>
      <c r="I244" s="5">
        <v>0</v>
      </c>
      <c r="J244" s="5">
        <v>19218.57</v>
      </c>
      <c r="K244" s="5">
        <v>698.19665999999995</v>
      </c>
      <c r="L244" s="5">
        <v>5408</v>
      </c>
      <c r="M244" s="5">
        <v>19200.54551</v>
      </c>
      <c r="N244" s="5">
        <v>486.00666000000001</v>
      </c>
      <c r="O244" s="5">
        <v>77</v>
      </c>
      <c r="P244" s="5">
        <v>19177.547129999999</v>
      </c>
      <c r="Q244" s="5">
        <v>2.495E-2</v>
      </c>
      <c r="R244" s="5">
        <v>0</v>
      </c>
    </row>
    <row r="245" spans="1:18" s="5" customFormat="1" ht="15" x14ac:dyDescent="0.25">
      <c r="A245" s="5" t="s">
        <v>0</v>
      </c>
      <c r="B245" s="5">
        <v>1000</v>
      </c>
      <c r="C245" s="5">
        <v>0.4</v>
      </c>
      <c r="D245" s="5">
        <v>19223.132420000002</v>
      </c>
      <c r="E245" s="5">
        <v>698.91413999999997</v>
      </c>
      <c r="F245" s="5">
        <v>402</v>
      </c>
      <c r="G245" s="5">
        <v>19206.345979999998</v>
      </c>
      <c r="H245" s="5">
        <v>2.7210000000000002E-2</v>
      </c>
      <c r="I245" s="5">
        <v>0</v>
      </c>
      <c r="J245" s="5">
        <v>19206.789430000001</v>
      </c>
      <c r="K245" s="5">
        <v>387.1431</v>
      </c>
      <c r="L245" s="5">
        <v>2998</v>
      </c>
      <c r="M245" s="5">
        <v>19188.332129999999</v>
      </c>
      <c r="N245" s="5">
        <v>234.20052000000001</v>
      </c>
      <c r="O245" s="5">
        <v>32</v>
      </c>
      <c r="P245" s="5">
        <v>19086.388180000002</v>
      </c>
      <c r="Q245" s="5">
        <v>2.068E-2</v>
      </c>
      <c r="R245" s="5">
        <v>0</v>
      </c>
    </row>
    <row r="246" spans="1:18" s="5" customFormat="1" ht="15" x14ac:dyDescent="0.25">
      <c r="A246" s="5" t="s">
        <v>0</v>
      </c>
      <c r="B246" s="5">
        <v>1000</v>
      </c>
      <c r="C246" s="5">
        <v>0.4</v>
      </c>
      <c r="D246" s="5">
        <v>19279.89602</v>
      </c>
      <c r="E246" s="5">
        <v>700.05165</v>
      </c>
      <c r="F246" s="5">
        <v>401</v>
      </c>
      <c r="G246" s="5">
        <v>19141.420170000001</v>
      </c>
      <c r="H246" s="5">
        <v>0.11115999999999999</v>
      </c>
      <c r="I246" s="5">
        <v>0</v>
      </c>
      <c r="J246" s="5">
        <v>19205.99929</v>
      </c>
      <c r="K246" s="5">
        <v>486.69366000000002</v>
      </c>
      <c r="L246" s="5">
        <v>3758</v>
      </c>
      <c r="M246" s="5">
        <v>19229.487249999998</v>
      </c>
      <c r="N246" s="5">
        <v>698.45531000000005</v>
      </c>
      <c r="O246" s="5">
        <v>110</v>
      </c>
      <c r="P246" s="5">
        <v>19161.655180000002</v>
      </c>
      <c r="Q246" s="5">
        <v>2.6040000000000001E-2</v>
      </c>
      <c r="R246" s="5">
        <v>0</v>
      </c>
    </row>
    <row r="247" spans="1:18" s="5" customFormat="1" ht="15" x14ac:dyDescent="0.25">
      <c r="A247" s="5" t="s">
        <v>0</v>
      </c>
      <c r="B247" s="5">
        <v>1000</v>
      </c>
      <c r="C247" s="5">
        <v>0.4</v>
      </c>
      <c r="D247" s="5">
        <v>19309.896820000002</v>
      </c>
      <c r="E247" s="5">
        <v>698.73521000000005</v>
      </c>
      <c r="F247" s="5">
        <v>401</v>
      </c>
      <c r="G247" s="5">
        <v>19190.828600000001</v>
      </c>
      <c r="H247" s="5">
        <v>2.1530000000000001E-2</v>
      </c>
      <c r="I247" s="5">
        <v>0</v>
      </c>
      <c r="J247" s="5">
        <v>19132.152819999999</v>
      </c>
      <c r="K247" s="5">
        <v>207.84554</v>
      </c>
      <c r="L247" s="5">
        <v>1566</v>
      </c>
      <c r="M247" s="5">
        <v>19177.793129999998</v>
      </c>
      <c r="N247" s="5">
        <v>453.79640000000001</v>
      </c>
      <c r="O247" s="5">
        <v>70</v>
      </c>
      <c r="P247" s="5">
        <v>19159.1901</v>
      </c>
      <c r="Q247" s="5">
        <v>1.7899999999999999E-2</v>
      </c>
      <c r="R247" s="5">
        <v>0</v>
      </c>
    </row>
    <row r="248" spans="1:18" s="5" customFormat="1" ht="15" x14ac:dyDescent="0.25">
      <c r="A248" s="5" t="s">
        <v>0</v>
      </c>
      <c r="B248" s="5">
        <v>1000</v>
      </c>
      <c r="C248" s="5">
        <v>0.4</v>
      </c>
      <c r="D248" s="5">
        <v>19328.9647</v>
      </c>
      <c r="E248" s="5">
        <v>698.97769000000005</v>
      </c>
      <c r="F248" s="5">
        <v>398</v>
      </c>
      <c r="G248" s="5">
        <v>19200.0141</v>
      </c>
      <c r="H248" s="5">
        <v>6.8750000000000006E-2</v>
      </c>
      <c r="I248" s="5">
        <v>0</v>
      </c>
      <c r="J248" s="5">
        <v>19198.28</v>
      </c>
      <c r="K248" s="5">
        <v>359.76969000000003</v>
      </c>
      <c r="L248" s="5">
        <v>2755</v>
      </c>
      <c r="M248" s="5">
        <v>19197.00445</v>
      </c>
      <c r="N248" s="5">
        <v>345.23705999999999</v>
      </c>
      <c r="O248" s="5">
        <v>50</v>
      </c>
      <c r="P248" s="5">
        <v>19143.020329999999</v>
      </c>
      <c r="Q248" s="5">
        <v>1.6959999999999999E-2</v>
      </c>
      <c r="R248" s="5">
        <v>0</v>
      </c>
    </row>
    <row r="249" spans="1:18" s="5" customFormat="1" ht="15" x14ac:dyDescent="0.25">
      <c r="A249" s="5" t="s">
        <v>0</v>
      </c>
      <c r="B249" s="5">
        <v>1000</v>
      </c>
      <c r="C249" s="5">
        <v>0.4</v>
      </c>
      <c r="D249" s="5">
        <v>19205.49307</v>
      </c>
      <c r="E249" s="5">
        <v>65.900369999999995</v>
      </c>
      <c r="F249" s="5">
        <v>37</v>
      </c>
      <c r="G249" s="5">
        <v>19182.07819</v>
      </c>
      <c r="H249" s="5">
        <v>2.317E-2</v>
      </c>
      <c r="I249" s="5">
        <v>0</v>
      </c>
      <c r="J249" s="5">
        <v>19253.419999999998</v>
      </c>
      <c r="K249" s="5">
        <v>698.21576000000005</v>
      </c>
      <c r="L249" s="5">
        <v>5274</v>
      </c>
      <c r="M249" s="5">
        <v>19204.291809999999</v>
      </c>
      <c r="N249" s="5">
        <v>261.40606000000002</v>
      </c>
      <c r="O249" s="5">
        <v>37</v>
      </c>
      <c r="P249" s="5">
        <v>19185.775880000001</v>
      </c>
      <c r="Q249" s="5">
        <v>1.9189999999999999E-2</v>
      </c>
      <c r="R249" s="5">
        <v>0</v>
      </c>
    </row>
    <row r="250" spans="1:18" s="5" customFormat="1" ht="15" x14ac:dyDescent="0.25">
      <c r="A250" s="5" t="s">
        <v>0</v>
      </c>
      <c r="B250" s="5">
        <v>1000</v>
      </c>
      <c r="C250" s="5">
        <v>0.4</v>
      </c>
      <c r="D250" s="5">
        <v>19188.733530000001</v>
      </c>
      <c r="E250" s="5">
        <v>271.37198000000001</v>
      </c>
      <c r="F250" s="5">
        <v>156</v>
      </c>
      <c r="G250" s="5">
        <v>19203.943609999998</v>
      </c>
      <c r="H250" s="5">
        <v>3.721E-2</v>
      </c>
      <c r="I250" s="5">
        <v>0</v>
      </c>
      <c r="J250" s="5">
        <v>19172.15914</v>
      </c>
      <c r="K250" s="5">
        <v>298.76283000000001</v>
      </c>
      <c r="L250" s="5">
        <v>2334</v>
      </c>
      <c r="M250" s="5">
        <v>19200.417990000002</v>
      </c>
      <c r="N250" s="5">
        <v>510.21224000000001</v>
      </c>
      <c r="O250" s="5">
        <v>80</v>
      </c>
      <c r="P250" s="5">
        <v>19132.78081</v>
      </c>
      <c r="Q250" s="5">
        <v>1.6750000000000001E-2</v>
      </c>
      <c r="R250" s="5">
        <v>0</v>
      </c>
    </row>
    <row r="251" spans="1:18" s="5" customFormat="1" ht="15" x14ac:dyDescent="0.25">
      <c r="A251" s="5" t="s">
        <v>0</v>
      </c>
      <c r="B251" s="5">
        <v>1000</v>
      </c>
      <c r="C251" s="5">
        <v>0.4</v>
      </c>
      <c r="D251" s="5">
        <v>19279.235130000001</v>
      </c>
      <c r="E251" s="5">
        <v>698.73289</v>
      </c>
      <c r="F251" s="5">
        <v>400</v>
      </c>
      <c r="G251" s="5">
        <v>19196.69241</v>
      </c>
      <c r="H251" s="5">
        <v>1.9109999999999999E-2</v>
      </c>
      <c r="I251" s="5">
        <v>0</v>
      </c>
      <c r="J251" s="5">
        <v>19755.517810000001</v>
      </c>
      <c r="K251" s="5">
        <v>698.13792000000001</v>
      </c>
      <c r="L251" s="5">
        <v>5362</v>
      </c>
      <c r="M251" s="5">
        <v>19167.538779999999</v>
      </c>
      <c r="N251" s="5">
        <v>554.25951999999995</v>
      </c>
      <c r="O251" s="5">
        <v>90</v>
      </c>
      <c r="P251" s="5">
        <v>19178.108520000002</v>
      </c>
      <c r="Q251" s="5">
        <v>1.866E-2</v>
      </c>
      <c r="R251" s="5">
        <v>0</v>
      </c>
    </row>
    <row r="252" spans="1:18" s="5" customFormat="1" ht="15" x14ac:dyDescent="0.25">
      <c r="A252" s="5" t="s">
        <v>0</v>
      </c>
      <c r="B252" s="5">
        <v>1000</v>
      </c>
      <c r="C252" s="5">
        <v>0.4</v>
      </c>
      <c r="D252" s="5">
        <v>19316.86246</v>
      </c>
      <c r="E252" s="5">
        <v>698.53875000000005</v>
      </c>
      <c r="F252" s="5">
        <v>401</v>
      </c>
      <c r="G252" s="5">
        <v>19192.4457</v>
      </c>
      <c r="H252" s="5">
        <v>0.12457</v>
      </c>
      <c r="I252" s="5">
        <v>0</v>
      </c>
      <c r="J252" s="5">
        <v>19295.05732</v>
      </c>
      <c r="K252" s="5">
        <v>698.19452999999999</v>
      </c>
      <c r="L252" s="5">
        <v>5397</v>
      </c>
      <c r="M252" s="5">
        <v>19183.622909999998</v>
      </c>
      <c r="N252" s="5">
        <v>222.36564999999999</v>
      </c>
      <c r="O252" s="5">
        <v>30</v>
      </c>
      <c r="P252" s="5">
        <v>19150.405890000002</v>
      </c>
      <c r="Q252" s="5">
        <v>2.3910000000000001E-2</v>
      </c>
      <c r="R252" s="5">
        <v>0</v>
      </c>
    </row>
    <row r="253" spans="1:18" s="5" customFormat="1" ht="15" x14ac:dyDescent="0.25">
      <c r="A253" s="5" t="s">
        <v>0</v>
      </c>
      <c r="B253" s="5">
        <v>1000</v>
      </c>
      <c r="C253" s="5">
        <v>0.7</v>
      </c>
      <c r="D253" s="5">
        <v>19053.963739999999</v>
      </c>
      <c r="E253" s="5">
        <v>0.50021000000000004</v>
      </c>
      <c r="F253" s="5">
        <v>0</v>
      </c>
      <c r="G253" s="5">
        <v>19053.963739999999</v>
      </c>
      <c r="H253" s="5">
        <v>1.677E-2</v>
      </c>
      <c r="I253" s="5">
        <v>0</v>
      </c>
      <c r="J253" s="5">
        <v>19058.286940000002</v>
      </c>
      <c r="K253" s="5">
        <v>1348.77703</v>
      </c>
      <c r="L253" s="5">
        <v>10838</v>
      </c>
      <c r="M253" s="5">
        <v>19045.899549999998</v>
      </c>
      <c r="N253" s="5">
        <v>494.68972000000002</v>
      </c>
      <c r="O253" s="5">
        <v>80</v>
      </c>
      <c r="P253" s="5">
        <v>19053.963739999999</v>
      </c>
      <c r="Q253" s="5">
        <v>1.5140000000000001E-2</v>
      </c>
      <c r="R253" s="5">
        <v>0</v>
      </c>
    </row>
    <row r="254" spans="1:18" s="5" customFormat="1" ht="15" x14ac:dyDescent="0.25">
      <c r="A254" s="5" t="s">
        <v>0</v>
      </c>
      <c r="B254" s="5">
        <v>1000</v>
      </c>
      <c r="C254" s="5">
        <v>0.7</v>
      </c>
      <c r="D254" s="5">
        <v>19053.963739999999</v>
      </c>
      <c r="E254" s="5">
        <v>0.39662999999999998</v>
      </c>
      <c r="F254" s="5">
        <v>0</v>
      </c>
      <c r="G254" s="5">
        <v>19053.963739999999</v>
      </c>
      <c r="H254" s="5">
        <v>1.6830000000000001E-2</v>
      </c>
      <c r="I254" s="5">
        <v>0</v>
      </c>
      <c r="J254" s="5">
        <v>19100.478350000001</v>
      </c>
      <c r="K254" s="5">
        <v>1348.7956200000001</v>
      </c>
      <c r="L254" s="5">
        <v>10507</v>
      </c>
      <c r="M254" s="5">
        <v>19056.283790000001</v>
      </c>
      <c r="N254" s="5">
        <v>1349.1176800000001</v>
      </c>
      <c r="O254" s="5">
        <v>232</v>
      </c>
      <c r="P254" s="5">
        <v>19053.963739999999</v>
      </c>
      <c r="Q254" s="5">
        <v>1.5259999999999999E-2</v>
      </c>
      <c r="R254" s="5">
        <v>0</v>
      </c>
    </row>
    <row r="255" spans="1:18" s="5" customFormat="1" ht="15" x14ac:dyDescent="0.25">
      <c r="A255" s="5" t="s">
        <v>0</v>
      </c>
      <c r="B255" s="5">
        <v>1000</v>
      </c>
      <c r="C255" s="5">
        <v>0.7</v>
      </c>
      <c r="D255" s="5">
        <v>19053.963739999999</v>
      </c>
      <c r="E255" s="5">
        <v>0.39601999999999998</v>
      </c>
      <c r="F255" s="5">
        <v>0</v>
      </c>
      <c r="G255" s="5">
        <v>19053.963739999999</v>
      </c>
      <c r="H255" s="5">
        <v>1.6619999999999999E-2</v>
      </c>
      <c r="I255" s="5">
        <v>0</v>
      </c>
      <c r="J255" s="5">
        <v>19051.768069999998</v>
      </c>
      <c r="K255" s="5">
        <v>859.00782000000004</v>
      </c>
      <c r="L255" s="5">
        <v>6931</v>
      </c>
      <c r="M255" s="5">
        <v>19050.789250000002</v>
      </c>
      <c r="N255" s="5">
        <v>642.64128000000005</v>
      </c>
      <c r="O255" s="5">
        <v>107</v>
      </c>
      <c r="P255" s="5">
        <v>19053.963739999999</v>
      </c>
      <c r="Q255" s="5">
        <v>1.4829999999999999E-2</v>
      </c>
      <c r="R255" s="5">
        <v>0</v>
      </c>
    </row>
    <row r="256" spans="1:18" s="5" customFormat="1" ht="15" x14ac:dyDescent="0.25">
      <c r="A256" s="5" t="s">
        <v>0</v>
      </c>
      <c r="B256" s="5">
        <v>1000</v>
      </c>
      <c r="C256" s="5">
        <v>0.7</v>
      </c>
      <c r="D256" s="5">
        <v>19053.963739999999</v>
      </c>
      <c r="E256" s="5">
        <v>0.38431999999999999</v>
      </c>
      <c r="F256" s="5">
        <v>0</v>
      </c>
      <c r="G256" s="5">
        <v>19053.963739999999</v>
      </c>
      <c r="H256" s="5">
        <v>1.7129999999999999E-2</v>
      </c>
      <c r="I256" s="5">
        <v>0</v>
      </c>
      <c r="J256" s="5">
        <v>19050.218799999999</v>
      </c>
      <c r="K256" s="5">
        <v>1090.00549</v>
      </c>
      <c r="L256" s="5">
        <v>8890</v>
      </c>
      <c r="M256" s="5">
        <v>19096.80905</v>
      </c>
      <c r="N256" s="5">
        <v>1350.21414</v>
      </c>
      <c r="O256" s="5">
        <v>231</v>
      </c>
      <c r="P256" s="5">
        <v>19053.963739999999</v>
      </c>
      <c r="Q256" s="5">
        <v>1.52E-2</v>
      </c>
      <c r="R256" s="5">
        <v>0</v>
      </c>
    </row>
    <row r="257" spans="1:18" s="5" customFormat="1" ht="15" x14ac:dyDescent="0.25">
      <c r="A257" s="5" t="s">
        <v>0</v>
      </c>
      <c r="B257" s="5">
        <v>1000</v>
      </c>
      <c r="C257" s="5">
        <v>0.7</v>
      </c>
      <c r="D257" s="5">
        <v>19053.963739999999</v>
      </c>
      <c r="E257" s="5">
        <v>0.38719999999999999</v>
      </c>
      <c r="F257" s="5">
        <v>0</v>
      </c>
      <c r="G257" s="5">
        <v>19053.963739999999</v>
      </c>
      <c r="H257" s="5">
        <v>1.661E-2</v>
      </c>
      <c r="I257" s="5">
        <v>0</v>
      </c>
      <c r="J257" s="5">
        <v>19115.229480000002</v>
      </c>
      <c r="K257" s="5">
        <v>1348.8193200000001</v>
      </c>
      <c r="L257" s="5">
        <v>10589</v>
      </c>
      <c r="M257" s="5">
        <v>19061.626970000001</v>
      </c>
      <c r="N257" s="5">
        <v>1351.35971</v>
      </c>
      <c r="O257" s="5">
        <v>233</v>
      </c>
      <c r="P257" s="5">
        <v>19053.963739999999</v>
      </c>
      <c r="Q257" s="5">
        <v>1.482E-2</v>
      </c>
      <c r="R257" s="5">
        <v>0</v>
      </c>
    </row>
    <row r="258" spans="1:18" s="5" customFormat="1" ht="15" x14ac:dyDescent="0.25">
      <c r="A258" s="5" t="s">
        <v>0</v>
      </c>
      <c r="B258" s="5">
        <v>1000</v>
      </c>
      <c r="C258" s="5">
        <v>0.7</v>
      </c>
      <c r="D258" s="5">
        <v>19053.963739999999</v>
      </c>
      <c r="E258" s="5">
        <v>0.39090000000000003</v>
      </c>
      <c r="F258" s="5">
        <v>0</v>
      </c>
      <c r="G258" s="5">
        <v>19053.963739999999</v>
      </c>
      <c r="H258" s="5">
        <v>1.6930000000000001E-2</v>
      </c>
      <c r="I258" s="5">
        <v>0</v>
      </c>
      <c r="J258" s="5">
        <v>19048.169440000001</v>
      </c>
      <c r="K258" s="5">
        <v>197.50053</v>
      </c>
      <c r="L258" s="5">
        <v>1585</v>
      </c>
      <c r="M258" s="5">
        <v>19042.02103</v>
      </c>
      <c r="N258" s="5">
        <v>646.25510999999995</v>
      </c>
      <c r="O258" s="5">
        <v>107</v>
      </c>
      <c r="P258" s="5">
        <v>19053.963739999999</v>
      </c>
      <c r="Q258" s="5">
        <v>1.516E-2</v>
      </c>
      <c r="R258" s="5">
        <v>0</v>
      </c>
    </row>
    <row r="259" spans="1:18" s="5" customFormat="1" ht="15" x14ac:dyDescent="0.25">
      <c r="A259" s="5" t="s">
        <v>0</v>
      </c>
      <c r="B259" s="5">
        <v>1000</v>
      </c>
      <c r="C259" s="5">
        <v>0.7</v>
      </c>
      <c r="D259" s="5">
        <v>19053.963739999999</v>
      </c>
      <c r="E259" s="5">
        <v>0.39254</v>
      </c>
      <c r="F259" s="5">
        <v>0</v>
      </c>
      <c r="G259" s="5">
        <v>19053.963739999999</v>
      </c>
      <c r="H259" s="5">
        <v>1.6639999999999999E-2</v>
      </c>
      <c r="I259" s="5">
        <v>0</v>
      </c>
      <c r="J259" s="5">
        <v>19272.107019999999</v>
      </c>
      <c r="K259" s="5">
        <v>1348.72173</v>
      </c>
      <c r="L259" s="5">
        <v>10752</v>
      </c>
      <c r="M259" s="5">
        <v>19053.098160000001</v>
      </c>
      <c r="N259" s="5">
        <v>796.20905000000005</v>
      </c>
      <c r="O259" s="5">
        <v>137</v>
      </c>
      <c r="P259" s="5">
        <v>19053.963739999999</v>
      </c>
      <c r="Q259" s="5">
        <v>1.482E-2</v>
      </c>
      <c r="R259" s="5">
        <v>0</v>
      </c>
    </row>
    <row r="260" spans="1:18" s="5" customFormat="1" ht="15" x14ac:dyDescent="0.25">
      <c r="A260" s="5" t="s">
        <v>0</v>
      </c>
      <c r="B260" s="5">
        <v>1000</v>
      </c>
      <c r="C260" s="5">
        <v>0.7</v>
      </c>
      <c r="D260" s="5">
        <v>19053.963739999999</v>
      </c>
      <c r="E260" s="5">
        <v>0.39293</v>
      </c>
      <c r="F260" s="5">
        <v>0</v>
      </c>
      <c r="G260" s="5">
        <v>19053.963739999999</v>
      </c>
      <c r="H260" s="5">
        <v>1.6969999999999999E-2</v>
      </c>
      <c r="I260" s="5">
        <v>0</v>
      </c>
      <c r="J260" s="5">
        <v>19087.850470000001</v>
      </c>
      <c r="K260" s="5">
        <v>1348.8221599999999</v>
      </c>
      <c r="L260" s="5">
        <v>10681</v>
      </c>
      <c r="M260" s="5">
        <v>19041.64242</v>
      </c>
      <c r="N260" s="5">
        <v>540.56371000000001</v>
      </c>
      <c r="O260" s="5">
        <v>88</v>
      </c>
      <c r="P260" s="5">
        <v>19053.963739999999</v>
      </c>
      <c r="Q260" s="5">
        <v>1.528E-2</v>
      </c>
      <c r="R260" s="5">
        <v>0</v>
      </c>
    </row>
    <row r="261" spans="1:18" s="5" customFormat="1" ht="15" x14ac:dyDescent="0.25">
      <c r="A261" s="5" t="s">
        <v>0</v>
      </c>
      <c r="B261" s="5">
        <v>1000</v>
      </c>
      <c r="C261" s="5">
        <v>0.7</v>
      </c>
      <c r="D261" s="5">
        <v>19053.963739999999</v>
      </c>
      <c r="E261" s="5">
        <v>0.38701999999999998</v>
      </c>
      <c r="F261" s="5">
        <v>0</v>
      </c>
      <c r="G261" s="5">
        <v>19053.963739999999</v>
      </c>
      <c r="H261" s="5">
        <v>1.6719999999999999E-2</v>
      </c>
      <c r="I261" s="5">
        <v>0</v>
      </c>
      <c r="J261" s="5">
        <v>19103.32749</v>
      </c>
      <c r="K261" s="5">
        <v>1348.7740100000001</v>
      </c>
      <c r="L261" s="5">
        <v>10878</v>
      </c>
      <c r="M261" s="5">
        <v>19043.495900000002</v>
      </c>
      <c r="N261" s="5">
        <v>418.57718</v>
      </c>
      <c r="O261" s="5">
        <v>65</v>
      </c>
      <c r="P261" s="5">
        <v>19053.963739999999</v>
      </c>
      <c r="Q261" s="5">
        <v>1.485E-2</v>
      </c>
      <c r="R261" s="5">
        <v>0</v>
      </c>
    </row>
    <row r="262" spans="1:18" s="5" customFormat="1" ht="15" x14ac:dyDescent="0.25">
      <c r="A262" s="5" t="s">
        <v>0</v>
      </c>
      <c r="B262" s="5">
        <v>1000</v>
      </c>
      <c r="C262" s="5">
        <v>0.7</v>
      </c>
      <c r="D262" s="5">
        <v>19053.963739999999</v>
      </c>
      <c r="E262" s="5">
        <v>0.38951000000000002</v>
      </c>
      <c r="F262" s="5">
        <v>0</v>
      </c>
      <c r="G262" s="5">
        <v>19053.963739999999</v>
      </c>
      <c r="H262" s="5">
        <v>1.6619999999999999E-2</v>
      </c>
      <c r="I262" s="5">
        <v>0</v>
      </c>
      <c r="J262" s="5">
        <v>19103.79364</v>
      </c>
      <c r="K262" s="5">
        <v>1348.7359899999999</v>
      </c>
      <c r="L262" s="5">
        <v>10625</v>
      </c>
      <c r="M262" s="5">
        <v>19052.04348</v>
      </c>
      <c r="N262" s="5">
        <v>767.73414000000002</v>
      </c>
      <c r="O262" s="5">
        <v>127</v>
      </c>
      <c r="P262" s="5">
        <v>19053.963739999999</v>
      </c>
      <c r="Q262" s="5">
        <v>1.5169999999999999E-2</v>
      </c>
      <c r="R262" s="5">
        <v>0</v>
      </c>
    </row>
    <row r="263" spans="1:18" s="5" customFormat="1" ht="15" x14ac:dyDescent="0.25">
      <c r="A263" s="5" t="s">
        <v>0</v>
      </c>
      <c r="B263" s="5">
        <v>1000</v>
      </c>
      <c r="C263" s="5">
        <v>1</v>
      </c>
      <c r="D263" s="5">
        <v>19039.346669999999</v>
      </c>
      <c r="E263" s="5">
        <v>0.39756000000000002</v>
      </c>
      <c r="F263" s="5">
        <v>0</v>
      </c>
      <c r="G263" s="5">
        <v>19002.628990000001</v>
      </c>
      <c r="H263" s="5">
        <v>1.6539999999999999E-2</v>
      </c>
      <c r="I263" s="5">
        <v>0</v>
      </c>
      <c r="J263" s="5">
        <v>19135.490119999999</v>
      </c>
      <c r="K263" s="5">
        <v>2267.1055799999999</v>
      </c>
      <c r="L263" s="5">
        <v>18244</v>
      </c>
      <c r="M263" s="5">
        <v>19033.954900000001</v>
      </c>
      <c r="N263" s="5">
        <v>788.22776999999996</v>
      </c>
      <c r="O263" s="5">
        <v>136</v>
      </c>
      <c r="P263" s="5">
        <v>19039.346669999999</v>
      </c>
      <c r="Q263" s="5">
        <v>1.5049999999999999E-2</v>
      </c>
      <c r="R263" s="5">
        <v>0</v>
      </c>
    </row>
    <row r="264" spans="1:18" s="5" customFormat="1" ht="15" x14ac:dyDescent="0.25">
      <c r="A264" s="5" t="s">
        <v>0</v>
      </c>
      <c r="B264" s="5">
        <v>1000</v>
      </c>
      <c r="C264" s="5">
        <v>1</v>
      </c>
      <c r="D264" s="5">
        <v>19039.346669999999</v>
      </c>
      <c r="E264" s="5">
        <v>0.38841999999999999</v>
      </c>
      <c r="F264" s="5">
        <v>0</v>
      </c>
      <c r="G264" s="5">
        <v>19002.628990000001</v>
      </c>
      <c r="H264" s="5">
        <v>1.6639999999999999E-2</v>
      </c>
      <c r="I264" s="5">
        <v>0</v>
      </c>
      <c r="J264" s="5">
        <v>19038.788789999999</v>
      </c>
      <c r="K264" s="5">
        <v>1195.93463</v>
      </c>
      <c r="L264" s="5">
        <v>9561</v>
      </c>
      <c r="M264" s="5">
        <v>19022.79939</v>
      </c>
      <c r="N264" s="5">
        <v>652.73107000000005</v>
      </c>
      <c r="O264" s="5">
        <v>110</v>
      </c>
      <c r="P264" s="5">
        <v>19039.346669999999</v>
      </c>
      <c r="Q264" s="5">
        <v>1.6830000000000001E-2</v>
      </c>
      <c r="R264" s="5">
        <v>0</v>
      </c>
    </row>
    <row r="265" spans="1:18" s="5" customFormat="1" ht="15" x14ac:dyDescent="0.25">
      <c r="A265" s="5" t="s">
        <v>0</v>
      </c>
      <c r="B265" s="5">
        <v>1000</v>
      </c>
      <c r="C265" s="5">
        <v>1</v>
      </c>
      <c r="D265" s="5">
        <v>19039.346669999999</v>
      </c>
      <c r="E265" s="5">
        <v>0.3871</v>
      </c>
      <c r="F265" s="5">
        <v>0</v>
      </c>
      <c r="G265" s="5">
        <v>19002.628990000001</v>
      </c>
      <c r="H265" s="5">
        <v>1.6799999999999999E-2</v>
      </c>
      <c r="I265" s="5">
        <v>0</v>
      </c>
      <c r="J265" s="5">
        <v>19066.401900000001</v>
      </c>
      <c r="K265" s="5">
        <v>2267.0234799999998</v>
      </c>
      <c r="L265" s="5">
        <v>18119</v>
      </c>
      <c r="M265" s="5">
        <v>19027.371060000001</v>
      </c>
      <c r="N265" s="5">
        <v>919.83897000000002</v>
      </c>
      <c r="O265" s="5">
        <v>161</v>
      </c>
      <c r="P265" s="5">
        <v>19039.346669999999</v>
      </c>
      <c r="Q265" s="5">
        <v>1.5049999999999999E-2</v>
      </c>
      <c r="R265" s="5">
        <v>0</v>
      </c>
    </row>
    <row r="266" spans="1:18" s="5" customFormat="1" ht="15" x14ac:dyDescent="0.25">
      <c r="A266" s="5" t="s">
        <v>0</v>
      </c>
      <c r="B266" s="5">
        <v>1000</v>
      </c>
      <c r="C266" s="5">
        <v>1</v>
      </c>
      <c r="D266" s="5">
        <v>19039.346669999999</v>
      </c>
      <c r="E266" s="5">
        <v>0.39177000000000001</v>
      </c>
      <c r="F266" s="5">
        <v>0</v>
      </c>
      <c r="G266" s="5">
        <v>19002.628990000001</v>
      </c>
      <c r="H266" s="5">
        <v>1.66E-2</v>
      </c>
      <c r="I266" s="5">
        <v>0</v>
      </c>
      <c r="J266" s="5">
        <v>19043.02795</v>
      </c>
      <c r="K266" s="5">
        <v>2267.0292100000001</v>
      </c>
      <c r="L266" s="5">
        <v>18505</v>
      </c>
      <c r="M266" s="5">
        <v>19011.286820000001</v>
      </c>
      <c r="N266" s="5">
        <v>1470.7650799999999</v>
      </c>
      <c r="O266" s="5">
        <v>260</v>
      </c>
      <c r="P266" s="5">
        <v>19039.346669999999</v>
      </c>
      <c r="Q266" s="5">
        <v>1.6750000000000001E-2</v>
      </c>
      <c r="R266" s="5">
        <v>0</v>
      </c>
    </row>
    <row r="267" spans="1:18" s="5" customFormat="1" ht="15" x14ac:dyDescent="0.25">
      <c r="A267" s="5" t="s">
        <v>0</v>
      </c>
      <c r="B267" s="5">
        <v>1000</v>
      </c>
      <c r="C267" s="5">
        <v>1</v>
      </c>
      <c r="D267" s="5">
        <v>19039.346669999999</v>
      </c>
      <c r="E267" s="5">
        <v>0.39848</v>
      </c>
      <c r="F267" s="5">
        <v>0</v>
      </c>
      <c r="G267" s="5">
        <v>19002.628990000001</v>
      </c>
      <c r="H267" s="5">
        <v>1.6889999999999999E-2</v>
      </c>
      <c r="I267" s="5">
        <v>0</v>
      </c>
      <c r="J267" s="5">
        <v>19039.231189999999</v>
      </c>
      <c r="K267" s="5">
        <v>531.77713000000006</v>
      </c>
      <c r="L267" s="5">
        <v>4248</v>
      </c>
      <c r="M267" s="5">
        <v>19033.277030000001</v>
      </c>
      <c r="N267" s="5">
        <v>651.26121000000001</v>
      </c>
      <c r="O267" s="5">
        <v>111</v>
      </c>
      <c r="P267" s="5">
        <v>19039.346669999999</v>
      </c>
      <c r="Q267" s="5">
        <v>1.512E-2</v>
      </c>
      <c r="R267" s="5">
        <v>0</v>
      </c>
    </row>
    <row r="268" spans="1:18" s="5" customFormat="1" ht="15" x14ac:dyDescent="0.25">
      <c r="A268" s="5" t="s">
        <v>0</v>
      </c>
      <c r="B268" s="5">
        <v>1000</v>
      </c>
      <c r="C268" s="5">
        <v>1</v>
      </c>
      <c r="D268" s="5">
        <v>19039.346669999999</v>
      </c>
      <c r="E268" s="5">
        <v>0.40233999999999998</v>
      </c>
      <c r="F268" s="5">
        <v>0</v>
      </c>
      <c r="G268" s="5">
        <v>19002.628990000001</v>
      </c>
      <c r="H268" s="5">
        <v>1.6549999999999999E-2</v>
      </c>
      <c r="I268" s="5">
        <v>0</v>
      </c>
      <c r="J268" s="5">
        <v>19036.34</v>
      </c>
      <c r="K268" s="5">
        <v>804.03331000000003</v>
      </c>
      <c r="L268" s="5">
        <v>6745</v>
      </c>
      <c r="M268" s="5">
        <v>19038.986440000001</v>
      </c>
      <c r="N268" s="5">
        <v>520.12478999999996</v>
      </c>
      <c r="O268" s="5">
        <v>86</v>
      </c>
      <c r="P268" s="5">
        <v>19039.346669999999</v>
      </c>
      <c r="Q268" s="5">
        <v>1.6789999999999999E-2</v>
      </c>
      <c r="R268" s="5">
        <v>0</v>
      </c>
    </row>
    <row r="269" spans="1:18" s="5" customFormat="1" ht="15" x14ac:dyDescent="0.25">
      <c r="A269" s="5" t="s">
        <v>0</v>
      </c>
      <c r="B269" s="5">
        <v>1000</v>
      </c>
      <c r="C269" s="5">
        <v>1</v>
      </c>
      <c r="D269" s="5">
        <v>19039.346669999999</v>
      </c>
      <c r="E269" s="5">
        <v>0.39097999999999999</v>
      </c>
      <c r="F269" s="5">
        <v>0</v>
      </c>
      <c r="G269" s="5">
        <v>19002.628990000001</v>
      </c>
      <c r="H269" s="5">
        <v>1.6789999999999999E-2</v>
      </c>
      <c r="I269" s="5">
        <v>0</v>
      </c>
      <c r="J269" s="5">
        <v>19039.681260000001</v>
      </c>
      <c r="K269" s="5">
        <v>2267.0396599999999</v>
      </c>
      <c r="L269" s="5">
        <v>18766</v>
      </c>
      <c r="M269" s="5">
        <v>19039.122200000002</v>
      </c>
      <c r="N269" s="5">
        <v>722.86981000000003</v>
      </c>
      <c r="O269" s="5">
        <v>123</v>
      </c>
      <c r="P269" s="5">
        <v>19039.346669999999</v>
      </c>
      <c r="Q269" s="5">
        <v>1.5559999999999999E-2</v>
      </c>
      <c r="R269" s="5">
        <v>0</v>
      </c>
    </row>
    <row r="270" spans="1:18" s="5" customFormat="1" ht="15" x14ac:dyDescent="0.25">
      <c r="A270" s="5" t="s">
        <v>0</v>
      </c>
      <c r="B270" s="5">
        <v>1000</v>
      </c>
      <c r="C270" s="5">
        <v>1</v>
      </c>
      <c r="D270" s="5">
        <v>19039.346669999999</v>
      </c>
      <c r="E270" s="5">
        <v>0.38834999999999997</v>
      </c>
      <c r="F270" s="5">
        <v>0</v>
      </c>
      <c r="G270" s="5">
        <v>19002.628990000001</v>
      </c>
      <c r="H270" s="5">
        <v>1.6570000000000001E-2</v>
      </c>
      <c r="I270" s="5">
        <v>0</v>
      </c>
      <c r="J270" s="5">
        <v>19041.75229</v>
      </c>
      <c r="K270" s="5">
        <v>2267.1062299999999</v>
      </c>
      <c r="L270" s="5">
        <v>18778</v>
      </c>
      <c r="M270" s="5">
        <v>19033.83267</v>
      </c>
      <c r="N270" s="5">
        <v>1497.81891</v>
      </c>
      <c r="O270" s="5">
        <v>267</v>
      </c>
      <c r="P270" s="5">
        <v>19039.346669999999</v>
      </c>
      <c r="Q270" s="5">
        <v>1.566E-2</v>
      </c>
      <c r="R270" s="5">
        <v>0</v>
      </c>
    </row>
    <row r="271" spans="1:18" s="5" customFormat="1" ht="15" x14ac:dyDescent="0.25">
      <c r="A271" s="5" t="s">
        <v>0</v>
      </c>
      <c r="B271" s="5">
        <v>1000</v>
      </c>
      <c r="C271" s="5">
        <v>1</v>
      </c>
      <c r="D271" s="5">
        <v>19039.346669999999</v>
      </c>
      <c r="E271" s="5">
        <v>0.39512000000000003</v>
      </c>
      <c r="F271" s="5">
        <v>0</v>
      </c>
      <c r="G271" s="5">
        <v>19002.628990000001</v>
      </c>
      <c r="H271" s="5">
        <v>1.6639999999999999E-2</v>
      </c>
      <c r="I271" s="5">
        <v>0</v>
      </c>
      <c r="J271" s="5">
        <v>19037.954819999999</v>
      </c>
      <c r="K271" s="5">
        <v>1507.2772299999999</v>
      </c>
      <c r="L271" s="5">
        <v>11975</v>
      </c>
      <c r="M271" s="5">
        <v>19034.61219</v>
      </c>
      <c r="N271" s="5">
        <v>1491.7953299999999</v>
      </c>
      <c r="O271" s="5">
        <v>263</v>
      </c>
      <c r="P271" s="5">
        <v>19039.346669999999</v>
      </c>
      <c r="Q271" s="5">
        <v>1.627E-2</v>
      </c>
      <c r="R271" s="5">
        <v>0</v>
      </c>
    </row>
    <row r="272" spans="1:18" s="5" customFormat="1" ht="15" x14ac:dyDescent="0.25">
      <c r="A272" s="5" t="s">
        <v>0</v>
      </c>
      <c r="B272" s="5">
        <v>1000</v>
      </c>
      <c r="C272" s="5">
        <v>1</v>
      </c>
      <c r="D272" s="5">
        <v>19039.346669999999</v>
      </c>
      <c r="E272" s="5">
        <v>0.39073999999999998</v>
      </c>
      <c r="F272" s="5">
        <v>0</v>
      </c>
      <c r="G272" s="5">
        <v>19002.628990000001</v>
      </c>
      <c r="H272" s="5">
        <v>1.6820000000000002E-2</v>
      </c>
      <c r="I272" s="5">
        <v>0</v>
      </c>
      <c r="J272" s="5">
        <v>19057.21</v>
      </c>
      <c r="K272" s="5">
        <v>2267.10482</v>
      </c>
      <c r="L272" s="5">
        <v>18218</v>
      </c>
      <c r="M272" s="5">
        <v>19023.27103</v>
      </c>
      <c r="N272" s="5">
        <v>1587.53746</v>
      </c>
      <c r="O272" s="5">
        <v>274</v>
      </c>
      <c r="P272" s="5">
        <v>19039.346669999999</v>
      </c>
      <c r="Q272" s="5">
        <v>1.538E-2</v>
      </c>
      <c r="R272" s="5">
        <v>0</v>
      </c>
    </row>
    <row r="273" s="5" customFormat="1" ht="15" x14ac:dyDescent="0.25"/>
    <row r="274" s="5" customFormat="1" ht="15" x14ac:dyDescent="0.25"/>
    <row r="275" s="5" customFormat="1" ht="15" x14ac:dyDescent="0.25"/>
    <row r="276" s="5" customFormat="1" ht="15" x14ac:dyDescent="0.25"/>
    <row r="277" s="5" customFormat="1" ht="15" x14ac:dyDescent="0.25"/>
    <row r="278" s="5" customFormat="1" ht="15" x14ac:dyDescent="0.25"/>
    <row r="279" s="5" customFormat="1" ht="15" x14ac:dyDescent="0.25"/>
    <row r="280" s="5" customFormat="1" ht="15" x14ac:dyDescent="0.25"/>
    <row r="281" s="5" customFormat="1" ht="15" x14ac:dyDescent="0.25"/>
    <row r="282" s="5" customFormat="1" ht="15" x14ac:dyDescent="0.25"/>
    <row r="283" s="5" customFormat="1" ht="15" x14ac:dyDescent="0.25"/>
    <row r="284" s="5" customFormat="1" ht="15" x14ac:dyDescent="0.25"/>
    <row r="285" s="5" customFormat="1" ht="15" x14ac:dyDescent="0.25"/>
    <row r="286" s="5" customFormat="1" ht="15" x14ac:dyDescent="0.25"/>
  </sheetData>
  <mergeCells count="10">
    <mergeCell ref="Z1:AB1"/>
    <mergeCell ref="AC1:AE1"/>
    <mergeCell ref="AF1:AH1"/>
    <mergeCell ref="AI1:AK1"/>
    <mergeCell ref="D1:F1"/>
    <mergeCell ref="G1:I1"/>
    <mergeCell ref="J1:L1"/>
    <mergeCell ref="M1:O1"/>
    <mergeCell ref="P1:R1"/>
    <mergeCell ref="W1:Y1"/>
  </mergeCells>
  <phoneticPr fontId="1" type="noConversion"/>
  <pageMargins left="0.7" right="0.7" top="0.75" bottom="0.75" header="0.3" footer="0.3"/>
  <pageSetup paperSize="152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1"/>
  <sheetViews>
    <sheetView zoomScale="70" zoomScaleNormal="70" workbookViewId="0">
      <selection activeCell="V3" sqref="V3"/>
    </sheetView>
  </sheetViews>
  <sheetFormatPr defaultRowHeight="14.25" x14ac:dyDescent="0.2"/>
  <cols>
    <col min="4" max="4" width="13.75" bestFit="1" customWidth="1"/>
    <col min="5" max="5" width="11.5" bestFit="1" customWidth="1"/>
    <col min="7" max="7" width="13.75" bestFit="1" customWidth="1"/>
    <col min="8" max="8" width="10.375" bestFit="1" customWidth="1"/>
    <col min="10" max="10" width="13.75" bestFit="1" customWidth="1"/>
    <col min="11" max="11" width="11.5" bestFit="1" customWidth="1"/>
    <col min="13" max="13" width="13.75" bestFit="1" customWidth="1"/>
    <col min="14" max="14" width="11.5" bestFit="1" customWidth="1"/>
    <col min="16" max="16" width="13.75" bestFit="1" customWidth="1"/>
  </cols>
  <sheetData>
    <row r="1" spans="1:23" x14ac:dyDescent="0.2">
      <c r="D1" s="126" t="s">
        <v>18</v>
      </c>
      <c r="E1" s="126"/>
      <c r="F1" s="126"/>
      <c r="G1" s="126" t="s">
        <v>19</v>
      </c>
      <c r="H1" s="126"/>
      <c r="I1" s="126"/>
      <c r="J1" s="126" t="s">
        <v>20</v>
      </c>
      <c r="K1" s="126"/>
      <c r="L1" s="126"/>
      <c r="M1" s="126" t="s">
        <v>88</v>
      </c>
      <c r="N1" s="126"/>
      <c r="O1" s="126"/>
      <c r="P1" s="126" t="s">
        <v>21</v>
      </c>
      <c r="Q1" s="126"/>
      <c r="R1" s="126"/>
    </row>
    <row r="2" spans="1:23" ht="15" x14ac:dyDescent="0.25">
      <c r="D2" t="s">
        <v>13</v>
      </c>
      <c r="E2" t="s">
        <v>83</v>
      </c>
      <c r="F2" t="s">
        <v>84</v>
      </c>
      <c r="G2" t="s">
        <v>13</v>
      </c>
      <c r="H2" t="s">
        <v>83</v>
      </c>
      <c r="I2" t="s">
        <v>84</v>
      </c>
      <c r="J2" t="s">
        <v>13</v>
      </c>
      <c r="K2" t="s">
        <v>83</v>
      </c>
      <c r="L2" t="s">
        <v>84</v>
      </c>
      <c r="M2" t="s">
        <v>13</v>
      </c>
      <c r="N2" t="s">
        <v>83</v>
      </c>
      <c r="O2" t="s">
        <v>84</v>
      </c>
      <c r="P2" t="s">
        <v>13</v>
      </c>
      <c r="Q2" t="s">
        <v>83</v>
      </c>
      <c r="R2" t="s">
        <v>84</v>
      </c>
      <c r="T2" s="79" t="s">
        <v>61</v>
      </c>
      <c r="U2" s="79" t="s">
        <v>62</v>
      </c>
      <c r="V2" s="79" t="s">
        <v>5</v>
      </c>
      <c r="W2" s="79" t="s">
        <v>64</v>
      </c>
    </row>
    <row r="3" spans="1:23" x14ac:dyDescent="0.2">
      <c r="A3" t="s">
        <v>1</v>
      </c>
      <c r="B3">
        <v>25</v>
      </c>
      <c r="C3">
        <v>0.4</v>
      </c>
      <c r="D3" s="47">
        <v>42.108180000000004</v>
      </c>
      <c r="E3" s="47">
        <v>0.25214400000000003</v>
      </c>
      <c r="F3">
        <v>2.2999999999999998</v>
      </c>
      <c r="G3" s="47">
        <v>42.426380000000009</v>
      </c>
      <c r="H3" s="47">
        <v>5.1200000000000009E-4</v>
      </c>
      <c r="I3">
        <v>0</v>
      </c>
      <c r="J3" s="47">
        <v>41.510463000000001</v>
      </c>
      <c r="K3" s="47">
        <v>0.236178</v>
      </c>
      <c r="L3">
        <v>8.5</v>
      </c>
      <c r="M3" s="47">
        <v>42.427250000000008</v>
      </c>
      <c r="N3" s="47">
        <v>4.6223999999999994E-2</v>
      </c>
      <c r="O3">
        <v>0</v>
      </c>
      <c r="P3" s="47">
        <v>42.425220000000003</v>
      </c>
      <c r="Q3" s="47">
        <v>3.7900000000000011E-4</v>
      </c>
      <c r="R3">
        <v>0</v>
      </c>
      <c r="T3">
        <f>(E3-Q3)/MAX(E3,Q3)</f>
        <v>0.99849689066565128</v>
      </c>
      <c r="U3">
        <f>(H3-Q3)/MAX(H3,Q3)</f>
        <v>0.25976562499999994</v>
      </c>
      <c r="V3">
        <f>(K3-Q3)/MAX(K3,Q3)</f>
        <v>0.99839527813767581</v>
      </c>
      <c r="W3">
        <f>(N3-Q3)/MAX(N3,Q3)</f>
        <v>0.99180079612322614</v>
      </c>
    </row>
    <row r="4" spans="1:23" x14ac:dyDescent="0.2">
      <c r="A4" t="s">
        <v>1</v>
      </c>
      <c r="B4">
        <v>25</v>
      </c>
      <c r="C4">
        <v>0.7</v>
      </c>
      <c r="D4" s="47">
        <v>30.086584999999996</v>
      </c>
      <c r="E4" s="47">
        <v>2.2068029999999998</v>
      </c>
      <c r="F4">
        <v>85.3</v>
      </c>
      <c r="G4" s="47">
        <v>28.921244000000002</v>
      </c>
      <c r="H4" s="47">
        <v>6.351699999999999E-2</v>
      </c>
      <c r="I4">
        <v>0.2</v>
      </c>
      <c r="J4" s="47">
        <v>30.242860999999998</v>
      </c>
      <c r="K4" s="47">
        <v>2.2377850000000001</v>
      </c>
      <c r="L4">
        <v>180.2</v>
      </c>
      <c r="M4" s="47">
        <v>29.527721000000003</v>
      </c>
      <c r="N4" s="47">
        <v>1.001598</v>
      </c>
      <c r="O4">
        <v>121.2</v>
      </c>
      <c r="P4" s="47">
        <v>29.100154999999994</v>
      </c>
      <c r="Q4" s="47">
        <v>1.5579999999999999E-3</v>
      </c>
      <c r="R4">
        <v>0</v>
      </c>
      <c r="T4">
        <f t="shared" ref="T4:T29" si="0">(E4-Q4)/MAX(E4,Q4)</f>
        <v>0.99929400132227475</v>
      </c>
      <c r="U4">
        <f t="shared" ref="U4:U29" si="1">(H4-Q4)/MAX(H4,Q4)</f>
        <v>0.97547113371223459</v>
      </c>
      <c r="V4">
        <f t="shared" ref="V4:V29" si="2">(K4-Q4)/MAX(K4,Q4)</f>
        <v>0.99930377583190511</v>
      </c>
      <c r="W4">
        <f t="shared" ref="W4:W29" si="3">(N4-Q4)/MAX(N4,Q4)</f>
        <v>0.99844448571183253</v>
      </c>
    </row>
    <row r="5" spans="1:23" x14ac:dyDescent="0.2">
      <c r="A5" t="s">
        <v>1</v>
      </c>
      <c r="B5">
        <v>25</v>
      </c>
      <c r="C5">
        <v>1</v>
      </c>
      <c r="D5" s="47">
        <v>28.714800000000004</v>
      </c>
      <c r="E5" s="47">
        <v>1.4856000000000003E-2</v>
      </c>
      <c r="F5">
        <v>0</v>
      </c>
      <c r="G5" s="47">
        <v>28.784800000000001</v>
      </c>
      <c r="H5" s="47">
        <v>3.9500000000000006E-4</v>
      </c>
      <c r="I5">
        <v>0</v>
      </c>
      <c r="J5" s="47">
        <v>30.082204999999998</v>
      </c>
      <c r="K5" s="47">
        <v>3.1706690000000002</v>
      </c>
      <c r="L5">
        <v>303.89999999999998</v>
      </c>
      <c r="M5" s="47">
        <v>28.875897999999996</v>
      </c>
      <c r="N5" s="47">
        <v>2.5557340000000002</v>
      </c>
      <c r="O5">
        <v>434.6</v>
      </c>
      <c r="P5" s="47">
        <v>28.714800000000004</v>
      </c>
      <c r="Q5" s="47">
        <v>3.9400000000000009E-4</v>
      </c>
      <c r="R5">
        <v>0</v>
      </c>
      <c r="T5">
        <f t="shared" si="0"/>
        <v>0.97347872913301026</v>
      </c>
      <c r="U5">
        <f t="shared" si="1"/>
        <v>2.5316455696201769E-3</v>
      </c>
      <c r="V5">
        <f t="shared" si="2"/>
        <v>0.99987573600397894</v>
      </c>
      <c r="W5">
        <f t="shared" si="3"/>
        <v>0.99984583685156592</v>
      </c>
    </row>
    <row r="6" spans="1:23" x14ac:dyDescent="0.2">
      <c r="A6" t="s">
        <v>1</v>
      </c>
      <c r="B6">
        <v>100</v>
      </c>
      <c r="C6">
        <v>0.4</v>
      </c>
      <c r="D6" s="47">
        <v>150.30397299999998</v>
      </c>
      <c r="E6" s="47">
        <v>14.072149</v>
      </c>
      <c r="F6">
        <v>235.1</v>
      </c>
      <c r="G6" s="47">
        <v>149.14932100000004</v>
      </c>
      <c r="H6" s="47">
        <v>1.4349710000000002</v>
      </c>
      <c r="I6">
        <v>10.4</v>
      </c>
      <c r="J6" s="47">
        <v>149.60720899999998</v>
      </c>
      <c r="K6" s="47">
        <v>12.801138</v>
      </c>
      <c r="L6">
        <v>712</v>
      </c>
      <c r="M6" s="47">
        <v>149.02711499999998</v>
      </c>
      <c r="N6" s="47">
        <v>2.4327699999999997</v>
      </c>
      <c r="O6">
        <v>50.8</v>
      </c>
      <c r="P6" s="47">
        <v>149.05083600000003</v>
      </c>
      <c r="Q6" s="47">
        <v>0.13541200000000003</v>
      </c>
      <c r="R6">
        <v>0.2</v>
      </c>
      <c r="T6">
        <f t="shared" si="0"/>
        <v>0.99037730484519448</v>
      </c>
      <c r="U6">
        <f t="shared" si="1"/>
        <v>0.90563432989238102</v>
      </c>
      <c r="V6">
        <f t="shared" si="2"/>
        <v>0.98942187796116243</v>
      </c>
      <c r="W6">
        <f t="shared" si="3"/>
        <v>0.94433834682275752</v>
      </c>
    </row>
    <row r="7" spans="1:23" x14ac:dyDescent="0.2">
      <c r="A7" t="s">
        <v>1</v>
      </c>
      <c r="B7">
        <v>100</v>
      </c>
      <c r="C7">
        <v>0.7</v>
      </c>
      <c r="D7" s="47">
        <v>133.25864900000002</v>
      </c>
      <c r="E7" s="47">
        <v>0.36458800000000002</v>
      </c>
      <c r="F7">
        <v>2.8</v>
      </c>
      <c r="G7" s="47">
        <v>142.86919699999999</v>
      </c>
      <c r="H7" s="47">
        <v>23.448192999999996</v>
      </c>
      <c r="I7">
        <v>196.6</v>
      </c>
      <c r="J7" s="47">
        <v>140.85155800000001</v>
      </c>
      <c r="K7" s="47">
        <v>0.51569200000000004</v>
      </c>
      <c r="L7">
        <v>12.6</v>
      </c>
      <c r="M7" s="47">
        <v>134.634413</v>
      </c>
      <c r="N7" s="47">
        <v>0.52805899999999995</v>
      </c>
      <c r="O7">
        <v>5.5</v>
      </c>
      <c r="P7" s="47">
        <v>130.08524400000002</v>
      </c>
      <c r="Q7" s="47">
        <v>6.771965999999999</v>
      </c>
      <c r="R7">
        <v>52.7</v>
      </c>
      <c r="T7">
        <f t="shared" si="0"/>
        <v>-0.94616216324771851</v>
      </c>
      <c r="U7">
        <f t="shared" si="1"/>
        <v>0.71119454705955376</v>
      </c>
      <c r="V7">
        <f t="shared" si="2"/>
        <v>-0.92384899746986326</v>
      </c>
      <c r="W7">
        <f t="shared" si="3"/>
        <v>-0.92202279219948835</v>
      </c>
    </row>
    <row r="8" spans="1:23" x14ac:dyDescent="0.2">
      <c r="A8" t="s">
        <v>1</v>
      </c>
      <c r="B8">
        <v>100</v>
      </c>
      <c r="C8">
        <v>1</v>
      </c>
      <c r="D8" s="47">
        <v>104.47771399999999</v>
      </c>
      <c r="E8" s="47">
        <v>74.770606000000001</v>
      </c>
      <c r="F8">
        <v>1107.4000000000001</v>
      </c>
      <c r="G8" s="47">
        <v>104.25050800000001</v>
      </c>
      <c r="H8" s="47">
        <v>2.5607150000000001</v>
      </c>
      <c r="I8">
        <v>14.5</v>
      </c>
      <c r="J8" s="47">
        <v>105.72730100000001</v>
      </c>
      <c r="K8" s="47">
        <v>72.611757999999995</v>
      </c>
      <c r="L8">
        <v>3822</v>
      </c>
      <c r="M8" s="47">
        <v>104.25781000000002</v>
      </c>
      <c r="N8" s="47">
        <v>26.153229</v>
      </c>
      <c r="O8">
        <v>641.79999999999995</v>
      </c>
      <c r="P8" s="47">
        <v>104.32658899999998</v>
      </c>
      <c r="Q8" s="47">
        <v>0.37763800000000008</v>
      </c>
      <c r="R8">
        <v>1.8</v>
      </c>
      <c r="T8">
        <f t="shared" si="0"/>
        <v>0.994949378904325</v>
      </c>
      <c r="U8">
        <f t="shared" si="1"/>
        <v>0.85252634518093573</v>
      </c>
      <c r="V8">
        <f t="shared" si="2"/>
        <v>0.99479921695326523</v>
      </c>
      <c r="W8">
        <f t="shared" si="3"/>
        <v>0.98556055927166775</v>
      </c>
    </row>
    <row r="9" spans="1:23" x14ac:dyDescent="0.2">
      <c r="A9" t="s">
        <v>1</v>
      </c>
      <c r="B9">
        <v>1000</v>
      </c>
      <c r="C9">
        <v>0.4</v>
      </c>
      <c r="D9" s="47">
        <v>1074.6613910000001</v>
      </c>
      <c r="E9" s="47">
        <v>255.79550600000002</v>
      </c>
      <c r="F9">
        <v>152.19999999999999</v>
      </c>
      <c r="G9" s="47">
        <v>1074.9154119999998</v>
      </c>
      <c r="H9" s="47">
        <v>103.44906999999998</v>
      </c>
      <c r="I9">
        <v>3.1</v>
      </c>
      <c r="J9" s="47">
        <v>1079.6580690000001</v>
      </c>
      <c r="K9" s="47">
        <v>1097.5615769999999</v>
      </c>
      <c r="L9">
        <v>9587.7000000000007</v>
      </c>
      <c r="M9" s="47">
        <v>1075.0580190000001</v>
      </c>
      <c r="N9" s="47">
        <v>664.9615379999999</v>
      </c>
      <c r="O9">
        <v>102.7</v>
      </c>
      <c r="P9" s="47">
        <v>1074.0115249999999</v>
      </c>
      <c r="Q9" s="47">
        <v>4.6253999999999997E-2</v>
      </c>
      <c r="R9">
        <v>0</v>
      </c>
      <c r="T9">
        <f t="shared" si="0"/>
        <v>0.99981917586933677</v>
      </c>
      <c r="U9">
        <f t="shared" si="1"/>
        <v>0.99955288143238019</v>
      </c>
      <c r="V9">
        <f t="shared" si="2"/>
        <v>0.99995785748975785</v>
      </c>
      <c r="W9">
        <f t="shared" si="3"/>
        <v>0.999930441089662</v>
      </c>
    </row>
    <row r="10" spans="1:23" x14ac:dyDescent="0.2">
      <c r="A10" t="s">
        <v>1</v>
      </c>
      <c r="B10">
        <v>1000</v>
      </c>
      <c r="C10">
        <v>0.7</v>
      </c>
      <c r="D10" s="47">
        <v>1036.9487549999999</v>
      </c>
      <c r="E10" s="47">
        <v>262.81673199999994</v>
      </c>
      <c r="F10">
        <v>158.30000000000001</v>
      </c>
      <c r="G10" s="47">
        <v>1037.1154090000002</v>
      </c>
      <c r="H10" s="47">
        <v>149.77815000000001</v>
      </c>
      <c r="I10">
        <v>4.2</v>
      </c>
      <c r="J10" s="47">
        <v>1038.3261750000001</v>
      </c>
      <c r="K10" s="47">
        <v>1631.1280499999998</v>
      </c>
      <c r="L10">
        <v>14421.7</v>
      </c>
      <c r="M10" s="47">
        <v>1036.62139</v>
      </c>
      <c r="N10" s="47">
        <v>41.098884000000005</v>
      </c>
      <c r="O10">
        <v>0</v>
      </c>
      <c r="P10" s="47">
        <v>1036.7444540000001</v>
      </c>
      <c r="Q10" s="47">
        <v>2.7765999999999996E-2</v>
      </c>
      <c r="R10">
        <v>0</v>
      </c>
      <c r="T10">
        <f t="shared" si="0"/>
        <v>0.9998943522362953</v>
      </c>
      <c r="U10">
        <f t="shared" si="1"/>
        <v>0.99981461915506353</v>
      </c>
      <c r="V10">
        <f t="shared" si="2"/>
        <v>0.99998297742473385</v>
      </c>
      <c r="W10">
        <f t="shared" si="3"/>
        <v>0.99932440987935345</v>
      </c>
    </row>
    <row r="11" spans="1:23" x14ac:dyDescent="0.2">
      <c r="A11" t="s">
        <v>1</v>
      </c>
      <c r="B11">
        <v>1000</v>
      </c>
      <c r="C11">
        <v>1</v>
      </c>
      <c r="D11" s="47">
        <v>1035.6409530000001</v>
      </c>
      <c r="E11" s="47">
        <v>662.548992</v>
      </c>
      <c r="F11">
        <v>400.1</v>
      </c>
      <c r="G11" s="47">
        <v>1036.074736</v>
      </c>
      <c r="H11" s="47">
        <v>214.76661299999995</v>
      </c>
      <c r="I11">
        <v>5.8</v>
      </c>
      <c r="J11" s="47">
        <v>1039.4096999999999</v>
      </c>
      <c r="K11" s="47">
        <v>4324.4663710000004</v>
      </c>
      <c r="L11">
        <v>38671.199999999997</v>
      </c>
      <c r="M11" s="47">
        <v>1036.3143909999999</v>
      </c>
      <c r="N11" s="47">
        <v>1874.2318019999998</v>
      </c>
      <c r="O11">
        <v>340.5</v>
      </c>
      <c r="P11" s="47">
        <v>1036.104691</v>
      </c>
      <c r="Q11" s="47">
        <v>5.2637000000000003E-2</v>
      </c>
      <c r="R11">
        <v>0</v>
      </c>
      <c r="T11">
        <f t="shared" si="0"/>
        <v>0.99992055379958977</v>
      </c>
      <c r="U11">
        <f t="shared" si="1"/>
        <v>0.99975491069461531</v>
      </c>
      <c r="V11">
        <f t="shared" si="2"/>
        <v>0.99998782809357645</v>
      </c>
      <c r="W11">
        <f t="shared" si="3"/>
        <v>0.99997191542692643</v>
      </c>
    </row>
    <row r="12" spans="1:23" x14ac:dyDescent="0.2">
      <c r="A12" t="s">
        <v>2</v>
      </c>
      <c r="B12">
        <v>24</v>
      </c>
      <c r="C12">
        <v>0.4</v>
      </c>
      <c r="D12" s="47">
        <v>3177.6379999999995</v>
      </c>
      <c r="E12" s="47">
        <v>0.26041499999999995</v>
      </c>
      <c r="F12">
        <v>6.5</v>
      </c>
      <c r="G12" s="47">
        <v>3178.8063299999999</v>
      </c>
      <c r="H12" s="47">
        <v>0.153585</v>
      </c>
      <c r="I12">
        <v>4.5999999999999996</v>
      </c>
      <c r="J12" s="47">
        <v>3179.9746599999999</v>
      </c>
      <c r="K12" s="47">
        <v>0.400758</v>
      </c>
      <c r="L12">
        <v>18.3</v>
      </c>
      <c r="M12" s="47">
        <v>3179.5073279999997</v>
      </c>
      <c r="N12" s="47">
        <v>0.28906900000000002</v>
      </c>
      <c r="O12">
        <v>26.2</v>
      </c>
      <c r="P12" s="47">
        <v>3177.6379999999995</v>
      </c>
      <c r="Q12" s="47">
        <v>0.32806500000000005</v>
      </c>
      <c r="R12">
        <v>8.4</v>
      </c>
      <c r="T12">
        <f t="shared" si="0"/>
        <v>-0.20620913538475633</v>
      </c>
      <c r="U12">
        <f t="shared" si="1"/>
        <v>-0.53184582323624896</v>
      </c>
      <c r="V12">
        <f t="shared" si="2"/>
        <v>0.1813887682841015</v>
      </c>
      <c r="W12">
        <f t="shared" si="3"/>
        <v>-0.11886668800390174</v>
      </c>
    </row>
    <row r="13" spans="1:23" x14ac:dyDescent="0.2">
      <c r="A13" t="s">
        <v>2</v>
      </c>
      <c r="B13">
        <v>24</v>
      </c>
      <c r="C13">
        <v>0.7</v>
      </c>
      <c r="D13" s="47">
        <v>2321.03586</v>
      </c>
      <c r="E13" s="47">
        <v>1.2683E-2</v>
      </c>
      <c r="F13">
        <v>0</v>
      </c>
      <c r="G13" s="47">
        <v>2321.03586</v>
      </c>
      <c r="H13" s="47">
        <v>3.3E-4</v>
      </c>
      <c r="I13">
        <v>0</v>
      </c>
      <c r="J13" s="47">
        <v>2322.8664939999999</v>
      </c>
      <c r="K13" s="47">
        <v>1.4046270000000001</v>
      </c>
      <c r="L13">
        <v>107.6</v>
      </c>
      <c r="M13" s="47">
        <v>2321.03586</v>
      </c>
      <c r="N13" s="47">
        <v>0.299732</v>
      </c>
      <c r="O13">
        <v>40.299999999999997</v>
      </c>
      <c r="P13" s="47">
        <v>2321.03586</v>
      </c>
      <c r="Q13" s="47">
        <v>2.5200000000000005E-4</v>
      </c>
      <c r="R13">
        <v>0</v>
      </c>
      <c r="T13">
        <f t="shared" si="0"/>
        <v>0.98013088386028535</v>
      </c>
      <c r="U13">
        <f t="shared" si="1"/>
        <v>0.23636363636363619</v>
      </c>
      <c r="V13">
        <f t="shared" si="2"/>
        <v>0.99982059294033221</v>
      </c>
      <c r="W13">
        <f t="shared" si="3"/>
        <v>0.9991592489290434</v>
      </c>
    </row>
    <row r="14" spans="1:23" x14ac:dyDescent="0.2">
      <c r="A14" t="s">
        <v>2</v>
      </c>
      <c r="B14">
        <v>24</v>
      </c>
      <c r="C14">
        <v>1</v>
      </c>
      <c r="D14" s="47">
        <v>2480.7458280000001</v>
      </c>
      <c r="E14" s="47">
        <v>3.6231679999999997</v>
      </c>
      <c r="F14">
        <v>145.19999999999999</v>
      </c>
      <c r="G14" s="47">
        <v>2320.9075499999999</v>
      </c>
      <c r="H14" s="47">
        <v>0.81919299999999995</v>
      </c>
      <c r="I14">
        <v>41.5</v>
      </c>
      <c r="J14" s="47">
        <v>2379.0338890000003</v>
      </c>
      <c r="K14" s="47">
        <v>3.8299609999999999</v>
      </c>
      <c r="L14">
        <v>354.2</v>
      </c>
      <c r="M14" s="47">
        <v>2533.3997829999998</v>
      </c>
      <c r="N14" s="47">
        <v>3.8264499999999999</v>
      </c>
      <c r="O14">
        <v>706.7</v>
      </c>
      <c r="P14" s="47">
        <v>2320.9075499999999</v>
      </c>
      <c r="Q14" s="47">
        <v>0.31785399999999997</v>
      </c>
      <c r="R14">
        <v>13.5</v>
      </c>
      <c r="T14">
        <f t="shared" si="0"/>
        <v>0.9122718019147884</v>
      </c>
      <c r="U14">
        <f t="shared" si="1"/>
        <v>0.61199131340233626</v>
      </c>
      <c r="V14">
        <f t="shared" si="2"/>
        <v>0.91700855439520135</v>
      </c>
      <c r="W14">
        <f t="shared" si="3"/>
        <v>0.9169324047093258</v>
      </c>
    </row>
    <row r="15" spans="1:23" x14ac:dyDescent="0.2">
      <c r="A15" t="s">
        <v>2</v>
      </c>
      <c r="B15">
        <v>100</v>
      </c>
      <c r="C15">
        <v>0.4</v>
      </c>
      <c r="D15" s="47">
        <v>48671.795870000002</v>
      </c>
      <c r="E15" s="47">
        <v>12.234214</v>
      </c>
      <c r="F15">
        <v>152.69999999999999</v>
      </c>
      <c r="G15" s="47">
        <v>43718.270020000004</v>
      </c>
      <c r="H15" s="47">
        <v>1.1009000000000001E-2</v>
      </c>
      <c r="I15">
        <v>0</v>
      </c>
      <c r="J15" s="47">
        <v>45917.054189000002</v>
      </c>
      <c r="K15" s="47">
        <v>1.1576179999999998</v>
      </c>
      <c r="L15">
        <v>37.4</v>
      </c>
      <c r="M15" s="47">
        <v>45834.360129000001</v>
      </c>
      <c r="N15" s="47">
        <v>0.88033299999999992</v>
      </c>
      <c r="O15">
        <v>11.5</v>
      </c>
      <c r="P15" s="47">
        <v>45479.898002999995</v>
      </c>
      <c r="Q15" s="47">
        <v>1.1281999999999999E-2</v>
      </c>
      <c r="R15">
        <v>0</v>
      </c>
      <c r="T15">
        <f t="shared" si="0"/>
        <v>0.99907783205361622</v>
      </c>
      <c r="U15">
        <f t="shared" si="1"/>
        <v>-2.4197837262896406E-2</v>
      </c>
      <c r="V15">
        <f t="shared" si="2"/>
        <v>0.99025412528139678</v>
      </c>
      <c r="W15">
        <f t="shared" si="3"/>
        <v>0.98718439499598443</v>
      </c>
    </row>
    <row r="16" spans="1:23" x14ac:dyDescent="0.2">
      <c r="A16" t="s">
        <v>2</v>
      </c>
      <c r="B16">
        <v>100</v>
      </c>
      <c r="C16">
        <v>0.7</v>
      </c>
      <c r="D16" s="47">
        <v>38283.828871999998</v>
      </c>
      <c r="E16" s="47">
        <v>39.352754999999995</v>
      </c>
      <c r="F16">
        <v>505.3</v>
      </c>
      <c r="G16" s="47">
        <v>36340.206603000006</v>
      </c>
      <c r="H16" s="47">
        <v>0.18357699999999999</v>
      </c>
      <c r="I16">
        <v>0.5</v>
      </c>
      <c r="J16" s="47">
        <v>36409.703287999997</v>
      </c>
      <c r="K16" s="47">
        <v>7.5895109999999999</v>
      </c>
      <c r="L16">
        <v>319.8</v>
      </c>
      <c r="M16" s="47">
        <v>37036.094969999998</v>
      </c>
      <c r="N16" s="47">
        <v>35.281249000000003</v>
      </c>
      <c r="O16">
        <v>633.6</v>
      </c>
      <c r="P16" s="47">
        <v>36406.585838999999</v>
      </c>
      <c r="Q16" s="47">
        <v>0.13762400000000002</v>
      </c>
      <c r="R16">
        <v>0.1</v>
      </c>
      <c r="T16">
        <f t="shared" si="0"/>
        <v>0.99650281155664955</v>
      </c>
      <c r="U16">
        <f t="shared" si="1"/>
        <v>0.25032002919755725</v>
      </c>
      <c r="V16">
        <f t="shared" si="2"/>
        <v>0.98186655240370557</v>
      </c>
      <c r="W16">
        <f t="shared" si="3"/>
        <v>0.99609923106747145</v>
      </c>
    </row>
    <row r="17" spans="1:23" x14ac:dyDescent="0.2">
      <c r="A17" t="s">
        <v>2</v>
      </c>
      <c r="B17">
        <v>100</v>
      </c>
      <c r="C17">
        <v>1</v>
      </c>
      <c r="D17" s="47">
        <v>35669.694770000002</v>
      </c>
      <c r="E17" s="47">
        <v>3.0697000000000002E-2</v>
      </c>
      <c r="F17">
        <v>0</v>
      </c>
      <c r="G17" s="47">
        <v>35673.601280000003</v>
      </c>
      <c r="H17" s="47">
        <v>1.1040000000000002E-3</v>
      </c>
      <c r="I17">
        <v>0</v>
      </c>
      <c r="J17" s="47">
        <v>36029.593686000007</v>
      </c>
      <c r="K17" s="47">
        <v>38.308496999999996</v>
      </c>
      <c r="L17">
        <v>1682</v>
      </c>
      <c r="M17" s="47">
        <v>36311.406454999997</v>
      </c>
      <c r="N17" s="47">
        <v>97.697766000000001</v>
      </c>
      <c r="O17">
        <v>1766</v>
      </c>
      <c r="P17" s="47">
        <v>35669.694770000002</v>
      </c>
      <c r="Q17" s="47">
        <v>1.0529999999999999E-3</v>
      </c>
      <c r="R17">
        <v>0</v>
      </c>
      <c r="T17">
        <f t="shared" si="0"/>
        <v>0.96569697364563323</v>
      </c>
      <c r="U17">
        <f t="shared" si="1"/>
        <v>4.6195652173913276E-2</v>
      </c>
      <c r="V17">
        <f t="shared" si="2"/>
        <v>0.99997251262559328</v>
      </c>
      <c r="W17">
        <f t="shared" si="3"/>
        <v>0.99998922186204342</v>
      </c>
    </row>
    <row r="18" spans="1:23" x14ac:dyDescent="0.2">
      <c r="A18" t="s">
        <v>2</v>
      </c>
      <c r="B18">
        <v>997</v>
      </c>
      <c r="C18">
        <v>0.4</v>
      </c>
      <c r="D18" s="47">
        <v>331407.00716599997</v>
      </c>
      <c r="E18" s="47">
        <v>1134.6910190000001</v>
      </c>
      <c r="F18">
        <v>576.5</v>
      </c>
      <c r="G18" s="47">
        <v>329558.22730799997</v>
      </c>
      <c r="H18" s="47">
        <v>8.0170000000000005E-2</v>
      </c>
      <c r="I18">
        <v>0</v>
      </c>
      <c r="J18" s="47">
        <v>328521.303472</v>
      </c>
      <c r="K18" s="47">
        <v>144.06195700000001</v>
      </c>
      <c r="L18">
        <v>604.70000000000005</v>
      </c>
      <c r="M18" s="47">
        <v>330340.88440200005</v>
      </c>
      <c r="N18" s="47">
        <v>680.18861600000002</v>
      </c>
      <c r="O18">
        <v>68.7</v>
      </c>
      <c r="P18" s="47">
        <v>327879.71947099996</v>
      </c>
      <c r="Q18" s="47">
        <v>2.2034999999999999E-2</v>
      </c>
      <c r="R18">
        <v>0</v>
      </c>
      <c r="T18">
        <f t="shared" si="0"/>
        <v>0.99998058061654582</v>
      </c>
      <c r="U18">
        <f t="shared" si="1"/>
        <v>0.72514656355245111</v>
      </c>
      <c r="V18">
        <f t="shared" si="2"/>
        <v>0.9998470449766278</v>
      </c>
      <c r="W18">
        <f t="shared" si="3"/>
        <v>0.99996760457396427</v>
      </c>
    </row>
    <row r="19" spans="1:23" x14ac:dyDescent="0.2">
      <c r="A19" t="s">
        <v>2</v>
      </c>
      <c r="B19">
        <v>997</v>
      </c>
      <c r="C19">
        <v>0.7</v>
      </c>
      <c r="D19" s="47">
        <v>328443.98773200001</v>
      </c>
      <c r="E19" s="47">
        <v>2569.7342180000001</v>
      </c>
      <c r="F19">
        <v>1381.9</v>
      </c>
      <c r="G19" s="47">
        <v>324894.47300300002</v>
      </c>
      <c r="H19" s="47">
        <v>0.42738399999999999</v>
      </c>
      <c r="I19">
        <v>0</v>
      </c>
      <c r="J19" s="47">
        <v>325152.08719300001</v>
      </c>
      <c r="K19" s="47">
        <v>141.11460299999999</v>
      </c>
      <c r="L19">
        <v>675.3</v>
      </c>
      <c r="M19" s="47">
        <v>325259.77474399999</v>
      </c>
      <c r="N19" s="47">
        <v>733.334339</v>
      </c>
      <c r="O19">
        <v>74.400000000000006</v>
      </c>
      <c r="P19" s="47">
        <v>324781.11016599997</v>
      </c>
      <c r="Q19" s="47">
        <v>3.4025E-2</v>
      </c>
      <c r="R19">
        <v>0</v>
      </c>
      <c r="T19">
        <f t="shared" si="0"/>
        <v>0.99998675933107728</v>
      </c>
      <c r="U19">
        <f t="shared" si="1"/>
        <v>0.92038775433801923</v>
      </c>
      <c r="V19">
        <f t="shared" si="2"/>
        <v>0.99975888391933465</v>
      </c>
      <c r="W19">
        <f t="shared" si="3"/>
        <v>0.99995360233635533</v>
      </c>
    </row>
    <row r="20" spans="1:23" x14ac:dyDescent="0.2">
      <c r="A20" t="s">
        <v>2</v>
      </c>
      <c r="B20">
        <v>997</v>
      </c>
      <c r="C20">
        <v>1</v>
      </c>
      <c r="D20" s="47">
        <v>325704.84333</v>
      </c>
      <c r="E20" s="47">
        <v>3447.1219069999997</v>
      </c>
      <c r="F20">
        <v>1840.3</v>
      </c>
      <c r="G20" s="47">
        <v>324635.75902700005</v>
      </c>
      <c r="H20" s="47">
        <v>0.138955</v>
      </c>
      <c r="I20">
        <v>0</v>
      </c>
      <c r="J20" s="47">
        <v>324731.95498799998</v>
      </c>
      <c r="K20" s="47">
        <v>213.49130599999998</v>
      </c>
      <c r="L20">
        <v>1033.3</v>
      </c>
      <c r="M20" s="47">
        <v>324708.684901</v>
      </c>
      <c r="N20" s="47">
        <v>1721.1710339999997</v>
      </c>
      <c r="O20">
        <v>188.1</v>
      </c>
      <c r="P20" s="47">
        <v>324704.632384</v>
      </c>
      <c r="Q20" s="47">
        <v>2.8034999999999997E-2</v>
      </c>
      <c r="R20">
        <v>0</v>
      </c>
      <c r="T20">
        <f t="shared" si="0"/>
        <v>0.99999186712835919</v>
      </c>
      <c r="U20">
        <f t="shared" si="1"/>
        <v>0.79824403583894066</v>
      </c>
      <c r="V20">
        <f t="shared" si="2"/>
        <v>0.99986868317719702</v>
      </c>
      <c r="W20">
        <f t="shared" si="3"/>
        <v>0.99998371167103894</v>
      </c>
    </row>
    <row r="21" spans="1:23" x14ac:dyDescent="0.2">
      <c r="A21" t="s">
        <v>0</v>
      </c>
      <c r="B21">
        <v>30</v>
      </c>
      <c r="C21">
        <v>0.4</v>
      </c>
      <c r="D21" s="47">
        <v>1009.6238369999999</v>
      </c>
      <c r="E21" s="47">
        <v>2.0201090000000002</v>
      </c>
      <c r="F21">
        <v>66</v>
      </c>
      <c r="G21" s="47">
        <v>995.50249000000008</v>
      </c>
      <c r="H21" s="47">
        <v>0.34489399999999998</v>
      </c>
      <c r="I21">
        <v>10.1</v>
      </c>
      <c r="J21" s="47">
        <v>995.50249000000008</v>
      </c>
      <c r="K21" s="47">
        <v>0.8572510000000001</v>
      </c>
      <c r="L21">
        <v>62.1</v>
      </c>
      <c r="M21" s="47">
        <v>998.55471100000011</v>
      </c>
      <c r="N21" s="47">
        <v>2.2663680000000004</v>
      </c>
      <c r="O21">
        <v>286.2</v>
      </c>
      <c r="P21" s="47">
        <v>995.50249000000008</v>
      </c>
      <c r="Q21" s="47">
        <v>0.24558400000000002</v>
      </c>
      <c r="R21">
        <v>1.5</v>
      </c>
      <c r="T21">
        <f t="shared" si="0"/>
        <v>0.87843032232419138</v>
      </c>
      <c r="U21">
        <f t="shared" si="1"/>
        <v>0.28794354207379647</v>
      </c>
      <c r="V21">
        <f t="shared" si="2"/>
        <v>0.71352147737360472</v>
      </c>
      <c r="W21">
        <f t="shared" si="3"/>
        <v>0.89163983960239468</v>
      </c>
    </row>
    <row r="22" spans="1:23" x14ac:dyDescent="0.2">
      <c r="A22" t="s">
        <v>0</v>
      </c>
      <c r="B22">
        <v>30</v>
      </c>
      <c r="C22">
        <v>0.7</v>
      </c>
      <c r="D22" s="47">
        <v>694.39091500000006</v>
      </c>
      <c r="E22" s="47">
        <v>3.5261389999999997</v>
      </c>
      <c r="F22">
        <v>122.9</v>
      </c>
      <c r="G22" s="47">
        <v>685.53543300000001</v>
      </c>
      <c r="H22" s="47">
        <v>0.101115</v>
      </c>
      <c r="I22">
        <v>2.2000000000000002</v>
      </c>
      <c r="J22" s="47">
        <v>703.78740200000004</v>
      </c>
      <c r="K22" s="47">
        <v>3.7998219999999998</v>
      </c>
      <c r="L22">
        <v>317.89999999999998</v>
      </c>
      <c r="M22" s="47">
        <v>705.99453900000003</v>
      </c>
      <c r="N22" s="47">
        <v>3.3450850000000001</v>
      </c>
      <c r="O22">
        <v>437.5</v>
      </c>
      <c r="P22" s="47">
        <v>683.98117400000001</v>
      </c>
      <c r="Q22" s="47">
        <v>8.4756000000000012E-2</v>
      </c>
      <c r="R22">
        <v>0.8</v>
      </c>
      <c r="T22">
        <f t="shared" si="0"/>
        <v>0.97596351136469661</v>
      </c>
      <c r="U22">
        <f t="shared" si="1"/>
        <v>0.161786085150571</v>
      </c>
      <c r="V22">
        <f t="shared" si="2"/>
        <v>0.97769474464856509</v>
      </c>
      <c r="W22">
        <f t="shared" si="3"/>
        <v>0.97466252726014435</v>
      </c>
    </row>
    <row r="23" spans="1:23" x14ac:dyDescent="0.2">
      <c r="A23" t="s">
        <v>0</v>
      </c>
      <c r="B23">
        <v>30</v>
      </c>
      <c r="C23">
        <v>1</v>
      </c>
      <c r="D23" s="47">
        <v>672.4369989999999</v>
      </c>
      <c r="E23" s="47">
        <v>4.8259500000000006</v>
      </c>
      <c r="F23">
        <v>164.7</v>
      </c>
      <c r="G23" s="47">
        <v>662.87700199999995</v>
      </c>
      <c r="H23" s="47">
        <v>0.40065500000000009</v>
      </c>
      <c r="I23">
        <v>11.7</v>
      </c>
      <c r="J23" s="47">
        <v>664.23088699999994</v>
      </c>
      <c r="K23" s="47">
        <v>4.2310459999999992</v>
      </c>
      <c r="L23">
        <v>378.9</v>
      </c>
      <c r="M23" s="47">
        <v>671.60998700000005</v>
      </c>
      <c r="N23" s="47">
        <v>5.8574259999999994</v>
      </c>
      <c r="O23">
        <v>808.8</v>
      </c>
      <c r="P23" s="47">
        <v>662.42872199999999</v>
      </c>
      <c r="Q23" s="47">
        <v>0.14038699999999998</v>
      </c>
      <c r="R23">
        <v>2.9</v>
      </c>
      <c r="T23">
        <f t="shared" si="0"/>
        <v>0.97090997627410158</v>
      </c>
      <c r="U23">
        <f t="shared" si="1"/>
        <v>0.64960626973331181</v>
      </c>
      <c r="V23">
        <f t="shared" si="2"/>
        <v>0.96681978877090924</v>
      </c>
      <c r="W23">
        <f t="shared" si="3"/>
        <v>0.9760326464218243</v>
      </c>
    </row>
    <row r="24" spans="1:23" x14ac:dyDescent="0.2">
      <c r="A24" t="s">
        <v>0</v>
      </c>
      <c r="B24">
        <v>100</v>
      </c>
      <c r="C24">
        <v>0.4</v>
      </c>
      <c r="D24" s="47">
        <v>2054.5451660000003</v>
      </c>
      <c r="E24" s="47">
        <v>11.813091</v>
      </c>
      <c r="F24">
        <v>164.2</v>
      </c>
      <c r="G24" s="47">
        <v>2009.5516810000001</v>
      </c>
      <c r="H24" s="47">
        <v>0.181671</v>
      </c>
      <c r="I24">
        <v>0.5</v>
      </c>
      <c r="J24" s="47">
        <v>2045.4258180000002</v>
      </c>
      <c r="K24" s="47">
        <v>10.217805</v>
      </c>
      <c r="L24">
        <v>512.70000000000005</v>
      </c>
      <c r="M24" s="47">
        <v>2007.8663860000001</v>
      </c>
      <c r="N24" s="47">
        <v>2.2938619999999998</v>
      </c>
      <c r="O24">
        <v>40.5</v>
      </c>
      <c r="P24" s="47">
        <v>2000.5859840000001</v>
      </c>
      <c r="Q24" s="47">
        <v>1.7596000000000001E-2</v>
      </c>
      <c r="R24">
        <v>0</v>
      </c>
      <c r="T24">
        <f t="shared" si="0"/>
        <v>0.99851046605837546</v>
      </c>
      <c r="U24">
        <f t="shared" si="1"/>
        <v>0.90314359473994199</v>
      </c>
      <c r="V24">
        <f t="shared" si="2"/>
        <v>0.99827790802427729</v>
      </c>
      <c r="W24">
        <f t="shared" si="3"/>
        <v>0.99232909390364366</v>
      </c>
    </row>
    <row r="25" spans="1:23" x14ac:dyDescent="0.2">
      <c r="A25" t="s">
        <v>0</v>
      </c>
      <c r="B25">
        <v>100</v>
      </c>
      <c r="C25">
        <v>0.7</v>
      </c>
      <c r="D25" s="47">
        <v>1863.73</v>
      </c>
      <c r="E25" s="47">
        <v>2.9845E-2</v>
      </c>
      <c r="F25">
        <v>0</v>
      </c>
      <c r="G25" s="47">
        <v>1863.73</v>
      </c>
      <c r="H25" s="47">
        <v>1.539E-3</v>
      </c>
      <c r="I25">
        <v>0</v>
      </c>
      <c r="J25" s="47">
        <v>1872.566331</v>
      </c>
      <c r="K25" s="47">
        <v>10.057321000000002</v>
      </c>
      <c r="L25">
        <v>509.2</v>
      </c>
      <c r="M25" s="47">
        <v>1861.4452140000001</v>
      </c>
      <c r="N25" s="47">
        <v>2.886717</v>
      </c>
      <c r="O25">
        <v>54.8</v>
      </c>
      <c r="P25" s="47">
        <v>1863.73</v>
      </c>
      <c r="Q25" s="47">
        <v>1.1979999999999998E-3</v>
      </c>
      <c r="R25">
        <v>0</v>
      </c>
      <c r="T25">
        <f t="shared" si="0"/>
        <v>0.95985927291003514</v>
      </c>
      <c r="U25">
        <f t="shared" si="1"/>
        <v>0.22157244964262518</v>
      </c>
      <c r="V25">
        <f t="shared" si="2"/>
        <v>0.99988088279174936</v>
      </c>
      <c r="W25">
        <f t="shared" si="3"/>
        <v>0.99958499568887427</v>
      </c>
    </row>
    <row r="26" spans="1:23" x14ac:dyDescent="0.2">
      <c r="A26" t="s">
        <v>0</v>
      </c>
      <c r="B26">
        <v>100</v>
      </c>
      <c r="C26">
        <v>1</v>
      </c>
      <c r="D26" s="47">
        <v>1774.48</v>
      </c>
      <c r="E26" s="47">
        <v>1.5608E-2</v>
      </c>
      <c r="F26">
        <v>0</v>
      </c>
      <c r="G26" s="47">
        <v>1774.48</v>
      </c>
      <c r="H26" s="47">
        <v>1.66E-3</v>
      </c>
      <c r="I26">
        <v>0</v>
      </c>
      <c r="J26" s="47">
        <v>1816.4361919999999</v>
      </c>
      <c r="K26" s="47">
        <v>42.878782999999999</v>
      </c>
      <c r="L26">
        <v>2233.1</v>
      </c>
      <c r="M26" s="47">
        <v>1783.2286730000001</v>
      </c>
      <c r="N26" s="47">
        <v>33.313405000000003</v>
      </c>
      <c r="O26">
        <v>719.9</v>
      </c>
      <c r="P26" s="47">
        <v>1774.48</v>
      </c>
      <c r="Q26" s="47">
        <v>1.3079999999999997E-3</v>
      </c>
      <c r="R26">
        <v>0</v>
      </c>
      <c r="T26">
        <f t="shared" si="0"/>
        <v>0.91619682214249099</v>
      </c>
      <c r="U26">
        <f t="shared" si="1"/>
        <v>0.21204819277108453</v>
      </c>
      <c r="V26">
        <f t="shared" si="2"/>
        <v>0.9999694954028896</v>
      </c>
      <c r="W26">
        <f t="shared" si="3"/>
        <v>0.99996073652633222</v>
      </c>
    </row>
    <row r="27" spans="1:23" x14ac:dyDescent="0.2">
      <c r="A27" t="s">
        <v>0</v>
      </c>
      <c r="B27">
        <v>1000</v>
      </c>
      <c r="C27">
        <v>0.4</v>
      </c>
      <c r="D27" s="47">
        <v>19272.296188</v>
      </c>
      <c r="E27" s="47">
        <v>593.02383799999996</v>
      </c>
      <c r="F27">
        <v>339.7</v>
      </c>
      <c r="G27" s="47">
        <v>19189.560906999999</v>
      </c>
      <c r="H27" s="47">
        <v>5.7743000000000003E-2</v>
      </c>
      <c r="I27">
        <v>0</v>
      </c>
      <c r="J27" s="47">
        <v>19264.664505999997</v>
      </c>
      <c r="K27" s="47">
        <v>523.11952999999994</v>
      </c>
      <c r="L27">
        <v>4023.3</v>
      </c>
      <c r="M27" s="47">
        <v>19197.852121</v>
      </c>
      <c r="N27" s="47">
        <v>446.7276819999999</v>
      </c>
      <c r="O27">
        <v>69</v>
      </c>
      <c r="P27" s="47">
        <v>19152.333592999999</v>
      </c>
      <c r="Q27" s="47">
        <v>2.0327000000000001E-2</v>
      </c>
      <c r="R27">
        <v>0</v>
      </c>
      <c r="T27">
        <f t="shared" si="0"/>
        <v>0.99996572313168974</v>
      </c>
      <c r="U27">
        <f t="shared" si="1"/>
        <v>0.64797464627747092</v>
      </c>
      <c r="V27">
        <f t="shared" si="2"/>
        <v>0.99996114272392023</v>
      </c>
      <c r="W27">
        <f t="shared" si="3"/>
        <v>0.99995449800668501</v>
      </c>
    </row>
    <row r="28" spans="1:23" x14ac:dyDescent="0.2">
      <c r="A28" t="s">
        <v>0</v>
      </c>
      <c r="B28">
        <v>1000</v>
      </c>
      <c r="C28">
        <v>0.7</v>
      </c>
      <c r="D28" s="47">
        <v>19053.963740000003</v>
      </c>
      <c r="E28" s="47">
        <v>0.40172800000000003</v>
      </c>
      <c r="F28">
        <v>0</v>
      </c>
      <c r="G28" s="47">
        <v>19053.963740000003</v>
      </c>
      <c r="H28" s="47">
        <v>1.6784E-2</v>
      </c>
      <c r="I28">
        <v>0</v>
      </c>
      <c r="J28" s="47">
        <v>19099.12297</v>
      </c>
      <c r="K28" s="47">
        <v>1158.7959700000001</v>
      </c>
      <c r="L28">
        <v>9227.6</v>
      </c>
      <c r="M28" s="47">
        <v>19054.37096</v>
      </c>
      <c r="N28" s="47">
        <v>835.73617200000012</v>
      </c>
      <c r="O28">
        <v>140.69999999999999</v>
      </c>
      <c r="P28" s="47">
        <v>19053.963740000003</v>
      </c>
      <c r="Q28" s="47">
        <v>1.5052999999999997E-2</v>
      </c>
      <c r="R28">
        <v>0</v>
      </c>
      <c r="T28">
        <f t="shared" si="0"/>
        <v>0.96252937310817277</v>
      </c>
      <c r="U28">
        <f t="shared" si="1"/>
        <v>0.10313393708293633</v>
      </c>
      <c r="V28">
        <f t="shared" si="2"/>
        <v>0.99998700979258659</v>
      </c>
      <c r="W28">
        <f t="shared" si="3"/>
        <v>0.99998198833495033</v>
      </c>
    </row>
    <row r="29" spans="1:23" x14ac:dyDescent="0.2">
      <c r="A29" t="s">
        <v>0</v>
      </c>
      <c r="B29">
        <v>1000</v>
      </c>
      <c r="C29">
        <v>1</v>
      </c>
      <c r="D29" s="47">
        <v>19039.346669999999</v>
      </c>
      <c r="E29" s="47">
        <v>0.39308599999999999</v>
      </c>
      <c r="F29">
        <v>0</v>
      </c>
      <c r="G29" s="47">
        <v>19002.628990000001</v>
      </c>
      <c r="H29" s="47">
        <v>1.6683999999999997E-2</v>
      </c>
      <c r="I29">
        <v>0</v>
      </c>
      <c r="J29" s="47">
        <v>19053.587831999997</v>
      </c>
      <c r="K29" s="47">
        <v>1764.1431280000002</v>
      </c>
      <c r="L29">
        <v>14315.9</v>
      </c>
      <c r="M29" s="47">
        <v>19029.851373000001</v>
      </c>
      <c r="N29" s="47">
        <v>1030.2970399999999</v>
      </c>
      <c r="O29">
        <v>179.1</v>
      </c>
      <c r="P29" s="47">
        <v>19039.346669999999</v>
      </c>
      <c r="Q29" s="47">
        <v>1.5846000000000002E-2</v>
      </c>
      <c r="R29">
        <v>0</v>
      </c>
      <c r="T29">
        <f t="shared" si="0"/>
        <v>0.95968821072233546</v>
      </c>
      <c r="U29">
        <f t="shared" si="1"/>
        <v>5.0227763126348308E-2</v>
      </c>
      <c r="V29">
        <f t="shared" si="2"/>
        <v>0.99999101773560861</v>
      </c>
      <c r="W29">
        <f t="shared" si="3"/>
        <v>0.99998461996940224</v>
      </c>
    </row>
    <row r="30" spans="1:23" ht="15" x14ac:dyDescent="0.25">
      <c r="T30" s="91" t="s">
        <v>4</v>
      </c>
      <c r="U30" s="91" t="s">
        <v>6</v>
      </c>
      <c r="V30" s="91" t="s">
        <v>5</v>
      </c>
      <c r="W30" s="91" t="s">
        <v>3</v>
      </c>
    </row>
    <row r="31" spans="1:23" x14ac:dyDescent="0.2">
      <c r="T31" s="92">
        <f>AVERAGE(T3:T29)</f>
        <v>0.86220563986245358</v>
      </c>
      <c r="U31" s="92">
        <f t="shared" ref="U31:W31" si="4">AVERAGE(U3:U29)</f>
        <v>0.48060325343194737</v>
      </c>
      <c r="V31" s="92">
        <f t="shared" si="4"/>
        <v>0.88088017539606656</v>
      </c>
      <c r="W31" s="92">
        <f t="shared" si="4"/>
        <v>0.8745084324752993</v>
      </c>
    </row>
  </sheetData>
  <mergeCells count="5">
    <mergeCell ref="D1:F1"/>
    <mergeCell ref="G1:I1"/>
    <mergeCell ref="J1:L1"/>
    <mergeCell ref="M1:O1"/>
    <mergeCell ref="P1:R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W66"/>
  <sheetViews>
    <sheetView tabSelected="1" topLeftCell="U19" zoomScale="85" zoomScaleNormal="85" workbookViewId="0">
      <selection activeCell="W13" sqref="W13"/>
    </sheetView>
  </sheetViews>
  <sheetFormatPr defaultRowHeight="14.25" x14ac:dyDescent="0.2"/>
  <cols>
    <col min="4" max="4" width="4.25" customWidth="1"/>
    <col min="5" max="7" width="11.5" style="2" bestFit="1" customWidth="1"/>
    <col min="8" max="10" width="11.625" style="2" bestFit="1" customWidth="1"/>
    <col min="11" max="13" width="11.5" style="2" bestFit="1" customWidth="1"/>
    <col min="14" max="14" width="11.5" style="2" customWidth="1"/>
    <col min="15" max="15" width="10.375" style="2" bestFit="1" customWidth="1"/>
    <col min="16" max="16" width="11.5" style="2" customWidth="1"/>
    <col min="17" max="17" width="10.125" customWidth="1"/>
    <col min="18" max="18" width="9.625" customWidth="1"/>
    <col min="19" max="19" width="11.125" customWidth="1"/>
    <col min="21" max="21" width="9" style="3"/>
  </cols>
  <sheetData>
    <row r="1" spans="1:49" s="7" customFormat="1" ht="15" x14ac:dyDescent="0.25">
      <c r="D1" s="59"/>
      <c r="E1" s="129" t="s">
        <v>4</v>
      </c>
      <c r="F1" s="129"/>
      <c r="G1" s="129"/>
      <c r="H1" s="129" t="s">
        <v>6</v>
      </c>
      <c r="I1" s="129"/>
      <c r="J1" s="129"/>
      <c r="K1" s="129" t="s">
        <v>5</v>
      </c>
      <c r="L1" s="129"/>
      <c r="M1" s="129"/>
      <c r="N1" s="129" t="s">
        <v>3</v>
      </c>
      <c r="O1" s="129"/>
      <c r="P1" s="129"/>
      <c r="Q1" s="119" t="s">
        <v>8</v>
      </c>
      <c r="R1" s="119"/>
      <c r="S1" s="119"/>
      <c r="T1" s="64"/>
      <c r="U1" s="8"/>
      <c r="W1" s="7" t="s">
        <v>1</v>
      </c>
      <c r="X1" s="7" t="s">
        <v>1</v>
      </c>
      <c r="Y1" s="7" t="s">
        <v>1</v>
      </c>
      <c r="Z1" s="7" t="s">
        <v>1</v>
      </c>
      <c r="AA1" s="7" t="s">
        <v>1</v>
      </c>
      <c r="AB1" s="7" t="s">
        <v>1</v>
      </c>
      <c r="AC1" s="7" t="s">
        <v>1</v>
      </c>
      <c r="AD1" s="7" t="s">
        <v>1</v>
      </c>
      <c r="AE1" s="7" t="s">
        <v>1</v>
      </c>
      <c r="AF1" s="7" t="s">
        <v>2</v>
      </c>
      <c r="AG1" s="7" t="s">
        <v>2</v>
      </c>
      <c r="AH1" s="7" t="s">
        <v>2</v>
      </c>
      <c r="AI1" s="7" t="s">
        <v>2</v>
      </c>
      <c r="AJ1" s="7" t="s">
        <v>2</v>
      </c>
      <c r="AK1" s="7" t="s">
        <v>2</v>
      </c>
      <c r="AL1" s="7" t="s">
        <v>2</v>
      </c>
      <c r="AM1" s="7" t="s">
        <v>2</v>
      </c>
      <c r="AN1" s="7" t="s">
        <v>2</v>
      </c>
      <c r="AO1" s="7" t="s">
        <v>0</v>
      </c>
      <c r="AP1" s="7" t="s">
        <v>0</v>
      </c>
      <c r="AQ1" s="7" t="s">
        <v>0</v>
      </c>
      <c r="AR1" s="7" t="s">
        <v>0</v>
      </c>
      <c r="AS1" s="7" t="s">
        <v>0</v>
      </c>
      <c r="AT1" s="7" t="s">
        <v>0</v>
      </c>
      <c r="AU1" s="7" t="s">
        <v>0</v>
      </c>
      <c r="AV1" s="7" t="s">
        <v>0</v>
      </c>
      <c r="AW1" s="7" t="s">
        <v>0</v>
      </c>
    </row>
    <row r="2" spans="1:49" s="7" customFormat="1" ht="15" x14ac:dyDescent="0.25">
      <c r="D2" s="59"/>
      <c r="E2" s="18" t="s">
        <v>15</v>
      </c>
      <c r="F2" s="18" t="s">
        <v>16</v>
      </c>
      <c r="G2" s="18" t="s">
        <v>17</v>
      </c>
      <c r="H2" s="18" t="s">
        <v>15</v>
      </c>
      <c r="I2" s="18" t="s">
        <v>16</v>
      </c>
      <c r="J2" s="18" t="s">
        <v>17</v>
      </c>
      <c r="K2" s="18" t="s">
        <v>15</v>
      </c>
      <c r="L2" s="18" t="s">
        <v>16</v>
      </c>
      <c r="M2" s="18" t="s">
        <v>17</v>
      </c>
      <c r="N2" s="18" t="s">
        <v>15</v>
      </c>
      <c r="O2" s="18" t="s">
        <v>16</v>
      </c>
      <c r="P2" s="18" t="s">
        <v>17</v>
      </c>
      <c r="Q2" s="18" t="s">
        <v>15</v>
      </c>
      <c r="R2" s="18" t="s">
        <v>16</v>
      </c>
      <c r="S2" s="18" t="s">
        <v>17</v>
      </c>
      <c r="T2" s="64"/>
      <c r="U2" s="8"/>
      <c r="W2" s="7">
        <v>25</v>
      </c>
      <c r="X2" s="7">
        <v>25</v>
      </c>
      <c r="Y2" s="7">
        <v>25</v>
      </c>
      <c r="Z2" s="7">
        <v>100</v>
      </c>
      <c r="AA2" s="7">
        <v>100</v>
      </c>
      <c r="AB2" s="7">
        <v>100</v>
      </c>
      <c r="AC2" s="7">
        <v>1000</v>
      </c>
      <c r="AD2" s="7">
        <v>1000</v>
      </c>
      <c r="AE2" s="7">
        <v>1000</v>
      </c>
      <c r="AF2" s="7">
        <v>24</v>
      </c>
      <c r="AG2" s="7">
        <v>24</v>
      </c>
      <c r="AH2" s="7">
        <v>24</v>
      </c>
      <c r="AI2" s="7">
        <v>100</v>
      </c>
      <c r="AJ2" s="7">
        <v>100</v>
      </c>
      <c r="AK2" s="7">
        <v>100</v>
      </c>
      <c r="AL2" s="7">
        <v>997</v>
      </c>
      <c r="AM2" s="7">
        <v>997</v>
      </c>
      <c r="AN2" s="7">
        <v>997</v>
      </c>
      <c r="AO2" s="7">
        <v>30</v>
      </c>
      <c r="AP2" s="7">
        <v>30</v>
      </c>
      <c r="AQ2" s="7">
        <v>30</v>
      </c>
      <c r="AR2" s="7">
        <v>100</v>
      </c>
      <c r="AS2" s="7">
        <v>100</v>
      </c>
      <c r="AT2" s="7">
        <v>100</v>
      </c>
      <c r="AU2" s="7">
        <v>1000</v>
      </c>
      <c r="AV2" s="7">
        <v>1000</v>
      </c>
      <c r="AW2" s="7">
        <v>1000</v>
      </c>
    </row>
    <row r="3" spans="1:49" s="7" customFormat="1" ht="15" x14ac:dyDescent="0.25">
      <c r="A3" s="7" t="s">
        <v>1</v>
      </c>
      <c r="B3" s="7">
        <v>25</v>
      </c>
      <c r="C3" s="8">
        <v>0.4</v>
      </c>
      <c r="D3" s="59"/>
      <c r="E3" s="21">
        <v>0.67132999999999998</v>
      </c>
      <c r="F3" s="21">
        <v>7.6380000000000003E-2</v>
      </c>
      <c r="G3" s="21">
        <v>0.25214400000000003</v>
      </c>
      <c r="H3" s="21">
        <v>5.9000000000000003E-4</v>
      </c>
      <c r="I3" s="21">
        <v>4.6000000000000001E-4</v>
      </c>
      <c r="J3" s="21">
        <v>5.1200000000000009E-4</v>
      </c>
      <c r="K3" s="21">
        <v>0.79835</v>
      </c>
      <c r="L3" s="21">
        <v>5.7079999999999999E-2</v>
      </c>
      <c r="M3" s="21">
        <v>0.236178</v>
      </c>
      <c r="N3" s="21">
        <v>0.13575999999999999</v>
      </c>
      <c r="O3" s="21">
        <v>2.6679999999999999E-2</v>
      </c>
      <c r="P3" s="21">
        <v>4.6223999999999994E-2</v>
      </c>
      <c r="Q3" s="21">
        <v>4.4999999999999999E-4</v>
      </c>
      <c r="R3" s="21">
        <v>3.6999999999999999E-4</v>
      </c>
      <c r="S3" s="21">
        <v>3.7900000000000011E-4</v>
      </c>
      <c r="T3" s="64"/>
      <c r="U3" s="8"/>
      <c r="W3" s="7">
        <v>0.4</v>
      </c>
      <c r="X3" s="7">
        <v>0.7</v>
      </c>
      <c r="Y3" s="7">
        <v>1</v>
      </c>
      <c r="Z3" s="7">
        <v>0.4</v>
      </c>
      <c r="AA3" s="7">
        <v>0.7</v>
      </c>
      <c r="AB3" s="7">
        <v>1</v>
      </c>
      <c r="AC3" s="7">
        <v>0.4</v>
      </c>
      <c r="AD3" s="7">
        <v>0.7</v>
      </c>
      <c r="AE3" s="7">
        <v>1</v>
      </c>
      <c r="AF3" s="7">
        <v>0.4</v>
      </c>
      <c r="AG3" s="7">
        <v>0.7</v>
      </c>
      <c r="AH3" s="7">
        <v>1</v>
      </c>
      <c r="AI3" s="7">
        <v>0.4</v>
      </c>
      <c r="AJ3" s="7">
        <v>0.7</v>
      </c>
      <c r="AK3" s="7">
        <v>1</v>
      </c>
      <c r="AL3" s="7">
        <v>0.4</v>
      </c>
      <c r="AM3" s="7">
        <v>0.7</v>
      </c>
      <c r="AN3" s="7">
        <v>1</v>
      </c>
      <c r="AO3" s="7">
        <v>0.4</v>
      </c>
      <c r="AP3" s="7">
        <v>0.7</v>
      </c>
      <c r="AQ3" s="7">
        <v>1</v>
      </c>
      <c r="AR3" s="7">
        <v>0.4</v>
      </c>
      <c r="AS3" s="7">
        <v>0.7</v>
      </c>
      <c r="AT3" s="7">
        <v>1</v>
      </c>
      <c r="AU3" s="7">
        <v>0.4</v>
      </c>
      <c r="AV3" s="7">
        <v>0.7</v>
      </c>
      <c r="AW3" s="7">
        <v>1</v>
      </c>
    </row>
    <row r="4" spans="1:49" s="7" customFormat="1" ht="15" x14ac:dyDescent="0.25">
      <c r="A4" s="7" t="s">
        <v>1</v>
      </c>
      <c r="B4" s="7">
        <v>25</v>
      </c>
      <c r="C4" s="8">
        <v>0.7</v>
      </c>
      <c r="D4" s="59"/>
      <c r="E4" s="21">
        <v>2.9250099999999999</v>
      </c>
      <c r="F4" s="21">
        <v>0.52251999999999998</v>
      </c>
      <c r="G4" s="21">
        <v>2.2068029999999998</v>
      </c>
      <c r="H4" s="21">
        <v>0.50988999999999995</v>
      </c>
      <c r="I4" s="21">
        <v>1.17E-3</v>
      </c>
      <c r="J4" s="21">
        <v>6.351699999999999E-2</v>
      </c>
      <c r="K4" s="21">
        <v>2.87243</v>
      </c>
      <c r="L4" s="21">
        <v>0.65117999999999998</v>
      </c>
      <c r="M4" s="21">
        <v>2.2377850000000001</v>
      </c>
      <c r="N4" s="21">
        <v>2.9570599999999998</v>
      </c>
      <c r="O4" s="21">
        <v>0.20599000000000001</v>
      </c>
      <c r="P4" s="21">
        <v>1.001598</v>
      </c>
      <c r="Q4" s="21">
        <v>4.79E-3</v>
      </c>
      <c r="R4" s="21">
        <v>4.8999999999999998E-4</v>
      </c>
      <c r="S4" s="21">
        <v>1.5579999999999999E-3</v>
      </c>
      <c r="T4" s="64"/>
      <c r="U4" s="8"/>
    </row>
    <row r="5" spans="1:49" s="8" customFormat="1" ht="15" x14ac:dyDescent="0.25">
      <c r="A5" s="8" t="s">
        <v>1</v>
      </c>
      <c r="B5" s="8">
        <v>25</v>
      </c>
      <c r="C5" s="39">
        <v>1</v>
      </c>
      <c r="D5" s="89"/>
      <c r="E5" s="90">
        <v>5.6930000000000001E-2</v>
      </c>
      <c r="F5" s="90">
        <v>4.3E-3</v>
      </c>
      <c r="G5" s="90">
        <v>1.4856000000000003E-2</v>
      </c>
      <c r="H5" s="90">
        <v>4.0999999999999999E-4</v>
      </c>
      <c r="I5" s="90">
        <v>3.8999999999999999E-4</v>
      </c>
      <c r="J5" s="90">
        <v>3.9500000000000006E-4</v>
      </c>
      <c r="K5" s="90">
        <v>3.8347099999999998</v>
      </c>
      <c r="L5" s="90">
        <v>0.69069000000000003</v>
      </c>
      <c r="M5" s="90">
        <v>3.1706690000000002</v>
      </c>
      <c r="N5" s="90">
        <v>3.9740099999999998</v>
      </c>
      <c r="O5" s="90">
        <v>1.32253</v>
      </c>
      <c r="P5" s="90">
        <v>2.5557340000000002</v>
      </c>
      <c r="Q5" s="90">
        <v>4.0999999999999999E-4</v>
      </c>
      <c r="R5" s="90">
        <v>3.8999999999999999E-4</v>
      </c>
      <c r="S5" s="90">
        <v>3.9400000000000009E-4</v>
      </c>
      <c r="T5" s="60"/>
      <c r="U5" s="8" t="s">
        <v>26</v>
      </c>
      <c r="V5" s="8" t="s">
        <v>18</v>
      </c>
      <c r="W5" s="8">
        <v>0.25214400000000003</v>
      </c>
      <c r="X5" s="8">
        <v>2.2068029999999998</v>
      </c>
      <c r="Y5" s="8">
        <v>1.4856000000000003E-2</v>
      </c>
      <c r="Z5" s="8">
        <v>14.072149</v>
      </c>
      <c r="AA5" s="8">
        <v>0.36458800000000002</v>
      </c>
      <c r="AB5" s="8">
        <v>74.770606000000001</v>
      </c>
      <c r="AC5" s="8">
        <v>255.79550600000002</v>
      </c>
      <c r="AD5" s="8">
        <v>262.81673199999994</v>
      </c>
      <c r="AE5" s="8">
        <v>662.548992</v>
      </c>
      <c r="AF5" s="8">
        <v>0.26041499999999995</v>
      </c>
      <c r="AG5" s="8">
        <v>1.2683E-2</v>
      </c>
      <c r="AH5" s="8">
        <v>3.6231679999999997</v>
      </c>
      <c r="AI5" s="8">
        <v>12.234214</v>
      </c>
      <c r="AJ5" s="8">
        <v>39.352754999999995</v>
      </c>
      <c r="AK5" s="8">
        <v>3.0697000000000002E-2</v>
      </c>
      <c r="AL5" s="8">
        <v>1134.6910190000001</v>
      </c>
      <c r="AM5" s="8">
        <v>2569.7342180000001</v>
      </c>
      <c r="AN5" s="8">
        <v>3447.1219069999997</v>
      </c>
      <c r="AO5" s="8">
        <v>2.0201090000000002</v>
      </c>
      <c r="AP5" s="8">
        <v>3.5261389999999997</v>
      </c>
      <c r="AQ5" s="8">
        <v>4.8259500000000006</v>
      </c>
      <c r="AR5" s="8">
        <v>11.813091</v>
      </c>
      <c r="AS5" s="8">
        <v>2.9845E-2</v>
      </c>
      <c r="AT5" s="8">
        <v>1.5608E-2</v>
      </c>
      <c r="AU5" s="8">
        <v>593.02383799999996</v>
      </c>
      <c r="AV5" s="8">
        <v>0.40172800000000003</v>
      </c>
      <c r="AW5" s="8">
        <v>0.39308599999999999</v>
      </c>
    </row>
    <row r="6" spans="1:49" s="7" customFormat="1" ht="15" x14ac:dyDescent="0.25">
      <c r="A6" s="7" t="s">
        <v>1</v>
      </c>
      <c r="B6" s="7">
        <v>100</v>
      </c>
      <c r="C6" s="8">
        <v>0.4</v>
      </c>
      <c r="D6" s="59"/>
      <c r="E6" s="21">
        <v>17.440809999999999</v>
      </c>
      <c r="F6" s="21">
        <v>0.78273999999999999</v>
      </c>
      <c r="G6" s="21">
        <v>14.072149</v>
      </c>
      <c r="H6" s="21">
        <v>2.0008400000000002</v>
      </c>
      <c r="I6" s="21">
        <v>0.76326000000000005</v>
      </c>
      <c r="J6" s="21">
        <v>1.4349710000000002</v>
      </c>
      <c r="K6" s="21">
        <v>17.57846</v>
      </c>
      <c r="L6" s="21">
        <v>4.0925599999999998</v>
      </c>
      <c r="M6" s="21">
        <v>12.801138</v>
      </c>
      <c r="N6" s="21">
        <v>3.4159700000000002</v>
      </c>
      <c r="O6" s="21">
        <v>2.01071</v>
      </c>
      <c r="P6" s="21">
        <v>2.4327699999999997</v>
      </c>
      <c r="Q6" s="21">
        <v>0.53827000000000003</v>
      </c>
      <c r="R6" s="21">
        <v>9.41E-3</v>
      </c>
      <c r="S6" s="21">
        <v>0.13541200000000003</v>
      </c>
      <c r="T6" s="64"/>
      <c r="U6" s="7" t="s">
        <v>26</v>
      </c>
      <c r="V6" s="7" t="s">
        <v>19</v>
      </c>
      <c r="W6" s="7">
        <v>5.1200000000000009E-4</v>
      </c>
      <c r="X6" s="7">
        <v>6.351699999999999E-2</v>
      </c>
      <c r="Y6" s="7">
        <v>3.9500000000000006E-4</v>
      </c>
      <c r="Z6" s="7">
        <v>1.4349710000000002</v>
      </c>
      <c r="AA6" s="7">
        <v>23.448192999999996</v>
      </c>
      <c r="AB6" s="7">
        <v>2.5607150000000001</v>
      </c>
      <c r="AC6" s="7">
        <v>103.44906999999998</v>
      </c>
      <c r="AD6" s="7">
        <v>149.77815000000001</v>
      </c>
      <c r="AE6" s="7">
        <v>214.76661299999995</v>
      </c>
      <c r="AF6" s="7">
        <v>0.153585</v>
      </c>
      <c r="AG6" s="7">
        <v>3.3E-4</v>
      </c>
      <c r="AH6" s="7">
        <v>0.81919299999999995</v>
      </c>
      <c r="AI6" s="7">
        <v>1.1009000000000001E-2</v>
      </c>
      <c r="AJ6" s="7">
        <v>0.18357699999999999</v>
      </c>
      <c r="AK6" s="7">
        <v>1.1040000000000002E-3</v>
      </c>
      <c r="AL6" s="7">
        <v>8.0170000000000005E-2</v>
      </c>
      <c r="AM6" s="7">
        <v>0.42738399999999999</v>
      </c>
      <c r="AN6" s="7">
        <v>0.138955</v>
      </c>
      <c r="AO6" s="7">
        <v>0.34489399999999998</v>
      </c>
      <c r="AP6" s="7">
        <v>0.101115</v>
      </c>
      <c r="AQ6" s="7">
        <v>0.40065500000000009</v>
      </c>
      <c r="AR6" s="7">
        <v>0.181671</v>
      </c>
      <c r="AS6" s="7">
        <v>1.539E-3</v>
      </c>
      <c r="AT6" s="7">
        <v>1.66E-3</v>
      </c>
      <c r="AU6" s="7">
        <v>5.7743000000000003E-2</v>
      </c>
      <c r="AV6" s="7">
        <v>1.6784E-2</v>
      </c>
      <c r="AW6" s="7">
        <v>1.6683999999999997E-2</v>
      </c>
    </row>
    <row r="7" spans="1:49" s="7" customFormat="1" ht="15" x14ac:dyDescent="0.25">
      <c r="A7" s="7" t="s">
        <v>1</v>
      </c>
      <c r="B7" s="7">
        <v>100</v>
      </c>
      <c r="C7" s="8">
        <v>0.7</v>
      </c>
      <c r="D7" s="59"/>
      <c r="E7" s="21">
        <v>0.68027000000000004</v>
      </c>
      <c r="F7" s="21">
        <v>0.19001999999999999</v>
      </c>
      <c r="G7" s="21">
        <v>0.36458800000000002</v>
      </c>
      <c r="H7" s="21">
        <v>36.066859999999998</v>
      </c>
      <c r="I7" s="21">
        <v>4.2922799999999999</v>
      </c>
      <c r="J7" s="21">
        <v>23.448192999999996</v>
      </c>
      <c r="K7" s="21">
        <v>0.66390000000000005</v>
      </c>
      <c r="L7" s="21">
        <v>0.26715</v>
      </c>
      <c r="M7" s="21">
        <v>0.51569200000000004</v>
      </c>
      <c r="N7" s="21">
        <v>0.72182000000000002</v>
      </c>
      <c r="O7" s="21">
        <v>0.39833000000000002</v>
      </c>
      <c r="P7" s="21">
        <v>0.52805899999999995</v>
      </c>
      <c r="Q7" s="21">
        <v>10.807399999999999</v>
      </c>
      <c r="R7" s="21">
        <v>3.5533199999999998</v>
      </c>
      <c r="S7" s="21">
        <v>6.771965999999999</v>
      </c>
      <c r="T7" s="64"/>
      <c r="U7" s="7" t="s">
        <v>26</v>
      </c>
      <c r="V7" s="7" t="s">
        <v>20</v>
      </c>
      <c r="W7" s="7">
        <v>0.236178</v>
      </c>
      <c r="X7" s="7">
        <v>2.2377850000000001</v>
      </c>
      <c r="Y7" s="7">
        <v>3.1706690000000002</v>
      </c>
      <c r="Z7" s="7">
        <v>12.801138</v>
      </c>
      <c r="AA7" s="7">
        <v>0.51569200000000004</v>
      </c>
      <c r="AB7" s="7">
        <v>72.611757999999995</v>
      </c>
      <c r="AC7" s="7">
        <v>1097.5615769999999</v>
      </c>
      <c r="AD7" s="7">
        <v>1631.1280499999998</v>
      </c>
      <c r="AE7" s="7">
        <v>4324.4663710000004</v>
      </c>
      <c r="AF7" s="7">
        <v>0.400758</v>
      </c>
      <c r="AG7" s="7">
        <v>1.4046270000000001</v>
      </c>
      <c r="AH7" s="7">
        <v>3.8299609999999999</v>
      </c>
      <c r="AI7" s="7">
        <v>1.1576179999999998</v>
      </c>
      <c r="AJ7" s="7">
        <v>7.5895109999999999</v>
      </c>
      <c r="AK7" s="7">
        <v>38.308496999999996</v>
      </c>
      <c r="AL7" s="7">
        <v>144.06195700000001</v>
      </c>
      <c r="AM7" s="7">
        <v>141.11460299999999</v>
      </c>
      <c r="AN7" s="7">
        <v>213.49130599999998</v>
      </c>
      <c r="AO7" s="7">
        <v>0.8572510000000001</v>
      </c>
      <c r="AP7" s="7">
        <v>3.7998219999999998</v>
      </c>
      <c r="AQ7" s="7">
        <v>4.2310459999999992</v>
      </c>
      <c r="AR7" s="7">
        <v>10.217805</v>
      </c>
      <c r="AS7" s="7">
        <v>10.057321000000002</v>
      </c>
      <c r="AT7" s="7">
        <v>42.878782999999999</v>
      </c>
      <c r="AU7" s="7">
        <v>523.11952999999994</v>
      </c>
      <c r="AV7" s="7">
        <v>1158.7959700000001</v>
      </c>
      <c r="AW7" s="7">
        <v>1764.1431280000002</v>
      </c>
    </row>
    <row r="8" spans="1:49" s="7" customFormat="1" ht="15" x14ac:dyDescent="0.25">
      <c r="A8" s="7" t="s">
        <v>1</v>
      </c>
      <c r="B8" s="7">
        <v>100</v>
      </c>
      <c r="C8" s="8">
        <v>1</v>
      </c>
      <c r="D8" s="59"/>
      <c r="E8" s="21">
        <v>74.795810000000003</v>
      </c>
      <c r="F8" s="21">
        <v>74.741590000000002</v>
      </c>
      <c r="G8" s="21">
        <v>74.770606000000001</v>
      </c>
      <c r="H8" s="21">
        <v>3.2387100000000002</v>
      </c>
      <c r="I8" s="21">
        <v>1.59084</v>
      </c>
      <c r="J8" s="21">
        <v>2.5607150000000001</v>
      </c>
      <c r="K8" s="21">
        <v>74.954890000000006</v>
      </c>
      <c r="L8" s="21">
        <v>53.149929999999998</v>
      </c>
      <c r="M8" s="21">
        <v>72.611757999999995</v>
      </c>
      <c r="N8" s="21">
        <v>48.70449</v>
      </c>
      <c r="O8" s="21">
        <v>12.33606</v>
      </c>
      <c r="P8" s="21">
        <v>26.153229</v>
      </c>
      <c r="Q8" s="21">
        <v>0.66334000000000004</v>
      </c>
      <c r="R8" s="21">
        <v>3.0640000000000001E-2</v>
      </c>
      <c r="S8" s="21">
        <v>0.37763800000000008</v>
      </c>
      <c r="T8" s="64"/>
      <c r="U8" s="7" t="s">
        <v>26</v>
      </c>
      <c r="V8" s="7" t="s">
        <v>27</v>
      </c>
      <c r="W8" s="7">
        <v>4.6223999999999994E-2</v>
      </c>
      <c r="X8" s="7">
        <v>1.001598</v>
      </c>
      <c r="Y8" s="7">
        <v>2.5557340000000002</v>
      </c>
      <c r="Z8" s="7">
        <v>2.4327699999999997</v>
      </c>
      <c r="AA8" s="7">
        <v>0.52805899999999995</v>
      </c>
      <c r="AB8" s="7">
        <v>26.153229</v>
      </c>
      <c r="AC8" s="7">
        <v>664.9615379999999</v>
      </c>
      <c r="AD8" s="7">
        <v>41.098884000000005</v>
      </c>
      <c r="AE8" s="7">
        <v>1874.2318019999998</v>
      </c>
      <c r="AF8" s="7">
        <v>0.28906900000000002</v>
      </c>
      <c r="AG8" s="7">
        <v>0.299732</v>
      </c>
      <c r="AH8" s="7">
        <v>3.8264499999999999</v>
      </c>
      <c r="AI8" s="7">
        <v>0.88033299999999992</v>
      </c>
      <c r="AJ8" s="7">
        <v>35.281249000000003</v>
      </c>
      <c r="AK8" s="7">
        <v>97.697766000000001</v>
      </c>
      <c r="AL8" s="7">
        <v>680.18861600000002</v>
      </c>
      <c r="AM8" s="7">
        <v>733.334339</v>
      </c>
      <c r="AN8" s="7">
        <v>1721.1710339999997</v>
      </c>
      <c r="AO8" s="7">
        <v>2.2663680000000004</v>
      </c>
      <c r="AP8" s="7">
        <v>3.3450850000000001</v>
      </c>
      <c r="AQ8" s="7">
        <v>5.8574259999999994</v>
      </c>
      <c r="AR8" s="7">
        <v>2.2938619999999998</v>
      </c>
      <c r="AS8" s="7">
        <v>2.886717</v>
      </c>
      <c r="AT8" s="7">
        <v>33.313405000000003</v>
      </c>
      <c r="AU8" s="7">
        <v>446.7276819999999</v>
      </c>
      <c r="AV8" s="7">
        <v>835.73617200000012</v>
      </c>
      <c r="AW8" s="7">
        <v>1030.2970399999999</v>
      </c>
    </row>
    <row r="9" spans="1:49" s="7" customFormat="1" ht="15" x14ac:dyDescent="0.25">
      <c r="A9" s="7" t="s">
        <v>1</v>
      </c>
      <c r="B9" s="7">
        <v>1000</v>
      </c>
      <c r="C9" s="8">
        <v>0.4</v>
      </c>
      <c r="D9" s="59"/>
      <c r="E9" s="21">
        <v>1135.30015</v>
      </c>
      <c r="F9" s="21">
        <v>45.891309999999997</v>
      </c>
      <c r="G9" s="21">
        <v>255.79550600000002</v>
      </c>
      <c r="H9" s="21">
        <v>200.54658000000001</v>
      </c>
      <c r="I9" s="21">
        <v>4.7750599999999999</v>
      </c>
      <c r="J9" s="21">
        <v>103.44906999999998</v>
      </c>
      <c r="K9" s="21">
        <v>1134.7245499999999</v>
      </c>
      <c r="L9" s="21">
        <v>886.41243999999995</v>
      </c>
      <c r="M9" s="21">
        <v>1097.5615769999999</v>
      </c>
      <c r="N9" s="21">
        <v>1137.0293200000001</v>
      </c>
      <c r="O9" s="21">
        <v>386.79500999999999</v>
      </c>
      <c r="P9" s="21">
        <v>664.9615379999999</v>
      </c>
      <c r="Q9" s="21">
        <v>0.14269000000000001</v>
      </c>
      <c r="R9" s="21">
        <v>2.2970000000000001E-2</v>
      </c>
      <c r="S9" s="21">
        <v>4.6253999999999997E-2</v>
      </c>
      <c r="T9" s="64"/>
      <c r="U9" s="7" t="s">
        <v>26</v>
      </c>
      <c r="V9" s="7" t="s">
        <v>21</v>
      </c>
      <c r="W9" s="7">
        <v>3.7900000000000011E-4</v>
      </c>
      <c r="X9" s="7">
        <v>1.5579999999999999E-3</v>
      </c>
      <c r="Y9" s="7">
        <v>3.9400000000000009E-4</v>
      </c>
      <c r="Z9" s="7">
        <v>0.13541200000000003</v>
      </c>
      <c r="AA9" s="7">
        <v>6.771965999999999</v>
      </c>
      <c r="AB9" s="7">
        <v>0.37763800000000008</v>
      </c>
      <c r="AC9" s="7">
        <v>4.6253999999999997E-2</v>
      </c>
      <c r="AD9" s="7">
        <v>2.7765999999999996E-2</v>
      </c>
      <c r="AE9" s="7">
        <v>5.2637000000000003E-2</v>
      </c>
      <c r="AF9" s="7">
        <v>0.32806500000000005</v>
      </c>
      <c r="AG9" s="7">
        <v>2.5200000000000005E-4</v>
      </c>
      <c r="AH9" s="7">
        <v>0.31785399999999997</v>
      </c>
      <c r="AI9" s="7">
        <v>1.1281999999999999E-2</v>
      </c>
      <c r="AJ9" s="7">
        <v>0.13762400000000002</v>
      </c>
      <c r="AK9" s="7">
        <v>1.0529999999999999E-3</v>
      </c>
      <c r="AL9" s="7">
        <v>2.2034999999999999E-2</v>
      </c>
      <c r="AM9" s="7">
        <v>3.4025E-2</v>
      </c>
      <c r="AN9" s="7">
        <v>2.8034999999999997E-2</v>
      </c>
      <c r="AO9" s="7">
        <v>0.24558400000000002</v>
      </c>
      <c r="AP9" s="7">
        <v>8.4756000000000012E-2</v>
      </c>
      <c r="AQ9" s="7">
        <v>0.14038699999999998</v>
      </c>
      <c r="AR9" s="7">
        <v>1.7596000000000001E-2</v>
      </c>
      <c r="AS9" s="7">
        <v>1.1979999999999998E-3</v>
      </c>
      <c r="AT9" s="7">
        <v>1.3079999999999997E-3</v>
      </c>
      <c r="AU9" s="7">
        <v>2.0327000000000001E-2</v>
      </c>
      <c r="AV9" s="7">
        <v>1.5052999999999997E-2</v>
      </c>
      <c r="AW9" s="7">
        <v>1.5846000000000002E-2</v>
      </c>
    </row>
    <row r="10" spans="1:49" s="7" customFormat="1" ht="15" x14ac:dyDescent="0.25">
      <c r="A10" s="7" t="s">
        <v>1</v>
      </c>
      <c r="B10" s="7">
        <v>1000</v>
      </c>
      <c r="C10" s="8">
        <v>0.7</v>
      </c>
      <c r="D10" s="59"/>
      <c r="E10" s="21">
        <v>806.89589000000001</v>
      </c>
      <c r="F10" s="21">
        <v>35.521830000000001</v>
      </c>
      <c r="G10" s="21">
        <v>262.81673199999994</v>
      </c>
      <c r="H10" s="21">
        <v>287.3091</v>
      </c>
      <c r="I10" s="21">
        <v>37.491689999999998</v>
      </c>
      <c r="J10" s="21">
        <v>149.77815000000001</v>
      </c>
      <c r="K10" s="21">
        <v>1889.1736900000001</v>
      </c>
      <c r="L10" s="21">
        <v>464.48486000000003</v>
      </c>
      <c r="M10" s="21">
        <v>1631.1280499999998</v>
      </c>
      <c r="N10" s="21">
        <v>45.861310000000003</v>
      </c>
      <c r="O10" s="21">
        <v>39.405450000000002</v>
      </c>
      <c r="P10" s="21">
        <v>41.098884000000005</v>
      </c>
      <c r="Q10" s="21">
        <v>3.279E-2</v>
      </c>
      <c r="R10" s="21">
        <v>2.4629999999999999E-2</v>
      </c>
      <c r="S10" s="21">
        <v>2.7765999999999996E-2</v>
      </c>
      <c r="T10" s="64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s="7" customFormat="1" ht="15" x14ac:dyDescent="0.25">
      <c r="A11" s="7" t="s">
        <v>1</v>
      </c>
      <c r="B11" s="7">
        <v>1000</v>
      </c>
      <c r="C11" s="8">
        <v>1</v>
      </c>
      <c r="D11" s="59"/>
      <c r="E11" s="21">
        <v>1682.4342300000001</v>
      </c>
      <c r="F11" s="21">
        <v>55.80162</v>
      </c>
      <c r="G11" s="21">
        <v>662.548992</v>
      </c>
      <c r="H11" s="21">
        <v>369.18644</v>
      </c>
      <c r="I11" s="21">
        <v>109.98755</v>
      </c>
      <c r="J11" s="21">
        <v>214.76661299999995</v>
      </c>
      <c r="K11" s="21">
        <v>4463.7452300000004</v>
      </c>
      <c r="L11" s="21">
        <v>3071.19416</v>
      </c>
      <c r="M11" s="21">
        <v>4324.4663710000004</v>
      </c>
      <c r="N11" s="21">
        <v>4467.1744500000004</v>
      </c>
      <c r="O11" s="21">
        <v>514.76381000000003</v>
      </c>
      <c r="P11" s="21">
        <v>1874.2318019999998</v>
      </c>
      <c r="Q11" s="21">
        <v>9.9339999999999998E-2</v>
      </c>
      <c r="R11" s="21">
        <v>2.6759999999999999E-2</v>
      </c>
      <c r="S11" s="21">
        <v>5.2637000000000003E-2</v>
      </c>
      <c r="T11" s="64"/>
      <c r="U11" s="7" t="s">
        <v>26</v>
      </c>
      <c r="V11" s="7" t="s">
        <v>18</v>
      </c>
      <c r="W11" s="7">
        <f>W5/W$23</f>
        <v>0.3158314022671761</v>
      </c>
      <c r="X11" s="7">
        <f t="shared" ref="X11:AW15" si="0">X5/X$23</f>
        <v>0.74628279439713774</v>
      </c>
      <c r="Y11" s="7">
        <f t="shared" si="0"/>
        <v>3.7382895362618623E-3</v>
      </c>
      <c r="Z11" s="7">
        <f t="shared" si="0"/>
        <v>0.80053366449620733</v>
      </c>
      <c r="AA11" s="7">
        <f t="shared" si="0"/>
        <v>1.0108670397145747E-2</v>
      </c>
      <c r="AB11" s="7">
        <f t="shared" si="0"/>
        <v>0.99754140123479595</v>
      </c>
      <c r="AC11" s="7">
        <f t="shared" si="0"/>
        <v>0.22496825851421315</v>
      </c>
      <c r="AD11" s="7">
        <f t="shared" si="0"/>
        <v>0.13911729418590407</v>
      </c>
      <c r="AE11" s="7">
        <f t="shared" si="0"/>
        <v>0.14831500301045999</v>
      </c>
      <c r="AF11" s="7">
        <f t="shared" si="0"/>
        <v>0.18056788240188598</v>
      </c>
      <c r="AG11" s="7">
        <f t="shared" si="0"/>
        <v>4.7846474797888913E-3</v>
      </c>
      <c r="AH11" s="7">
        <f t="shared" si="0"/>
        <v>0.86183619924786081</v>
      </c>
      <c r="AI11" s="7">
        <f t="shared" si="0"/>
        <v>0.87938428363492605</v>
      </c>
      <c r="AJ11" s="7">
        <f t="shared" si="0"/>
        <v>0.9935369078802031</v>
      </c>
      <c r="AK11" s="7">
        <f t="shared" si="0"/>
        <v>2.786906469359826E-4</v>
      </c>
      <c r="AL11" s="7">
        <f t="shared" si="0"/>
        <v>0.88653273918580111</v>
      </c>
      <c r="AM11" s="7">
        <f t="shared" si="0"/>
        <v>0.99973494091050707</v>
      </c>
      <c r="AN11" s="7">
        <f t="shared" si="0"/>
        <v>0.99982782135160664</v>
      </c>
      <c r="AO11" s="7">
        <f t="shared" si="0"/>
        <v>0.62699697071275162</v>
      </c>
      <c r="AP11" s="7">
        <f t="shared" si="0"/>
        <v>0.86597108468057826</v>
      </c>
      <c r="AQ11" s="7">
        <f t="shared" si="0"/>
        <v>0.81649761866492976</v>
      </c>
      <c r="AR11" s="7">
        <f t="shared" si="0"/>
        <v>0.82274235122950734</v>
      </c>
      <c r="AS11" s="7">
        <f t="shared" si="0"/>
        <v>1.3060874748202353E-3</v>
      </c>
      <c r="AT11" s="7">
        <f t="shared" si="0"/>
        <v>3.6381962117818071E-4</v>
      </c>
      <c r="AU11" s="7">
        <f t="shared" si="0"/>
        <v>0.84556140596523155</v>
      </c>
      <c r="AV11" s="7">
        <f t="shared" si="0"/>
        <v>2.9727688122357894E-4</v>
      </c>
      <c r="AW11" s="7">
        <f t="shared" si="0"/>
        <v>1.7338667010764644E-4</v>
      </c>
    </row>
    <row r="12" spans="1:49" s="7" customFormat="1" ht="15" x14ac:dyDescent="0.25">
      <c r="A12" s="7" t="s">
        <v>7</v>
      </c>
      <c r="B12" s="7">
        <v>24</v>
      </c>
      <c r="C12" s="8">
        <v>0.4</v>
      </c>
      <c r="D12" s="59"/>
      <c r="E12" s="21">
        <v>0.33964</v>
      </c>
      <c r="F12" s="21">
        <v>0.16286</v>
      </c>
      <c r="G12" s="21">
        <v>0.26041499999999995</v>
      </c>
      <c r="H12" s="21">
        <v>0.61116000000000004</v>
      </c>
      <c r="I12" s="21">
        <v>8.4200000000000004E-3</v>
      </c>
      <c r="J12" s="21">
        <v>0.153585</v>
      </c>
      <c r="K12" s="21">
        <v>0.75458000000000003</v>
      </c>
      <c r="L12" s="21">
        <v>0.12302</v>
      </c>
      <c r="M12" s="21">
        <v>0.400758</v>
      </c>
      <c r="N12" s="21">
        <v>0.64241000000000004</v>
      </c>
      <c r="O12" s="21">
        <v>9.3869999999999995E-2</v>
      </c>
      <c r="P12" s="21">
        <v>0.28906900000000002</v>
      </c>
      <c r="Q12" s="21">
        <v>1.4421999999999999</v>
      </c>
      <c r="R12" s="21">
        <v>0.14879000000000001</v>
      </c>
      <c r="S12" s="21">
        <v>0.32806500000000005</v>
      </c>
      <c r="T12" s="64"/>
      <c r="U12" s="7" t="s">
        <v>26</v>
      </c>
      <c r="V12" s="7" t="s">
        <v>19</v>
      </c>
      <c r="W12" s="7">
        <f t="shared" ref="W12:AL15" si="1">W6/W$23</f>
        <v>6.4132272812676152E-4</v>
      </c>
      <c r="X12" s="7">
        <f t="shared" si="1"/>
        <v>2.1479780592886175E-2</v>
      </c>
      <c r="Y12" s="7">
        <f t="shared" si="1"/>
        <v>9.9395824368836533E-5</v>
      </c>
      <c r="Z12" s="7">
        <f t="shared" si="1"/>
        <v>8.1632350046591126E-2</v>
      </c>
      <c r="AA12" s="7">
        <f t="shared" si="1"/>
        <v>0.65013125622801649</v>
      </c>
      <c r="AB12" s="7">
        <f t="shared" si="1"/>
        <v>3.4163414821901543E-2</v>
      </c>
      <c r="AC12" s="7">
        <f t="shared" si="1"/>
        <v>9.0981884266625568E-2</v>
      </c>
      <c r="AD12" s="7">
        <f t="shared" si="1"/>
        <v>7.9282360744712677E-2</v>
      </c>
      <c r="AE12" s="7">
        <f t="shared" si="1"/>
        <v>4.8076612051718717E-2</v>
      </c>
      <c r="AF12" s="7">
        <f t="shared" si="1"/>
        <v>0.10649355151851339</v>
      </c>
      <c r="AG12" s="7">
        <f t="shared" si="1"/>
        <v>1.2449212870222615E-4</v>
      </c>
      <c r="AH12" s="7">
        <f t="shared" si="1"/>
        <v>0.19485990756444441</v>
      </c>
      <c r="AI12" s="7">
        <f t="shared" si="1"/>
        <v>7.9131700479793E-4</v>
      </c>
      <c r="AJ12" s="7">
        <f t="shared" si="1"/>
        <v>4.6347587338656229E-3</v>
      </c>
      <c r="AK12" s="7">
        <f t="shared" si="1"/>
        <v>1.0022949285510792E-5</v>
      </c>
      <c r="AL12" s="7">
        <f t="shared" si="1"/>
        <v>6.2636725337935956E-5</v>
      </c>
      <c r="AM12" s="7">
        <f t="shared" si="0"/>
        <v>1.662703928652345E-4</v>
      </c>
      <c r="AN12" s="7">
        <f t="shared" si="0"/>
        <v>4.0303499169492094E-5</v>
      </c>
      <c r="AO12" s="7">
        <f t="shared" si="0"/>
        <v>0.10704743814170607</v>
      </c>
      <c r="AP12" s="7">
        <f t="shared" si="0"/>
        <v>2.483244881369585E-2</v>
      </c>
      <c r="AQ12" s="7">
        <f t="shared" si="0"/>
        <v>6.7786415815787038E-2</v>
      </c>
      <c r="AR12" s="7">
        <f t="shared" si="0"/>
        <v>1.2652778658034195E-2</v>
      </c>
      <c r="AS12" s="7">
        <f t="shared" si="0"/>
        <v>6.7350263821355072E-5</v>
      </c>
      <c r="AT12" s="7">
        <f t="shared" si="0"/>
        <v>3.86942959479613E-5</v>
      </c>
      <c r="AU12" s="7">
        <f t="shared" si="0"/>
        <v>8.2332697500518305E-5</v>
      </c>
      <c r="AV12" s="7">
        <f t="shared" si="0"/>
        <v>1.242008317681752E-5</v>
      </c>
      <c r="AW12" s="7">
        <f t="shared" si="0"/>
        <v>7.359161109975865E-6</v>
      </c>
    </row>
    <row r="13" spans="1:49" s="8" customFormat="1" ht="15" x14ac:dyDescent="0.25">
      <c r="A13" s="8" t="s">
        <v>2</v>
      </c>
      <c r="B13" s="8">
        <v>24</v>
      </c>
      <c r="C13" s="39">
        <v>0.7</v>
      </c>
      <c r="D13" s="89"/>
      <c r="E13" s="90">
        <v>7.9810000000000006E-2</v>
      </c>
      <c r="F13" s="90">
        <v>4.0200000000000001E-3</v>
      </c>
      <c r="G13" s="90">
        <v>1.2683E-2</v>
      </c>
      <c r="H13" s="90">
        <v>3.3E-4</v>
      </c>
      <c r="I13" s="90">
        <v>3.3E-4</v>
      </c>
      <c r="J13" s="90">
        <v>3.3E-4</v>
      </c>
      <c r="K13" s="90">
        <v>2.6507700000000001</v>
      </c>
      <c r="L13" s="90">
        <v>0.12959999999999999</v>
      </c>
      <c r="M13" s="90">
        <v>1.4046270000000001</v>
      </c>
      <c r="N13" s="90">
        <v>0.56811</v>
      </c>
      <c r="O13" s="90">
        <v>0.16788</v>
      </c>
      <c r="P13" s="90">
        <v>0.299732</v>
      </c>
      <c r="Q13" s="90">
        <v>2.7E-4</v>
      </c>
      <c r="R13" s="90">
        <v>2.5000000000000001E-4</v>
      </c>
      <c r="S13" s="90">
        <v>2.5200000000000005E-4</v>
      </c>
      <c r="T13" s="60"/>
      <c r="U13" s="8" t="s">
        <v>26</v>
      </c>
      <c r="V13" s="8" t="s">
        <v>20</v>
      </c>
      <c r="W13" s="7">
        <f t="shared" si="1"/>
        <v>0.29583265485062943</v>
      </c>
      <c r="X13" s="7">
        <f t="shared" si="0"/>
        <v>0.75676009279487066</v>
      </c>
      <c r="Y13" s="7">
        <f t="shared" si="0"/>
        <v>0.79785128874864442</v>
      </c>
      <c r="Z13" s="7">
        <f t="shared" si="0"/>
        <v>0.72822863891376155</v>
      </c>
      <c r="AA13" s="7">
        <f t="shared" si="0"/>
        <v>1.429822280065412E-2</v>
      </c>
      <c r="AB13" s="7">
        <f t="shared" si="0"/>
        <v>0.96873943781386362</v>
      </c>
      <c r="AC13" s="7">
        <f t="shared" si="0"/>
        <v>0.96528872008331312</v>
      </c>
      <c r="AD13" s="7">
        <f t="shared" si="0"/>
        <v>0.86340819726321705</v>
      </c>
      <c r="AE13" s="7">
        <f t="shared" si="0"/>
        <v>0.96805406177947673</v>
      </c>
      <c r="AF13" s="7">
        <f t="shared" si="0"/>
        <v>0.27787962834558316</v>
      </c>
      <c r="AG13" s="7">
        <f t="shared" si="0"/>
        <v>0.52989395534127826</v>
      </c>
      <c r="AH13" s="7">
        <f t="shared" si="0"/>
        <v>0.9110256635926175</v>
      </c>
      <c r="AI13" s="7">
        <f t="shared" si="0"/>
        <v>8.3208539237003346E-2</v>
      </c>
      <c r="AJ13" s="7">
        <f t="shared" si="0"/>
        <v>0.19161197967620791</v>
      </c>
      <c r="AK13" s="7">
        <f t="shared" si="0"/>
        <v>0.34779358934342597</v>
      </c>
      <c r="AL13" s="7">
        <f t="shared" si="0"/>
        <v>0.11255543510358663</v>
      </c>
      <c r="AM13" s="7">
        <f t="shared" si="0"/>
        <v>5.4899529415775035E-2</v>
      </c>
      <c r="AN13" s="7">
        <f t="shared" si="0"/>
        <v>6.1922540923786712E-2</v>
      </c>
      <c r="AO13" s="7">
        <f t="shared" si="0"/>
        <v>0.2660716724396936</v>
      </c>
      <c r="AP13" s="7">
        <f t="shared" si="0"/>
        <v>0.93318385319839192</v>
      </c>
      <c r="AQ13" s="7">
        <f t="shared" si="0"/>
        <v>0.71584641023255013</v>
      </c>
      <c r="AR13" s="7">
        <f t="shared" si="0"/>
        <v>0.71163600704545626</v>
      </c>
      <c r="AS13" s="7">
        <f t="shared" si="0"/>
        <v>0.44013204852895038</v>
      </c>
      <c r="AT13" s="7">
        <f t="shared" si="0"/>
        <v>0.99949657788579027</v>
      </c>
      <c r="AU13" s="7">
        <f t="shared" si="0"/>
        <v>0.74588854095047541</v>
      </c>
      <c r="AV13" s="7">
        <f t="shared" si="0"/>
        <v>0.85750371379652879</v>
      </c>
      <c r="AW13" s="7">
        <f t="shared" si="0"/>
        <v>0.77814753656250168</v>
      </c>
    </row>
    <row r="14" spans="1:49" s="7" customFormat="1" ht="15" x14ac:dyDescent="0.25">
      <c r="A14" s="7" t="s">
        <v>2</v>
      </c>
      <c r="B14" s="7">
        <v>24</v>
      </c>
      <c r="C14" s="8">
        <v>1</v>
      </c>
      <c r="D14" s="59"/>
      <c r="E14" s="21">
        <v>4.1525999999999996</v>
      </c>
      <c r="F14" s="21">
        <v>0.79149999999999998</v>
      </c>
      <c r="G14" s="21">
        <v>3.6231679999999997</v>
      </c>
      <c r="H14" s="21">
        <v>1.2305999999999999</v>
      </c>
      <c r="I14" s="21">
        <v>0.22556999999999999</v>
      </c>
      <c r="J14" s="21">
        <v>0.81919299999999995</v>
      </c>
      <c r="K14" s="21">
        <v>4.17056</v>
      </c>
      <c r="L14" s="21">
        <v>2.5901200000000002</v>
      </c>
      <c r="M14" s="21">
        <v>3.8299609999999999</v>
      </c>
      <c r="N14" s="21">
        <v>4.2040100000000002</v>
      </c>
      <c r="O14" s="21">
        <v>1.0159499999999999</v>
      </c>
      <c r="P14" s="21">
        <v>3.8264499999999999</v>
      </c>
      <c r="Q14" s="21">
        <v>0.51146999999999998</v>
      </c>
      <c r="R14" s="21">
        <v>0.19070999999999999</v>
      </c>
      <c r="S14" s="21">
        <v>0.31785399999999997</v>
      </c>
      <c r="T14" s="64"/>
      <c r="U14" s="7" t="s">
        <v>26</v>
      </c>
      <c r="V14" s="7" t="s">
        <v>27</v>
      </c>
      <c r="W14" s="7">
        <f t="shared" si="1"/>
        <v>5.7899417548694175E-2</v>
      </c>
      <c r="X14" s="7">
        <f t="shared" si="0"/>
        <v>0.33871412822195018</v>
      </c>
      <c r="Y14" s="7">
        <f t="shared" si="0"/>
        <v>0.64311212100623816</v>
      </c>
      <c r="Z14" s="7">
        <f t="shared" si="0"/>
        <v>0.13839494472212013</v>
      </c>
      <c r="AA14" s="7">
        <f t="shared" si="0"/>
        <v>1.4641113753734036E-2</v>
      </c>
      <c r="AB14" s="7">
        <f t="shared" si="0"/>
        <v>0.34891958349882174</v>
      </c>
      <c r="AC14" s="7">
        <f t="shared" si="0"/>
        <v>0.58482356286115811</v>
      </c>
      <c r="AD14" s="7">
        <f t="shared" si="0"/>
        <v>2.1754952558120797E-2</v>
      </c>
      <c r="AE14" s="7">
        <f t="shared" si="0"/>
        <v>0.4195564384104139</v>
      </c>
      <c r="AF14" s="7">
        <f t="shared" si="0"/>
        <v>0.20043613923172932</v>
      </c>
      <c r="AG14" s="7">
        <f t="shared" si="0"/>
        <v>0.11307355975810801</v>
      </c>
      <c r="AH14" s="7">
        <f t="shared" si="0"/>
        <v>0.91019050858585016</v>
      </c>
      <c r="AI14" s="7">
        <f t="shared" si="0"/>
        <v>6.3277543172384043E-2</v>
      </c>
      <c r="AJ14" s="7">
        <f t="shared" si="0"/>
        <v>0.89074381292012506</v>
      </c>
      <c r="AK14" s="7">
        <f t="shared" si="0"/>
        <v>0.88697441478777217</v>
      </c>
      <c r="AL14" s="7">
        <f t="shared" si="0"/>
        <v>0.53143055405242345</v>
      </c>
      <c r="AM14" s="7">
        <f t="shared" si="0"/>
        <v>0.28529797242549337</v>
      </c>
      <c r="AN14" s="7">
        <f t="shared" si="0"/>
        <v>0.49922072138010753</v>
      </c>
      <c r="AO14" s="7">
        <f t="shared" si="0"/>
        <v>0.70343029535550683</v>
      </c>
      <c r="AP14" s="7">
        <f t="shared" si="0"/>
        <v>0.82150672046641737</v>
      </c>
      <c r="AQ14" s="7">
        <f t="shared" si="0"/>
        <v>0.99101200395902234</v>
      </c>
      <c r="AR14" s="7">
        <f t="shared" si="0"/>
        <v>0.15975983045216702</v>
      </c>
      <c r="AS14" s="7">
        <f t="shared" si="0"/>
        <v>0.12632953315632919</v>
      </c>
      <c r="AT14" s="7">
        <f t="shared" si="0"/>
        <v>0.77652936873752643</v>
      </c>
      <c r="AU14" s="7">
        <f t="shared" si="0"/>
        <v>0.63696543489624236</v>
      </c>
      <c r="AV14" s="7">
        <f t="shared" si="0"/>
        <v>0.61844094197539767</v>
      </c>
      <c r="AW14" s="7">
        <f t="shared" si="0"/>
        <v>0.45445468164056874</v>
      </c>
    </row>
    <row r="15" spans="1:49" s="7" customFormat="1" ht="15" x14ac:dyDescent="0.25">
      <c r="A15" s="7" t="s">
        <v>2</v>
      </c>
      <c r="B15" s="7">
        <v>100</v>
      </c>
      <c r="C15" s="8">
        <v>0.4</v>
      </c>
      <c r="D15" s="59"/>
      <c r="E15" s="21">
        <v>13.91225</v>
      </c>
      <c r="F15" s="21">
        <v>1.69181</v>
      </c>
      <c r="G15" s="21">
        <v>12.234214</v>
      </c>
      <c r="H15" s="21">
        <v>1.7930000000000001E-2</v>
      </c>
      <c r="I15" s="21">
        <v>1E-3</v>
      </c>
      <c r="J15" s="21">
        <v>1.1009000000000001E-2</v>
      </c>
      <c r="K15" s="21">
        <v>4.4672599999999996</v>
      </c>
      <c r="L15" s="21">
        <v>0.50097999999999998</v>
      </c>
      <c r="M15" s="21">
        <v>1.1576179999999998</v>
      </c>
      <c r="N15" s="21">
        <v>1.2806900000000001</v>
      </c>
      <c r="O15" s="21">
        <v>0.62211000000000005</v>
      </c>
      <c r="P15" s="21">
        <v>0.88033299999999992</v>
      </c>
      <c r="Q15" s="21">
        <v>2.103E-2</v>
      </c>
      <c r="R15" s="21">
        <v>2.0799999999999998E-3</v>
      </c>
      <c r="S15" s="21">
        <v>1.1281999999999999E-2</v>
      </c>
      <c r="T15" s="64"/>
      <c r="U15" s="7" t="s">
        <v>26</v>
      </c>
      <c r="V15" s="7" t="s">
        <v>21</v>
      </c>
      <c r="W15" s="7">
        <f t="shared" si="1"/>
        <v>4.7472912882820832E-4</v>
      </c>
      <c r="X15" s="7">
        <f t="shared" si="0"/>
        <v>5.2687466605344502E-4</v>
      </c>
      <c r="Y15" s="7">
        <f t="shared" si="0"/>
        <v>9.9144189370434425E-5</v>
      </c>
      <c r="Z15" s="7">
        <f t="shared" si="0"/>
        <v>7.7032914146062869E-3</v>
      </c>
      <c r="AA15" s="7">
        <f t="shared" si="0"/>
        <v>0.18776145192567359</v>
      </c>
      <c r="AB15" s="7">
        <f t="shared" si="0"/>
        <v>5.0382036448856108E-3</v>
      </c>
      <c r="AC15" s="7">
        <f t="shared" si="0"/>
        <v>4.0679689772643674E-5</v>
      </c>
      <c r="AD15" s="7">
        <f t="shared" si="0"/>
        <v>1.4697431023401556E-5</v>
      </c>
      <c r="AE15" s="7">
        <f t="shared" si="0"/>
        <v>1.1783063453006632E-5</v>
      </c>
      <c r="AF15" s="7">
        <f t="shared" si="0"/>
        <v>0.22747538482873392</v>
      </c>
      <c r="AG15" s="7">
        <f t="shared" si="0"/>
        <v>9.5066716463518166E-5</v>
      </c>
      <c r="AH15" s="7">
        <f t="shared" si="0"/>
        <v>7.5607336804622241E-2</v>
      </c>
      <c r="AI15" s="7">
        <f t="shared" si="0"/>
        <v>8.1093999892181343E-4</v>
      </c>
      <c r="AJ15" s="7">
        <f t="shared" si="0"/>
        <v>3.4745857922807467E-3</v>
      </c>
      <c r="AK15" s="7">
        <f t="shared" si="0"/>
        <v>9.5599326065605635E-6</v>
      </c>
      <c r="AL15" s="7">
        <f t="shared" si="0"/>
        <v>1.7215919206952959E-5</v>
      </c>
      <c r="AM15" s="7">
        <f t="shared" si="0"/>
        <v>1.3237159363101109E-5</v>
      </c>
      <c r="AN15" s="7">
        <f t="shared" si="0"/>
        <v>8.1314713340053308E-6</v>
      </c>
      <c r="AO15" s="7">
        <f t="shared" si="0"/>
        <v>7.6223819633257611E-2</v>
      </c>
      <c r="AP15" s="7">
        <f t="shared" si="0"/>
        <v>2.0814904135426058E-2</v>
      </c>
      <c r="AQ15" s="7">
        <f t="shared" si="0"/>
        <v>2.375193509910245E-2</v>
      </c>
      <c r="AR15" s="7">
        <f t="shared" si="0"/>
        <v>1.2255026573683731E-3</v>
      </c>
      <c r="AS15" s="7">
        <f t="shared" si="0"/>
        <v>5.2427300882380349E-5</v>
      </c>
      <c r="AT15" s="7">
        <f t="shared" si="0"/>
        <v>3.048924042164661E-5</v>
      </c>
      <c r="AU15" s="7">
        <f t="shared" si="0"/>
        <v>2.8983196960549944E-5</v>
      </c>
      <c r="AV15" s="7">
        <f t="shared" si="0"/>
        <v>1.1139151099894784E-5</v>
      </c>
      <c r="AW15" s="7">
        <f t="shared" si="0"/>
        <v>6.9895269089353628E-6</v>
      </c>
    </row>
    <row r="16" spans="1:49" s="7" customFormat="1" ht="15" x14ac:dyDescent="0.25">
      <c r="A16" s="7" t="s">
        <v>2</v>
      </c>
      <c r="B16" s="7">
        <v>100</v>
      </c>
      <c r="C16" s="8">
        <v>0.7</v>
      </c>
      <c r="D16" s="59"/>
      <c r="E16" s="21">
        <v>39.386769999999999</v>
      </c>
      <c r="F16" s="21">
        <v>39.31785</v>
      </c>
      <c r="G16" s="21">
        <v>39.352754999999995</v>
      </c>
      <c r="H16" s="21">
        <v>0.33912999999999999</v>
      </c>
      <c r="I16" s="21">
        <v>5.6499999999999996E-3</v>
      </c>
      <c r="J16" s="21">
        <v>0.18357699999999999</v>
      </c>
      <c r="K16" s="21">
        <v>18.713280000000001</v>
      </c>
      <c r="L16" s="21">
        <v>1.1773100000000001</v>
      </c>
      <c r="M16" s="21">
        <v>7.5895109999999999</v>
      </c>
      <c r="N16" s="21">
        <v>39.608750000000001</v>
      </c>
      <c r="O16" s="21">
        <v>1.3002899999999999</v>
      </c>
      <c r="P16" s="21">
        <v>35.281249000000003</v>
      </c>
      <c r="Q16" s="21">
        <v>0.95025999999999999</v>
      </c>
      <c r="R16" s="21">
        <v>3.1199999999999999E-3</v>
      </c>
      <c r="S16" s="21">
        <v>0.13762400000000002</v>
      </c>
      <c r="T16" s="64"/>
      <c r="W16" s="14" t="s">
        <v>31</v>
      </c>
      <c r="X16" s="14" t="s">
        <v>32</v>
      </c>
      <c r="Y16" s="14" t="s">
        <v>33</v>
      </c>
      <c r="Z16" s="14" t="s">
        <v>34</v>
      </c>
      <c r="AA16" s="14" t="s">
        <v>35</v>
      </c>
      <c r="AB16" s="14" t="s">
        <v>36</v>
      </c>
      <c r="AC16" s="14" t="s">
        <v>37</v>
      </c>
      <c r="AD16" s="14" t="s">
        <v>38</v>
      </c>
      <c r="AE16" s="14" t="s">
        <v>39</v>
      </c>
      <c r="AF16" s="14" t="s">
        <v>40</v>
      </c>
      <c r="AG16" s="14" t="s">
        <v>41</v>
      </c>
      <c r="AH16" s="14" t="s">
        <v>42</v>
      </c>
      <c r="AI16" s="14" t="s">
        <v>43</v>
      </c>
      <c r="AJ16" s="14" t="s">
        <v>44</v>
      </c>
      <c r="AK16" s="14" t="s">
        <v>45</v>
      </c>
      <c r="AL16" s="14" t="s">
        <v>46</v>
      </c>
      <c r="AM16" s="14" t="s">
        <v>47</v>
      </c>
      <c r="AN16" s="14" t="s">
        <v>48</v>
      </c>
      <c r="AO16" s="14" t="s">
        <v>49</v>
      </c>
      <c r="AP16" s="14" t="s">
        <v>50</v>
      </c>
      <c r="AQ16" s="14" t="s">
        <v>51</v>
      </c>
      <c r="AR16" s="14" t="s">
        <v>52</v>
      </c>
      <c r="AS16" s="14" t="s">
        <v>53</v>
      </c>
      <c r="AT16" s="14" t="s">
        <v>54</v>
      </c>
      <c r="AU16" s="14" t="s">
        <v>55</v>
      </c>
      <c r="AV16" s="14" t="s">
        <v>56</v>
      </c>
      <c r="AW16" s="14" t="s">
        <v>57</v>
      </c>
    </row>
    <row r="17" spans="1:49" s="8" customFormat="1" ht="15" x14ac:dyDescent="0.25">
      <c r="A17" s="8" t="s">
        <v>2</v>
      </c>
      <c r="B17" s="8">
        <v>100</v>
      </c>
      <c r="C17" s="39">
        <v>1</v>
      </c>
      <c r="D17" s="89"/>
      <c r="E17" s="90">
        <v>0.15134</v>
      </c>
      <c r="F17" s="90">
        <v>1.6709999999999999E-2</v>
      </c>
      <c r="G17" s="90">
        <v>3.0697000000000002E-2</v>
      </c>
      <c r="H17" s="90">
        <v>1.1299999999999999E-3</v>
      </c>
      <c r="I17" s="90">
        <v>1.1000000000000001E-3</v>
      </c>
      <c r="J17" s="90">
        <v>1.1040000000000002E-3</v>
      </c>
      <c r="K17" s="90">
        <v>106.06819</v>
      </c>
      <c r="L17" s="90">
        <v>10.49583</v>
      </c>
      <c r="M17" s="90">
        <v>38.308496999999996</v>
      </c>
      <c r="N17" s="90">
        <v>110.14722</v>
      </c>
      <c r="O17" s="90">
        <v>55.515839999999997</v>
      </c>
      <c r="P17" s="90">
        <v>97.697766000000001</v>
      </c>
      <c r="Q17" s="90">
        <v>1.07E-3</v>
      </c>
      <c r="R17" s="90">
        <v>1.0499999999999999E-3</v>
      </c>
      <c r="S17" s="90">
        <v>1.0529999999999999E-3</v>
      </c>
      <c r="T17" s="60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</row>
    <row r="18" spans="1:49" s="7" customFormat="1" ht="15" x14ac:dyDescent="0.25">
      <c r="A18" s="7" t="s">
        <v>2</v>
      </c>
      <c r="B18" s="7">
        <v>997</v>
      </c>
      <c r="C18" s="8">
        <v>0.4</v>
      </c>
      <c r="D18" s="59"/>
      <c r="E18" s="21">
        <v>1271.91103</v>
      </c>
      <c r="F18" s="21">
        <v>177.55421000000001</v>
      </c>
      <c r="G18" s="21">
        <v>1134.6910190000001</v>
      </c>
      <c r="H18" s="21">
        <v>0.19950000000000001</v>
      </c>
      <c r="I18" s="21">
        <v>2.7550000000000002E-2</v>
      </c>
      <c r="J18" s="21">
        <v>8.0170000000000005E-2</v>
      </c>
      <c r="K18" s="21">
        <v>263.13177999999999</v>
      </c>
      <c r="L18" s="21">
        <v>64.558070000000001</v>
      </c>
      <c r="M18" s="21">
        <v>144.06195700000001</v>
      </c>
      <c r="N18" s="21">
        <v>1279.92004</v>
      </c>
      <c r="O18" s="21">
        <v>223.66385</v>
      </c>
      <c r="P18" s="21">
        <v>680.18861600000002</v>
      </c>
      <c r="Q18" s="21">
        <v>3.4849999999999999E-2</v>
      </c>
      <c r="R18" s="21">
        <v>1.5910000000000001E-2</v>
      </c>
      <c r="S18" s="21">
        <v>2.2034999999999999E-2</v>
      </c>
      <c r="T18" s="64"/>
      <c r="U18" s="7" t="s">
        <v>24</v>
      </c>
      <c r="V18" s="7" t="s">
        <v>18</v>
      </c>
      <c r="W18" s="7">
        <v>0.67132999999999998</v>
      </c>
      <c r="X18" s="7">
        <v>2.9250099999999999</v>
      </c>
      <c r="Y18" s="7">
        <v>5.6930000000000001E-2</v>
      </c>
      <c r="Z18" s="7">
        <v>17.440809999999999</v>
      </c>
      <c r="AA18" s="7">
        <v>0.68027000000000004</v>
      </c>
      <c r="AB18" s="7">
        <v>74.795810000000003</v>
      </c>
      <c r="AC18" s="7">
        <v>1135.30015</v>
      </c>
      <c r="AD18" s="7">
        <v>806.89589000000001</v>
      </c>
      <c r="AE18" s="7">
        <v>1682.4342300000001</v>
      </c>
      <c r="AF18" s="7">
        <v>0.33964</v>
      </c>
      <c r="AG18" s="7">
        <v>7.9810000000000006E-2</v>
      </c>
      <c r="AH18" s="7">
        <v>4.1525999999999996</v>
      </c>
      <c r="AI18" s="7">
        <v>13.91225</v>
      </c>
      <c r="AJ18" s="7">
        <v>39.386769999999999</v>
      </c>
      <c r="AK18" s="7">
        <v>0.15134</v>
      </c>
      <c r="AL18" s="7">
        <v>1271.91103</v>
      </c>
      <c r="AM18" s="7">
        <v>2570.4155300000002</v>
      </c>
      <c r="AN18" s="7">
        <v>3447.7155299999999</v>
      </c>
      <c r="AO18" s="7">
        <v>3.2218800000000001</v>
      </c>
      <c r="AP18" s="7">
        <v>3.8696100000000002</v>
      </c>
      <c r="AQ18" s="7">
        <v>5.9105499999999997</v>
      </c>
      <c r="AR18" s="7">
        <v>14.35027</v>
      </c>
      <c r="AS18" s="7">
        <v>0.15461</v>
      </c>
      <c r="AT18" s="7">
        <v>1.5890000000000001E-2</v>
      </c>
      <c r="AU18" s="7">
        <v>700.05165</v>
      </c>
      <c r="AV18" s="7">
        <v>0.50021000000000004</v>
      </c>
      <c r="AW18" s="7">
        <v>0.40233999999999998</v>
      </c>
    </row>
    <row r="19" spans="1:49" s="7" customFormat="1" ht="15" x14ac:dyDescent="0.25">
      <c r="A19" s="7" t="s">
        <v>2</v>
      </c>
      <c r="B19" s="7">
        <v>997</v>
      </c>
      <c r="C19" s="8">
        <v>0.7</v>
      </c>
      <c r="D19" s="59"/>
      <c r="E19" s="21">
        <v>2570.4155300000002</v>
      </c>
      <c r="F19" s="21">
        <v>2568.9483300000002</v>
      </c>
      <c r="G19" s="21">
        <v>2569.7342180000001</v>
      </c>
      <c r="H19" s="21">
        <v>1.2059500000000001</v>
      </c>
      <c r="I19" s="21">
        <v>2.8580000000000001E-2</v>
      </c>
      <c r="J19" s="21">
        <v>0.42738399999999999</v>
      </c>
      <c r="K19" s="21">
        <v>323.72644000000003</v>
      </c>
      <c r="L19" s="21">
        <v>49.519260000000003</v>
      </c>
      <c r="M19" s="21">
        <v>141.11460299999999</v>
      </c>
      <c r="N19" s="21">
        <v>1400.0530000000001</v>
      </c>
      <c r="O19" s="21">
        <v>236.56576999999999</v>
      </c>
      <c r="P19" s="21">
        <v>733.334339</v>
      </c>
      <c r="Q19" s="21">
        <v>6.5509999999999999E-2</v>
      </c>
      <c r="R19" s="21">
        <v>1.5990000000000001E-2</v>
      </c>
      <c r="S19" s="21">
        <v>3.4025E-2</v>
      </c>
      <c r="T19" s="64"/>
      <c r="U19" s="7" t="s">
        <v>24</v>
      </c>
      <c r="V19" s="7" t="s">
        <v>19</v>
      </c>
      <c r="W19" s="7">
        <v>5.9000000000000003E-4</v>
      </c>
      <c r="X19" s="7">
        <v>0.50988999999999995</v>
      </c>
      <c r="Y19" s="7">
        <v>4.0999999999999999E-4</v>
      </c>
      <c r="Z19" s="7">
        <v>2.0008400000000002</v>
      </c>
      <c r="AA19" s="7">
        <v>36.066859999999998</v>
      </c>
      <c r="AB19" s="7">
        <v>3.2387100000000002</v>
      </c>
      <c r="AC19" s="7">
        <v>200.54658000000001</v>
      </c>
      <c r="AD19" s="7">
        <v>287.3091</v>
      </c>
      <c r="AE19" s="7">
        <v>369.18644</v>
      </c>
      <c r="AF19" s="7">
        <v>0.61116000000000004</v>
      </c>
      <c r="AG19" s="7">
        <v>3.3E-4</v>
      </c>
      <c r="AH19" s="7">
        <v>1.2305999999999999</v>
      </c>
      <c r="AI19" s="7">
        <v>1.7930000000000001E-2</v>
      </c>
      <c r="AJ19" s="7">
        <v>0.33912999999999999</v>
      </c>
      <c r="AK19" s="7">
        <v>1.1299999999999999E-3</v>
      </c>
      <c r="AL19" s="7">
        <v>0.19950000000000001</v>
      </c>
      <c r="AM19" s="7">
        <v>1.2059500000000001</v>
      </c>
      <c r="AN19" s="7">
        <v>0.26511000000000001</v>
      </c>
      <c r="AO19" s="7">
        <v>0.79093000000000002</v>
      </c>
      <c r="AP19" s="7">
        <v>0.19514000000000001</v>
      </c>
      <c r="AQ19" s="7">
        <v>0.54413</v>
      </c>
      <c r="AR19" s="7">
        <v>0.62056999999999995</v>
      </c>
      <c r="AS19" s="7">
        <v>1.6999999999999999E-3</v>
      </c>
      <c r="AT19" s="7">
        <v>1.6800000000000001E-3</v>
      </c>
      <c r="AU19" s="7">
        <v>0.12457</v>
      </c>
      <c r="AV19" s="7">
        <v>1.7129999999999999E-2</v>
      </c>
      <c r="AW19" s="7">
        <v>1.6889999999999999E-2</v>
      </c>
    </row>
    <row r="20" spans="1:49" s="7" customFormat="1" ht="15" x14ac:dyDescent="0.25">
      <c r="A20" s="7" t="s">
        <v>2</v>
      </c>
      <c r="B20" s="7">
        <v>997</v>
      </c>
      <c r="C20" s="8">
        <v>1</v>
      </c>
      <c r="D20" s="59"/>
      <c r="E20" s="21">
        <v>3447.7155299999999</v>
      </c>
      <c r="F20" s="21">
        <v>3445.9597899999999</v>
      </c>
      <c r="G20" s="21">
        <v>3447.1219069999997</v>
      </c>
      <c r="H20" s="21">
        <v>0.26511000000000001</v>
      </c>
      <c r="I20" s="21">
        <v>3.109E-2</v>
      </c>
      <c r="J20" s="21">
        <v>0.138955</v>
      </c>
      <c r="K20" s="21">
        <v>467.82333</v>
      </c>
      <c r="L20" s="21">
        <v>18.20345</v>
      </c>
      <c r="M20" s="21">
        <v>213.49130599999998</v>
      </c>
      <c r="N20" s="21">
        <v>3447.0663300000001</v>
      </c>
      <c r="O20" s="21">
        <v>731.74792000000002</v>
      </c>
      <c r="P20" s="21">
        <v>1721.1710339999997</v>
      </c>
      <c r="Q20" s="21">
        <v>4.8550000000000003E-2</v>
      </c>
      <c r="R20" s="21">
        <v>1.618E-2</v>
      </c>
      <c r="S20" s="21">
        <v>2.8034999999999997E-2</v>
      </c>
      <c r="T20" s="64"/>
      <c r="U20" s="7" t="s">
        <v>24</v>
      </c>
      <c r="V20" s="7" t="s">
        <v>20</v>
      </c>
      <c r="W20" s="7">
        <v>0.79835</v>
      </c>
      <c r="X20" s="7">
        <v>2.87243</v>
      </c>
      <c r="Y20" s="7">
        <v>3.8347099999999998</v>
      </c>
      <c r="Z20" s="7">
        <v>17.57846</v>
      </c>
      <c r="AA20" s="7">
        <v>0.66390000000000005</v>
      </c>
      <c r="AB20" s="7">
        <v>74.954890000000006</v>
      </c>
      <c r="AC20" s="7">
        <v>1134.7245499999999</v>
      </c>
      <c r="AD20" s="7">
        <v>1889.1736900000001</v>
      </c>
      <c r="AE20" s="7">
        <v>4463.7452300000004</v>
      </c>
      <c r="AF20" s="7">
        <v>0.75458000000000003</v>
      </c>
      <c r="AG20" s="7">
        <v>2.6507700000000001</v>
      </c>
      <c r="AH20" s="7">
        <v>4.17056</v>
      </c>
      <c r="AI20" s="7">
        <v>4.4672599999999996</v>
      </c>
      <c r="AJ20" s="7">
        <v>18.713280000000001</v>
      </c>
      <c r="AK20" s="7">
        <v>106.06819</v>
      </c>
      <c r="AL20" s="7">
        <v>263.13177999999999</v>
      </c>
      <c r="AM20" s="7">
        <v>323.72644000000003</v>
      </c>
      <c r="AN20" s="7">
        <v>467.82333</v>
      </c>
      <c r="AO20" s="7">
        <v>2.9598100000000001</v>
      </c>
      <c r="AP20" s="7">
        <v>3.88375</v>
      </c>
      <c r="AQ20" s="7">
        <v>5.8571099999999996</v>
      </c>
      <c r="AR20" s="7">
        <v>14.35819</v>
      </c>
      <c r="AS20" s="7">
        <v>22.85069</v>
      </c>
      <c r="AT20" s="7">
        <v>42.900379999999998</v>
      </c>
      <c r="AU20" s="7">
        <v>698.23560999999995</v>
      </c>
      <c r="AV20" s="7">
        <v>1348.8221599999999</v>
      </c>
      <c r="AW20" s="7">
        <v>2267.1062299999999</v>
      </c>
    </row>
    <row r="21" spans="1:49" s="7" customFormat="1" ht="15" x14ac:dyDescent="0.25">
      <c r="A21" s="7" t="s">
        <v>0</v>
      </c>
      <c r="B21" s="7">
        <v>30</v>
      </c>
      <c r="C21" s="8">
        <v>0.4</v>
      </c>
      <c r="D21" s="59"/>
      <c r="E21" s="21">
        <v>3.2218800000000001</v>
      </c>
      <c r="F21" s="21">
        <v>0.26266</v>
      </c>
      <c r="G21" s="21">
        <v>2.0201090000000002</v>
      </c>
      <c r="H21" s="21">
        <v>0.79093000000000002</v>
      </c>
      <c r="I21" s="21">
        <v>0.13599</v>
      </c>
      <c r="J21" s="21">
        <v>0.34489399999999998</v>
      </c>
      <c r="K21" s="21">
        <v>2.9598100000000001</v>
      </c>
      <c r="L21" s="21">
        <v>0.13474</v>
      </c>
      <c r="M21" s="21">
        <v>0.8572510000000001</v>
      </c>
      <c r="N21" s="21">
        <v>3.2069399999999999</v>
      </c>
      <c r="O21" s="21">
        <v>0.85640000000000005</v>
      </c>
      <c r="P21" s="21">
        <v>2.2663680000000004</v>
      </c>
      <c r="Q21" s="21">
        <v>0.91059000000000001</v>
      </c>
      <c r="R21" s="21">
        <v>4.9699999999999996E-3</v>
      </c>
      <c r="S21" s="21">
        <v>0.24558400000000002</v>
      </c>
      <c r="T21" s="64"/>
      <c r="U21" s="7" t="s">
        <v>24</v>
      </c>
      <c r="V21" s="7" t="s">
        <v>27</v>
      </c>
      <c r="W21" s="7">
        <v>0.13575999999999999</v>
      </c>
      <c r="X21" s="7">
        <v>2.9570599999999998</v>
      </c>
      <c r="Y21" s="7">
        <v>3.9740099999999998</v>
      </c>
      <c r="Z21" s="7">
        <v>3.4159700000000002</v>
      </c>
      <c r="AA21" s="7">
        <v>0.72182000000000002</v>
      </c>
      <c r="AB21" s="7">
        <v>48.70449</v>
      </c>
      <c r="AC21" s="7">
        <v>1137.0293200000001</v>
      </c>
      <c r="AD21" s="7">
        <v>45.861310000000003</v>
      </c>
      <c r="AE21" s="7">
        <v>4467.1744500000004</v>
      </c>
      <c r="AF21" s="7">
        <v>0.64241000000000004</v>
      </c>
      <c r="AG21" s="7">
        <v>0.56811</v>
      </c>
      <c r="AH21" s="7">
        <v>4.2040100000000002</v>
      </c>
      <c r="AI21" s="7">
        <v>1.2806900000000001</v>
      </c>
      <c r="AJ21" s="7">
        <v>39.608750000000001</v>
      </c>
      <c r="AK21" s="7">
        <v>110.14722</v>
      </c>
      <c r="AL21" s="7">
        <v>1279.92004</v>
      </c>
      <c r="AM21" s="7">
        <v>1400.0530000000001</v>
      </c>
      <c r="AN21" s="7">
        <v>3447.0663300000001</v>
      </c>
      <c r="AO21" s="7">
        <v>3.2069399999999999</v>
      </c>
      <c r="AP21" s="7">
        <v>4.0718899999999998</v>
      </c>
      <c r="AQ21" s="7">
        <v>5.8772399999999996</v>
      </c>
      <c r="AR21" s="7">
        <v>3.1365400000000001</v>
      </c>
      <c r="AS21" s="7">
        <v>3.8049599999999999</v>
      </c>
      <c r="AT21" s="7">
        <v>42.89864</v>
      </c>
      <c r="AU21" s="7">
        <v>701.3374</v>
      </c>
      <c r="AV21" s="7">
        <v>1351.35971</v>
      </c>
      <c r="AW21" s="7">
        <v>1587.53746</v>
      </c>
    </row>
    <row r="22" spans="1:49" s="7" customFormat="1" ht="15" x14ac:dyDescent="0.25">
      <c r="A22" s="7" t="s">
        <v>0</v>
      </c>
      <c r="B22" s="7">
        <v>30</v>
      </c>
      <c r="C22" s="8">
        <v>0.7</v>
      </c>
      <c r="D22" s="59"/>
      <c r="E22" s="21">
        <v>3.8696100000000002</v>
      </c>
      <c r="F22" s="21">
        <v>0.54552999999999996</v>
      </c>
      <c r="G22" s="21">
        <v>3.5261389999999997</v>
      </c>
      <c r="H22" s="21">
        <v>0.19514000000000001</v>
      </c>
      <c r="I22" s="21">
        <v>1.141E-2</v>
      </c>
      <c r="J22" s="21">
        <v>0.101115</v>
      </c>
      <c r="K22" s="21">
        <v>3.88375</v>
      </c>
      <c r="L22" s="21">
        <v>3.3165399999999998</v>
      </c>
      <c r="M22" s="21">
        <v>3.7998219999999998</v>
      </c>
      <c r="N22" s="21">
        <v>4.0718899999999998</v>
      </c>
      <c r="O22" s="21">
        <v>1.06446</v>
      </c>
      <c r="P22" s="21">
        <v>3.3450850000000001</v>
      </c>
      <c r="Q22" s="21">
        <v>0.18768000000000001</v>
      </c>
      <c r="R22" s="21">
        <v>8.3999999999999995E-3</v>
      </c>
      <c r="S22" s="21">
        <v>8.4756000000000012E-2</v>
      </c>
      <c r="T22" s="64"/>
      <c r="U22" s="7" t="s">
        <v>24</v>
      </c>
      <c r="V22" s="7" t="s">
        <v>8</v>
      </c>
      <c r="W22" s="7">
        <v>4.4999999999999999E-4</v>
      </c>
      <c r="X22" s="7">
        <v>4.79E-3</v>
      </c>
      <c r="Y22" s="7">
        <v>4.0999999999999999E-4</v>
      </c>
      <c r="Z22" s="7">
        <v>0.53827000000000003</v>
      </c>
      <c r="AA22" s="7">
        <v>10.807399999999999</v>
      </c>
      <c r="AB22" s="7">
        <v>0.66334000000000004</v>
      </c>
      <c r="AC22" s="7">
        <v>0.14269000000000001</v>
      </c>
      <c r="AD22" s="7">
        <v>3.279E-2</v>
      </c>
      <c r="AE22" s="7">
        <v>9.9339999999999998E-2</v>
      </c>
      <c r="AF22" s="7">
        <v>1.4421999999999999</v>
      </c>
      <c r="AG22" s="7">
        <v>2.7E-4</v>
      </c>
      <c r="AH22" s="7">
        <v>0.51146999999999998</v>
      </c>
      <c r="AI22" s="7">
        <v>2.103E-2</v>
      </c>
      <c r="AJ22" s="7">
        <v>0.95025999999999999</v>
      </c>
      <c r="AK22" s="7">
        <v>1.07E-3</v>
      </c>
      <c r="AL22" s="7">
        <v>3.4849999999999999E-2</v>
      </c>
      <c r="AM22" s="7">
        <v>6.5509999999999999E-2</v>
      </c>
      <c r="AN22" s="7">
        <v>4.8550000000000003E-2</v>
      </c>
      <c r="AO22" s="7">
        <v>0.91059000000000001</v>
      </c>
      <c r="AP22" s="7">
        <v>0.18768000000000001</v>
      </c>
      <c r="AQ22" s="7">
        <v>0.18991</v>
      </c>
      <c r="AR22" s="7">
        <v>0.12347</v>
      </c>
      <c r="AS22" s="7">
        <v>1.23E-3</v>
      </c>
      <c r="AT22" s="7">
        <v>1.32E-3</v>
      </c>
      <c r="AU22" s="7">
        <v>2.6040000000000001E-2</v>
      </c>
      <c r="AV22" s="7">
        <v>1.528E-2</v>
      </c>
      <c r="AW22" s="7">
        <v>1.6830000000000001E-2</v>
      </c>
    </row>
    <row r="23" spans="1:49" s="7" customFormat="1" ht="15" x14ac:dyDescent="0.25">
      <c r="A23" s="7" t="s">
        <v>0</v>
      </c>
      <c r="B23" s="7">
        <v>30</v>
      </c>
      <c r="C23" s="8">
        <v>1</v>
      </c>
      <c r="D23" s="59"/>
      <c r="E23" s="21">
        <v>5.9105499999999997</v>
      </c>
      <c r="F23" s="21">
        <v>0.60790999999999995</v>
      </c>
      <c r="G23" s="21">
        <v>4.8259500000000006</v>
      </c>
      <c r="H23" s="21">
        <v>0.54413</v>
      </c>
      <c r="I23" s="21">
        <v>0.25562000000000001</v>
      </c>
      <c r="J23" s="21">
        <v>0.40065500000000009</v>
      </c>
      <c r="K23" s="21">
        <v>5.8571099999999996</v>
      </c>
      <c r="L23" s="21">
        <v>0.89398999999999995</v>
      </c>
      <c r="M23" s="21">
        <v>4.2310459999999992</v>
      </c>
      <c r="N23" s="21">
        <v>5.8772399999999996</v>
      </c>
      <c r="O23" s="21">
        <v>5.8520899999999996</v>
      </c>
      <c r="P23" s="21">
        <v>5.8574259999999994</v>
      </c>
      <c r="Q23" s="21">
        <v>0.18991</v>
      </c>
      <c r="R23" s="21">
        <v>3.2250000000000001E-2</v>
      </c>
      <c r="S23" s="21">
        <v>0.14038699999999998</v>
      </c>
      <c r="T23" s="64"/>
      <c r="W23" s="131">
        <f>MAX(W18:W22)</f>
        <v>0.79835</v>
      </c>
      <c r="X23" s="131">
        <f t="shared" ref="X23:AW23" si="2">MAX(X18:X22)</f>
        <v>2.9570599999999998</v>
      </c>
      <c r="Y23" s="131">
        <f t="shared" si="2"/>
        <v>3.9740099999999998</v>
      </c>
      <c r="Z23" s="131">
        <f t="shared" si="2"/>
        <v>17.57846</v>
      </c>
      <c r="AA23" s="131">
        <f t="shared" si="2"/>
        <v>36.066859999999998</v>
      </c>
      <c r="AB23" s="131">
        <f t="shared" si="2"/>
        <v>74.954890000000006</v>
      </c>
      <c r="AC23" s="131">
        <f t="shared" si="2"/>
        <v>1137.0293200000001</v>
      </c>
      <c r="AD23" s="131">
        <f t="shared" si="2"/>
        <v>1889.1736900000001</v>
      </c>
      <c r="AE23" s="131">
        <f t="shared" si="2"/>
        <v>4467.1744500000004</v>
      </c>
      <c r="AF23" s="131">
        <f t="shared" si="2"/>
        <v>1.4421999999999999</v>
      </c>
      <c r="AG23" s="131">
        <f t="shared" si="2"/>
        <v>2.6507700000000001</v>
      </c>
      <c r="AH23" s="131">
        <f t="shared" si="2"/>
        <v>4.2040100000000002</v>
      </c>
      <c r="AI23" s="131">
        <f t="shared" si="2"/>
        <v>13.91225</v>
      </c>
      <c r="AJ23" s="131">
        <f t="shared" si="2"/>
        <v>39.608750000000001</v>
      </c>
      <c r="AK23" s="131">
        <f t="shared" si="2"/>
        <v>110.14722</v>
      </c>
      <c r="AL23" s="131">
        <f t="shared" si="2"/>
        <v>1279.92004</v>
      </c>
      <c r="AM23" s="131">
        <f t="shared" si="2"/>
        <v>2570.4155300000002</v>
      </c>
      <c r="AN23" s="131">
        <f t="shared" si="2"/>
        <v>3447.7155299999999</v>
      </c>
      <c r="AO23" s="131">
        <f t="shared" si="2"/>
        <v>3.2218800000000001</v>
      </c>
      <c r="AP23" s="131">
        <f t="shared" si="2"/>
        <v>4.0718899999999998</v>
      </c>
      <c r="AQ23" s="131">
        <f t="shared" si="2"/>
        <v>5.9105499999999997</v>
      </c>
      <c r="AR23" s="131">
        <f t="shared" si="2"/>
        <v>14.35819</v>
      </c>
      <c r="AS23" s="131">
        <f t="shared" si="2"/>
        <v>22.85069</v>
      </c>
      <c r="AT23" s="131">
        <f t="shared" si="2"/>
        <v>42.900379999999998</v>
      </c>
      <c r="AU23" s="131">
        <f t="shared" si="2"/>
        <v>701.3374</v>
      </c>
      <c r="AV23" s="131">
        <f t="shared" si="2"/>
        <v>1351.35971</v>
      </c>
      <c r="AW23" s="131">
        <f t="shared" si="2"/>
        <v>2267.1062299999999</v>
      </c>
    </row>
    <row r="24" spans="1:49" s="7" customFormat="1" ht="15" x14ac:dyDescent="0.25">
      <c r="A24" s="7" t="s">
        <v>0</v>
      </c>
      <c r="B24" s="7">
        <v>100</v>
      </c>
      <c r="C24" s="8">
        <v>0.4</v>
      </c>
      <c r="D24" s="59"/>
      <c r="E24" s="21">
        <v>14.35027</v>
      </c>
      <c r="F24" s="21">
        <v>1.7508600000000001</v>
      </c>
      <c r="G24" s="21">
        <v>11.813091</v>
      </c>
      <c r="H24" s="21">
        <v>0.62056999999999995</v>
      </c>
      <c r="I24" s="21">
        <v>7.0200000000000002E-3</v>
      </c>
      <c r="J24" s="21">
        <v>0.181671</v>
      </c>
      <c r="K24" s="21">
        <v>14.35819</v>
      </c>
      <c r="L24" s="21">
        <v>2.93262</v>
      </c>
      <c r="M24" s="21">
        <v>10.217805</v>
      </c>
      <c r="N24" s="21">
        <v>3.1365400000000001</v>
      </c>
      <c r="O24" s="21">
        <v>1.5216099999999999</v>
      </c>
      <c r="P24" s="21">
        <v>2.2938619999999998</v>
      </c>
      <c r="Q24" s="21">
        <v>0.12347</v>
      </c>
      <c r="R24" s="21">
        <v>1.5299999999999999E-3</v>
      </c>
      <c r="S24" s="21">
        <v>1.7596000000000001E-2</v>
      </c>
      <c r="T24" s="64"/>
      <c r="U24" s="7" t="s">
        <v>24</v>
      </c>
      <c r="V24" s="7" t="s">
        <v>18</v>
      </c>
      <c r="W24" s="7">
        <f>W18/W$23</f>
        <v>0.84089684975261469</v>
      </c>
      <c r="X24" s="7">
        <f t="shared" ref="X24:AW24" si="3">X18/X$23</f>
        <v>0.9891615320622511</v>
      </c>
      <c r="Y24" s="7">
        <f t="shared" si="3"/>
        <v>1.4325580459032565E-2</v>
      </c>
      <c r="Z24" s="7">
        <f t="shared" si="3"/>
        <v>0.99216939367839951</v>
      </c>
      <c r="AA24" s="7">
        <f t="shared" si="3"/>
        <v>1.8861359153527643E-2</v>
      </c>
      <c r="AB24" s="7">
        <f t="shared" si="3"/>
        <v>0.99787765681465213</v>
      </c>
      <c r="AC24" s="7">
        <f t="shared" si="3"/>
        <v>0.99847922127461053</v>
      </c>
      <c r="AD24" s="7">
        <f t="shared" si="3"/>
        <v>0.42711577779806997</v>
      </c>
      <c r="AE24" s="7">
        <f t="shared" si="3"/>
        <v>0.37662156444326905</v>
      </c>
      <c r="AF24" s="7">
        <f t="shared" si="3"/>
        <v>0.23550131743170158</v>
      </c>
      <c r="AG24" s="7">
        <f t="shared" si="3"/>
        <v>3.0108232702195967E-2</v>
      </c>
      <c r="AH24" s="7">
        <f t="shared" si="3"/>
        <v>0.98777119940247515</v>
      </c>
      <c r="AI24" s="7">
        <f t="shared" si="3"/>
        <v>1</v>
      </c>
      <c r="AJ24" s="7">
        <f t="shared" si="3"/>
        <v>0.99439568277211465</v>
      </c>
      <c r="AK24" s="7">
        <f t="shared" si="3"/>
        <v>1.3739792978887709E-3</v>
      </c>
      <c r="AL24" s="7">
        <f t="shared" si="3"/>
        <v>0.99374257004367239</v>
      </c>
      <c r="AM24" s="7">
        <f t="shared" si="3"/>
        <v>1</v>
      </c>
      <c r="AN24" s="7">
        <f t="shared" si="3"/>
        <v>1</v>
      </c>
      <c r="AO24" s="7">
        <f t="shared" si="3"/>
        <v>1</v>
      </c>
      <c r="AP24" s="7">
        <f t="shared" si="3"/>
        <v>0.95032282306250915</v>
      </c>
      <c r="AQ24" s="7">
        <f t="shared" si="3"/>
        <v>1</v>
      </c>
      <c r="AR24" s="7">
        <f t="shared" si="3"/>
        <v>0.99944839844019329</v>
      </c>
      <c r="AS24" s="7">
        <f t="shared" si="3"/>
        <v>6.766097653943929E-3</v>
      </c>
      <c r="AT24" s="7">
        <f t="shared" si="3"/>
        <v>3.7039298952596696E-4</v>
      </c>
      <c r="AU24" s="7">
        <f t="shared" si="3"/>
        <v>0.99816671690401793</v>
      </c>
      <c r="AV24" s="7">
        <f t="shared" si="3"/>
        <v>3.7015311045495065E-4</v>
      </c>
      <c r="AW24" s="7">
        <f t="shared" si="3"/>
        <v>1.7746852559264502E-4</v>
      </c>
    </row>
    <row r="25" spans="1:49" s="8" customFormat="1" ht="15" x14ac:dyDescent="0.25">
      <c r="A25" s="8" t="s">
        <v>0</v>
      </c>
      <c r="B25" s="8">
        <v>100</v>
      </c>
      <c r="C25" s="39">
        <v>0.7</v>
      </c>
      <c r="D25" s="89"/>
      <c r="E25" s="90">
        <v>0.15461</v>
      </c>
      <c r="F25" s="90">
        <v>1.5469999999999999E-2</v>
      </c>
      <c r="G25" s="90">
        <v>2.9845E-2</v>
      </c>
      <c r="H25" s="90">
        <v>1.6999999999999999E-3</v>
      </c>
      <c r="I25" s="90">
        <v>1.5100000000000001E-3</v>
      </c>
      <c r="J25" s="90">
        <v>1.539E-3</v>
      </c>
      <c r="K25" s="90">
        <v>22.85069</v>
      </c>
      <c r="L25" s="90">
        <v>0.74029</v>
      </c>
      <c r="M25" s="90">
        <v>10.057321000000002</v>
      </c>
      <c r="N25" s="90">
        <v>3.8049599999999999</v>
      </c>
      <c r="O25" s="90">
        <v>2.3876900000000001</v>
      </c>
      <c r="P25" s="90">
        <v>2.886717</v>
      </c>
      <c r="Q25" s="90">
        <v>1.23E-3</v>
      </c>
      <c r="R25" s="90">
        <v>1.1900000000000001E-3</v>
      </c>
      <c r="S25" s="90">
        <v>1.1979999999999998E-3</v>
      </c>
      <c r="T25" s="60"/>
      <c r="U25" s="8" t="s">
        <v>24</v>
      </c>
      <c r="V25" s="8" t="s">
        <v>19</v>
      </c>
      <c r="W25" s="8">
        <f t="shared" ref="W25:AW28" si="4">W19/W$23</f>
        <v>7.3902423748982275E-4</v>
      </c>
      <c r="X25" s="8">
        <f t="shared" si="4"/>
        <v>0.17243140145955779</v>
      </c>
      <c r="Y25" s="8">
        <f t="shared" si="4"/>
        <v>1.0317034934486829E-4</v>
      </c>
      <c r="Z25" s="8">
        <f t="shared" si="4"/>
        <v>0.11382339522347237</v>
      </c>
      <c r="AA25" s="8">
        <f t="shared" si="4"/>
        <v>1</v>
      </c>
      <c r="AB25" s="8">
        <f t="shared" si="4"/>
        <v>4.3208788646077662E-2</v>
      </c>
      <c r="AC25" s="8">
        <f t="shared" si="4"/>
        <v>0.17637766807983454</v>
      </c>
      <c r="AD25" s="8">
        <f t="shared" si="4"/>
        <v>0.15208188718740837</v>
      </c>
      <c r="AE25" s="8">
        <f t="shared" si="4"/>
        <v>8.2644285360290767E-2</v>
      </c>
      <c r="AF25" s="8">
        <f t="shared" si="4"/>
        <v>0.42376924143669398</v>
      </c>
      <c r="AG25" s="8">
        <f t="shared" si="4"/>
        <v>1.2449212870222615E-4</v>
      </c>
      <c r="AH25" s="8">
        <f t="shared" si="4"/>
        <v>0.29272052159723688</v>
      </c>
      <c r="AI25" s="8">
        <f t="shared" si="4"/>
        <v>1.2887922514330896E-3</v>
      </c>
      <c r="AJ25" s="8">
        <f t="shared" si="4"/>
        <v>8.5619970334837626E-3</v>
      </c>
      <c r="AK25" s="8">
        <f t="shared" si="4"/>
        <v>1.0258997004191298E-5</v>
      </c>
      <c r="AL25" s="8">
        <f t="shared" si="4"/>
        <v>1.5586911194858706E-4</v>
      </c>
      <c r="AM25" s="8">
        <f t="shared" si="4"/>
        <v>4.6916538821254318E-4</v>
      </c>
      <c r="AN25" s="8">
        <f t="shared" si="4"/>
        <v>7.6894395054687124E-5</v>
      </c>
      <c r="AO25" s="8">
        <f t="shared" si="4"/>
        <v>0.24548710690652661</v>
      </c>
      <c r="AP25" s="8">
        <f t="shared" si="4"/>
        <v>4.792369145531928E-2</v>
      </c>
      <c r="AQ25" s="8">
        <f t="shared" si="4"/>
        <v>9.2060806523927563E-2</v>
      </c>
      <c r="AR25" s="8">
        <f t="shared" si="4"/>
        <v>4.3220628783990175E-2</v>
      </c>
      <c r="AS25" s="8">
        <f t="shared" si="4"/>
        <v>7.439600292157479E-5</v>
      </c>
      <c r="AT25" s="8">
        <f t="shared" si="4"/>
        <v>3.9160492284683732E-5</v>
      </c>
      <c r="AU25" s="8">
        <f t="shared" si="4"/>
        <v>1.7761779137972678E-4</v>
      </c>
      <c r="AV25" s="8">
        <f t="shared" si="4"/>
        <v>1.2676121593117497E-5</v>
      </c>
      <c r="AW25" s="8">
        <f t="shared" si="4"/>
        <v>7.4500258419738895E-6</v>
      </c>
    </row>
    <row r="26" spans="1:49" s="8" customFormat="1" ht="15" x14ac:dyDescent="0.25">
      <c r="A26" s="8" t="s">
        <v>0</v>
      </c>
      <c r="B26" s="8">
        <v>100</v>
      </c>
      <c r="C26" s="39">
        <v>1</v>
      </c>
      <c r="D26" s="89"/>
      <c r="E26" s="90">
        <v>1.5890000000000001E-2</v>
      </c>
      <c r="F26" s="90">
        <v>1.55E-2</v>
      </c>
      <c r="G26" s="90">
        <v>1.5608E-2</v>
      </c>
      <c r="H26" s="90">
        <v>1.6800000000000001E-3</v>
      </c>
      <c r="I26" s="90">
        <v>1.65E-3</v>
      </c>
      <c r="J26" s="90">
        <v>1.66E-3</v>
      </c>
      <c r="K26" s="90">
        <v>42.900379999999998</v>
      </c>
      <c r="L26" s="90">
        <v>42.874250000000004</v>
      </c>
      <c r="M26" s="90">
        <v>42.878782999999999</v>
      </c>
      <c r="N26" s="90">
        <v>42.89864</v>
      </c>
      <c r="O26" s="90">
        <v>19.918790000000001</v>
      </c>
      <c r="P26" s="90">
        <v>33.313405000000003</v>
      </c>
      <c r="Q26" s="90">
        <v>1.32E-3</v>
      </c>
      <c r="R26" s="90">
        <v>1.2999999999999999E-3</v>
      </c>
      <c r="S26" s="90">
        <v>1.3079999999999997E-3</v>
      </c>
      <c r="T26" s="60"/>
      <c r="U26" s="8" t="s">
        <v>24</v>
      </c>
      <c r="V26" s="8" t="s">
        <v>20</v>
      </c>
      <c r="W26" s="8">
        <f t="shared" si="4"/>
        <v>1</v>
      </c>
      <c r="X26" s="8">
        <f t="shared" si="4"/>
        <v>0.97138035751726381</v>
      </c>
      <c r="Y26" s="8">
        <f t="shared" si="4"/>
        <v>0.96494724472258497</v>
      </c>
      <c r="Z26" s="8">
        <f t="shared" si="4"/>
        <v>1</v>
      </c>
      <c r="AA26" s="8">
        <f t="shared" si="4"/>
        <v>1.8407479885967342E-2</v>
      </c>
      <c r="AB26" s="8">
        <f t="shared" si="4"/>
        <v>1</v>
      </c>
      <c r="AC26" s="8">
        <f t="shared" si="4"/>
        <v>0.99797298982580307</v>
      </c>
      <c r="AD26" s="8">
        <f t="shared" si="4"/>
        <v>1</v>
      </c>
      <c r="AE26" s="8">
        <f t="shared" si="4"/>
        <v>0.99923235144756883</v>
      </c>
      <c r="AF26" s="8">
        <f t="shared" si="4"/>
        <v>0.52321453335182366</v>
      </c>
      <c r="AG26" s="8">
        <f t="shared" si="4"/>
        <v>1</v>
      </c>
      <c r="AH26" s="8">
        <f t="shared" si="4"/>
        <v>0.9920433110292316</v>
      </c>
      <c r="AI26" s="8">
        <f t="shared" si="4"/>
        <v>0.32110262538410389</v>
      </c>
      <c r="AJ26" s="8">
        <f t="shared" si="4"/>
        <v>0.47245318269321807</v>
      </c>
      <c r="AK26" s="8">
        <f t="shared" si="4"/>
        <v>0.96296747207964029</v>
      </c>
      <c r="AL26" s="8">
        <f t="shared" si="4"/>
        <v>0.20558454573459137</v>
      </c>
      <c r="AM26" s="8">
        <f t="shared" si="4"/>
        <v>0.12594323222128992</v>
      </c>
      <c r="AN26" s="8">
        <f t="shared" si="4"/>
        <v>0.13569081495537424</v>
      </c>
      <c r="AO26" s="8">
        <f t="shared" si="4"/>
        <v>0.91865929209033237</v>
      </c>
      <c r="AP26" s="8">
        <f t="shared" si="4"/>
        <v>0.95379541195857453</v>
      </c>
      <c r="AQ26" s="8">
        <f t="shared" si="4"/>
        <v>0.99095854023737218</v>
      </c>
      <c r="AR26" s="8">
        <f t="shared" si="4"/>
        <v>1</v>
      </c>
      <c r="AS26" s="8">
        <f t="shared" si="4"/>
        <v>1</v>
      </c>
      <c r="AT26" s="8">
        <f t="shared" si="4"/>
        <v>1</v>
      </c>
      <c r="AU26" s="8">
        <f t="shared" si="4"/>
        <v>0.99557732127218646</v>
      </c>
      <c r="AV26" s="8">
        <f t="shared" si="4"/>
        <v>0.99812222461479183</v>
      </c>
      <c r="AW26" s="8">
        <f t="shared" si="4"/>
        <v>1</v>
      </c>
    </row>
    <row r="27" spans="1:49" s="7" customFormat="1" ht="15" x14ac:dyDescent="0.25">
      <c r="A27" s="7" t="s">
        <v>0</v>
      </c>
      <c r="B27" s="7">
        <v>1000</v>
      </c>
      <c r="C27" s="8">
        <v>0.4</v>
      </c>
      <c r="D27" s="59"/>
      <c r="E27" s="21">
        <v>700.05165</v>
      </c>
      <c r="F27" s="21">
        <v>65.900369999999995</v>
      </c>
      <c r="G27" s="21">
        <v>593.02383799999996</v>
      </c>
      <c r="H27" s="21">
        <v>0.12457</v>
      </c>
      <c r="I27" s="21">
        <v>1.9109999999999999E-2</v>
      </c>
      <c r="J27" s="21">
        <v>5.7743000000000003E-2</v>
      </c>
      <c r="K27" s="21">
        <v>698.23560999999995</v>
      </c>
      <c r="L27" s="21">
        <v>207.84554</v>
      </c>
      <c r="M27" s="21">
        <v>523.11952999999994</v>
      </c>
      <c r="N27" s="21">
        <v>701.3374</v>
      </c>
      <c r="O27" s="21">
        <v>222.36564999999999</v>
      </c>
      <c r="P27" s="21">
        <v>446.7276819999999</v>
      </c>
      <c r="Q27" s="21">
        <v>2.6040000000000001E-2</v>
      </c>
      <c r="R27" s="21">
        <v>1.6750000000000001E-2</v>
      </c>
      <c r="S27" s="21">
        <v>2.0327000000000001E-2</v>
      </c>
      <c r="T27" s="64"/>
      <c r="U27" s="7" t="s">
        <v>24</v>
      </c>
      <c r="V27" s="7" t="s">
        <v>27</v>
      </c>
      <c r="W27" s="7">
        <f t="shared" si="4"/>
        <v>0.17005072962986159</v>
      </c>
      <c r="X27" s="7">
        <f t="shared" si="4"/>
        <v>1</v>
      </c>
      <c r="Y27" s="7">
        <f t="shared" si="4"/>
        <v>1</v>
      </c>
      <c r="Z27" s="7">
        <f t="shared" si="4"/>
        <v>0.19432703433634119</v>
      </c>
      <c r="AA27" s="7">
        <f t="shared" si="4"/>
        <v>2.0013386249870382E-2</v>
      </c>
      <c r="AB27" s="7">
        <f t="shared" si="4"/>
        <v>0.64978402343062602</v>
      </c>
      <c r="AC27" s="7">
        <f t="shared" si="4"/>
        <v>1</v>
      </c>
      <c r="AD27" s="7">
        <f t="shared" si="4"/>
        <v>2.4275856816532312E-2</v>
      </c>
      <c r="AE27" s="7">
        <f t="shared" si="4"/>
        <v>1</v>
      </c>
      <c r="AF27" s="7">
        <f t="shared" si="4"/>
        <v>0.44543752600194153</v>
      </c>
      <c r="AG27" s="7">
        <f t="shared" si="4"/>
        <v>0.21431885829400513</v>
      </c>
      <c r="AH27" s="7">
        <f t="shared" si="4"/>
        <v>1</v>
      </c>
      <c r="AI27" s="7">
        <f t="shared" si="4"/>
        <v>9.2054843752807786E-2</v>
      </c>
      <c r="AJ27" s="7">
        <f t="shared" si="4"/>
        <v>1</v>
      </c>
      <c r="AK27" s="7">
        <f t="shared" si="4"/>
        <v>1</v>
      </c>
      <c r="AL27" s="7">
        <f t="shared" si="4"/>
        <v>1</v>
      </c>
      <c r="AM27" s="7">
        <f t="shared" si="4"/>
        <v>0.54467963784828211</v>
      </c>
      <c r="AN27" s="7">
        <f t="shared" si="4"/>
        <v>0.99981170140217457</v>
      </c>
      <c r="AO27" s="7">
        <f t="shared" si="4"/>
        <v>0.99536295578978728</v>
      </c>
      <c r="AP27" s="7">
        <f t="shared" si="4"/>
        <v>1</v>
      </c>
      <c r="AQ27" s="7">
        <f t="shared" si="4"/>
        <v>0.99436431465768838</v>
      </c>
      <c r="AR27" s="7">
        <f t="shared" si="4"/>
        <v>0.21844953994897687</v>
      </c>
      <c r="AS27" s="7">
        <f t="shared" si="4"/>
        <v>0.16651400898616189</v>
      </c>
      <c r="AT27" s="7">
        <f t="shared" si="4"/>
        <v>0.99995944091870514</v>
      </c>
      <c r="AU27" s="7">
        <f t="shared" si="4"/>
        <v>1</v>
      </c>
      <c r="AV27" s="7">
        <f t="shared" si="4"/>
        <v>1</v>
      </c>
      <c r="AW27" s="7">
        <f t="shared" si="4"/>
        <v>0.70024837786273475</v>
      </c>
    </row>
    <row r="28" spans="1:49" s="8" customFormat="1" ht="15" x14ac:dyDescent="0.25">
      <c r="A28" s="8" t="s">
        <v>0</v>
      </c>
      <c r="B28" s="8">
        <v>1000</v>
      </c>
      <c r="C28" s="39">
        <v>0.7</v>
      </c>
      <c r="D28" s="89"/>
      <c r="E28" s="90">
        <v>0.50021000000000004</v>
      </c>
      <c r="F28" s="90">
        <v>0.38431999999999999</v>
      </c>
      <c r="G28" s="90">
        <v>0.40172800000000003</v>
      </c>
      <c r="H28" s="90">
        <v>1.7129999999999999E-2</v>
      </c>
      <c r="I28" s="90">
        <v>1.661E-2</v>
      </c>
      <c r="J28" s="90">
        <v>1.6784E-2</v>
      </c>
      <c r="K28" s="90">
        <v>1348.8221599999999</v>
      </c>
      <c r="L28" s="90">
        <v>197.50053</v>
      </c>
      <c r="M28" s="90">
        <v>1158.7959700000001</v>
      </c>
      <c r="N28" s="90">
        <v>1351.35971</v>
      </c>
      <c r="O28" s="90">
        <v>418.57718</v>
      </c>
      <c r="P28" s="90">
        <v>835.73617200000012</v>
      </c>
      <c r="Q28" s="90">
        <v>1.528E-2</v>
      </c>
      <c r="R28" s="90">
        <v>1.482E-2</v>
      </c>
      <c r="S28" s="90">
        <v>1.5052999999999997E-2</v>
      </c>
      <c r="T28" s="60"/>
      <c r="U28" s="8" t="s">
        <v>24</v>
      </c>
      <c r="V28" s="8" t="s">
        <v>8</v>
      </c>
      <c r="W28" s="8">
        <f t="shared" si="4"/>
        <v>5.6366255401766143E-4</v>
      </c>
      <c r="X28" s="8">
        <f t="shared" si="4"/>
        <v>1.6198521504467275E-3</v>
      </c>
      <c r="Y28" s="8">
        <f t="shared" si="4"/>
        <v>1.0317034934486829E-4</v>
      </c>
      <c r="Z28" s="8">
        <f t="shared" si="4"/>
        <v>3.0620998654034542E-2</v>
      </c>
      <c r="AA28" s="8">
        <f t="shared" si="4"/>
        <v>0.29964904069830312</v>
      </c>
      <c r="AB28" s="8">
        <f t="shared" si="4"/>
        <v>8.8498562268585802E-3</v>
      </c>
      <c r="AC28" s="8">
        <f t="shared" si="4"/>
        <v>1.2549368559818669E-4</v>
      </c>
      <c r="AD28" s="8">
        <f t="shared" si="4"/>
        <v>1.7356794758241631E-5</v>
      </c>
      <c r="AE28" s="8">
        <f t="shared" si="4"/>
        <v>2.2237770454655065E-5</v>
      </c>
      <c r="AF28" s="8">
        <f t="shared" si="4"/>
        <v>1</v>
      </c>
      <c r="AG28" s="8">
        <f t="shared" si="4"/>
        <v>1.018571962109123E-4</v>
      </c>
      <c r="AH28" s="8">
        <f t="shared" si="4"/>
        <v>0.12166241279159658</v>
      </c>
      <c r="AI28" s="8">
        <f t="shared" si="4"/>
        <v>1.5116174594332332E-3</v>
      </c>
      <c r="AJ28" s="8">
        <f t="shared" si="4"/>
        <v>2.3991163568655917E-2</v>
      </c>
      <c r="AK28" s="8">
        <f t="shared" si="4"/>
        <v>9.7142714995439743E-6</v>
      </c>
      <c r="AL28" s="8">
        <f t="shared" si="4"/>
        <v>2.7228263415580243E-5</v>
      </c>
      <c r="AM28" s="8">
        <f t="shared" si="4"/>
        <v>2.5486151649573947E-5</v>
      </c>
      <c r="AN28" s="8">
        <f t="shared" si="4"/>
        <v>1.4081788238486138E-5</v>
      </c>
      <c r="AO28" s="8">
        <f t="shared" si="4"/>
        <v>0.28262691347908675</v>
      </c>
      <c r="AP28" s="8">
        <f t="shared" si="4"/>
        <v>4.6091618388512466E-2</v>
      </c>
      <c r="AQ28" s="8">
        <f t="shared" si="4"/>
        <v>3.2130681577856549E-2</v>
      </c>
      <c r="AR28" s="8">
        <f t="shared" si="4"/>
        <v>8.5992733067329508E-3</v>
      </c>
      <c r="AS28" s="8">
        <f t="shared" si="4"/>
        <v>5.3827696231492352E-5</v>
      </c>
      <c r="AT28" s="8">
        <f t="shared" si="4"/>
        <v>3.0768958223680071E-5</v>
      </c>
      <c r="AU28" s="8">
        <f t="shared" si="4"/>
        <v>3.7129062274448791E-5</v>
      </c>
      <c r="AV28" s="8">
        <f t="shared" si="4"/>
        <v>1.1307130060877723E-5</v>
      </c>
      <c r="AW28" s="8">
        <f t="shared" si="4"/>
        <v>7.4235603860521362E-6</v>
      </c>
    </row>
    <row r="29" spans="1:49" s="7" customFormat="1" ht="15" x14ac:dyDescent="0.25">
      <c r="A29" s="7" t="s">
        <v>0</v>
      </c>
      <c r="B29" s="7">
        <v>1000</v>
      </c>
      <c r="C29" s="39">
        <v>1</v>
      </c>
      <c r="D29" s="59"/>
      <c r="E29" s="21">
        <v>0.40233999999999998</v>
      </c>
      <c r="F29" s="21">
        <v>0.3871</v>
      </c>
      <c r="G29" s="21">
        <v>0.39308599999999999</v>
      </c>
      <c r="H29" s="21">
        <v>1.6889999999999999E-2</v>
      </c>
      <c r="I29" s="21">
        <v>1.6539999999999999E-2</v>
      </c>
      <c r="J29" s="21">
        <v>1.6683999999999997E-2</v>
      </c>
      <c r="K29" s="21">
        <v>2267.1062299999999</v>
      </c>
      <c r="L29" s="21">
        <v>531.77713000000006</v>
      </c>
      <c r="M29" s="21">
        <v>1764.1431280000002</v>
      </c>
      <c r="N29" s="21">
        <v>1587.53746</v>
      </c>
      <c r="O29" s="21">
        <v>520.12478999999996</v>
      </c>
      <c r="P29" s="21">
        <v>1030.2970399999999</v>
      </c>
      <c r="Q29" s="21">
        <v>1.6830000000000001E-2</v>
      </c>
      <c r="R29" s="21">
        <v>1.5049999999999999E-2</v>
      </c>
      <c r="S29" s="21">
        <v>1.5846000000000002E-2</v>
      </c>
      <c r="T29" s="64"/>
      <c r="W29" s="14" t="s">
        <v>31</v>
      </c>
      <c r="X29" s="14" t="s">
        <v>32</v>
      </c>
      <c r="Y29" s="14" t="s">
        <v>33</v>
      </c>
      <c r="Z29" s="14" t="s">
        <v>34</v>
      </c>
      <c r="AA29" s="14" t="s">
        <v>35</v>
      </c>
      <c r="AB29" s="14" t="s">
        <v>36</v>
      </c>
      <c r="AC29" s="14" t="s">
        <v>37</v>
      </c>
      <c r="AD29" s="14" t="s">
        <v>38</v>
      </c>
      <c r="AE29" s="14" t="s">
        <v>39</v>
      </c>
      <c r="AF29" s="14" t="s">
        <v>40</v>
      </c>
      <c r="AG29" s="14" t="s">
        <v>41</v>
      </c>
      <c r="AH29" s="14" t="s">
        <v>42</v>
      </c>
      <c r="AI29" s="14" t="s">
        <v>43</v>
      </c>
      <c r="AJ29" s="14" t="s">
        <v>44</v>
      </c>
      <c r="AK29" s="14" t="s">
        <v>45</v>
      </c>
      <c r="AL29" s="14" t="s">
        <v>46</v>
      </c>
      <c r="AM29" s="14" t="s">
        <v>47</v>
      </c>
      <c r="AN29" s="14" t="s">
        <v>48</v>
      </c>
      <c r="AO29" s="14" t="s">
        <v>49</v>
      </c>
      <c r="AP29" s="14" t="s">
        <v>50</v>
      </c>
      <c r="AQ29" s="14" t="s">
        <v>51</v>
      </c>
      <c r="AR29" s="14" t="s">
        <v>52</v>
      </c>
      <c r="AS29" s="14" t="s">
        <v>53</v>
      </c>
      <c r="AT29" s="14" t="s">
        <v>54</v>
      </c>
      <c r="AU29" s="14" t="s">
        <v>55</v>
      </c>
      <c r="AV29" s="14" t="s">
        <v>56</v>
      </c>
      <c r="AW29" s="14" t="s">
        <v>57</v>
      </c>
    </row>
    <row r="30" spans="1:49" s="7" customFormat="1" ht="15" x14ac:dyDescent="0.25"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7"/>
      <c r="R30" s="67"/>
      <c r="S30" s="67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  <row r="31" spans="1:49" s="7" customFormat="1" ht="15" x14ac:dyDescent="0.25"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U31" s="7" t="s">
        <v>25</v>
      </c>
      <c r="V31" s="7" t="s">
        <v>18</v>
      </c>
      <c r="W31" s="7">
        <v>7.6380000000000003E-2</v>
      </c>
      <c r="X31" s="7">
        <v>0.52251999999999998</v>
      </c>
      <c r="Y31" s="7">
        <v>4.3E-3</v>
      </c>
      <c r="Z31" s="7">
        <v>0.78273999999999999</v>
      </c>
      <c r="AA31" s="7">
        <v>0.19001999999999999</v>
      </c>
      <c r="AB31" s="7">
        <v>74.741590000000002</v>
      </c>
      <c r="AC31" s="7">
        <v>45.891309999999997</v>
      </c>
      <c r="AD31" s="7">
        <v>35.521830000000001</v>
      </c>
      <c r="AE31" s="7">
        <v>55.80162</v>
      </c>
      <c r="AF31" s="7">
        <v>0.16286</v>
      </c>
      <c r="AG31" s="7">
        <v>4.0200000000000001E-3</v>
      </c>
      <c r="AH31" s="7">
        <v>0.79149999999999998</v>
      </c>
      <c r="AI31" s="7">
        <v>1.69181</v>
      </c>
      <c r="AJ31" s="7">
        <v>39.31785</v>
      </c>
      <c r="AK31" s="7">
        <v>1.6709999999999999E-2</v>
      </c>
      <c r="AL31" s="7">
        <v>177.55421000000001</v>
      </c>
      <c r="AM31" s="7">
        <v>2568.9483300000002</v>
      </c>
      <c r="AN31" s="7">
        <v>3445.9597899999999</v>
      </c>
      <c r="AO31" s="7">
        <v>0.26266</v>
      </c>
      <c r="AP31" s="7">
        <v>0.54552999999999996</v>
      </c>
      <c r="AQ31" s="7">
        <v>0.60790999999999995</v>
      </c>
      <c r="AR31" s="7">
        <v>1.7508600000000001</v>
      </c>
      <c r="AS31" s="7">
        <v>1.5469999999999999E-2</v>
      </c>
      <c r="AT31" s="7">
        <v>1.55E-2</v>
      </c>
      <c r="AU31" s="7">
        <v>65.900369999999995</v>
      </c>
      <c r="AV31" s="7">
        <v>0.38431999999999999</v>
      </c>
      <c r="AW31" s="7">
        <v>0.3871</v>
      </c>
    </row>
    <row r="32" spans="1:49" s="7" customFormat="1" ht="15" x14ac:dyDescent="0.25"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U32" s="7" t="s">
        <v>25</v>
      </c>
      <c r="V32" s="7" t="s">
        <v>131</v>
      </c>
      <c r="W32" s="7">
        <v>4.6000000000000001E-4</v>
      </c>
      <c r="X32" s="7">
        <v>1.17E-3</v>
      </c>
      <c r="Y32" s="7">
        <v>3.8999999999999999E-4</v>
      </c>
      <c r="Z32" s="7">
        <v>0.76326000000000005</v>
      </c>
      <c r="AA32" s="7">
        <v>4.2922799999999999</v>
      </c>
      <c r="AB32" s="7">
        <v>1.59084</v>
      </c>
      <c r="AC32" s="7">
        <v>4.7750599999999999</v>
      </c>
      <c r="AD32" s="7">
        <v>37.491689999999998</v>
      </c>
      <c r="AE32" s="7">
        <v>109.98755</v>
      </c>
      <c r="AF32" s="7">
        <v>8.4200000000000004E-3</v>
      </c>
      <c r="AG32" s="7">
        <v>3.3E-4</v>
      </c>
      <c r="AH32" s="7">
        <v>0.22556999999999999</v>
      </c>
      <c r="AI32" s="7">
        <v>1E-3</v>
      </c>
      <c r="AJ32" s="7">
        <v>5.6499999999999996E-3</v>
      </c>
      <c r="AK32" s="7">
        <v>1.1000000000000001E-3</v>
      </c>
      <c r="AL32" s="7">
        <v>2.7550000000000002E-2</v>
      </c>
      <c r="AM32" s="7">
        <v>2.8580000000000001E-2</v>
      </c>
      <c r="AN32" s="7">
        <v>3.109E-2</v>
      </c>
      <c r="AO32" s="7">
        <v>0.13599</v>
      </c>
      <c r="AP32" s="7">
        <v>1.141E-2</v>
      </c>
      <c r="AQ32" s="7">
        <v>0.25562000000000001</v>
      </c>
      <c r="AR32" s="7">
        <v>7.0200000000000002E-3</v>
      </c>
      <c r="AS32" s="7">
        <v>1.5100000000000001E-3</v>
      </c>
      <c r="AT32" s="7">
        <v>1.65E-3</v>
      </c>
      <c r="AU32" s="7">
        <v>1.9109999999999999E-2</v>
      </c>
      <c r="AV32" s="7">
        <v>1.661E-2</v>
      </c>
      <c r="AW32" s="7">
        <v>1.6539999999999999E-2</v>
      </c>
    </row>
    <row r="33" spans="5:49" s="7" customFormat="1" ht="15" x14ac:dyDescent="0.25"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U33" s="7" t="s">
        <v>25</v>
      </c>
      <c r="V33" s="7" t="s">
        <v>20</v>
      </c>
      <c r="W33" s="7">
        <v>5.7079999999999999E-2</v>
      </c>
      <c r="X33" s="7">
        <v>0.65117999999999998</v>
      </c>
      <c r="Y33" s="7">
        <v>0.69069000000000003</v>
      </c>
      <c r="Z33" s="7">
        <v>4.0925599999999998</v>
      </c>
      <c r="AA33" s="7">
        <v>0.26715</v>
      </c>
      <c r="AB33" s="7">
        <v>53.149929999999998</v>
      </c>
      <c r="AC33" s="7">
        <v>886.41243999999995</v>
      </c>
      <c r="AD33" s="7">
        <v>464.48486000000003</v>
      </c>
      <c r="AE33" s="7">
        <v>3071.19416</v>
      </c>
      <c r="AF33" s="7">
        <v>0.12302</v>
      </c>
      <c r="AG33" s="7">
        <v>0.12959999999999999</v>
      </c>
      <c r="AH33" s="7">
        <v>2.5901200000000002</v>
      </c>
      <c r="AI33" s="7">
        <v>0.50097999999999998</v>
      </c>
      <c r="AJ33" s="7">
        <v>1.1773100000000001</v>
      </c>
      <c r="AK33" s="7">
        <v>10.49583</v>
      </c>
      <c r="AL33" s="7">
        <v>64.558070000000001</v>
      </c>
      <c r="AM33" s="7">
        <v>49.519260000000003</v>
      </c>
      <c r="AN33" s="7">
        <v>18.20345</v>
      </c>
      <c r="AO33" s="7">
        <v>0.13474</v>
      </c>
      <c r="AP33" s="7">
        <v>3.3165399999999998</v>
      </c>
      <c r="AQ33" s="7">
        <v>0.89398999999999995</v>
      </c>
      <c r="AR33" s="7">
        <v>2.93262</v>
      </c>
      <c r="AS33" s="7">
        <v>0.74029</v>
      </c>
      <c r="AT33" s="7">
        <v>42.874250000000004</v>
      </c>
      <c r="AU33" s="7">
        <v>207.84554</v>
      </c>
      <c r="AV33" s="7">
        <v>197.50053</v>
      </c>
      <c r="AW33" s="7">
        <v>531.77713000000006</v>
      </c>
    </row>
    <row r="34" spans="5:49" s="4" customFormat="1" ht="15" x14ac:dyDescent="0.25"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U34" s="7" t="s">
        <v>25</v>
      </c>
      <c r="V34" s="7" t="s">
        <v>27</v>
      </c>
      <c r="W34" s="7">
        <v>2.6679999999999999E-2</v>
      </c>
      <c r="X34" s="7">
        <v>0.20599000000000001</v>
      </c>
      <c r="Y34" s="7">
        <v>1.32253</v>
      </c>
      <c r="Z34" s="7">
        <v>2.01071</v>
      </c>
      <c r="AA34" s="7">
        <v>0.39833000000000002</v>
      </c>
      <c r="AB34" s="7">
        <v>12.33606</v>
      </c>
      <c r="AC34" s="7">
        <v>386.79500999999999</v>
      </c>
      <c r="AD34" s="7">
        <v>39.405450000000002</v>
      </c>
      <c r="AE34" s="7">
        <v>514.76381000000003</v>
      </c>
      <c r="AF34" s="7">
        <v>9.3869999999999995E-2</v>
      </c>
      <c r="AG34" s="7">
        <v>0.16788</v>
      </c>
      <c r="AH34" s="7">
        <v>1.0159499999999999</v>
      </c>
      <c r="AI34" s="7">
        <v>0.62211000000000005</v>
      </c>
      <c r="AJ34" s="7">
        <v>1.3002899999999999</v>
      </c>
      <c r="AK34" s="7">
        <v>55.515839999999997</v>
      </c>
      <c r="AL34" s="7">
        <v>223.66385</v>
      </c>
      <c r="AM34" s="7">
        <v>236.56576999999999</v>
      </c>
      <c r="AN34" s="7">
        <v>731.74792000000002</v>
      </c>
      <c r="AO34" s="7">
        <v>0.85640000000000005</v>
      </c>
      <c r="AP34" s="7">
        <v>1.06446</v>
      </c>
      <c r="AQ34" s="7">
        <v>5.8520899999999996</v>
      </c>
      <c r="AR34" s="7">
        <v>1.5216099999999999</v>
      </c>
      <c r="AS34" s="7">
        <v>2.3876900000000001</v>
      </c>
      <c r="AT34" s="7">
        <v>19.918790000000001</v>
      </c>
      <c r="AU34" s="7">
        <v>222.36564999999999</v>
      </c>
      <c r="AV34" s="7">
        <v>418.57718</v>
      </c>
      <c r="AW34" s="7">
        <v>520.12478999999996</v>
      </c>
    </row>
    <row r="35" spans="5:49" s="4" customFormat="1" ht="15" x14ac:dyDescent="0.25"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U35" s="7" t="s">
        <v>25</v>
      </c>
      <c r="V35" s="7" t="s">
        <v>21</v>
      </c>
      <c r="W35" s="7">
        <v>3.6999999999999999E-4</v>
      </c>
      <c r="X35" s="7">
        <v>4.8999999999999998E-4</v>
      </c>
      <c r="Y35" s="7">
        <v>3.8999999999999999E-4</v>
      </c>
      <c r="Z35" s="7">
        <v>9.41E-3</v>
      </c>
      <c r="AA35" s="7">
        <v>3.5533199999999998</v>
      </c>
      <c r="AB35" s="7">
        <v>3.0640000000000001E-2</v>
      </c>
      <c r="AC35" s="7">
        <v>2.2970000000000001E-2</v>
      </c>
      <c r="AD35" s="7">
        <v>2.4629999999999999E-2</v>
      </c>
      <c r="AE35" s="7">
        <v>2.6759999999999999E-2</v>
      </c>
      <c r="AF35" s="7">
        <v>0.14879000000000001</v>
      </c>
      <c r="AG35" s="7">
        <v>2.5000000000000001E-4</v>
      </c>
      <c r="AH35" s="7">
        <v>0.19070999999999999</v>
      </c>
      <c r="AI35" s="7">
        <v>2.0799999999999998E-3</v>
      </c>
      <c r="AJ35" s="7">
        <v>3.1199999999999999E-3</v>
      </c>
      <c r="AK35" s="7">
        <v>1.0499999999999999E-3</v>
      </c>
      <c r="AL35" s="7">
        <v>1.5910000000000001E-2</v>
      </c>
      <c r="AM35" s="7">
        <v>1.5990000000000001E-2</v>
      </c>
      <c r="AN35" s="7">
        <v>1.618E-2</v>
      </c>
      <c r="AO35" s="7">
        <v>4.9699999999999996E-3</v>
      </c>
      <c r="AP35" s="7">
        <v>8.3999999999999995E-3</v>
      </c>
      <c r="AQ35" s="7">
        <v>3.2250000000000001E-2</v>
      </c>
      <c r="AR35" s="7">
        <v>1.5299999999999999E-3</v>
      </c>
      <c r="AS35" s="7">
        <v>1.1900000000000001E-3</v>
      </c>
      <c r="AT35" s="7">
        <v>1.2999999999999999E-3</v>
      </c>
      <c r="AU35" s="7">
        <v>1.6750000000000001E-2</v>
      </c>
      <c r="AV35" s="7">
        <v>1.482E-2</v>
      </c>
      <c r="AW35" s="7">
        <v>1.5049999999999999E-2</v>
      </c>
    </row>
    <row r="36" spans="5:49" s="4" customFormat="1" ht="15" x14ac:dyDescent="0.25"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U36" s="8"/>
      <c r="V36" s="7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5:49" s="4" customFormat="1" ht="15" x14ac:dyDescent="0.25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U37" s="7" t="s">
        <v>25</v>
      </c>
      <c r="V37" s="7" t="s">
        <v>18</v>
      </c>
      <c r="W37" s="7">
        <f>W31/W$23</f>
        <v>9.5672324168597736E-2</v>
      </c>
      <c r="X37" s="7">
        <f t="shared" ref="X37:AW41" si="5">X31/X$23</f>
        <v>0.1767025356266021</v>
      </c>
      <c r="Y37" s="7">
        <f t="shared" si="5"/>
        <v>1.0820304931291064E-3</v>
      </c>
      <c r="Z37" s="7">
        <f t="shared" si="5"/>
        <v>4.4528360277293913E-2</v>
      </c>
      <c r="AA37" s="7">
        <f t="shared" si="5"/>
        <v>5.2685484680396353E-3</v>
      </c>
      <c r="AB37" s="7">
        <f t="shared" si="5"/>
        <v>0.99715428839932918</v>
      </c>
      <c r="AC37" s="7">
        <f t="shared" si="5"/>
        <v>4.0360709431837685E-2</v>
      </c>
      <c r="AD37" s="7">
        <f t="shared" si="5"/>
        <v>1.8802839669019529E-2</v>
      </c>
      <c r="AE37" s="7">
        <f t="shared" si="5"/>
        <v>1.24914799331376E-2</v>
      </c>
      <c r="AF37" s="7">
        <f t="shared" si="5"/>
        <v>0.11292469837747886</v>
      </c>
      <c r="AG37" s="7">
        <f t="shared" si="5"/>
        <v>1.5165404769180277E-3</v>
      </c>
      <c r="AH37" s="7">
        <f t="shared" si="5"/>
        <v>0.18827262542191858</v>
      </c>
      <c r="AI37" s="7">
        <f t="shared" si="5"/>
        <v>0.12160577907958814</v>
      </c>
      <c r="AJ37" s="7">
        <f t="shared" si="5"/>
        <v>0.99265566320573106</v>
      </c>
      <c r="AK37" s="7">
        <f t="shared" si="5"/>
        <v>1.5170605304428019E-4</v>
      </c>
      <c r="AL37" s="7">
        <f t="shared" si="5"/>
        <v>0.13872289240818514</v>
      </c>
      <c r="AM37" s="7">
        <f t="shared" si="5"/>
        <v>0.99942919734849245</v>
      </c>
      <c r="AN37" s="7">
        <f t="shared" si="5"/>
        <v>0.99949075264918974</v>
      </c>
      <c r="AO37" s="7">
        <f t="shared" si="5"/>
        <v>8.1523830806858114E-2</v>
      </c>
      <c r="AP37" s="7">
        <f t="shared" si="5"/>
        <v>0.13397464076878304</v>
      </c>
      <c r="AQ37" s="7">
        <f t="shared" si="5"/>
        <v>0.10285168046966864</v>
      </c>
      <c r="AR37" s="7">
        <f t="shared" si="5"/>
        <v>0.12194155391452544</v>
      </c>
      <c r="AS37" s="7">
        <f t="shared" si="5"/>
        <v>6.7700362658633059E-4</v>
      </c>
      <c r="AT37" s="7">
        <f t="shared" si="5"/>
        <v>3.6130216095987963E-4</v>
      </c>
      <c r="AU37" s="7">
        <f t="shared" si="5"/>
        <v>9.3963861046052866E-2</v>
      </c>
      <c r="AV37" s="7">
        <f t="shared" si="5"/>
        <v>2.8439504090291398E-4</v>
      </c>
      <c r="AW37" s="7">
        <f t="shared" si="5"/>
        <v>1.7074629978851942E-4</v>
      </c>
    </row>
    <row r="38" spans="5:49" s="4" customFormat="1" ht="15" x14ac:dyDescent="0.25"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U38" s="7" t="s">
        <v>25</v>
      </c>
      <c r="V38" s="7" t="s">
        <v>19</v>
      </c>
      <c r="W38" s="7">
        <f t="shared" ref="W38:AL41" si="6">W32/W$23</f>
        <v>5.7618838855138729E-4</v>
      </c>
      <c r="X38" s="7">
        <f t="shared" si="6"/>
        <v>3.9566326012999403E-4</v>
      </c>
      <c r="Y38" s="7">
        <f t="shared" si="6"/>
        <v>9.8137649376825925E-5</v>
      </c>
      <c r="Z38" s="7">
        <f t="shared" si="6"/>
        <v>4.3420185841080511E-2</v>
      </c>
      <c r="AA38" s="7">
        <f t="shared" si="6"/>
        <v>0.11900897388904939</v>
      </c>
      <c r="AB38" s="7">
        <f t="shared" si="6"/>
        <v>2.1223965507787417E-2</v>
      </c>
      <c r="AC38" s="7">
        <f t="shared" si="6"/>
        <v>4.1995926718934561E-3</v>
      </c>
      <c r="AD38" s="7">
        <f t="shared" si="6"/>
        <v>1.9845549511119859E-2</v>
      </c>
      <c r="AE38" s="7">
        <f t="shared" si="6"/>
        <v>2.4621279341351891E-2</v>
      </c>
      <c r="AF38" s="7">
        <f t="shared" si="6"/>
        <v>5.8383025932602977E-3</v>
      </c>
      <c r="AG38" s="7">
        <f t="shared" si="6"/>
        <v>1.2449212870222615E-4</v>
      </c>
      <c r="AH38" s="7">
        <f t="shared" si="6"/>
        <v>5.3655914234266799E-2</v>
      </c>
      <c r="AI38" s="7">
        <f t="shared" si="6"/>
        <v>7.1879099354885085E-5</v>
      </c>
      <c r="AJ38" s="7">
        <f t="shared" si="6"/>
        <v>1.4264524884021837E-4</v>
      </c>
      <c r="AK38" s="7">
        <f t="shared" si="6"/>
        <v>9.9866342518676371E-6</v>
      </c>
      <c r="AL38" s="7">
        <f t="shared" si="6"/>
        <v>2.1524782126233451E-5</v>
      </c>
      <c r="AM38" s="7">
        <f t="shared" si="5"/>
        <v>1.1118824822848778E-5</v>
      </c>
      <c r="AN38" s="7">
        <f t="shared" si="5"/>
        <v>9.0175653209996702E-6</v>
      </c>
      <c r="AO38" s="7">
        <f t="shared" si="5"/>
        <v>4.2208275913441839E-2</v>
      </c>
      <c r="AP38" s="7">
        <f t="shared" si="5"/>
        <v>2.802138564646884E-3</v>
      </c>
      <c r="AQ38" s="7">
        <f t="shared" si="5"/>
        <v>4.3248090279246434E-2</v>
      </c>
      <c r="AR38" s="7">
        <f t="shared" si="5"/>
        <v>4.8891956437406103E-4</v>
      </c>
      <c r="AS38" s="7">
        <f t="shared" si="5"/>
        <v>6.6081155536222322E-5</v>
      </c>
      <c r="AT38" s="7">
        <f t="shared" si="5"/>
        <v>3.8461197779600087E-5</v>
      </c>
      <c r="AU38" s="7">
        <f t="shared" si="5"/>
        <v>2.7247940862700319E-5</v>
      </c>
      <c r="AV38" s="7">
        <f t="shared" si="5"/>
        <v>1.2291323973244697E-5</v>
      </c>
      <c r="AW38" s="7">
        <f t="shared" si="5"/>
        <v>7.2956440157636546E-6</v>
      </c>
    </row>
    <row r="39" spans="5:49" s="4" customFormat="1" ht="15" x14ac:dyDescent="0.25"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U39" s="7" t="s">
        <v>25</v>
      </c>
      <c r="V39" s="7" t="s">
        <v>20</v>
      </c>
      <c r="W39" s="7">
        <f t="shared" si="6"/>
        <v>7.1497463518506915E-2</v>
      </c>
      <c r="X39" s="7">
        <f t="shared" si="5"/>
        <v>0.22021196729183717</v>
      </c>
      <c r="Y39" s="7">
        <f t="shared" si="5"/>
        <v>0.17380177704635874</v>
      </c>
      <c r="Z39" s="7">
        <f t="shared" si="5"/>
        <v>0.23281675414114775</v>
      </c>
      <c r="AA39" s="7">
        <f t="shared" si="5"/>
        <v>7.4070767457993297E-3</v>
      </c>
      <c r="AB39" s="7">
        <f t="shared" si="5"/>
        <v>0.70909222867247212</v>
      </c>
      <c r="AC39" s="7">
        <f t="shared" si="5"/>
        <v>0.77958626431902378</v>
      </c>
      <c r="AD39" s="7">
        <f t="shared" si="5"/>
        <v>0.2458666783571393</v>
      </c>
      <c r="AE39" s="7">
        <f t="shared" si="5"/>
        <v>0.68750262484152591</v>
      </c>
      <c r="AF39" s="7">
        <f t="shared" si="5"/>
        <v>8.5300235750936079E-2</v>
      </c>
      <c r="AG39" s="7">
        <f t="shared" si="5"/>
        <v>4.8891454181237901E-2</v>
      </c>
      <c r="AH39" s="7">
        <f t="shared" si="5"/>
        <v>0.6161070025998987</v>
      </c>
      <c r="AI39" s="7">
        <f t="shared" si="5"/>
        <v>3.6009991194810326E-2</v>
      </c>
      <c r="AJ39" s="7">
        <f t="shared" si="5"/>
        <v>2.9723482816296904E-2</v>
      </c>
      <c r="AK39" s="7">
        <f t="shared" si="5"/>
        <v>9.5289104890708992E-2</v>
      </c>
      <c r="AL39" s="7">
        <f t="shared" si="5"/>
        <v>5.0439143057717892E-2</v>
      </c>
      <c r="AM39" s="7">
        <f t="shared" si="5"/>
        <v>1.9265079681494143E-2</v>
      </c>
      <c r="AN39" s="7">
        <f t="shared" si="5"/>
        <v>5.2798584574638621E-3</v>
      </c>
      <c r="AO39" s="7">
        <f t="shared" si="5"/>
        <v>4.1820303673631543E-2</v>
      </c>
      <c r="AP39" s="7">
        <f t="shared" si="5"/>
        <v>0.81449646233076045</v>
      </c>
      <c r="AQ39" s="7">
        <f t="shared" si="5"/>
        <v>0.15125326746241891</v>
      </c>
      <c r="AR39" s="7">
        <f t="shared" si="5"/>
        <v>0.20424719271718789</v>
      </c>
      <c r="AS39" s="7">
        <f t="shared" si="5"/>
        <v>3.2396833531066239E-2</v>
      </c>
      <c r="AT39" s="7">
        <f t="shared" si="5"/>
        <v>0.99939091448607231</v>
      </c>
      <c r="AU39" s="7">
        <f t="shared" si="5"/>
        <v>0.29635599071146068</v>
      </c>
      <c r="AV39" s="7">
        <f t="shared" si="5"/>
        <v>0.14614948820695564</v>
      </c>
      <c r="AW39" s="7">
        <f t="shared" si="5"/>
        <v>0.23456206990353518</v>
      </c>
    </row>
    <row r="40" spans="5:49" s="4" customFormat="1" ht="15" x14ac:dyDescent="0.25"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U40" s="7" t="s">
        <v>25</v>
      </c>
      <c r="V40" s="7" t="s">
        <v>27</v>
      </c>
      <c r="W40" s="7">
        <f t="shared" si="6"/>
        <v>3.3418926535980456E-2</v>
      </c>
      <c r="X40" s="7">
        <f t="shared" si="5"/>
        <v>6.9660405943741427E-2</v>
      </c>
      <c r="Y40" s="7">
        <f t="shared" si="5"/>
        <v>0.33279483443675284</v>
      </c>
      <c r="Z40" s="7">
        <f t="shared" si="5"/>
        <v>0.11438487785619446</v>
      </c>
      <c r="AA40" s="7">
        <f t="shared" si="5"/>
        <v>1.1044210668741334E-2</v>
      </c>
      <c r="AB40" s="7">
        <f t="shared" si="5"/>
        <v>0.16457978925724523</v>
      </c>
      <c r="AC40" s="7">
        <f t="shared" si="5"/>
        <v>0.34018033061803538</v>
      </c>
      <c r="AD40" s="7">
        <f t="shared" si="5"/>
        <v>2.0858563830623747E-2</v>
      </c>
      <c r="AE40" s="7">
        <f t="shared" si="5"/>
        <v>0.11523252914378573</v>
      </c>
      <c r="AF40" s="7">
        <f t="shared" si="5"/>
        <v>6.5088059908473161E-2</v>
      </c>
      <c r="AG40" s="7">
        <f t="shared" si="5"/>
        <v>6.3332541110696139E-2</v>
      </c>
      <c r="AH40" s="7">
        <f t="shared" si="5"/>
        <v>0.24166212734983977</v>
      </c>
      <c r="AI40" s="7">
        <f t="shared" si="5"/>
        <v>4.4716706499667559E-2</v>
      </c>
      <c r="AJ40" s="7">
        <f t="shared" si="5"/>
        <v>3.282835232114116E-2</v>
      </c>
      <c r="AK40" s="7">
        <f t="shared" si="5"/>
        <v>0.50401489933200305</v>
      </c>
      <c r="AL40" s="7">
        <f t="shared" si="5"/>
        <v>0.17474829912031067</v>
      </c>
      <c r="AM40" s="7">
        <f t="shared" si="5"/>
        <v>9.2034057232761882E-2</v>
      </c>
      <c r="AN40" s="7">
        <f t="shared" si="5"/>
        <v>0.21224138523980834</v>
      </c>
      <c r="AO40" s="7">
        <f t="shared" si="5"/>
        <v>0.26580754093883074</v>
      </c>
      <c r="AP40" s="7">
        <f t="shared" si="5"/>
        <v>0.26141668856476968</v>
      </c>
      <c r="AQ40" s="7">
        <f t="shared" si="5"/>
        <v>0.9901092114947001</v>
      </c>
      <c r="AR40" s="7">
        <f t="shared" si="5"/>
        <v>0.10597505674461752</v>
      </c>
      <c r="AS40" s="7">
        <f t="shared" si="5"/>
        <v>0.10449093659753819</v>
      </c>
      <c r="AT40" s="7">
        <f t="shared" si="5"/>
        <v>0.46430334649716393</v>
      </c>
      <c r="AU40" s="7">
        <f t="shared" si="5"/>
        <v>0.31705944956022591</v>
      </c>
      <c r="AV40" s="7">
        <f t="shared" si="5"/>
        <v>0.30974519730205663</v>
      </c>
      <c r="AW40" s="7">
        <f t="shared" si="5"/>
        <v>0.22942232839261351</v>
      </c>
    </row>
    <row r="41" spans="5:49" s="4" customFormat="1" ht="15" x14ac:dyDescent="0.25"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U41" s="7" t="s">
        <v>25</v>
      </c>
      <c r="V41" s="7" t="s">
        <v>21</v>
      </c>
      <c r="W41" s="7">
        <f t="shared" si="6"/>
        <v>4.6345587774785496E-4</v>
      </c>
      <c r="X41" s="7">
        <f t="shared" si="5"/>
        <v>1.6570512603734792E-4</v>
      </c>
      <c r="Y41" s="7">
        <f t="shared" si="5"/>
        <v>9.8137649376825925E-5</v>
      </c>
      <c r="Z41" s="7">
        <f t="shared" si="5"/>
        <v>5.353142425445688E-4</v>
      </c>
      <c r="AA41" s="7">
        <f t="shared" si="5"/>
        <v>9.8520359133010188E-2</v>
      </c>
      <c r="AB41" s="7">
        <f t="shared" si="5"/>
        <v>4.0877920039639838E-4</v>
      </c>
      <c r="AC41" s="7">
        <f t="shared" si="5"/>
        <v>2.0201765773287184E-5</v>
      </c>
      <c r="AD41" s="7">
        <f t="shared" si="5"/>
        <v>1.3037446016940877E-5</v>
      </c>
      <c r="AE41" s="7">
        <f t="shared" si="5"/>
        <v>5.9903637745779098E-6</v>
      </c>
      <c r="AF41" s="7">
        <f t="shared" si="5"/>
        <v>0.10316876993482181</v>
      </c>
      <c r="AG41" s="7">
        <f t="shared" si="5"/>
        <v>9.4312218713807686E-5</v>
      </c>
      <c r="AH41" s="7">
        <f t="shared" si="5"/>
        <v>4.5363831199259748E-2</v>
      </c>
      <c r="AI41" s="7">
        <f t="shared" si="5"/>
        <v>1.4950852665816095E-4</v>
      </c>
      <c r="AJ41" s="7">
        <f t="shared" si="5"/>
        <v>7.8770473695837404E-5</v>
      </c>
      <c r="AK41" s="7">
        <f t="shared" si="5"/>
        <v>9.5326963313281979E-6</v>
      </c>
      <c r="AL41" s="7">
        <f t="shared" si="5"/>
        <v>1.2430464015548972E-5</v>
      </c>
      <c r="AM41" s="7">
        <f t="shared" si="5"/>
        <v>6.2207840768842533E-6</v>
      </c>
      <c r="AN41" s="7">
        <f t="shared" si="5"/>
        <v>4.69296258905676E-6</v>
      </c>
      <c r="AO41" s="7">
        <f t="shared" si="5"/>
        <v>1.5425776254857412E-3</v>
      </c>
      <c r="AP41" s="7">
        <f t="shared" si="5"/>
        <v>2.0629240966725526E-3</v>
      </c>
      <c r="AQ41" s="7">
        <f t="shared" si="5"/>
        <v>5.4563450101936372E-3</v>
      </c>
      <c r="AR41" s="7">
        <f t="shared" si="5"/>
        <v>1.0655939223537227E-4</v>
      </c>
      <c r="AS41" s="7">
        <f t="shared" si="5"/>
        <v>5.2077202045102359E-5</v>
      </c>
      <c r="AT41" s="7">
        <f t="shared" si="5"/>
        <v>3.0302761886957646E-5</v>
      </c>
      <c r="AU41" s="7">
        <f t="shared" si="5"/>
        <v>2.3882941363172705E-5</v>
      </c>
      <c r="AV41" s="7">
        <f t="shared" si="5"/>
        <v>1.0966732166374859E-5</v>
      </c>
      <c r="AW41" s="7">
        <f t="shared" si="5"/>
        <v>6.6384185270400848E-6</v>
      </c>
    </row>
    <row r="42" spans="5:49" s="4" customFormat="1" ht="15" x14ac:dyDescent="0.25"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U42" s="8"/>
      <c r="V42" s="7"/>
      <c r="W42" s="14" t="s">
        <v>31</v>
      </c>
      <c r="X42" s="14" t="s">
        <v>32</v>
      </c>
      <c r="Y42" s="14" t="s">
        <v>33</v>
      </c>
      <c r="Z42" s="14" t="s">
        <v>34</v>
      </c>
      <c r="AA42" s="14" t="s">
        <v>35</v>
      </c>
      <c r="AB42" s="14" t="s">
        <v>36</v>
      </c>
      <c r="AC42" s="14" t="s">
        <v>37</v>
      </c>
      <c r="AD42" s="14" t="s">
        <v>38</v>
      </c>
      <c r="AE42" s="14" t="s">
        <v>39</v>
      </c>
      <c r="AF42" s="14" t="s">
        <v>40</v>
      </c>
      <c r="AG42" s="14" t="s">
        <v>41</v>
      </c>
      <c r="AH42" s="14" t="s">
        <v>42</v>
      </c>
      <c r="AI42" s="14" t="s">
        <v>43</v>
      </c>
      <c r="AJ42" s="14" t="s">
        <v>44</v>
      </c>
      <c r="AK42" s="14" t="s">
        <v>45</v>
      </c>
      <c r="AL42" s="14" t="s">
        <v>46</v>
      </c>
      <c r="AM42" s="14" t="s">
        <v>47</v>
      </c>
      <c r="AN42" s="14" t="s">
        <v>48</v>
      </c>
      <c r="AO42" s="14" t="s">
        <v>49</v>
      </c>
      <c r="AP42" s="14" t="s">
        <v>50</v>
      </c>
      <c r="AQ42" s="14" t="s">
        <v>51</v>
      </c>
      <c r="AR42" s="14" t="s">
        <v>52</v>
      </c>
      <c r="AS42" s="14" t="s">
        <v>53</v>
      </c>
      <c r="AT42" s="14" t="s">
        <v>54</v>
      </c>
      <c r="AU42" s="14" t="s">
        <v>55</v>
      </c>
      <c r="AV42" s="14" t="s">
        <v>56</v>
      </c>
      <c r="AW42" s="14" t="s">
        <v>57</v>
      </c>
    </row>
    <row r="43" spans="5:49" s="4" customFormat="1" ht="15" x14ac:dyDescent="0.25"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U43" s="8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</row>
    <row r="44" spans="5:49" s="4" customFormat="1" ht="15" x14ac:dyDescent="0.25"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U44" s="8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</row>
    <row r="45" spans="5:49" s="4" customFormat="1" ht="15" x14ac:dyDescent="0.25"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U45" s="8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</row>
    <row r="46" spans="5:49" s="4" customFormat="1" ht="15" x14ac:dyDescent="0.25"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U46" s="8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</row>
    <row r="47" spans="5:49" s="4" customFormat="1" ht="15" x14ac:dyDescent="0.25"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U47" s="8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</row>
    <row r="48" spans="5:49" s="4" customFormat="1" ht="15" x14ac:dyDescent="0.25"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U48" s="8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</row>
    <row r="49" spans="21:49" ht="15" x14ac:dyDescent="0.25">
      <c r="U49" s="8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</row>
    <row r="50" spans="21:49" x14ac:dyDescent="0.2">
      <c r="U50" s="1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21:49" x14ac:dyDescent="0.2">
      <c r="U51" s="1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21:49" x14ac:dyDescent="0.2">
      <c r="U52" s="1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21:49" x14ac:dyDescent="0.2">
      <c r="U53" s="1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21:49" x14ac:dyDescent="0.2">
      <c r="U54" s="1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21:49" x14ac:dyDescent="0.2">
      <c r="U55" s="1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21:49" x14ac:dyDescent="0.2">
      <c r="U56" s="1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21:49" x14ac:dyDescent="0.2">
      <c r="U57" s="1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21:49" x14ac:dyDescent="0.2">
      <c r="U58" s="1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21:49" x14ac:dyDescent="0.2">
      <c r="U59" s="1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21:49" x14ac:dyDescent="0.2">
      <c r="U60" s="1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21:49" x14ac:dyDescent="0.2">
      <c r="U61" s="1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21:49" x14ac:dyDescent="0.2">
      <c r="U62" s="1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21:49" x14ac:dyDescent="0.2">
      <c r="U63" s="1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21:49" x14ac:dyDescent="0.2">
      <c r="U64" s="1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6" spans="24:45" x14ac:dyDescent="0.2">
      <c r="X66" s="126" t="s">
        <v>137</v>
      </c>
      <c r="Y66" s="126"/>
      <c r="AH66" s="126" t="s">
        <v>136</v>
      </c>
      <c r="AI66" s="126"/>
      <c r="AR66" s="126" t="s">
        <v>135</v>
      </c>
      <c r="AS66" s="126"/>
    </row>
  </sheetData>
  <mergeCells count="8">
    <mergeCell ref="AR66:AS66"/>
    <mergeCell ref="AH66:AI66"/>
    <mergeCell ref="X66:Y66"/>
    <mergeCell ref="E1:G1"/>
    <mergeCell ref="H1:J1"/>
    <mergeCell ref="K1:M1"/>
    <mergeCell ref="N1:P1"/>
    <mergeCell ref="Q1:S1"/>
  </mergeCells>
  <phoneticPr fontId="1" type="noConversion"/>
  <conditionalFormatting sqref="E3:E29 H3:H29 K3:K29 N3:N29 Q3:Q29">
    <cfRule type="expression" dxfId="5" priority="3">
      <formula>E3=MIN($E3,$H3,$K3,$N3,$Q3)</formula>
    </cfRule>
  </conditionalFormatting>
  <conditionalFormatting sqref="F3:F29 I3:I29 L3:L29 O3:O29 R3:R29">
    <cfRule type="expression" dxfId="4" priority="2">
      <formula>F3=MIN($F3,$I3,$L3,$O3,$R3)</formula>
    </cfRule>
  </conditionalFormatting>
  <conditionalFormatting sqref="G3:G29 J3:J29 M3:M29 P3:P29 S3:S29">
    <cfRule type="expression" dxfId="3" priority="1">
      <formula>G3=MIN($G3,$J3,$M3,$P3,$S3)</formula>
    </cfRule>
  </conditionalFormatting>
  <pageMargins left="0.7" right="0.7" top="0.75" bottom="0.75" header="0.3" footer="0.3"/>
  <pageSetup paperSize="152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Appendix1</vt:lpstr>
      <vt:lpstr>Appendix2</vt:lpstr>
      <vt:lpstr>Appendix3_original</vt:lpstr>
      <vt:lpstr> Compare ms</vt:lpstr>
      <vt:lpstr>Fig.8 Fig.9 Fig.10</vt:lpstr>
      <vt:lpstr>Appendix3</vt:lpstr>
      <vt:lpstr>Appendix4_original</vt:lpstr>
      <vt:lpstr>compare st</vt:lpstr>
      <vt:lpstr>Fig.11 Fig.12 Fig.13 </vt:lpstr>
      <vt:lpstr>Appendix4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</dc:creator>
  <cp:lastModifiedBy>Windows 10</cp:lastModifiedBy>
  <dcterms:created xsi:type="dcterms:W3CDTF">2015-06-05T18:19:34Z</dcterms:created>
  <dcterms:modified xsi:type="dcterms:W3CDTF">2021-05-25T04:02:26Z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e940379d</vt:lpwstr>
  </property>
</Properties>
</file>