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28800" windowHeight="16395" tabRatio="875"/>
  </bookViews>
  <sheets>
    <sheet name="Para. setting" sheetId="149" r:id="rId1"/>
    <sheet name="Result" sheetId="148" r:id="rId2"/>
    <sheet name="Total" sheetId="73" r:id="rId3"/>
    <sheet name="1" sheetId="37" r:id="rId4"/>
    <sheet name="2" sheetId="124" r:id="rId5"/>
    <sheet name="3" sheetId="125" r:id="rId6"/>
    <sheet name="4" sheetId="126" r:id="rId7"/>
    <sheet name="5" sheetId="127" r:id="rId8"/>
    <sheet name="6" sheetId="128" r:id="rId9"/>
    <sheet name="7" sheetId="129" r:id="rId10"/>
    <sheet name="8" sheetId="130" r:id="rId11"/>
    <sheet name="9" sheetId="139" r:id="rId12"/>
    <sheet name="10" sheetId="140" r:id="rId13"/>
    <sheet name="11" sheetId="141" r:id="rId14"/>
    <sheet name="12" sheetId="142" r:id="rId15"/>
    <sheet name="13" sheetId="143" r:id="rId16"/>
    <sheet name="14" sheetId="144" r:id="rId17"/>
    <sheet name="15" sheetId="145" r:id="rId18"/>
    <sheet name="16" sheetId="146" r:id="rId19"/>
    <sheet name="17" sheetId="131" r:id="rId20"/>
    <sheet name="18" sheetId="132" r:id="rId21"/>
    <sheet name="19" sheetId="133" r:id="rId22"/>
    <sheet name="20" sheetId="134" r:id="rId23"/>
    <sheet name="21" sheetId="135" r:id="rId24"/>
    <sheet name="22" sheetId="136" r:id="rId25"/>
    <sheet name="23" sheetId="137" r:id="rId26"/>
    <sheet name="24" sheetId="138" r:id="rId27"/>
    <sheet name="25" sheetId="147" r:id="rId28"/>
  </sheets>
  <definedNames>
    <definedName name="_xlnm._FilterDatabase" localSheetId="3" hidden="1">'1'!$H$1:$J$47</definedName>
    <definedName name="_xlnm._FilterDatabase" localSheetId="12" hidden="1">'10'!$H$1:$J$47</definedName>
    <definedName name="_xlnm._FilterDatabase" localSheetId="13" hidden="1">'11'!$H$1:$J$47</definedName>
    <definedName name="_xlnm._FilterDatabase" localSheetId="14" hidden="1">'12'!$H$1:$J$47</definedName>
    <definedName name="_xlnm._FilterDatabase" localSheetId="15" hidden="1">'13'!$H$1:$J$47</definedName>
    <definedName name="_xlnm._FilterDatabase" localSheetId="16" hidden="1">'14'!$H$1:$J$47</definedName>
    <definedName name="_xlnm._FilterDatabase" localSheetId="17" hidden="1">'15'!$H$1:$J$47</definedName>
    <definedName name="_xlnm._FilterDatabase" localSheetId="18" hidden="1">'16'!$H$1:$J$47</definedName>
    <definedName name="_xlnm._FilterDatabase" localSheetId="19" hidden="1">'17'!$H$1:$J$47</definedName>
    <definedName name="_xlnm._FilterDatabase" localSheetId="20" hidden="1">'18'!$H$1:$J$47</definedName>
    <definedName name="_xlnm._FilterDatabase" localSheetId="21" hidden="1">'19'!$H$1:$J$47</definedName>
    <definedName name="_xlnm._FilterDatabase" localSheetId="4" hidden="1">'2'!$H$1:$J$47</definedName>
    <definedName name="_xlnm._FilterDatabase" localSheetId="22" hidden="1">'20'!$H$1:$J$47</definedName>
    <definedName name="_xlnm._FilterDatabase" localSheetId="23" hidden="1">'21'!$H$1:$J$47</definedName>
    <definedName name="_xlnm._FilterDatabase" localSheetId="24" hidden="1">'22'!$H$1:$J$47</definedName>
    <definedName name="_xlnm._FilterDatabase" localSheetId="25" hidden="1">'23'!$H$1:$J$47</definedName>
    <definedName name="_xlnm._FilterDatabase" localSheetId="26" hidden="1">'24'!$H$1:$J$47</definedName>
    <definedName name="_xlnm._FilterDatabase" localSheetId="27" hidden="1">'25'!$H$1:$J$47</definedName>
    <definedName name="_xlnm._FilterDatabase" localSheetId="5" hidden="1">'3'!$H$1:$J$47</definedName>
    <definedName name="_xlnm._FilterDatabase" localSheetId="6" hidden="1">'4'!$H$1:$J$47</definedName>
    <definedName name="_xlnm._FilterDatabase" localSheetId="7" hidden="1">'5'!$H$1:$J$47</definedName>
    <definedName name="_xlnm._FilterDatabase" localSheetId="8" hidden="1">'6'!$H$1:$J$47</definedName>
    <definedName name="_xlnm._FilterDatabase" localSheetId="9" hidden="1">'7'!$H$1:$J$47</definedName>
    <definedName name="_xlnm._FilterDatabase" localSheetId="10" hidden="1">'8'!$H$1:$J$47</definedName>
    <definedName name="_xlnm._FilterDatabase" localSheetId="11" hidden="1">'9'!$H$1:$J$47</definedName>
    <definedName name="_xlnm._FilterDatabase" localSheetId="2" hidden="1">Total!$A$1:$C$28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" i="149" l="1"/>
  <c r="R35" i="149" l="1"/>
  <c r="Q35" i="149"/>
  <c r="P35" i="149"/>
  <c r="O35" i="149"/>
  <c r="N35" i="149"/>
  <c r="M35" i="149"/>
  <c r="R34" i="149"/>
  <c r="Q34" i="149"/>
  <c r="P34" i="149"/>
  <c r="O34" i="149"/>
  <c r="N34" i="149"/>
  <c r="M34" i="149"/>
  <c r="R33" i="149"/>
  <c r="Q33" i="149"/>
  <c r="P33" i="149"/>
  <c r="O33" i="149"/>
  <c r="N33" i="149"/>
  <c r="M33" i="149"/>
  <c r="R32" i="149"/>
  <c r="Q32" i="149"/>
  <c r="P32" i="149"/>
  <c r="O32" i="149"/>
  <c r="N32" i="149"/>
  <c r="M32" i="149"/>
  <c r="R31" i="149"/>
  <c r="Q31" i="149"/>
  <c r="P31" i="149"/>
  <c r="O31" i="149"/>
  <c r="N31" i="149"/>
  <c r="M31" i="149"/>
  <c r="R30" i="149"/>
  <c r="Q30" i="149"/>
  <c r="P30" i="149"/>
  <c r="O30" i="149"/>
  <c r="N30" i="149"/>
  <c r="M30" i="149"/>
  <c r="R29" i="149"/>
  <c r="Q29" i="149"/>
  <c r="P29" i="149"/>
  <c r="O29" i="149"/>
  <c r="N29" i="149"/>
  <c r="M29" i="149"/>
  <c r="R28" i="149"/>
  <c r="Q28" i="149"/>
  <c r="P28" i="149"/>
  <c r="O28" i="149"/>
  <c r="N28" i="149"/>
  <c r="M28" i="149"/>
  <c r="R27" i="149"/>
  <c r="Q27" i="149"/>
  <c r="P27" i="149"/>
  <c r="O27" i="149"/>
  <c r="N27" i="149"/>
  <c r="M27" i="149"/>
  <c r="R26" i="149"/>
  <c r="Q26" i="149"/>
  <c r="P26" i="149"/>
  <c r="O26" i="149"/>
  <c r="N26" i="149"/>
  <c r="M26" i="149"/>
  <c r="R25" i="149"/>
  <c r="Q25" i="149"/>
  <c r="P25" i="149"/>
  <c r="O25" i="149"/>
  <c r="N25" i="149"/>
  <c r="M25" i="149"/>
  <c r="R24" i="149"/>
  <c r="Q24" i="149"/>
  <c r="P24" i="149"/>
  <c r="O24" i="149"/>
  <c r="N24" i="149"/>
  <c r="M24" i="149"/>
  <c r="R23" i="149"/>
  <c r="Q23" i="149"/>
  <c r="P23" i="149"/>
  <c r="O23" i="149"/>
  <c r="N23" i="149"/>
  <c r="M23" i="149"/>
  <c r="R22" i="149"/>
  <c r="Q22" i="149"/>
  <c r="P22" i="149"/>
  <c r="O22" i="149"/>
  <c r="N22" i="149"/>
  <c r="M22" i="149"/>
  <c r="R21" i="149"/>
  <c r="Q21" i="149"/>
  <c r="P21" i="149"/>
  <c r="O21" i="149"/>
  <c r="N21" i="149"/>
  <c r="M21" i="149"/>
  <c r="R20" i="149"/>
  <c r="Q20" i="149"/>
  <c r="P20" i="149"/>
  <c r="O20" i="149"/>
  <c r="N20" i="149"/>
  <c r="M20" i="149"/>
  <c r="R19" i="149"/>
  <c r="Q19" i="149"/>
  <c r="P19" i="149"/>
  <c r="O19" i="149"/>
  <c r="N19" i="149"/>
  <c r="M19" i="149"/>
  <c r="R18" i="149"/>
  <c r="Q18" i="149"/>
  <c r="P18" i="149"/>
  <c r="O18" i="149"/>
  <c r="N18" i="149"/>
  <c r="M18" i="149"/>
  <c r="R17" i="149"/>
  <c r="Q17" i="149"/>
  <c r="P17" i="149"/>
  <c r="O17" i="149"/>
  <c r="N17" i="149"/>
  <c r="M17" i="149"/>
  <c r="R16" i="149"/>
  <c r="Q16" i="149"/>
  <c r="P16" i="149"/>
  <c r="O16" i="149"/>
  <c r="N16" i="149"/>
  <c r="M16" i="149"/>
  <c r="R15" i="149"/>
  <c r="Q15" i="149"/>
  <c r="P15" i="149"/>
  <c r="O15" i="149"/>
  <c r="N15" i="149"/>
  <c r="M15" i="149"/>
  <c r="R14" i="149"/>
  <c r="Q14" i="149"/>
  <c r="P14" i="149"/>
  <c r="O14" i="149"/>
  <c r="N14" i="149"/>
  <c r="M14" i="149"/>
  <c r="R13" i="149"/>
  <c r="Q13" i="149"/>
  <c r="P13" i="149"/>
  <c r="O13" i="149"/>
  <c r="N13" i="149"/>
  <c r="M13" i="149"/>
  <c r="R12" i="149"/>
  <c r="Q12" i="149"/>
  <c r="P12" i="149"/>
  <c r="O12" i="149"/>
  <c r="N12" i="149"/>
  <c r="M12" i="149"/>
  <c r="Q11" i="149"/>
  <c r="P11" i="149"/>
  <c r="O11" i="149"/>
  <c r="N11" i="149"/>
  <c r="M11" i="149"/>
  <c r="M21" i="137"/>
  <c r="P21" i="132"/>
  <c r="L21" i="137"/>
  <c r="N21" i="137"/>
  <c r="P21" i="137"/>
  <c r="L21" i="132"/>
  <c r="N21" i="132"/>
  <c r="M21" i="132"/>
  <c r="O21" i="132"/>
  <c r="O21" i="137"/>
  <c r="R21" i="132" l="1"/>
  <c r="R21" i="137"/>
  <c r="V30" i="149"/>
  <c r="V32" i="149"/>
  <c r="V13" i="149"/>
  <c r="V14" i="149"/>
  <c r="V17" i="149"/>
  <c r="V18" i="149"/>
  <c r="V21" i="149"/>
  <c r="V22" i="149"/>
  <c r="V25" i="149"/>
  <c r="V26" i="149"/>
  <c r="V27" i="149"/>
  <c r="V29" i="149"/>
  <c r="V31" i="149"/>
  <c r="V33" i="149"/>
  <c r="V34" i="149"/>
  <c r="V35" i="149"/>
  <c r="V11" i="149"/>
  <c r="V12" i="149"/>
  <c r="V15" i="149"/>
  <c r="V16" i="149"/>
  <c r="V19" i="149"/>
  <c r="V20" i="149"/>
  <c r="V23" i="149"/>
  <c r="V24" i="149"/>
  <c r="V28" i="149"/>
  <c r="V26" i="148"/>
  <c r="T26" i="148"/>
  <c r="S26" i="148"/>
  <c r="R26" i="148"/>
  <c r="Q26" i="148"/>
  <c r="P26" i="148"/>
  <c r="O26" i="148"/>
  <c r="V25" i="148"/>
  <c r="T25" i="148"/>
  <c r="S25" i="148"/>
  <c r="R25" i="148"/>
  <c r="Q25" i="148"/>
  <c r="P25" i="148"/>
  <c r="O25" i="148"/>
  <c r="V24" i="148"/>
  <c r="T24" i="148"/>
  <c r="S24" i="148"/>
  <c r="R24" i="148"/>
  <c r="Q24" i="148"/>
  <c r="P24" i="148"/>
  <c r="O24" i="148"/>
  <c r="V23" i="148"/>
  <c r="T23" i="148"/>
  <c r="S23" i="148"/>
  <c r="R23" i="148"/>
  <c r="Q23" i="148"/>
  <c r="P23" i="148"/>
  <c r="O23" i="148"/>
  <c r="V22" i="148"/>
  <c r="G32" i="148" s="1"/>
  <c r="T22" i="148"/>
  <c r="S22" i="148"/>
  <c r="R22" i="148"/>
  <c r="Q22" i="148"/>
  <c r="P22" i="148"/>
  <c r="O22" i="148"/>
  <c r="V21" i="148"/>
  <c r="T21" i="148"/>
  <c r="S21" i="148"/>
  <c r="R21" i="148"/>
  <c r="Q21" i="148"/>
  <c r="P21" i="148"/>
  <c r="O21" i="148"/>
  <c r="V20" i="148"/>
  <c r="T20" i="148"/>
  <c r="S20" i="148"/>
  <c r="R20" i="148"/>
  <c r="Q20" i="148"/>
  <c r="P20" i="148"/>
  <c r="O20" i="148"/>
  <c r="V19" i="148"/>
  <c r="T19" i="148"/>
  <c r="S19" i="148"/>
  <c r="R19" i="148"/>
  <c r="Q19" i="148"/>
  <c r="P19" i="148"/>
  <c r="O19" i="148"/>
  <c r="V18" i="148"/>
  <c r="T18" i="148"/>
  <c r="S18" i="148"/>
  <c r="R18" i="148"/>
  <c r="Q18" i="148"/>
  <c r="P18" i="148"/>
  <c r="O18" i="148"/>
  <c r="V17" i="148"/>
  <c r="T17" i="148"/>
  <c r="S17" i="148"/>
  <c r="R17" i="148"/>
  <c r="Q17" i="148"/>
  <c r="P17" i="148"/>
  <c r="O17" i="148"/>
  <c r="V16" i="148"/>
  <c r="T16" i="148"/>
  <c r="S16" i="148"/>
  <c r="R16" i="148"/>
  <c r="Q16" i="148"/>
  <c r="P16" i="148"/>
  <c r="O16" i="148"/>
  <c r="V15" i="148"/>
  <c r="T15" i="148"/>
  <c r="S15" i="148"/>
  <c r="R15" i="148"/>
  <c r="Q15" i="148"/>
  <c r="P15" i="148"/>
  <c r="O15" i="148"/>
  <c r="V14" i="148"/>
  <c r="T14" i="148"/>
  <c r="S14" i="148"/>
  <c r="R14" i="148"/>
  <c r="Q14" i="148"/>
  <c r="P14" i="148"/>
  <c r="O14" i="148"/>
  <c r="V13" i="148"/>
  <c r="T13" i="148"/>
  <c r="S13" i="148"/>
  <c r="R13" i="148"/>
  <c r="Q13" i="148"/>
  <c r="P13" i="148"/>
  <c r="O13" i="148"/>
  <c r="V12" i="148"/>
  <c r="G30" i="148" s="1"/>
  <c r="T12" i="148"/>
  <c r="S12" i="148"/>
  <c r="R12" i="148"/>
  <c r="Q12" i="148"/>
  <c r="P12" i="148"/>
  <c r="O12" i="148"/>
  <c r="V11" i="148"/>
  <c r="T11" i="148"/>
  <c r="S11" i="148"/>
  <c r="R11" i="148"/>
  <c r="Q11" i="148"/>
  <c r="P11" i="148"/>
  <c r="O11" i="148"/>
  <c r="V10" i="148"/>
  <c r="T10" i="148"/>
  <c r="S10" i="148"/>
  <c r="R10" i="148"/>
  <c r="Q10" i="148"/>
  <c r="P10" i="148"/>
  <c r="O10" i="148"/>
  <c r="V9" i="148"/>
  <c r="T9" i="148"/>
  <c r="S9" i="148"/>
  <c r="R9" i="148"/>
  <c r="Q9" i="148"/>
  <c r="P9" i="148"/>
  <c r="O9" i="148"/>
  <c r="V8" i="148"/>
  <c r="T8" i="148"/>
  <c r="S8" i="148"/>
  <c r="R8" i="148"/>
  <c r="Q8" i="148"/>
  <c r="P8" i="148"/>
  <c r="O8" i="148"/>
  <c r="V7" i="148"/>
  <c r="T7" i="148"/>
  <c r="S7" i="148"/>
  <c r="R7" i="148"/>
  <c r="Q7" i="148"/>
  <c r="P7" i="148"/>
  <c r="O7" i="148"/>
  <c r="V6" i="148"/>
  <c r="T6" i="148"/>
  <c r="S6" i="148"/>
  <c r="R6" i="148"/>
  <c r="Q6" i="148"/>
  <c r="P6" i="148"/>
  <c r="O6" i="148"/>
  <c r="V5" i="148"/>
  <c r="T5" i="148"/>
  <c r="S5" i="148"/>
  <c r="R5" i="148"/>
  <c r="Q5" i="148"/>
  <c r="P5" i="148"/>
  <c r="O5" i="148"/>
  <c r="V4" i="148"/>
  <c r="T4" i="148"/>
  <c r="S4" i="148"/>
  <c r="R4" i="148"/>
  <c r="Q4" i="148"/>
  <c r="P4" i="148"/>
  <c r="O4" i="148"/>
  <c r="T3" i="148"/>
  <c r="S3" i="148"/>
  <c r="R3" i="148"/>
  <c r="Q3" i="148"/>
  <c r="P3" i="148"/>
  <c r="O3" i="148"/>
  <c r="T2" i="148"/>
  <c r="S2" i="148"/>
  <c r="R2" i="148"/>
  <c r="Q2" i="148"/>
  <c r="P2" i="148"/>
  <c r="O2" i="148"/>
  <c r="H31" i="148" l="1"/>
  <c r="K30" i="148"/>
  <c r="L31" i="148"/>
  <c r="J32" i="148"/>
  <c r="I29" i="148"/>
  <c r="G31" i="148"/>
  <c r="G29" i="148"/>
  <c r="I32" i="148"/>
  <c r="J29" i="148"/>
  <c r="H30" i="148"/>
  <c r="L30" i="148"/>
  <c r="K31" i="148"/>
  <c r="L32" i="148"/>
  <c r="K29" i="148"/>
  <c r="J30" i="148"/>
  <c r="I31" i="148"/>
  <c r="H32" i="148"/>
  <c r="H29" i="148" l="1"/>
  <c r="I30" i="148"/>
  <c r="L29" i="148"/>
  <c r="K32" i="148"/>
  <c r="J31" i="148"/>
  <c r="G28" i="148"/>
  <c r="H28" i="148"/>
  <c r="L28" i="148"/>
  <c r="K28" i="148"/>
  <c r="I28" i="148"/>
  <c r="J28" i="148"/>
  <c r="L33" i="148" l="1"/>
  <c r="L36" i="148"/>
  <c r="J36" i="148"/>
  <c r="J33" i="148"/>
  <c r="H36" i="148"/>
  <c r="H33" i="148"/>
  <c r="I36" i="148"/>
  <c r="I33" i="148"/>
  <c r="G36" i="148"/>
  <c r="G33" i="148"/>
  <c r="K36" i="148"/>
  <c r="K33" i="148"/>
  <c r="P6" i="137" l="1"/>
  <c r="M28" i="137"/>
  <c r="M3" i="139"/>
  <c r="M16" i="134"/>
  <c r="O6" i="132"/>
  <c r="P26" i="135"/>
  <c r="N4" i="139"/>
  <c r="O14" i="143"/>
  <c r="O18" i="142"/>
  <c r="P14" i="146"/>
  <c r="N18" i="143"/>
  <c r="M21" i="143"/>
  <c r="N12" i="141"/>
  <c r="L25" i="145"/>
  <c r="L14" i="147"/>
  <c r="L9" i="140"/>
  <c r="P21" i="146"/>
  <c r="N28" i="132"/>
  <c r="M7" i="131"/>
  <c r="P23" i="142"/>
  <c r="O8" i="134"/>
  <c r="M6" i="37"/>
  <c r="P12" i="133"/>
  <c r="O13" i="131"/>
  <c r="O7" i="144"/>
  <c r="O4" i="126"/>
  <c r="P5" i="138"/>
  <c r="P24" i="143"/>
  <c r="O11" i="143"/>
  <c r="O10" i="126"/>
  <c r="L26" i="130"/>
  <c r="L14" i="138"/>
  <c r="L27" i="132"/>
  <c r="L3" i="129"/>
  <c r="P13" i="136"/>
  <c r="O18" i="147"/>
  <c r="M20" i="126"/>
  <c r="M23" i="137"/>
  <c r="P7" i="141"/>
  <c r="P15" i="37"/>
  <c r="L12" i="145"/>
  <c r="M14" i="145"/>
  <c r="O22" i="141"/>
  <c r="L4" i="127"/>
  <c r="O20" i="127"/>
  <c r="L16" i="134"/>
  <c r="M3" i="145"/>
  <c r="O21" i="140"/>
  <c r="O23" i="143"/>
  <c r="N22" i="128"/>
  <c r="N21" i="145"/>
  <c r="O23" i="147"/>
  <c r="N22" i="146"/>
  <c r="L20" i="129"/>
  <c r="M26" i="137"/>
  <c r="M13" i="134"/>
  <c r="M15" i="143"/>
  <c r="L22" i="145"/>
  <c r="L17" i="130"/>
  <c r="N4" i="143"/>
  <c r="L2" i="141"/>
  <c r="M13" i="147"/>
  <c r="O3" i="132"/>
  <c r="N7" i="136"/>
  <c r="N13" i="138"/>
  <c r="M14" i="126"/>
  <c r="P27" i="136"/>
  <c r="L25" i="139"/>
  <c r="L18" i="142"/>
  <c r="M3" i="127"/>
  <c r="N16" i="144"/>
  <c r="L22" i="142"/>
  <c r="P9" i="132"/>
  <c r="L19" i="143"/>
  <c r="N20" i="145"/>
  <c r="P22" i="140"/>
  <c r="P21" i="144"/>
  <c r="L21" i="139"/>
  <c r="M8" i="130"/>
  <c r="P15" i="135"/>
  <c r="M16" i="132"/>
  <c r="M7" i="139"/>
  <c r="P25" i="144"/>
  <c r="P3" i="139"/>
  <c r="N2" i="124"/>
  <c r="L7" i="139"/>
  <c r="O21" i="136"/>
  <c r="P9" i="139"/>
  <c r="M20" i="142"/>
  <c r="M5" i="131"/>
  <c r="N14" i="142"/>
  <c r="N21" i="130"/>
  <c r="O4" i="133"/>
  <c r="P9" i="141"/>
  <c r="N16" i="37"/>
  <c r="P11" i="131"/>
  <c r="P11" i="37"/>
  <c r="O27" i="143"/>
  <c r="L20" i="37"/>
  <c r="L3" i="145"/>
  <c r="L3" i="139"/>
  <c r="N23" i="134"/>
  <c r="P5" i="129"/>
  <c r="O8" i="137"/>
  <c r="P2" i="140"/>
  <c r="L13" i="127"/>
  <c r="P26" i="145"/>
  <c r="O20" i="137"/>
  <c r="N10" i="129"/>
  <c r="P5" i="143"/>
  <c r="L21" i="134"/>
  <c r="N20" i="135"/>
  <c r="O19" i="127"/>
  <c r="P28" i="145"/>
  <c r="L16" i="147"/>
  <c r="O7" i="126"/>
  <c r="O5" i="129"/>
  <c r="L26" i="143"/>
  <c r="P11" i="146"/>
  <c r="O23" i="144"/>
  <c r="P23" i="143"/>
  <c r="O21" i="146"/>
  <c r="L15" i="129"/>
  <c r="O18" i="134"/>
  <c r="N14" i="133"/>
  <c r="O12" i="137"/>
  <c r="L24" i="125"/>
  <c r="P25" i="141"/>
  <c r="N9" i="140"/>
  <c r="P16" i="134"/>
  <c r="P14" i="143"/>
  <c r="N26" i="124"/>
  <c r="N5" i="127"/>
  <c r="N28" i="125"/>
  <c r="O12" i="126"/>
  <c r="M19" i="131"/>
  <c r="O11" i="131"/>
  <c r="O22" i="145"/>
  <c r="P24" i="124"/>
  <c r="O17" i="131"/>
  <c r="O2" i="126"/>
  <c r="O16" i="146"/>
  <c r="M24" i="145"/>
  <c r="N2" i="37"/>
  <c r="P17" i="134"/>
  <c r="M11" i="37"/>
  <c r="O12" i="134"/>
  <c r="P27" i="141"/>
  <c r="P20" i="124"/>
  <c r="N4" i="141"/>
  <c r="P17" i="139"/>
  <c r="P16" i="129"/>
  <c r="O13" i="139"/>
  <c r="M5" i="145"/>
  <c r="L26" i="125"/>
  <c r="L8" i="144"/>
  <c r="P12" i="142"/>
  <c r="L11" i="146"/>
  <c r="O24" i="135"/>
  <c r="O26" i="143"/>
  <c r="L22" i="135"/>
  <c r="M5" i="138"/>
  <c r="N9" i="138"/>
  <c r="N7" i="130"/>
  <c r="O15" i="137"/>
  <c r="M13" i="124"/>
  <c r="L20" i="139"/>
  <c r="P16" i="140"/>
  <c r="P28" i="136"/>
  <c r="N25" i="128"/>
  <c r="O17" i="138"/>
  <c r="N22" i="129"/>
  <c r="M20" i="124"/>
  <c r="M9" i="128"/>
  <c r="P24" i="131"/>
  <c r="O16" i="145"/>
  <c r="P16" i="135"/>
  <c r="L7" i="133"/>
  <c r="O23" i="145"/>
  <c r="M15" i="141"/>
  <c r="N12" i="134"/>
  <c r="N8" i="139"/>
  <c r="P22" i="133"/>
  <c r="L6" i="126"/>
  <c r="P9" i="130"/>
  <c r="O4" i="132"/>
  <c r="P19" i="143"/>
  <c r="N19" i="137"/>
  <c r="N25" i="146"/>
  <c r="M27" i="129"/>
  <c r="O2" i="145"/>
  <c r="M11" i="140"/>
  <c r="O22" i="138"/>
  <c r="P4" i="140"/>
  <c r="P17" i="130"/>
  <c r="P22" i="144"/>
  <c r="M28" i="140"/>
  <c r="N18" i="145"/>
  <c r="M22" i="129"/>
  <c r="P23" i="131"/>
  <c r="M3" i="147"/>
  <c r="O4" i="129"/>
  <c r="N10" i="138"/>
  <c r="M21" i="136"/>
  <c r="P11" i="127"/>
  <c r="P9" i="133"/>
  <c r="L9" i="130"/>
  <c r="P2" i="144"/>
  <c r="P5" i="132"/>
  <c r="N16" i="130"/>
  <c r="M18" i="140"/>
  <c r="N6" i="127"/>
  <c r="M27" i="130"/>
  <c r="M28" i="139"/>
  <c r="P20" i="137"/>
  <c r="P14" i="125"/>
  <c r="M18" i="124"/>
  <c r="O16" i="139"/>
  <c r="P12" i="138"/>
  <c r="P2" i="134"/>
  <c r="M10" i="143"/>
  <c r="L22" i="37"/>
  <c r="M20" i="136"/>
  <c r="L6" i="135"/>
  <c r="O6" i="140"/>
  <c r="P25" i="145"/>
  <c r="P20" i="140"/>
  <c r="P9" i="136"/>
  <c r="L21" i="129"/>
  <c r="O28" i="130"/>
  <c r="O23" i="135"/>
  <c r="M26" i="136"/>
  <c r="O19" i="37"/>
  <c r="O25" i="126"/>
  <c r="O12" i="147"/>
  <c r="O25" i="127"/>
  <c r="L2" i="126"/>
  <c r="M5" i="139"/>
  <c r="P27" i="133"/>
  <c r="N2" i="141"/>
  <c r="M14" i="141"/>
  <c r="O11" i="145"/>
  <c r="N14" i="128"/>
  <c r="N18" i="127"/>
  <c r="P13" i="132"/>
  <c r="M28" i="124"/>
  <c r="L15" i="124"/>
  <c r="L19" i="134"/>
  <c r="O10" i="144"/>
  <c r="N6" i="136"/>
  <c r="O10" i="137"/>
  <c r="M15" i="142"/>
  <c r="O15" i="127"/>
  <c r="L18" i="129"/>
  <c r="P26" i="136"/>
  <c r="N22" i="136"/>
  <c r="O2" i="124"/>
  <c r="O15" i="125"/>
  <c r="O21" i="135"/>
  <c r="L8" i="142"/>
  <c r="O8" i="142"/>
  <c r="L24" i="137"/>
  <c r="O23" i="146"/>
  <c r="N24" i="136"/>
  <c r="N12" i="127"/>
  <c r="O3" i="137"/>
  <c r="O19" i="141"/>
  <c r="L6" i="147"/>
  <c r="M2" i="144"/>
  <c r="P6" i="141"/>
  <c r="L15" i="147"/>
  <c r="O17" i="130"/>
  <c r="M22" i="124"/>
  <c r="P18" i="147"/>
  <c r="O15" i="124"/>
  <c r="N26" i="139"/>
  <c r="O20" i="124"/>
  <c r="M14" i="140"/>
  <c r="N10" i="134"/>
  <c r="N15" i="144"/>
  <c r="N18" i="128"/>
  <c r="O25" i="139"/>
  <c r="N25" i="136"/>
  <c r="N19" i="140"/>
  <c r="P20" i="142"/>
  <c r="N21" i="141"/>
  <c r="M9" i="134"/>
  <c r="N21" i="147"/>
  <c r="L12" i="143"/>
  <c r="P18" i="137"/>
  <c r="P19" i="136"/>
  <c r="O26" i="131"/>
  <c r="O3" i="146"/>
  <c r="O5" i="37"/>
  <c r="M17" i="37"/>
  <c r="N3" i="129"/>
  <c r="L20" i="142"/>
  <c r="M16" i="127"/>
  <c r="M24" i="124"/>
  <c r="N18" i="147"/>
  <c r="M5" i="137"/>
  <c r="O7" i="131"/>
  <c r="M3" i="128"/>
  <c r="L25" i="124"/>
  <c r="L16" i="128"/>
  <c r="O8" i="139"/>
  <c r="N18" i="124"/>
  <c r="L19" i="131"/>
  <c r="O25" i="147"/>
  <c r="M2" i="134"/>
  <c r="P12" i="135"/>
  <c r="P5" i="136"/>
  <c r="P23" i="134"/>
  <c r="L7" i="124"/>
  <c r="O2" i="135"/>
  <c r="P24" i="140"/>
  <c r="L4" i="130"/>
  <c r="O9" i="132"/>
  <c r="O22" i="137"/>
  <c r="N6" i="139"/>
  <c r="L24" i="138"/>
  <c r="N28" i="138"/>
  <c r="P11" i="145"/>
  <c r="N4" i="136"/>
  <c r="L15" i="135"/>
  <c r="P14" i="37"/>
  <c r="L28" i="135"/>
  <c r="N13" i="134"/>
  <c r="P7" i="127"/>
  <c r="O8" i="128"/>
  <c r="M16" i="129"/>
  <c r="N4" i="134"/>
  <c r="N16" i="135"/>
  <c r="M9" i="144"/>
  <c r="N19" i="129"/>
  <c r="O3" i="134"/>
  <c r="P15" i="139"/>
  <c r="N6" i="126"/>
  <c r="M18" i="134"/>
  <c r="P5" i="37"/>
  <c r="N5" i="135"/>
  <c r="L22" i="136"/>
  <c r="O17" i="127"/>
  <c r="P24" i="128"/>
  <c r="O20" i="143"/>
  <c r="N16" i="139"/>
  <c r="M19" i="144"/>
  <c r="O22" i="131"/>
  <c r="L5" i="127"/>
  <c r="L8" i="147"/>
  <c r="O16" i="134"/>
  <c r="P14" i="127"/>
  <c r="L8" i="129"/>
  <c r="L3" i="125"/>
  <c r="N21" i="136"/>
  <c r="M7" i="128"/>
  <c r="O6" i="131"/>
  <c r="P17" i="144"/>
  <c r="N10" i="130"/>
  <c r="N24" i="37"/>
  <c r="P12" i="147"/>
  <c r="L13" i="37"/>
  <c r="L28" i="147"/>
  <c r="N24" i="137"/>
  <c r="N15" i="147"/>
  <c r="L5" i="131"/>
  <c r="O3" i="145"/>
  <c r="M21" i="125"/>
  <c r="O8" i="132"/>
  <c r="O24" i="142"/>
  <c r="O19" i="129"/>
  <c r="P14" i="130"/>
  <c r="O15" i="141"/>
  <c r="P6" i="135"/>
  <c r="M10" i="134"/>
  <c r="O17" i="134"/>
  <c r="N11" i="134"/>
  <c r="O2" i="137"/>
  <c r="P18" i="143"/>
  <c r="M21" i="127"/>
  <c r="M14" i="144"/>
  <c r="O4" i="143"/>
  <c r="P8" i="140"/>
  <c r="O19" i="139"/>
  <c r="O15" i="128"/>
  <c r="P18" i="136"/>
  <c r="N28" i="139"/>
  <c r="P5" i="125"/>
  <c r="L20" i="137"/>
  <c r="N27" i="141"/>
  <c r="L27" i="129"/>
  <c r="M26" i="37"/>
  <c r="M19" i="37"/>
  <c r="N22" i="141"/>
  <c r="N27" i="136"/>
  <c r="O18" i="139"/>
  <c r="O18" i="131"/>
  <c r="M9" i="124"/>
  <c r="N6" i="143"/>
  <c r="O4" i="131"/>
  <c r="M9" i="142"/>
  <c r="O3" i="130"/>
  <c r="P16" i="142"/>
  <c r="P9" i="145"/>
  <c r="P10" i="141"/>
  <c r="N2" i="145"/>
  <c r="P10" i="136"/>
  <c r="N11" i="130"/>
  <c r="P3" i="124"/>
  <c r="N26" i="125"/>
  <c r="L27" i="37"/>
  <c r="M5" i="135"/>
  <c r="P15" i="134"/>
  <c r="O6" i="128"/>
  <c r="N4" i="146"/>
  <c r="O27" i="140"/>
  <c r="M12" i="144"/>
  <c r="P17" i="132"/>
  <c r="M4" i="132"/>
  <c r="M3" i="141"/>
  <c r="M19" i="146"/>
  <c r="L10" i="143"/>
  <c r="O12" i="138"/>
  <c r="L25" i="146"/>
  <c r="O18" i="146"/>
  <c r="N27" i="126"/>
  <c r="L28" i="137"/>
  <c r="N6" i="144"/>
  <c r="L19" i="126"/>
  <c r="N11" i="132"/>
  <c r="O13" i="127"/>
  <c r="L21" i="141"/>
  <c r="N22" i="147"/>
  <c r="O15" i="133"/>
  <c r="P20" i="136"/>
  <c r="O23" i="125"/>
  <c r="N7" i="138"/>
  <c r="N8" i="135"/>
  <c r="M26" i="132"/>
  <c r="L21" i="125"/>
  <c r="O11" i="142"/>
  <c r="O23" i="139"/>
  <c r="P27" i="147"/>
  <c r="M17" i="124"/>
  <c r="N12" i="129"/>
  <c r="P9" i="124"/>
  <c r="O23" i="142"/>
  <c r="L2" i="131"/>
  <c r="M5" i="37"/>
  <c r="P7" i="136"/>
  <c r="P7" i="145"/>
  <c r="L12" i="125"/>
  <c r="M26" i="147"/>
  <c r="O26" i="128"/>
  <c r="M24" i="133"/>
  <c r="M12" i="136"/>
  <c r="N20" i="136"/>
  <c r="N28" i="137"/>
  <c r="P21" i="124"/>
  <c r="P9" i="146"/>
  <c r="N8" i="140"/>
  <c r="L24" i="126"/>
  <c r="L14" i="142"/>
  <c r="N13" i="128"/>
  <c r="L14" i="145"/>
  <c r="L26" i="127"/>
  <c r="N8" i="136"/>
  <c r="P8" i="146"/>
  <c r="L21" i="126"/>
  <c r="N17" i="132"/>
  <c r="P28" i="129"/>
  <c r="M20" i="138"/>
  <c r="P25" i="147"/>
  <c r="O6" i="136"/>
  <c r="O11" i="144"/>
  <c r="N8" i="138"/>
  <c r="L6" i="138"/>
  <c r="L8" i="135"/>
  <c r="P15" i="141"/>
  <c r="O5" i="130"/>
  <c r="M19" i="124"/>
  <c r="N20" i="134"/>
  <c r="P28" i="132"/>
  <c r="M22" i="143"/>
  <c r="N28" i="131"/>
  <c r="M5" i="140"/>
  <c r="L14" i="135"/>
  <c r="M6" i="136"/>
  <c r="P23" i="144"/>
  <c r="M14" i="139"/>
  <c r="O4" i="134"/>
  <c r="L25" i="131"/>
  <c r="P3" i="126"/>
  <c r="L17" i="133"/>
  <c r="O7" i="128"/>
  <c r="M23" i="127"/>
  <c r="M22" i="131"/>
  <c r="M6" i="145"/>
  <c r="P15" i="133"/>
  <c r="N11" i="143"/>
  <c r="P22" i="138"/>
  <c r="P11" i="126"/>
  <c r="P20" i="129"/>
  <c r="O18" i="138"/>
  <c r="L13" i="126"/>
  <c r="O27" i="138"/>
  <c r="M10" i="37"/>
  <c r="L6" i="142"/>
  <c r="L7" i="129"/>
  <c r="P5" i="141"/>
  <c r="O4" i="127"/>
  <c r="M21" i="129"/>
  <c r="N14" i="140"/>
  <c r="L8" i="143"/>
  <c r="M26" i="124"/>
  <c r="M27" i="146"/>
  <c r="L4" i="133"/>
  <c r="M17" i="136"/>
  <c r="N6" i="146"/>
  <c r="O13" i="141"/>
  <c r="O20" i="37"/>
  <c r="M12" i="142"/>
  <c r="N5" i="131"/>
  <c r="O4" i="138"/>
  <c r="L28" i="129"/>
  <c r="N27" i="130"/>
  <c r="P12" i="141"/>
  <c r="P6" i="125"/>
  <c r="M23" i="143"/>
  <c r="M20" i="37"/>
  <c r="O11" i="137"/>
  <c r="N4" i="124"/>
  <c r="P20" i="127"/>
  <c r="P17" i="37"/>
  <c r="M7" i="147"/>
  <c r="P15" i="138"/>
  <c r="P13" i="128"/>
  <c r="O24" i="144"/>
  <c r="M14" i="125"/>
  <c r="N12" i="138"/>
  <c r="P28" i="141"/>
  <c r="O16" i="130"/>
  <c r="P8" i="129"/>
  <c r="L18" i="139"/>
  <c r="P18" i="127"/>
  <c r="O25" i="143"/>
  <c r="L8" i="137"/>
  <c r="M22" i="126"/>
  <c r="L22" i="132"/>
  <c r="O8" i="147"/>
  <c r="P20" i="135"/>
  <c r="M23" i="129"/>
  <c r="O12" i="140"/>
  <c r="M7" i="132"/>
  <c r="N2" i="139"/>
  <c r="O5" i="145"/>
  <c r="P10" i="129"/>
  <c r="O10" i="141"/>
  <c r="O14" i="127"/>
  <c r="P24" i="147"/>
  <c r="N2" i="128"/>
  <c r="N3" i="143"/>
  <c r="P3" i="130"/>
  <c r="O28" i="144"/>
  <c r="L6" i="134"/>
  <c r="P3" i="143"/>
  <c r="O8" i="144"/>
  <c r="M19" i="127"/>
  <c r="P16" i="138"/>
  <c r="L22" i="125"/>
  <c r="O20" i="138"/>
  <c r="M2" i="136"/>
  <c r="O13" i="37"/>
  <c r="N10" i="146"/>
  <c r="P23" i="140"/>
  <c r="N12" i="133"/>
  <c r="O12" i="145"/>
  <c r="O10" i="130"/>
  <c r="M2" i="138"/>
  <c r="O25" i="135"/>
  <c r="P5" i="137"/>
  <c r="M5" i="132"/>
  <c r="O4" i="128"/>
  <c r="M15" i="129"/>
  <c r="L28" i="142"/>
  <c r="M24" i="126"/>
  <c r="M21" i="144"/>
  <c r="M28" i="141"/>
  <c r="O13" i="136"/>
  <c r="N8" i="132"/>
  <c r="O27" i="126"/>
  <c r="M7" i="141"/>
  <c r="P24" i="133"/>
  <c r="L10" i="147"/>
  <c r="O4" i="145"/>
  <c r="O9" i="144"/>
  <c r="M15" i="134"/>
  <c r="O25" i="131"/>
  <c r="M24" i="144"/>
  <c r="P6" i="145"/>
  <c r="O26" i="133"/>
  <c r="N22" i="127"/>
  <c r="P3" i="129"/>
  <c r="L19" i="144"/>
  <c r="L25" i="37"/>
  <c r="L20" i="130"/>
  <c r="P19" i="126"/>
  <c r="M2" i="140"/>
  <c r="L20" i="146"/>
  <c r="L10" i="126"/>
  <c r="N26" i="131"/>
  <c r="P26" i="139"/>
  <c r="N27" i="134"/>
  <c r="L2" i="138"/>
  <c r="M6" i="129"/>
  <c r="O24" i="37"/>
  <c r="L16" i="129"/>
  <c r="M10" i="144"/>
  <c r="O7" i="127"/>
  <c r="O4" i="125"/>
  <c r="P15" i="126"/>
  <c r="O7" i="138"/>
  <c r="P15" i="137"/>
  <c r="L22" i="134"/>
  <c r="P4" i="146"/>
  <c r="P8" i="142"/>
  <c r="O6" i="134"/>
  <c r="N16" i="124"/>
  <c r="P11" i="143"/>
  <c r="O7" i="135"/>
  <c r="L5" i="137"/>
  <c r="L25" i="141"/>
  <c r="M3" i="129"/>
  <c r="O16" i="131"/>
  <c r="O5" i="143"/>
  <c r="M19" i="133"/>
  <c r="P19" i="133"/>
  <c r="L14" i="128"/>
  <c r="N5" i="129"/>
  <c r="P19" i="144"/>
  <c r="L9" i="132"/>
  <c r="M23" i="134"/>
  <c r="N27" i="133"/>
  <c r="O23" i="129"/>
  <c r="O19" i="145"/>
  <c r="M5" i="129"/>
  <c r="P4" i="135"/>
  <c r="M22" i="140"/>
  <c r="P18" i="134"/>
  <c r="L15" i="139"/>
  <c r="L22" i="133"/>
  <c r="M14" i="37"/>
  <c r="M11" i="132"/>
  <c r="P18" i="145"/>
  <c r="L26" i="129"/>
  <c r="L26" i="147"/>
  <c r="P27" i="145"/>
  <c r="L28" i="134"/>
  <c r="M19" i="143"/>
  <c r="O26" i="134"/>
  <c r="M6" i="143"/>
  <c r="O21" i="129"/>
  <c r="L12" i="126"/>
  <c r="M22" i="146"/>
  <c r="M2" i="131"/>
  <c r="L9" i="142"/>
  <c r="O28" i="124"/>
  <c r="M15" i="131"/>
  <c r="M9" i="136"/>
  <c r="L15" i="37"/>
  <c r="P18" i="125"/>
  <c r="O9" i="128"/>
  <c r="N14" i="132"/>
  <c r="L10" i="131"/>
  <c r="M26" i="146"/>
  <c r="L6" i="139"/>
  <c r="P8" i="126"/>
  <c r="L3" i="136"/>
  <c r="P5" i="134"/>
  <c r="P2" i="137"/>
  <c r="P25" i="142"/>
  <c r="N17" i="143"/>
  <c r="M19" i="142"/>
  <c r="P25" i="37"/>
  <c r="P9" i="134"/>
  <c r="N19" i="147"/>
  <c r="O16" i="136"/>
  <c r="M11" i="141"/>
  <c r="N17" i="125"/>
  <c r="P14" i="136"/>
  <c r="N17" i="126"/>
  <c r="L17" i="124"/>
  <c r="O10" i="129"/>
  <c r="L13" i="143"/>
  <c r="L25" i="130"/>
  <c r="P21" i="139"/>
  <c r="N5" i="128"/>
  <c r="L14" i="129"/>
  <c r="L5" i="136"/>
  <c r="M10" i="131"/>
  <c r="P19" i="139"/>
  <c r="N3" i="37"/>
  <c r="P24" i="146"/>
  <c r="N15" i="139"/>
  <c r="O19" i="147"/>
  <c r="P4" i="133"/>
  <c r="N24" i="145"/>
  <c r="O15" i="130"/>
  <c r="O22" i="144"/>
  <c r="N25" i="124"/>
  <c r="P14" i="138"/>
  <c r="N27" i="139"/>
  <c r="O26" i="145"/>
  <c r="L10" i="136"/>
  <c r="P12" i="132"/>
  <c r="P15" i="128"/>
  <c r="N5" i="133"/>
  <c r="P5" i="130"/>
  <c r="P19" i="134"/>
  <c r="M12" i="129"/>
  <c r="L24" i="130"/>
  <c r="P2" i="133"/>
  <c r="N14" i="125"/>
  <c r="M28" i="136"/>
  <c r="M25" i="135"/>
  <c r="P4" i="145"/>
  <c r="M28" i="133"/>
  <c r="N23" i="141"/>
  <c r="N23" i="124"/>
  <c r="L27" i="136"/>
  <c r="N16" i="127"/>
  <c r="M5" i="143"/>
  <c r="N9" i="137"/>
  <c r="N9" i="124"/>
  <c r="N5" i="138"/>
  <c r="O14" i="134"/>
  <c r="L5" i="143"/>
  <c r="P26" i="141"/>
  <c r="P4" i="142"/>
  <c r="L26" i="145"/>
  <c r="M28" i="144"/>
  <c r="P28" i="138"/>
  <c r="M27" i="133"/>
  <c r="L14" i="133"/>
  <c r="O12" i="135"/>
  <c r="L13" i="124"/>
  <c r="L6" i="145"/>
  <c r="N26" i="136"/>
  <c r="N21" i="127"/>
  <c r="P19" i="132"/>
  <c r="M4" i="147"/>
  <c r="L4" i="134"/>
  <c r="L4" i="128"/>
  <c r="L15" i="142"/>
  <c r="M23" i="144"/>
  <c r="M12" i="145"/>
  <c r="M18" i="127"/>
  <c r="M11" i="136"/>
  <c r="O6" i="135"/>
  <c r="M26" i="125"/>
  <c r="P12" i="37"/>
  <c r="L13" i="141"/>
  <c r="P27" i="134"/>
  <c r="L17" i="146"/>
  <c r="N17" i="129"/>
  <c r="M18" i="143"/>
  <c r="M21" i="126"/>
  <c r="L28" i="125"/>
  <c r="L16" i="141"/>
  <c r="P9" i="144"/>
  <c r="L19" i="145"/>
  <c r="L20" i="138"/>
  <c r="M2" i="127"/>
  <c r="L10" i="146"/>
  <c r="N20" i="132"/>
  <c r="O6" i="125"/>
  <c r="L19" i="129"/>
  <c r="L9" i="125"/>
  <c r="M24" i="143"/>
  <c r="M9" i="131"/>
  <c r="O12" i="131"/>
  <c r="O17" i="125"/>
  <c r="M23" i="131"/>
  <c r="P19" i="140"/>
  <c r="L5" i="139"/>
  <c r="N13" i="124"/>
  <c r="L6" i="133"/>
  <c r="O5" i="132"/>
  <c r="O6" i="144"/>
  <c r="O26" i="132"/>
  <c r="N16" i="146"/>
  <c r="N5" i="125"/>
  <c r="N18" i="146"/>
  <c r="P26" i="147"/>
  <c r="P6" i="144"/>
  <c r="L20" i="141"/>
  <c r="N19" i="146"/>
  <c r="P4" i="134"/>
  <c r="P15" i="129"/>
  <c r="N28" i="147"/>
  <c r="N7" i="142"/>
  <c r="N28" i="141"/>
  <c r="N27" i="125"/>
  <c r="N9" i="131"/>
  <c r="M26" i="127"/>
  <c r="P22" i="37"/>
  <c r="L19" i="130"/>
  <c r="N22" i="124"/>
  <c r="P24" i="141"/>
  <c r="N25" i="147"/>
  <c r="P23" i="132"/>
  <c r="O5" i="141"/>
  <c r="L25" i="127"/>
  <c r="M19" i="130"/>
  <c r="M11" i="138"/>
  <c r="M19" i="134"/>
  <c r="O18" i="124"/>
  <c r="M13" i="125"/>
  <c r="M11" i="131"/>
  <c r="P13" i="138"/>
  <c r="M20" i="145"/>
  <c r="N28" i="130"/>
  <c r="N11" i="125"/>
  <c r="L11" i="126"/>
  <c r="P13" i="125"/>
  <c r="N2" i="127"/>
  <c r="L27" i="133"/>
  <c r="O27" i="144"/>
  <c r="L10" i="134"/>
  <c r="P27" i="126"/>
  <c r="P25" i="129"/>
  <c r="M13" i="140"/>
  <c r="M5" i="146"/>
  <c r="M8" i="37"/>
  <c r="M17" i="130"/>
  <c r="O22" i="139"/>
  <c r="P26" i="129"/>
  <c r="P4" i="143"/>
  <c r="M14" i="127"/>
  <c r="O22" i="146"/>
  <c r="L7" i="142"/>
  <c r="L9" i="126"/>
  <c r="N15" i="145"/>
  <c r="O13" i="125"/>
  <c r="N7" i="145"/>
  <c r="P24" i="144"/>
  <c r="P5" i="142"/>
  <c r="L6" i="129"/>
  <c r="M3" i="143"/>
  <c r="P25" i="134"/>
  <c r="P28" i="37"/>
  <c r="O10" i="135"/>
  <c r="N12" i="126"/>
  <c r="L2" i="137"/>
  <c r="N6" i="131"/>
  <c r="P23" i="147"/>
  <c r="L7" i="143"/>
  <c r="P2" i="135"/>
  <c r="O22" i="143"/>
  <c r="M26" i="130"/>
  <c r="M12" i="139"/>
  <c r="O11" i="147"/>
  <c r="N14" i="143"/>
  <c r="L17" i="132"/>
  <c r="M18" i="141"/>
  <c r="L12" i="135"/>
  <c r="P13" i="126"/>
  <c r="L7" i="147"/>
  <c r="O15" i="132"/>
  <c r="P21" i="141"/>
  <c r="O21" i="131"/>
  <c r="P21" i="147"/>
  <c r="M4" i="143"/>
  <c r="P4" i="131"/>
  <c r="P12" i="137"/>
  <c r="M13" i="143"/>
  <c r="P14" i="141"/>
  <c r="L18" i="133"/>
  <c r="P21" i="136"/>
  <c r="L21" i="130"/>
  <c r="L2" i="145"/>
  <c r="P20" i="139"/>
  <c r="O23" i="127"/>
  <c r="M9" i="145"/>
  <c r="L13" i="130"/>
  <c r="N27" i="128"/>
  <c r="L11" i="131"/>
  <c r="O11" i="133"/>
  <c r="L8" i="146"/>
  <c r="L23" i="138"/>
  <c r="L13" i="134"/>
  <c r="L22" i="147"/>
  <c r="P11" i="130"/>
  <c r="M21" i="131"/>
  <c r="N18" i="134"/>
  <c r="L8" i="125"/>
  <c r="P25" i="126"/>
  <c r="L10" i="127"/>
  <c r="N17" i="147"/>
  <c r="O3" i="139"/>
  <c r="N15" i="126"/>
  <c r="P4" i="137"/>
  <c r="N23" i="125"/>
  <c r="P17" i="126"/>
  <c r="O27" i="128"/>
  <c r="N11" i="37"/>
  <c r="N17" i="134"/>
  <c r="M11" i="145"/>
  <c r="M2" i="37"/>
  <c r="N13" i="146"/>
  <c r="N16" i="129"/>
  <c r="O2" i="131"/>
  <c r="M4" i="145"/>
  <c r="N11" i="128"/>
  <c r="P22" i="132"/>
  <c r="O24" i="133"/>
  <c r="L5" i="132"/>
  <c r="P6" i="131"/>
  <c r="P8" i="136"/>
  <c r="N5" i="37"/>
  <c r="M21" i="37"/>
  <c r="P18" i="124"/>
  <c r="O11" i="140"/>
  <c r="L14" i="126"/>
  <c r="O19" i="124"/>
  <c r="P18" i="141"/>
  <c r="O2" i="141"/>
  <c r="M27" i="134"/>
  <c r="O8" i="146"/>
  <c r="N26" i="134"/>
  <c r="M4" i="126"/>
  <c r="L4" i="132"/>
  <c r="N16" i="128"/>
  <c r="L16" i="145"/>
  <c r="N10" i="135"/>
  <c r="L16" i="133"/>
  <c r="M4" i="144"/>
  <c r="N5" i="142"/>
  <c r="N27" i="140"/>
  <c r="M11" i="129"/>
  <c r="N15" i="131"/>
  <c r="P2" i="146"/>
  <c r="M21" i="146"/>
  <c r="N19" i="127"/>
  <c r="O8" i="130"/>
  <c r="N20" i="142"/>
  <c r="M27" i="145"/>
  <c r="N4" i="133"/>
  <c r="O17" i="144"/>
  <c r="N5" i="143"/>
  <c r="O9" i="142"/>
  <c r="M8" i="132"/>
  <c r="L10" i="138"/>
  <c r="M4" i="128"/>
  <c r="N3" i="124"/>
  <c r="O11" i="146"/>
  <c r="L18" i="37"/>
  <c r="L18" i="137"/>
  <c r="P6" i="129"/>
  <c r="N2" i="142"/>
  <c r="P22" i="126"/>
  <c r="L27" i="135"/>
  <c r="M25" i="138"/>
  <c r="L17" i="143"/>
  <c r="P3" i="138"/>
  <c r="P19" i="125"/>
  <c r="P26" i="140"/>
  <c r="L25" i="147"/>
  <c r="N18" i="141"/>
  <c r="O11" i="125"/>
  <c r="P7" i="137"/>
  <c r="N15" i="140"/>
  <c r="P16" i="139"/>
  <c r="L22" i="141"/>
  <c r="P24" i="138"/>
  <c r="P11" i="139"/>
  <c r="M7" i="140"/>
  <c r="M15" i="133"/>
  <c r="P26" i="127"/>
  <c r="P22" i="130"/>
  <c r="L4" i="37"/>
  <c r="N10" i="124"/>
  <c r="N17" i="131"/>
  <c r="O11" i="126"/>
  <c r="M14" i="147"/>
  <c r="L15" i="130"/>
  <c r="M11" i="137"/>
  <c r="O4" i="124"/>
  <c r="N28" i="142"/>
  <c r="M16" i="144"/>
  <c r="O12" i="129"/>
  <c r="P27" i="131"/>
  <c r="L3" i="127"/>
  <c r="P3" i="128"/>
  <c r="P3" i="142"/>
  <c r="M24" i="141"/>
  <c r="O26" i="146"/>
  <c r="N25" i="133"/>
  <c r="N11" i="135"/>
  <c r="P14" i="135"/>
  <c r="O16" i="127"/>
  <c r="N2" i="132"/>
  <c r="O16" i="140"/>
  <c r="P13" i="141"/>
  <c r="L20" i="144"/>
  <c r="M4" i="136"/>
  <c r="O26" i="135"/>
  <c r="O28" i="132"/>
  <c r="P24" i="136"/>
  <c r="M28" i="131"/>
  <c r="P23" i="146"/>
  <c r="M25" i="143"/>
  <c r="N9" i="136"/>
  <c r="N9" i="132"/>
  <c r="L23" i="133"/>
  <c r="M27" i="139"/>
  <c r="P11" i="147"/>
  <c r="N3" i="135"/>
  <c r="M23" i="135"/>
  <c r="O8" i="125"/>
  <c r="O14" i="136"/>
  <c r="L13" i="144"/>
  <c r="L24" i="131"/>
  <c r="M6" i="125"/>
  <c r="P4" i="132"/>
  <c r="O11" i="139"/>
  <c r="N24" i="127"/>
  <c r="N25" i="145"/>
  <c r="P28" i="127"/>
  <c r="O20" i="125"/>
  <c r="M11" i="130"/>
  <c r="N10" i="127"/>
  <c r="M14" i="124"/>
  <c r="N26" i="37"/>
  <c r="L9" i="137"/>
  <c r="N26" i="126"/>
  <c r="O28" i="129"/>
  <c r="O13" i="129"/>
  <c r="L12" i="133"/>
  <c r="O17" i="146"/>
  <c r="O18" i="136"/>
  <c r="P25" i="140"/>
  <c r="M13" i="128"/>
  <c r="N12" i="125"/>
  <c r="M10" i="138"/>
  <c r="L16" i="146"/>
  <c r="P14" i="145"/>
  <c r="O28" i="128"/>
  <c r="P19" i="137"/>
  <c r="L28" i="131"/>
  <c r="O22" i="128"/>
  <c r="N18" i="135"/>
  <c r="M9" i="130"/>
  <c r="O3" i="141"/>
  <c r="O7" i="125"/>
  <c r="M25" i="136"/>
  <c r="O18" i="135"/>
  <c r="M12" i="135"/>
  <c r="M8" i="134"/>
  <c r="M13" i="138"/>
  <c r="O3" i="147"/>
  <c r="N28" i="129"/>
  <c r="L7" i="144"/>
  <c r="M22" i="128"/>
  <c r="P24" i="126"/>
  <c r="M9" i="135"/>
  <c r="O16" i="133"/>
  <c r="L27" i="145"/>
  <c r="O15" i="144"/>
  <c r="N8" i="144"/>
  <c r="M25" i="128"/>
  <c r="P17" i="128"/>
  <c r="P23" i="129"/>
  <c r="L10" i="132"/>
  <c r="O24" i="140"/>
  <c r="P5" i="147"/>
  <c r="N6" i="124"/>
  <c r="N22" i="125"/>
  <c r="M20" i="133"/>
  <c r="O9" i="137"/>
  <c r="M25" i="142"/>
  <c r="M19" i="132"/>
  <c r="P22" i="143"/>
  <c r="O22" i="129"/>
  <c r="M23" i="130"/>
  <c r="O17" i="141"/>
  <c r="N14" i="130"/>
  <c r="L3" i="37"/>
  <c r="L20" i="124"/>
  <c r="N4" i="125"/>
  <c r="L13" i="139"/>
  <c r="L7" i="145"/>
  <c r="O10" i="139"/>
  <c r="M6" i="147"/>
  <c r="P21" i="130"/>
  <c r="M20" i="134"/>
  <c r="P22" i="131"/>
  <c r="P27" i="139"/>
  <c r="L26" i="138"/>
  <c r="P9" i="137"/>
  <c r="M7" i="142"/>
  <c r="P24" i="37"/>
  <c r="M21" i="145"/>
  <c r="N18" i="131"/>
  <c r="M15" i="137"/>
  <c r="P13" i="135"/>
  <c r="M12" i="37"/>
  <c r="P20" i="146"/>
  <c r="O10" i="142"/>
  <c r="M3" i="140"/>
  <c r="L17" i="135"/>
  <c r="O22" i="140"/>
  <c r="M16" i="141"/>
  <c r="M12" i="137"/>
  <c r="P10" i="133"/>
  <c r="O13" i="135"/>
  <c r="O15" i="134"/>
  <c r="O15" i="147"/>
  <c r="M25" i="147"/>
  <c r="M21" i="130"/>
  <c r="O2" i="140"/>
  <c r="M12" i="128"/>
  <c r="O21" i="142"/>
  <c r="M27" i="147"/>
  <c r="M9" i="129"/>
  <c r="N24" i="146"/>
  <c r="M19" i="129"/>
  <c r="O16" i="132"/>
  <c r="N12" i="130"/>
  <c r="P6" i="127"/>
  <c r="L26" i="124"/>
  <c r="N27" i="129"/>
  <c r="O12" i="133"/>
  <c r="L15" i="128"/>
  <c r="O5" i="139"/>
  <c r="O15" i="138"/>
  <c r="O8" i="37"/>
  <c r="N11" i="126"/>
  <c r="N7" i="131"/>
  <c r="P21" i="129"/>
  <c r="O7" i="130"/>
  <c r="M3" i="136"/>
  <c r="O12" i="128"/>
  <c r="N22" i="145"/>
  <c r="O17" i="140"/>
  <c r="M19" i="126"/>
  <c r="N25" i="126"/>
  <c r="O22" i="132"/>
  <c r="N28" i="145"/>
  <c r="O13" i="124"/>
  <c r="O11" i="136"/>
  <c r="L19" i="137"/>
  <c r="N26" i="137"/>
  <c r="N13" i="37"/>
  <c r="O11" i="132"/>
  <c r="P5" i="128"/>
  <c r="M2" i="146"/>
  <c r="P6" i="147"/>
  <c r="L16" i="142"/>
  <c r="P23" i="37"/>
  <c r="M7" i="137"/>
  <c r="N28" i="140"/>
  <c r="M25" i="132"/>
  <c r="N18" i="136"/>
  <c r="O10" i="136"/>
  <c r="O14" i="142"/>
  <c r="M25" i="137"/>
  <c r="M11" i="126"/>
  <c r="P12" i="146"/>
  <c r="P7" i="132"/>
  <c r="N9" i="129"/>
  <c r="M23" i="124"/>
  <c r="P17" i="133"/>
  <c r="N13" i="143"/>
  <c r="M17" i="137"/>
  <c r="P22" i="147"/>
  <c r="L6" i="131"/>
  <c r="L5" i="135"/>
  <c r="N26" i="133"/>
  <c r="L27" i="147"/>
  <c r="N2" i="137"/>
  <c r="O22" i="147"/>
  <c r="M18" i="125"/>
  <c r="N14" i="124"/>
  <c r="N7" i="147"/>
  <c r="L12" i="144"/>
  <c r="M5" i="128"/>
  <c r="L27" i="125"/>
  <c r="L7" i="134"/>
  <c r="M22" i="137"/>
  <c r="P14" i="137"/>
  <c r="L4" i="124"/>
  <c r="M6" i="128"/>
  <c r="M6" i="141"/>
  <c r="N4" i="127"/>
  <c r="M12" i="146"/>
  <c r="O17" i="142"/>
  <c r="L18" i="140"/>
  <c r="M11" i="134"/>
  <c r="P14" i="140"/>
  <c r="M3" i="137"/>
  <c r="N6" i="128"/>
  <c r="N23" i="138"/>
  <c r="P26" i="138"/>
  <c r="M2" i="137"/>
  <c r="P12" i="124"/>
  <c r="M10" i="129"/>
  <c r="P17" i="137"/>
  <c r="P16" i="133"/>
  <c r="P6" i="134"/>
  <c r="P16" i="128"/>
  <c r="P11" i="141"/>
  <c r="M26" i="135"/>
  <c r="N20" i="131"/>
  <c r="N7" i="144"/>
  <c r="P9" i="37"/>
  <c r="O14" i="140"/>
  <c r="L26" i="135"/>
  <c r="M3" i="142"/>
  <c r="P14" i="131"/>
  <c r="N23" i="142"/>
  <c r="O17" i="124"/>
  <c r="M17" i="128"/>
  <c r="M24" i="138"/>
  <c r="M16" i="136"/>
  <c r="O5" i="142"/>
  <c r="L6" i="136"/>
  <c r="P19" i="127"/>
  <c r="N18" i="130"/>
  <c r="O18" i="128"/>
  <c r="N20" i="143"/>
  <c r="P24" i="129"/>
  <c r="P9" i="131"/>
  <c r="O21" i="141"/>
  <c r="N27" i="146"/>
  <c r="N2" i="125"/>
  <c r="M23" i="140"/>
  <c r="O16" i="124"/>
  <c r="O24" i="137"/>
  <c r="N4" i="144"/>
  <c r="N20" i="139"/>
  <c r="M18" i="145"/>
  <c r="L21" i="145"/>
  <c r="P14" i="144"/>
  <c r="O8" i="143"/>
  <c r="L6" i="125"/>
  <c r="N7" i="125"/>
  <c r="P17" i="143"/>
  <c r="N25" i="139"/>
  <c r="O20" i="131"/>
  <c r="N17" i="144"/>
  <c r="N15" i="129"/>
  <c r="M9" i="137"/>
  <c r="L26" i="37"/>
  <c r="L4" i="141"/>
  <c r="N10" i="131"/>
  <c r="O27" i="129"/>
  <c r="M5" i="141"/>
  <c r="L25" i="128"/>
  <c r="L2" i="139"/>
  <c r="L25" i="140"/>
  <c r="O18" i="37"/>
  <c r="O12" i="141"/>
  <c r="M18" i="128"/>
  <c r="M3" i="135"/>
  <c r="P18" i="144"/>
  <c r="O9" i="134"/>
  <c r="L5" i="144"/>
  <c r="L19" i="135"/>
  <c r="L7" i="140"/>
  <c r="N25" i="144"/>
  <c r="M20" i="141"/>
  <c r="P18" i="139"/>
  <c r="P14" i="126"/>
  <c r="N22" i="138"/>
  <c r="L24" i="133"/>
  <c r="O27" i="124"/>
  <c r="N9" i="142"/>
  <c r="P10" i="126"/>
  <c r="M21" i="139"/>
  <c r="P8" i="141"/>
  <c r="O10" i="37"/>
  <c r="L16" i="136"/>
  <c r="L8" i="128"/>
  <c r="O25" i="129"/>
  <c r="N17" i="127"/>
  <c r="N12" i="142"/>
  <c r="P9" i="128"/>
  <c r="O6" i="127"/>
  <c r="N14" i="136"/>
  <c r="M9" i="125"/>
  <c r="P21" i="131"/>
  <c r="M20" i="127"/>
  <c r="N22" i="137"/>
  <c r="L26" i="141"/>
  <c r="O26" i="141"/>
  <c r="O7" i="137"/>
  <c r="L8" i="136"/>
  <c r="N9" i="135"/>
  <c r="N24" i="134"/>
  <c r="O15" i="129"/>
  <c r="O2" i="134"/>
  <c r="N4" i="129"/>
  <c r="N27" i="147"/>
  <c r="L11" i="142"/>
  <c r="M12" i="124"/>
  <c r="M6" i="139"/>
  <c r="N3" i="147"/>
  <c r="L28" i="124"/>
  <c r="P14" i="129"/>
  <c r="M18" i="130"/>
  <c r="M5" i="144"/>
  <c r="O25" i="141"/>
  <c r="O2" i="139"/>
  <c r="N2" i="135"/>
  <c r="O19" i="126"/>
  <c r="N3" i="138"/>
  <c r="N19" i="141"/>
  <c r="L25" i="126"/>
  <c r="N12" i="137"/>
  <c r="N24" i="144"/>
  <c r="M11" i="124"/>
  <c r="O20" i="130"/>
  <c r="O15" i="143"/>
  <c r="P8" i="127"/>
  <c r="N13" i="133"/>
  <c r="L14" i="125"/>
  <c r="M12" i="133"/>
  <c r="M16" i="140"/>
  <c r="M8" i="139"/>
  <c r="N6" i="133"/>
  <c r="M27" i="140"/>
  <c r="O22" i="130"/>
  <c r="N23" i="135"/>
  <c r="O10" i="146"/>
  <c r="P23" i="130"/>
  <c r="M15" i="127"/>
  <c r="P19" i="129"/>
  <c r="M15" i="147"/>
  <c r="N8" i="147"/>
  <c r="P11" i="128"/>
  <c r="N25" i="134"/>
  <c r="P4" i="127"/>
  <c r="M5" i="133"/>
  <c r="M28" i="129"/>
  <c r="L19" i="37"/>
  <c r="L8" i="132"/>
  <c r="P18" i="130"/>
  <c r="N23" i="130"/>
  <c r="N21" i="124"/>
  <c r="N17" i="140"/>
  <c r="O10" i="145"/>
  <c r="M27" i="138"/>
  <c r="M5" i="126"/>
  <c r="N3" i="144"/>
  <c r="M24" i="128"/>
  <c r="N28" i="128"/>
  <c r="P6" i="128"/>
  <c r="L15" i="126"/>
  <c r="P21" i="145"/>
  <c r="L24" i="132"/>
  <c r="O16" i="141"/>
  <c r="L5" i="125"/>
  <c r="N22" i="126"/>
  <c r="L24" i="37"/>
  <c r="L19" i="136"/>
  <c r="M22" i="132"/>
  <c r="M8" i="141"/>
  <c r="N26" i="129"/>
  <c r="P20" i="141"/>
  <c r="P25" i="131"/>
  <c r="P28" i="144"/>
  <c r="P25" i="135"/>
  <c r="N9" i="143"/>
  <c r="L20" i="145"/>
  <c r="L15" i="144"/>
  <c r="M17" i="147"/>
  <c r="N6" i="135"/>
  <c r="O28" i="126"/>
  <c r="O28" i="147"/>
  <c r="O6" i="138"/>
  <c r="P10" i="143"/>
  <c r="P10" i="127"/>
  <c r="P21" i="142"/>
  <c r="M11" i="125"/>
  <c r="N8" i="124"/>
  <c r="P13" i="142"/>
  <c r="M13" i="129"/>
  <c r="M27" i="132"/>
  <c r="O18" i="140"/>
  <c r="O25" i="130"/>
  <c r="M4" i="146"/>
  <c r="P23" i="138"/>
  <c r="P2" i="136"/>
  <c r="N6" i="130"/>
  <c r="O24" i="125"/>
  <c r="O26" i="147"/>
  <c r="M9" i="138"/>
  <c r="O3" i="140"/>
  <c r="L25" i="132"/>
  <c r="L16" i="131"/>
  <c r="O24" i="124"/>
  <c r="N14" i="127"/>
  <c r="L3" i="132"/>
  <c r="L4" i="146"/>
  <c r="P16" i="130"/>
  <c r="N12" i="146"/>
  <c r="M28" i="132"/>
  <c r="N8" i="131"/>
  <c r="P2" i="138"/>
  <c r="L11" i="128"/>
  <c r="N18" i="126"/>
  <c r="M12" i="132"/>
  <c r="P19" i="147"/>
  <c r="N10" i="128"/>
  <c r="O18" i="126"/>
  <c r="N3" i="136"/>
  <c r="O9" i="136"/>
  <c r="O14" i="135"/>
  <c r="P27" i="138"/>
  <c r="M19" i="128"/>
  <c r="L5" i="142"/>
  <c r="M27" i="125"/>
  <c r="L10" i="130"/>
  <c r="O5" i="133"/>
  <c r="P3" i="146"/>
  <c r="N15" i="130"/>
  <c r="P25" i="146"/>
  <c r="P11" i="142"/>
  <c r="M7" i="136"/>
  <c r="N9" i="133"/>
  <c r="N15" i="37"/>
  <c r="M7" i="143"/>
  <c r="M8" i="144"/>
  <c r="L5" i="129"/>
  <c r="M27" i="126"/>
  <c r="O6" i="137"/>
  <c r="M20" i="128"/>
  <c r="L21" i="136"/>
  <c r="P26" i="144"/>
  <c r="O16" i="129"/>
  <c r="O3" i="143"/>
  <c r="M20" i="144"/>
  <c r="N10" i="133"/>
  <c r="L21" i="135"/>
  <c r="P25" i="133"/>
  <c r="L14" i="143"/>
  <c r="M14" i="138"/>
  <c r="M14" i="131"/>
  <c r="O19" i="134"/>
  <c r="P5" i="145"/>
  <c r="L13" i="129"/>
  <c r="N17" i="138"/>
  <c r="N14" i="144"/>
  <c r="M16" i="138"/>
  <c r="N23" i="37"/>
  <c r="O6" i="143"/>
  <c r="M5" i="124"/>
  <c r="O28" i="141"/>
  <c r="P3" i="144"/>
  <c r="P19" i="124"/>
  <c r="P27" i="124"/>
  <c r="N8" i="129"/>
  <c r="L8" i="124"/>
  <c r="M9" i="141"/>
  <c r="M17" i="134"/>
  <c r="L28" i="144"/>
  <c r="P10" i="128"/>
  <c r="M5" i="125"/>
  <c r="N25" i="141"/>
  <c r="L20" i="135"/>
  <c r="P17" i="146"/>
  <c r="P22" i="128"/>
  <c r="L8" i="138"/>
  <c r="L16" i="144"/>
  <c r="O2" i="129"/>
  <c r="L4" i="129"/>
  <c r="M10" i="128"/>
  <c r="P28" i="135"/>
  <c r="L8" i="130"/>
  <c r="L8" i="37"/>
  <c r="N19" i="133"/>
  <c r="M14" i="137"/>
  <c r="N7" i="137"/>
  <c r="P6" i="142"/>
  <c r="M2" i="128"/>
  <c r="O5" i="136"/>
  <c r="M23" i="139"/>
  <c r="L5" i="124"/>
  <c r="N11" i="129"/>
  <c r="L5" i="133"/>
  <c r="P6" i="124"/>
  <c r="O4" i="141"/>
  <c r="L27" i="142"/>
  <c r="N25" i="142"/>
  <c r="M26" i="141"/>
  <c r="O24" i="132"/>
  <c r="P16" i="144"/>
  <c r="L2" i="142"/>
  <c r="P10" i="124"/>
  <c r="N20" i="130"/>
  <c r="P19" i="145"/>
  <c r="O22" i="135"/>
  <c r="N7" i="133"/>
  <c r="N24" i="124"/>
  <c r="O5" i="131"/>
  <c r="P27" i="37"/>
  <c r="L23" i="37"/>
  <c r="L11" i="139"/>
  <c r="O10" i="132"/>
  <c r="P21" i="37"/>
  <c r="O14" i="125"/>
  <c r="M17" i="141"/>
  <c r="L14" i="136"/>
  <c r="M2" i="147"/>
  <c r="P5" i="126"/>
  <c r="N3" i="145"/>
  <c r="P3" i="137"/>
  <c r="O27" i="139"/>
  <c r="N20" i="141"/>
  <c r="O26" i="138"/>
  <c r="M28" i="134"/>
  <c r="M11" i="147"/>
  <c r="L5" i="146"/>
  <c r="L18" i="135"/>
  <c r="P8" i="144"/>
  <c r="M5" i="147"/>
  <c r="L25" i="135"/>
  <c r="P9" i="140"/>
  <c r="M20" i="135"/>
  <c r="M20" i="139"/>
  <c r="O12" i="146"/>
  <c r="P3" i="141"/>
  <c r="O13" i="134"/>
  <c r="L27" i="138"/>
  <c r="N18" i="133"/>
  <c r="L26" i="144"/>
  <c r="L24" i="135"/>
  <c r="N20" i="140"/>
  <c r="P5" i="135"/>
  <c r="L25" i="137"/>
  <c r="O27" i="134"/>
  <c r="N26" i="132"/>
  <c r="O23" i="137"/>
  <c r="N13" i="126"/>
  <c r="L21" i="127"/>
  <c r="M8" i="143"/>
  <c r="L17" i="37"/>
  <c r="N5" i="137"/>
  <c r="P13" i="140"/>
  <c r="N27" i="138"/>
  <c r="M12" i="140"/>
  <c r="N3" i="134"/>
  <c r="N24" i="142"/>
  <c r="O14" i="124"/>
  <c r="M13" i="132"/>
  <c r="M28" i="147"/>
  <c r="L12" i="146"/>
  <c r="O22" i="126"/>
  <c r="N5" i="134"/>
  <c r="M15" i="37"/>
  <c r="L9" i="37"/>
  <c r="M13" i="133"/>
  <c r="M16" i="143"/>
  <c r="M24" i="136"/>
  <c r="N9" i="145"/>
  <c r="P27" i="146"/>
  <c r="L23" i="130"/>
  <c r="L14" i="137"/>
  <c r="L4" i="137"/>
  <c r="L4" i="138"/>
  <c r="L10" i="144"/>
  <c r="L24" i="124"/>
  <c r="O12" i="139"/>
  <c r="N7" i="129"/>
  <c r="O27" i="141"/>
  <c r="O5" i="128"/>
  <c r="O19" i="131"/>
  <c r="N20" i="127"/>
  <c r="L3" i="131"/>
  <c r="N13" i="130"/>
  <c r="O12" i="132"/>
  <c r="O20" i="140"/>
  <c r="P2" i="139"/>
  <c r="N25" i="132"/>
  <c r="L25" i="129"/>
  <c r="O8" i="131"/>
  <c r="M19" i="140"/>
  <c r="P3" i="131"/>
  <c r="L18" i="145"/>
  <c r="O21" i="125"/>
  <c r="P20" i="128"/>
  <c r="N7" i="146"/>
  <c r="N18" i="125"/>
  <c r="P5" i="140"/>
  <c r="L24" i="141"/>
  <c r="N20" i="128"/>
  <c r="N17" i="146"/>
  <c r="M12" i="147"/>
  <c r="L15" i="138"/>
  <c r="M12" i="134"/>
  <c r="N19" i="138"/>
  <c r="L18" i="147"/>
  <c r="O28" i="133"/>
  <c r="L12" i="124"/>
  <c r="N6" i="37"/>
  <c r="N22" i="142"/>
  <c r="N7" i="141"/>
  <c r="P8" i="133"/>
  <c r="O20" i="141"/>
  <c r="P25" i="136"/>
  <c r="L19" i="128"/>
  <c r="L17" i="147"/>
  <c r="N25" i="131"/>
  <c r="M16" i="126"/>
  <c r="N13" i="132"/>
  <c r="M13" i="142"/>
  <c r="P5" i="144"/>
  <c r="O10" i="147"/>
  <c r="M8" i="137"/>
  <c r="P12" i="125"/>
  <c r="O19" i="142"/>
  <c r="N7" i="143"/>
  <c r="M26" i="139"/>
  <c r="O21" i="134"/>
  <c r="N12" i="139"/>
  <c r="L19" i="142"/>
  <c r="O23" i="141"/>
  <c r="L17" i="127"/>
  <c r="O4" i="136"/>
  <c r="L21" i="131"/>
  <c r="P10" i="146"/>
  <c r="P2" i="147"/>
  <c r="P15" i="147"/>
  <c r="M24" i="130"/>
  <c r="L15" i="127"/>
  <c r="L9" i="144"/>
  <c r="P22" i="129"/>
  <c r="N26" i="143"/>
  <c r="L11" i="144"/>
  <c r="N23" i="143"/>
  <c r="O3" i="142"/>
  <c r="P8" i="37"/>
  <c r="O7" i="143"/>
  <c r="M7" i="145"/>
  <c r="O2" i="37"/>
  <c r="N19" i="142"/>
  <c r="P28" i="130"/>
  <c r="L24" i="142"/>
  <c r="P25" i="137"/>
  <c r="M18" i="144"/>
  <c r="L15" i="136"/>
  <c r="L17" i="141"/>
  <c r="L10" i="135"/>
  <c r="N15" i="133"/>
  <c r="M20" i="147"/>
  <c r="L26" i="136"/>
  <c r="N5" i="136"/>
  <c r="L10" i="124"/>
  <c r="O9" i="143"/>
  <c r="M26" i="138"/>
  <c r="N6" i="129"/>
  <c r="P9" i="129"/>
  <c r="O20" i="129"/>
  <c r="N7" i="127"/>
  <c r="M14" i="133"/>
  <c r="P6" i="136"/>
  <c r="L18" i="146"/>
  <c r="O8" i="136"/>
  <c r="O27" i="142"/>
  <c r="P19" i="146"/>
  <c r="L8" i="133"/>
  <c r="O7" i="145"/>
  <c r="P14" i="132"/>
  <c r="O6" i="130"/>
  <c r="O2" i="133"/>
  <c r="P8" i="128"/>
  <c r="N5" i="132"/>
  <c r="P15" i="143"/>
  <c r="N24" i="141"/>
  <c r="M21" i="133"/>
  <c r="N27" i="145"/>
  <c r="P12" i="143"/>
  <c r="M21" i="138"/>
  <c r="N25" i="37"/>
  <c r="L12" i="138"/>
  <c r="M6" i="131"/>
  <c r="P4" i="136"/>
  <c r="M8" i="135"/>
  <c r="M9" i="143"/>
  <c r="L15" i="137"/>
  <c r="O25" i="37"/>
  <c r="L10" i="128"/>
  <c r="P7" i="142"/>
  <c r="P23" i="125"/>
  <c r="P17" i="136"/>
  <c r="P20" i="125"/>
  <c r="L24" i="139"/>
  <c r="M25" i="144"/>
  <c r="O22" i="124"/>
  <c r="N6" i="137"/>
  <c r="L26" i="131"/>
  <c r="L10" i="137"/>
  <c r="N5" i="140"/>
  <c r="O3" i="124"/>
  <c r="M9" i="140"/>
  <c r="L25" i="138"/>
  <c r="O22" i="134"/>
  <c r="M10" i="147"/>
  <c r="O24" i="134"/>
  <c r="N13" i="125"/>
  <c r="O25" i="134"/>
  <c r="O16" i="126"/>
  <c r="P7" i="124"/>
  <c r="O22" i="127"/>
  <c r="P28" i="125"/>
  <c r="N21" i="146"/>
  <c r="P11" i="133"/>
  <c r="L18" i="128"/>
  <c r="L3" i="128"/>
  <c r="N23" i="137"/>
  <c r="O23" i="140"/>
  <c r="P12" i="136"/>
  <c r="P11" i="129"/>
  <c r="M7" i="144"/>
  <c r="P3" i="135"/>
  <c r="L28" i="145"/>
  <c r="P17" i="138"/>
  <c r="M18" i="136"/>
  <c r="M27" i="137"/>
  <c r="O26" i="124"/>
  <c r="O12" i="143"/>
  <c r="N11" i="138"/>
  <c r="L11" i="147"/>
  <c r="P16" i="37"/>
  <c r="M26" i="131"/>
  <c r="O24" i="136"/>
  <c r="L11" i="133"/>
  <c r="M18" i="139"/>
  <c r="P25" i="127"/>
  <c r="L4" i="140"/>
  <c r="L6" i="137"/>
  <c r="O7" i="129"/>
  <c r="P23" i="133"/>
  <c r="P8" i="137"/>
  <c r="L27" i="144"/>
  <c r="O16" i="135"/>
  <c r="P11" i="125"/>
  <c r="O9" i="37"/>
  <c r="L15" i="141"/>
  <c r="P15" i="131"/>
  <c r="N26" i="128"/>
  <c r="M12" i="127"/>
  <c r="N26" i="144"/>
  <c r="P14" i="128"/>
  <c r="M7" i="133"/>
  <c r="N6" i="125"/>
  <c r="N27" i="37"/>
  <c r="O10" i="128"/>
  <c r="O17" i="137"/>
  <c r="M16" i="147"/>
  <c r="O26" i="129"/>
  <c r="L18" i="138"/>
  <c r="L24" i="147"/>
  <c r="N17" i="133"/>
  <c r="P15" i="145"/>
  <c r="O13" i="144"/>
  <c r="O11" i="134"/>
  <c r="N25" i="135"/>
  <c r="L9" i="143"/>
  <c r="O22" i="133"/>
  <c r="L7" i="135"/>
  <c r="L23" i="144"/>
  <c r="P28" i="139"/>
  <c r="M26" i="133"/>
  <c r="P7" i="134"/>
  <c r="M8" i="124"/>
  <c r="O27" i="146"/>
  <c r="L7" i="146"/>
  <c r="M20" i="125"/>
  <c r="L24" i="134"/>
  <c r="P28" i="143"/>
  <c r="L10" i="129"/>
  <c r="O15" i="126"/>
  <c r="O14" i="130"/>
  <c r="L17" i="140"/>
  <c r="L4" i="147"/>
  <c r="N3" i="137"/>
  <c r="P7" i="130"/>
  <c r="O20" i="146"/>
  <c r="M13" i="131"/>
  <c r="N3" i="139"/>
  <c r="O6" i="133"/>
  <c r="M28" i="126"/>
  <c r="P13" i="143"/>
  <c r="M18" i="137"/>
  <c r="P2" i="132"/>
  <c r="P8" i="134"/>
  <c r="N23" i="140"/>
  <c r="L3" i="133"/>
  <c r="O11" i="130"/>
  <c r="N9" i="128"/>
  <c r="P11" i="134"/>
  <c r="L23" i="131"/>
  <c r="M2" i="143"/>
  <c r="N6" i="140"/>
  <c r="L13" i="128"/>
  <c r="P25" i="125"/>
  <c r="N18" i="137"/>
  <c r="O10" i="124"/>
  <c r="M23" i="138"/>
  <c r="M3" i="130"/>
  <c r="N28" i="134"/>
  <c r="O24" i="139"/>
  <c r="P23" i="145"/>
  <c r="P20" i="126"/>
  <c r="L20" i="140"/>
  <c r="L2" i="144"/>
  <c r="P5" i="139"/>
  <c r="L15" i="145"/>
  <c r="L25" i="125"/>
  <c r="O19" i="138"/>
  <c r="M17" i="143"/>
  <c r="N7" i="134"/>
  <c r="M19" i="138"/>
  <c r="P3" i="134"/>
  <c r="L28" i="127"/>
  <c r="O22" i="125"/>
  <c r="L9" i="131"/>
  <c r="P18" i="132"/>
  <c r="L12" i="128"/>
  <c r="L11" i="130"/>
  <c r="P7" i="126"/>
  <c r="N25" i="129"/>
  <c r="O27" i="135"/>
  <c r="N2" i="140"/>
  <c r="P22" i="134"/>
  <c r="O18" i="132"/>
  <c r="M18" i="147"/>
  <c r="N12" i="147"/>
  <c r="O25" i="146"/>
  <c r="N6" i="147"/>
  <c r="L5" i="147"/>
  <c r="P6" i="146"/>
  <c r="N3" i="146"/>
  <c r="L2" i="129"/>
  <c r="L26" i="128"/>
  <c r="P4" i="141"/>
  <c r="M24" i="127"/>
  <c r="L23" i="126"/>
  <c r="N8" i="128"/>
  <c r="L26" i="133"/>
  <c r="N16" i="142"/>
  <c r="M20" i="146"/>
  <c r="N27" i="127"/>
  <c r="L23" i="125"/>
  <c r="N18" i="129"/>
  <c r="P7" i="138"/>
  <c r="O16" i="37"/>
  <c r="L27" i="126"/>
  <c r="P21" i="125"/>
  <c r="L25" i="142"/>
  <c r="M23" i="146"/>
  <c r="N17" i="137"/>
  <c r="O7" i="134"/>
  <c r="M23" i="133"/>
  <c r="M4" i="140"/>
  <c r="N22" i="135"/>
  <c r="L24" i="144"/>
  <c r="O23" i="138"/>
  <c r="P9" i="126"/>
  <c r="L13" i="138"/>
  <c r="M25" i="131"/>
  <c r="M22" i="147"/>
  <c r="O9" i="133"/>
  <c r="P7" i="140"/>
  <c r="P13" i="144"/>
  <c r="M23" i="142"/>
  <c r="O26" i="125"/>
  <c r="L18" i="136"/>
  <c r="L9" i="139"/>
  <c r="O17" i="126"/>
  <c r="L17" i="134"/>
  <c r="O4" i="140"/>
  <c r="M4" i="129"/>
  <c r="P16" i="124"/>
  <c r="O2" i="146"/>
  <c r="M11" i="128"/>
  <c r="N14" i="139"/>
  <c r="L10" i="139"/>
  <c r="L26" i="140"/>
  <c r="M2" i="135"/>
  <c r="O3" i="133"/>
  <c r="N7" i="128"/>
  <c r="O22" i="37"/>
  <c r="P3" i="140"/>
  <c r="O9" i="125"/>
  <c r="L11" i="135"/>
  <c r="P2" i="126"/>
  <c r="O10" i="133"/>
  <c r="L27" i="134"/>
  <c r="N14" i="138"/>
  <c r="L11" i="129"/>
  <c r="O4" i="130"/>
  <c r="N20" i="129"/>
  <c r="N7" i="37"/>
  <c r="P20" i="145"/>
  <c r="N3" i="126"/>
  <c r="P12" i="127"/>
  <c r="O26" i="127"/>
  <c r="M6" i="142"/>
  <c r="L6" i="130"/>
  <c r="M2" i="130"/>
  <c r="N13" i="147"/>
  <c r="M8" i="142"/>
  <c r="L24" i="143"/>
  <c r="M14" i="136"/>
  <c r="P7" i="129"/>
  <c r="L27" i="143"/>
  <c r="N28" i="124"/>
  <c r="M16" i="124"/>
  <c r="O9" i="138"/>
  <c r="M4" i="139"/>
  <c r="L16" i="137"/>
  <c r="O9" i="130"/>
  <c r="L8" i="141"/>
  <c r="M11" i="143"/>
  <c r="P20" i="138"/>
  <c r="L11" i="140"/>
  <c r="M25" i="129"/>
  <c r="O28" i="137"/>
  <c r="N17" i="128"/>
  <c r="M13" i="146"/>
  <c r="O14" i="128"/>
  <c r="M25" i="139"/>
  <c r="M28" i="125"/>
  <c r="P24" i="125"/>
  <c r="O4" i="139"/>
  <c r="M7" i="126"/>
  <c r="L7" i="37"/>
  <c r="L4" i="131"/>
  <c r="O14" i="131"/>
  <c r="L9" i="145"/>
  <c r="M22" i="133"/>
  <c r="P27" i="128"/>
  <c r="O9" i="124"/>
  <c r="P12" i="140"/>
  <c r="L13" i="145"/>
  <c r="P10" i="131"/>
  <c r="N8" i="127"/>
  <c r="L23" i="127"/>
  <c r="N13" i="131"/>
  <c r="L27" i="137"/>
  <c r="M3" i="138"/>
  <c r="M18" i="126"/>
  <c r="P22" i="135"/>
  <c r="N22" i="131"/>
  <c r="N23" i="129"/>
  <c r="M28" i="135"/>
  <c r="O17" i="132"/>
  <c r="L3" i="135"/>
  <c r="L22" i="128"/>
  <c r="O7" i="132"/>
  <c r="N17" i="145"/>
  <c r="N25" i="140"/>
  <c r="L4" i="145"/>
  <c r="N24" i="133"/>
  <c r="L16" i="37"/>
  <c r="L21" i="124"/>
  <c r="O15" i="131"/>
  <c r="P27" i="132"/>
  <c r="M7" i="134"/>
  <c r="L22" i="127"/>
  <c r="M9" i="127"/>
  <c r="N24" i="140"/>
  <c r="L17" i="131"/>
  <c r="O18" i="129"/>
  <c r="M18" i="133"/>
  <c r="M27" i="141"/>
  <c r="L4" i="142"/>
  <c r="P21" i="143"/>
  <c r="N17" i="124"/>
  <c r="L17" i="137"/>
  <c r="P17" i="142"/>
  <c r="N5" i="144"/>
  <c r="M23" i="128"/>
  <c r="N23" i="147"/>
  <c r="P16" i="132"/>
  <c r="O27" i="131"/>
  <c r="L9" i="124"/>
  <c r="P3" i="147"/>
  <c r="M2" i="145"/>
  <c r="L23" i="139"/>
  <c r="O6" i="145"/>
  <c r="O28" i="131"/>
  <c r="N14" i="146"/>
  <c r="L20" i="132"/>
  <c r="P18" i="146"/>
  <c r="O17" i="147"/>
  <c r="M28" i="130"/>
  <c r="P3" i="37"/>
  <c r="O25" i="140"/>
  <c r="P6" i="130"/>
  <c r="M8" i="133"/>
  <c r="P14" i="147"/>
  <c r="P24" i="145"/>
  <c r="N21" i="140"/>
  <c r="O26" i="137"/>
  <c r="O27" i="125"/>
  <c r="M4" i="127"/>
  <c r="N23" i="128"/>
  <c r="M10" i="145"/>
  <c r="M13" i="130"/>
  <c r="N28" i="127"/>
  <c r="O9" i="135"/>
  <c r="P27" i="135"/>
  <c r="N7" i="139"/>
  <c r="P15" i="124"/>
  <c r="M13" i="37"/>
  <c r="M15" i="145"/>
  <c r="M15" i="128"/>
  <c r="O23" i="128"/>
  <c r="P5" i="124"/>
  <c r="M17" i="144"/>
  <c r="L7" i="125"/>
  <c r="N6" i="134"/>
  <c r="O23" i="132"/>
  <c r="O20" i="128"/>
  <c r="M25" i="126"/>
  <c r="O11" i="129"/>
  <c r="M21" i="147"/>
  <c r="O7" i="133"/>
  <c r="N24" i="147"/>
  <c r="L21" i="146"/>
  <c r="N11" i="131"/>
  <c r="N15" i="138"/>
  <c r="N8" i="37"/>
  <c r="P6" i="132"/>
  <c r="O23" i="37"/>
  <c r="O21" i="130"/>
  <c r="L7" i="141"/>
  <c r="M24" i="37"/>
  <c r="O3" i="126"/>
  <c r="N5" i="147"/>
  <c r="O20" i="147"/>
  <c r="M11" i="135"/>
  <c r="M16" i="131"/>
  <c r="O13" i="133"/>
  <c r="O17" i="129"/>
  <c r="O9" i="129"/>
  <c r="M3" i="144"/>
  <c r="M17" i="127"/>
  <c r="P15" i="130"/>
  <c r="M16" i="145"/>
  <c r="L9" i="136"/>
  <c r="L23" i="136"/>
  <c r="O27" i="127"/>
  <c r="O16" i="147"/>
  <c r="M15" i="132"/>
  <c r="P9" i="143"/>
  <c r="P12" i="144"/>
  <c r="L15" i="143"/>
  <c r="M6" i="132"/>
  <c r="M13" i="144"/>
  <c r="L24" i="129"/>
  <c r="P10" i="139"/>
  <c r="M5" i="130"/>
  <c r="P12" i="145"/>
  <c r="O24" i="138"/>
  <c r="O13" i="132"/>
  <c r="L19" i="147"/>
  <c r="P28" i="140"/>
  <c r="P22" i="145"/>
  <c r="O8" i="126"/>
  <c r="O5" i="137"/>
  <c r="L25" i="134"/>
  <c r="N18" i="37"/>
  <c r="M14" i="146"/>
  <c r="N10" i="140"/>
  <c r="O9" i="146"/>
  <c r="L18" i="143"/>
  <c r="L28" i="126"/>
  <c r="L8" i="145"/>
  <c r="N10" i="145"/>
  <c r="N11" i="141"/>
  <c r="N19" i="128"/>
  <c r="L23" i="147"/>
  <c r="L15" i="131"/>
  <c r="L23" i="128"/>
  <c r="O15" i="135"/>
  <c r="L22" i="144"/>
  <c r="O18" i="143"/>
  <c r="M20" i="132"/>
  <c r="L2" i="140"/>
  <c r="N28" i="136"/>
  <c r="N15" i="137"/>
  <c r="O28" i="143"/>
  <c r="M19" i="135"/>
  <c r="P21" i="140"/>
  <c r="L3" i="137"/>
  <c r="L18" i="130"/>
  <c r="P12" i="129"/>
  <c r="N3" i="128"/>
  <c r="N21" i="128"/>
  <c r="M8" i="127"/>
  <c r="L26" i="139"/>
  <c r="O24" i="145"/>
  <c r="O25" i="128"/>
  <c r="O28" i="146"/>
  <c r="P13" i="130"/>
  <c r="M4" i="131"/>
  <c r="O17" i="133"/>
  <c r="P16" i="147"/>
  <c r="P25" i="138"/>
  <c r="L28" i="140"/>
  <c r="O21" i="124"/>
  <c r="M12" i="141"/>
  <c r="O2" i="142"/>
  <c r="L18" i="134"/>
  <c r="L15" i="125"/>
  <c r="M15" i="146"/>
  <c r="L26" i="132"/>
  <c r="P23" i="135"/>
  <c r="N26" i="138"/>
  <c r="M25" i="127"/>
  <c r="M4" i="130"/>
  <c r="L3" i="138"/>
  <c r="M26" i="126"/>
  <c r="P10" i="142"/>
  <c r="P14" i="139"/>
  <c r="O14" i="146"/>
  <c r="N5" i="141"/>
  <c r="L12" i="134"/>
  <c r="P8" i="135"/>
  <c r="N13" i="145"/>
  <c r="P12" i="134"/>
  <c r="L18" i="144"/>
  <c r="L9" i="133"/>
  <c r="M25" i="125"/>
  <c r="L10" i="141"/>
  <c r="P27" i="127"/>
  <c r="M8" i="138"/>
  <c r="L8" i="134"/>
  <c r="P28" i="133"/>
  <c r="N12" i="144"/>
  <c r="L13" i="140"/>
  <c r="O2" i="132"/>
  <c r="O11" i="127"/>
  <c r="P18" i="128"/>
  <c r="P16" i="125"/>
  <c r="M15" i="124"/>
  <c r="N12" i="124"/>
  <c r="M19" i="136"/>
  <c r="N15" i="128"/>
  <c r="M22" i="142"/>
  <c r="O7" i="37"/>
  <c r="P25" i="132"/>
  <c r="O28" i="145"/>
  <c r="M19" i="141"/>
  <c r="N26" i="146"/>
  <c r="O10" i="131"/>
  <c r="N20" i="144"/>
  <c r="M6" i="124"/>
  <c r="M4" i="133"/>
  <c r="L25" i="136"/>
  <c r="L12" i="130"/>
  <c r="M17" i="139"/>
  <c r="P24" i="134"/>
  <c r="L23" i="142"/>
  <c r="P19" i="135"/>
  <c r="P2" i="125"/>
  <c r="M6" i="144"/>
  <c r="O20" i="145"/>
  <c r="O27" i="37"/>
  <c r="M13" i="141"/>
  <c r="P3" i="133"/>
  <c r="O17" i="128"/>
  <c r="O18" i="133"/>
  <c r="M8" i="128"/>
  <c r="L21" i="37"/>
  <c r="M24" i="125"/>
  <c r="O8" i="135"/>
  <c r="L10" i="142"/>
  <c r="M25" i="134"/>
  <c r="L20" i="143"/>
  <c r="N11" i="124"/>
  <c r="O21" i="139"/>
  <c r="M22" i="144"/>
  <c r="L9" i="134"/>
  <c r="L28" i="139"/>
  <c r="M26" i="134"/>
  <c r="N14" i="141"/>
  <c r="O21" i="147"/>
  <c r="O7" i="140"/>
  <c r="N2" i="129"/>
  <c r="N11" i="127"/>
  <c r="O5" i="144"/>
  <c r="L16" i="124"/>
  <c r="O20" i="136"/>
  <c r="O10" i="140"/>
  <c r="L2" i="143"/>
  <c r="N3" i="140"/>
  <c r="M28" i="128"/>
  <c r="P9" i="142"/>
  <c r="O2" i="144"/>
  <c r="O13" i="146"/>
  <c r="O24" i="130"/>
  <c r="N28" i="37"/>
  <c r="L3" i="147"/>
  <c r="O26" i="37"/>
  <c r="P7" i="37"/>
  <c r="N17" i="136"/>
  <c r="M2" i="124"/>
  <c r="P11" i="144"/>
  <c r="P27" i="144"/>
  <c r="L17" i="136"/>
  <c r="L19" i="125"/>
  <c r="M28" i="37"/>
  <c r="M12" i="138"/>
  <c r="N2" i="133"/>
  <c r="O26" i="130"/>
  <c r="O25" i="136"/>
  <c r="L3" i="144"/>
  <c r="P3" i="145"/>
  <c r="N22" i="139"/>
  <c r="P2" i="143"/>
  <c r="M17" i="140"/>
  <c r="L18" i="141"/>
  <c r="O14" i="139"/>
  <c r="P10" i="145"/>
  <c r="N7" i="126"/>
  <c r="N28" i="143"/>
  <c r="N24" i="135"/>
  <c r="N9" i="127"/>
  <c r="P12" i="128"/>
  <c r="O22" i="136"/>
  <c r="P15" i="142"/>
  <c r="O20" i="134"/>
  <c r="L28" i="143"/>
  <c r="M9" i="126"/>
  <c r="M20" i="137"/>
  <c r="L20" i="131"/>
  <c r="N18" i="139"/>
  <c r="P19" i="37"/>
  <c r="N14" i="129"/>
  <c r="L2" i="37"/>
  <c r="M24" i="131"/>
  <c r="L13" i="146"/>
  <c r="N9" i="37"/>
  <c r="N20" i="147"/>
  <c r="N13" i="141"/>
  <c r="L13" i="135"/>
  <c r="O9" i="140"/>
  <c r="O6" i="37"/>
  <c r="O5" i="135"/>
  <c r="P23" i="128"/>
  <c r="P7" i="125"/>
  <c r="O3" i="125"/>
  <c r="P21" i="127"/>
  <c r="L21" i="133"/>
  <c r="P18" i="133"/>
  <c r="M15" i="126"/>
  <c r="P16" i="141"/>
  <c r="L15" i="133"/>
  <c r="O24" i="128"/>
  <c r="O19" i="128"/>
  <c r="P21" i="126"/>
  <c r="O25" i="132"/>
  <c r="N23" i="146"/>
  <c r="N14" i="131"/>
  <c r="M13" i="137"/>
  <c r="P27" i="137"/>
  <c r="O5" i="146"/>
  <c r="N3" i="131"/>
  <c r="L8" i="127"/>
  <c r="L11" i="132"/>
  <c r="P16" i="137"/>
  <c r="N16" i="134"/>
  <c r="P10" i="135"/>
  <c r="O4" i="135"/>
  <c r="O11" i="37"/>
  <c r="O16" i="142"/>
  <c r="N4" i="137"/>
  <c r="P9" i="127"/>
  <c r="L6" i="141"/>
  <c r="L23" i="141"/>
  <c r="M12" i="143"/>
  <c r="P11" i="140"/>
  <c r="N9" i="125"/>
  <c r="L14" i="131"/>
  <c r="L14" i="139"/>
  <c r="L17" i="128"/>
  <c r="L22" i="131"/>
  <c r="M26" i="140"/>
  <c r="M24" i="147"/>
  <c r="N27" i="143"/>
  <c r="P2" i="142"/>
  <c r="M23" i="145"/>
  <c r="L13" i="133"/>
  <c r="M17" i="142"/>
  <c r="O14" i="133"/>
  <c r="O24" i="129"/>
  <c r="N26" i="147"/>
  <c r="L22" i="140"/>
  <c r="P17" i="141"/>
  <c r="N24" i="128"/>
  <c r="P28" i="147"/>
  <c r="N17" i="142"/>
  <c r="N20" i="124"/>
  <c r="M21" i="141"/>
  <c r="O10" i="127"/>
  <c r="P8" i="139"/>
  <c r="M24" i="137"/>
  <c r="O27" i="133"/>
  <c r="O16" i="128"/>
  <c r="L28" i="133"/>
  <c r="L6" i="128"/>
  <c r="P7" i="131"/>
  <c r="N19" i="139"/>
  <c r="M23" i="136"/>
  <c r="L10" i="125"/>
  <c r="O6" i="141"/>
  <c r="N4" i="145"/>
  <c r="M22" i="145"/>
  <c r="O19" i="132"/>
  <c r="N13" i="139"/>
  <c r="M9" i="139"/>
  <c r="M13" i="127"/>
  <c r="N13" i="144"/>
  <c r="M5" i="127"/>
  <c r="M17" i="145"/>
  <c r="N22" i="144"/>
  <c r="M24" i="129"/>
  <c r="M8" i="140"/>
  <c r="O27" i="145"/>
  <c r="N8" i="143"/>
  <c r="O4" i="144"/>
  <c r="P22" i="124"/>
  <c r="P24" i="132"/>
  <c r="O17" i="136"/>
  <c r="L6" i="37"/>
  <c r="P2" i="129"/>
  <c r="O21" i="133"/>
  <c r="L22" i="130"/>
  <c r="P11" i="138"/>
  <c r="M8" i="125"/>
  <c r="N16" i="126"/>
  <c r="N8" i="134"/>
  <c r="L3" i="142"/>
  <c r="M4" i="135"/>
  <c r="L2" i="127"/>
  <c r="O20" i="142"/>
  <c r="L19" i="140"/>
  <c r="L10" i="145"/>
  <c r="N9" i="126"/>
  <c r="N8" i="133"/>
  <c r="L12" i="129"/>
  <c r="P8" i="124"/>
  <c r="L26" i="137"/>
  <c r="P22" i="141"/>
  <c r="L6" i="140"/>
  <c r="P11" i="132"/>
  <c r="L12" i="131"/>
  <c r="M2" i="125"/>
  <c r="M4" i="138"/>
  <c r="P10" i="37"/>
  <c r="P6" i="140"/>
  <c r="M19" i="125"/>
  <c r="N15" i="143"/>
  <c r="O4" i="147"/>
  <c r="M28" i="127"/>
  <c r="M25" i="130"/>
  <c r="O22" i="142"/>
  <c r="L22" i="138"/>
  <c r="L24" i="136"/>
  <c r="L6" i="127"/>
  <c r="L28" i="146"/>
  <c r="P19" i="131"/>
  <c r="M25" i="37"/>
  <c r="M6" i="140"/>
  <c r="O5" i="138"/>
  <c r="L23" i="132"/>
  <c r="O2" i="130"/>
  <c r="O14" i="126"/>
  <c r="P19" i="130"/>
  <c r="L7" i="132"/>
  <c r="O21" i="126"/>
  <c r="L26" i="134"/>
  <c r="O8" i="133"/>
  <c r="O12" i="144"/>
  <c r="M25" i="145"/>
  <c r="L25" i="133"/>
  <c r="P13" i="127"/>
  <c r="M10" i="124"/>
  <c r="O11" i="128"/>
  <c r="M7" i="125"/>
  <c r="P7" i="128"/>
  <c r="L17" i="144"/>
  <c r="O25" i="138"/>
  <c r="P3" i="136"/>
  <c r="M28" i="142"/>
  <c r="N5" i="139"/>
  <c r="L6" i="146"/>
  <c r="L23" i="135"/>
  <c r="N12" i="37"/>
  <c r="N6" i="142"/>
  <c r="L23" i="143"/>
  <c r="N2" i="130"/>
  <c r="L14" i="127"/>
  <c r="N16" i="132"/>
  <c r="L5" i="128"/>
  <c r="N20" i="125"/>
  <c r="P25" i="130"/>
  <c r="N6" i="145"/>
  <c r="M24" i="132"/>
  <c r="O24" i="146"/>
  <c r="L14" i="144"/>
  <c r="N20" i="133"/>
  <c r="N24" i="131"/>
  <c r="P26" i="142"/>
  <c r="L2" i="128"/>
  <c r="N16" i="143"/>
  <c r="O14" i="145"/>
  <c r="P23" i="141"/>
  <c r="P25" i="139"/>
  <c r="O14" i="137"/>
  <c r="O5" i="147"/>
  <c r="N4" i="138"/>
  <c r="L19" i="139"/>
  <c r="M17" i="131"/>
  <c r="P26" i="124"/>
  <c r="P26" i="130"/>
  <c r="L20" i="126"/>
  <c r="P6" i="37"/>
  <c r="N20" i="126"/>
  <c r="P18" i="135"/>
  <c r="N19" i="37"/>
  <c r="L7" i="130"/>
  <c r="O13" i="126"/>
  <c r="L12" i="140"/>
  <c r="M15" i="136"/>
  <c r="L4" i="126"/>
  <c r="P21" i="134"/>
  <c r="L20" i="133"/>
  <c r="L17" i="129"/>
  <c r="L27" i="128"/>
  <c r="N15" i="124"/>
  <c r="O21" i="127"/>
  <c r="N6" i="132"/>
  <c r="N25" i="127"/>
  <c r="L21" i="144"/>
  <c r="M2" i="126"/>
  <c r="N26" i="127"/>
  <c r="O11" i="141"/>
  <c r="M2" i="132"/>
  <c r="L23" i="146"/>
  <c r="M8" i="129"/>
  <c r="M15" i="139"/>
  <c r="L11" i="125"/>
  <c r="M10" i="136"/>
  <c r="M21" i="124"/>
  <c r="O8" i="129"/>
  <c r="N16" i="131"/>
  <c r="M10" i="142"/>
  <c r="P22" i="139"/>
  <c r="N4" i="132"/>
  <c r="N23" i="136"/>
  <c r="L13" i="137"/>
  <c r="P9" i="147"/>
  <c r="L7" i="127"/>
  <c r="N16" i="145"/>
  <c r="P13" i="133"/>
  <c r="N15" i="136"/>
  <c r="L4" i="143"/>
  <c r="M13" i="126"/>
  <c r="L6" i="132"/>
  <c r="L4" i="139"/>
  <c r="M24" i="139"/>
  <c r="N24" i="126"/>
  <c r="N2" i="143"/>
  <c r="P5" i="127"/>
  <c r="L5" i="145"/>
  <c r="O28" i="127"/>
  <c r="L3" i="126"/>
  <c r="N22" i="133"/>
  <c r="P4" i="147"/>
  <c r="M17" i="132"/>
  <c r="M4" i="142"/>
  <c r="P24" i="139"/>
  <c r="L19" i="138"/>
  <c r="L3" i="140"/>
  <c r="N23" i="127"/>
  <c r="M10" i="141"/>
  <c r="M15" i="140"/>
  <c r="L2" i="135"/>
  <c r="N4" i="128"/>
  <c r="P26" i="143"/>
  <c r="L26" i="142"/>
  <c r="P4" i="130"/>
  <c r="O12" i="127"/>
  <c r="O3" i="138"/>
  <c r="O19" i="144"/>
  <c r="N24" i="130"/>
  <c r="M14" i="142"/>
  <c r="L21" i="143"/>
  <c r="O18" i="145"/>
  <c r="M16" i="135"/>
  <c r="P19" i="128"/>
  <c r="P18" i="142"/>
  <c r="O27" i="130"/>
  <c r="P7" i="139"/>
  <c r="M10" i="132"/>
  <c r="L21" i="128"/>
  <c r="L27" i="139"/>
  <c r="O12" i="37"/>
  <c r="P22" i="127"/>
  <c r="L9" i="147"/>
  <c r="N21" i="134"/>
  <c r="M8" i="126"/>
  <c r="M10" i="146"/>
  <c r="P13" i="129"/>
  <c r="O3" i="128"/>
  <c r="P5" i="133"/>
  <c r="N5" i="130"/>
  <c r="P8" i="130"/>
  <c r="M6" i="127"/>
  <c r="N8" i="125"/>
  <c r="P9" i="135"/>
  <c r="P13" i="134"/>
  <c r="L3" i="146"/>
  <c r="N12" i="140"/>
  <c r="O13" i="142"/>
  <c r="P22" i="125"/>
  <c r="P16" i="127"/>
  <c r="N27" i="137"/>
  <c r="L12" i="127"/>
  <c r="L23" i="129"/>
  <c r="N3" i="141"/>
  <c r="M22" i="138"/>
  <c r="L22" i="129"/>
  <c r="N5" i="124"/>
  <c r="P6" i="138"/>
  <c r="L11" i="134"/>
  <c r="L5" i="37"/>
  <c r="P16" i="145"/>
  <c r="L13" i="147"/>
  <c r="O7" i="139"/>
  <c r="N8" i="142"/>
  <c r="O2" i="125"/>
  <c r="P18" i="138"/>
  <c r="M16" i="133"/>
  <c r="P25" i="128"/>
  <c r="L5" i="126"/>
  <c r="P13" i="137"/>
  <c r="L25" i="144"/>
  <c r="M22" i="136"/>
  <c r="M27" i="142"/>
  <c r="O5" i="124"/>
  <c r="L27" i="140"/>
  <c r="N8" i="146"/>
  <c r="N4" i="37"/>
  <c r="P23" i="127"/>
  <c r="P25" i="143"/>
  <c r="N25" i="125"/>
  <c r="L16" i="125"/>
  <c r="P19" i="141"/>
  <c r="O26" i="140"/>
  <c r="N9" i="141"/>
  <c r="N15" i="125"/>
  <c r="O9" i="139"/>
  <c r="M19" i="145"/>
  <c r="P18" i="129"/>
  <c r="M20" i="140"/>
  <c r="P15" i="140"/>
  <c r="P16" i="136"/>
  <c r="M16" i="137"/>
  <c r="M17" i="126"/>
  <c r="L21" i="147"/>
  <c r="N10" i="142"/>
  <c r="O28" i="37"/>
  <c r="P5" i="146"/>
  <c r="N21" i="126"/>
  <c r="N11" i="147"/>
  <c r="N11" i="145"/>
  <c r="L9" i="127"/>
  <c r="L27" i="146"/>
  <c r="N17" i="135"/>
  <c r="N21" i="37"/>
  <c r="P15" i="136"/>
  <c r="N10" i="37"/>
  <c r="O14" i="37"/>
  <c r="O2" i="127"/>
  <c r="P9" i="138"/>
  <c r="N21" i="131"/>
  <c r="M5" i="136"/>
  <c r="O9" i="131"/>
  <c r="M7" i="135"/>
  <c r="M16" i="142"/>
  <c r="L9" i="141"/>
  <c r="M13" i="135"/>
  <c r="P26" i="133"/>
  <c r="O23" i="126"/>
  <c r="P23" i="139"/>
  <c r="N8" i="130"/>
  <c r="M23" i="125"/>
  <c r="M3" i="146"/>
  <c r="O11" i="138"/>
  <c r="N12" i="136"/>
  <c r="P17" i="147"/>
  <c r="N9" i="146"/>
  <c r="P4" i="138"/>
  <c r="O14" i="132"/>
  <c r="O23" i="134"/>
  <c r="O18" i="127"/>
  <c r="P28" i="126"/>
  <c r="N19" i="136"/>
  <c r="P28" i="137"/>
  <c r="O25" i="142"/>
  <c r="N14" i="126"/>
  <c r="O2" i="136"/>
  <c r="O16" i="125"/>
  <c r="O2" i="138"/>
  <c r="M27" i="131"/>
  <c r="M23" i="126"/>
  <c r="N20" i="146"/>
  <c r="L14" i="141"/>
  <c r="L19" i="124"/>
  <c r="M10" i="135"/>
  <c r="M3" i="124"/>
  <c r="O12" i="130"/>
  <c r="L3" i="141"/>
  <c r="O16" i="137"/>
  <c r="L20" i="134"/>
  <c r="P6" i="126"/>
  <c r="M6" i="146"/>
  <c r="N16" i="137"/>
  <c r="O12" i="125"/>
  <c r="O7" i="141"/>
  <c r="L17" i="138"/>
  <c r="N4" i="131"/>
  <c r="M25" i="133"/>
  <c r="L24" i="140"/>
  <c r="O25" i="125"/>
  <c r="N10" i="144"/>
  <c r="M20" i="131"/>
  <c r="N10" i="132"/>
  <c r="P22" i="136"/>
  <c r="P15" i="146"/>
  <c r="P24" i="127"/>
  <c r="P10" i="138"/>
  <c r="O20" i="139"/>
  <c r="M20" i="130"/>
  <c r="N16" i="133"/>
  <c r="L2" i="146"/>
  <c r="O8" i="145"/>
  <c r="N14" i="145"/>
  <c r="N19" i="125"/>
  <c r="L23" i="134"/>
  <c r="M26" i="142"/>
  <c r="M3" i="134"/>
  <c r="L13" i="132"/>
  <c r="O3" i="136"/>
  <c r="O20" i="135"/>
  <c r="M26" i="129"/>
  <c r="P4" i="125"/>
  <c r="M18" i="135"/>
  <c r="N15" i="134"/>
  <c r="N15" i="132"/>
  <c r="P15" i="144"/>
  <c r="M12" i="125"/>
  <c r="M11" i="146"/>
  <c r="N3" i="127"/>
  <c r="M15" i="125"/>
  <c r="M7" i="138"/>
  <c r="O3" i="127"/>
  <c r="L4" i="125"/>
  <c r="M4" i="37"/>
  <c r="M26" i="144"/>
  <c r="O12" i="136"/>
  <c r="L15" i="140"/>
  <c r="O21" i="128"/>
  <c r="P26" i="134"/>
  <c r="O7" i="136"/>
  <c r="N2" i="136"/>
  <c r="P25" i="124"/>
  <c r="O3" i="144"/>
  <c r="M22" i="141"/>
  <c r="P17" i="124"/>
  <c r="O28" i="139"/>
  <c r="M28" i="143"/>
  <c r="M10" i="125"/>
  <c r="N13" i="136"/>
  <c r="N14" i="37"/>
  <c r="N15" i="135"/>
  <c r="O19" i="137"/>
  <c r="P14" i="142"/>
  <c r="O25" i="144"/>
  <c r="O26" i="144"/>
  <c r="P16" i="126"/>
  <c r="M3" i="133"/>
  <c r="L10" i="37"/>
  <c r="L28" i="132"/>
  <c r="M14" i="134"/>
  <c r="L27" i="131"/>
  <c r="L24" i="127"/>
  <c r="L13" i="131"/>
  <c r="P16" i="131"/>
  <c r="L20" i="128"/>
  <c r="O3" i="131"/>
  <c r="O6" i="147"/>
  <c r="P20" i="133"/>
  <c r="L10" i="133"/>
  <c r="O19" i="146"/>
  <c r="P22" i="146"/>
  <c r="M25" i="124"/>
  <c r="P21" i="138"/>
  <c r="N17" i="37"/>
  <c r="O9" i="141"/>
  <c r="M19" i="147"/>
  <c r="L24" i="146"/>
  <c r="M7" i="127"/>
  <c r="O25" i="145"/>
  <c r="M15" i="130"/>
  <c r="L22" i="139"/>
  <c r="N4" i="147"/>
  <c r="P8" i="125"/>
  <c r="O2" i="147"/>
  <c r="M18" i="138"/>
  <c r="M13" i="139"/>
  <c r="P20" i="132"/>
  <c r="P20" i="143"/>
  <c r="P2" i="130"/>
  <c r="M18" i="129"/>
  <c r="O17" i="143"/>
  <c r="O10" i="143"/>
  <c r="M6" i="138"/>
  <c r="P10" i="134"/>
  <c r="N20" i="138"/>
  <c r="O23" i="136"/>
  <c r="P13" i="145"/>
  <c r="N19" i="131"/>
  <c r="L14" i="146"/>
  <c r="M3" i="132"/>
  <c r="P12" i="131"/>
  <c r="M27" i="124"/>
  <c r="P8" i="138"/>
  <c r="N5" i="126"/>
  <c r="N2" i="147"/>
  <c r="O15" i="136"/>
  <c r="O18" i="130"/>
  <c r="P23" i="126"/>
  <c r="M24" i="146"/>
  <c r="L25" i="143"/>
  <c r="N21" i="144"/>
  <c r="P27" i="143"/>
  <c r="N10" i="125"/>
  <c r="P19" i="138"/>
  <c r="N4" i="142"/>
  <c r="P10" i="147"/>
  <c r="L2" i="133"/>
  <c r="O16" i="138"/>
  <c r="P2" i="141"/>
  <c r="P24" i="130"/>
  <c r="O11" i="124"/>
  <c r="O4" i="137"/>
  <c r="N24" i="143"/>
  <c r="N12" i="131"/>
  <c r="L28" i="136"/>
  <c r="M18" i="146"/>
  <c r="N8" i="137"/>
  <c r="O26" i="136"/>
  <c r="O5" i="126"/>
  <c r="L7" i="131"/>
  <c r="L16" i="139"/>
  <c r="P12" i="130"/>
  <c r="O14" i="138"/>
  <c r="L17" i="145"/>
  <c r="M4" i="125"/>
  <c r="P26" i="132"/>
  <c r="O28" i="134"/>
  <c r="N2" i="134"/>
  <c r="L5" i="140"/>
  <c r="M14" i="135"/>
  <c r="L11" i="138"/>
  <c r="O25" i="137"/>
  <c r="O9" i="145"/>
  <c r="L28" i="37"/>
  <c r="L11" i="136"/>
  <c r="O28" i="125"/>
  <c r="N21" i="133"/>
  <c r="P18" i="126"/>
  <c r="N5" i="146"/>
  <c r="L4" i="144"/>
  <c r="M4" i="137"/>
  <c r="N24" i="129"/>
  <c r="P5" i="131"/>
  <c r="O25" i="133"/>
  <c r="P17" i="145"/>
  <c r="L18" i="132"/>
  <c r="N21" i="143"/>
  <c r="O25" i="124"/>
  <c r="N15" i="141"/>
  <c r="M4" i="141"/>
  <c r="M24" i="140"/>
  <c r="N25" i="143"/>
  <c r="N9" i="139"/>
  <c r="L9" i="146"/>
  <c r="M12" i="131"/>
  <c r="M6" i="133"/>
  <c r="L28" i="128"/>
  <c r="N11" i="144"/>
  <c r="M10" i="127"/>
  <c r="M8" i="147"/>
  <c r="L3" i="143"/>
  <c r="L11" i="137"/>
  <c r="L16" i="138"/>
  <c r="O15" i="140"/>
  <c r="P8" i="131"/>
  <c r="N2" i="146"/>
  <c r="M22" i="130"/>
  <c r="M11" i="139"/>
  <c r="P4" i="144"/>
  <c r="O6" i="126"/>
  <c r="N6" i="138"/>
  <c r="L11" i="141"/>
  <c r="P28" i="128"/>
  <c r="N13" i="129"/>
  <c r="O8" i="138"/>
  <c r="O24" i="127"/>
  <c r="P12" i="139"/>
  <c r="N23" i="144"/>
  <c r="L11" i="143"/>
  <c r="O9" i="126"/>
  <c r="N9" i="144"/>
  <c r="M27" i="135"/>
  <c r="O3" i="37"/>
  <c r="O18" i="141"/>
  <c r="N24" i="132"/>
  <c r="M7" i="129"/>
  <c r="M22" i="37"/>
  <c r="M22" i="139"/>
  <c r="L19" i="132"/>
  <c r="O21" i="145"/>
  <c r="N19" i="135"/>
  <c r="O28" i="140"/>
  <c r="N21" i="135"/>
  <c r="N3" i="132"/>
  <c r="N11" i="137"/>
  <c r="M20" i="129"/>
  <c r="N4" i="135"/>
  <c r="L16" i="140"/>
  <c r="L12" i="37"/>
  <c r="N26" i="140"/>
  <c r="O6" i="124"/>
  <c r="M15" i="144"/>
  <c r="O17" i="37"/>
  <c r="M16" i="128"/>
  <c r="N23" i="131"/>
  <c r="L13" i="125"/>
  <c r="O20" i="133"/>
  <c r="P15" i="125"/>
  <c r="M17" i="125"/>
  <c r="O10" i="134"/>
  <c r="M11" i="133"/>
  <c r="P4" i="128"/>
  <c r="M2" i="133"/>
  <c r="O5" i="125"/>
  <c r="P10" i="140"/>
  <c r="N24" i="138"/>
  <c r="N18" i="132"/>
  <c r="P27" i="142"/>
  <c r="N7" i="124"/>
  <c r="L18" i="124"/>
  <c r="N28" i="126"/>
  <c r="P7" i="144"/>
  <c r="N14" i="137"/>
  <c r="O5" i="140"/>
  <c r="M6" i="126"/>
  <c r="N27" i="131"/>
  <c r="M12" i="126"/>
  <c r="L26" i="126"/>
  <c r="N24" i="125"/>
  <c r="P20" i="144"/>
  <c r="N27" i="142"/>
  <c r="N21" i="142"/>
  <c r="N18" i="142"/>
  <c r="N19" i="144"/>
  <c r="O16" i="143"/>
  <c r="O26" i="139"/>
  <c r="N10" i="147"/>
  <c r="P11" i="124"/>
  <c r="M27" i="143"/>
  <c r="M25" i="141"/>
  <c r="P19" i="142"/>
  <c r="L18" i="126"/>
  <c r="P7" i="147"/>
  <c r="N7" i="132"/>
  <c r="O3" i="129"/>
  <c r="P4" i="126"/>
  <c r="L11" i="127"/>
  <c r="O19" i="143"/>
  <c r="O11" i="135"/>
  <c r="L10" i="140"/>
  <c r="P23" i="124"/>
  <c r="L17" i="126"/>
  <c r="N28" i="133"/>
  <c r="M8" i="145"/>
  <c r="O14" i="144"/>
  <c r="N13" i="127"/>
  <c r="O9" i="147"/>
  <c r="P20" i="37"/>
  <c r="N16" i="140"/>
  <c r="M2" i="139"/>
  <c r="P10" i="125"/>
  <c r="O13" i="145"/>
  <c r="O24" i="131"/>
  <c r="P4" i="129"/>
  <c r="M13" i="136"/>
  <c r="M17" i="138"/>
  <c r="M10" i="137"/>
  <c r="L7" i="137"/>
  <c r="L3" i="130"/>
  <c r="N12" i="135"/>
  <c r="M15" i="138"/>
  <c r="O15" i="146"/>
  <c r="M14" i="128"/>
  <c r="O15" i="142"/>
  <c r="O2" i="128"/>
  <c r="M16" i="37"/>
  <c r="M21" i="140"/>
  <c r="N11" i="136"/>
  <c r="L22" i="137"/>
  <c r="N19" i="145"/>
  <c r="N13" i="137"/>
  <c r="L2" i="136"/>
  <c r="L11" i="37"/>
  <c r="P28" i="124"/>
  <c r="O3" i="135"/>
  <c r="P2" i="37"/>
  <c r="P27" i="129"/>
  <c r="N23" i="126"/>
  <c r="M5" i="142"/>
  <c r="L12" i="142"/>
  <c r="O21" i="144"/>
  <c r="O27" i="147"/>
  <c r="L15" i="146"/>
  <c r="P27" i="130"/>
  <c r="N20" i="37"/>
  <c r="M27" i="136"/>
  <c r="P3" i="132"/>
  <c r="N13" i="142"/>
  <c r="P26" i="125"/>
  <c r="P21" i="133"/>
  <c r="O2" i="143"/>
  <c r="M9" i="37"/>
  <c r="N16" i="138"/>
  <c r="O4" i="146"/>
  <c r="N27" i="144"/>
  <c r="O13" i="137"/>
  <c r="O18" i="137"/>
  <c r="P13" i="37"/>
  <c r="M5" i="134"/>
  <c r="O17" i="145"/>
  <c r="N28" i="144"/>
  <c r="P13" i="147"/>
  <c r="L23" i="124"/>
  <c r="P16" i="146"/>
  <c r="P17" i="131"/>
  <c r="O28" i="136"/>
  <c r="P10" i="144"/>
  <c r="L20" i="127"/>
  <c r="L3" i="134"/>
  <c r="M7" i="124"/>
  <c r="L23" i="145"/>
  <c r="P6" i="143"/>
  <c r="M28" i="138"/>
  <c r="P27" i="140"/>
  <c r="P11" i="135"/>
  <c r="N22" i="143"/>
  <c r="N14" i="134"/>
  <c r="M2" i="142"/>
  <c r="L19" i="141"/>
  <c r="N2" i="138"/>
  <c r="O21" i="138"/>
  <c r="L16" i="143"/>
  <c r="P8" i="145"/>
  <c r="N2" i="126"/>
  <c r="L16" i="135"/>
  <c r="P15" i="132"/>
  <c r="M24" i="134"/>
  <c r="N12" i="143"/>
  <c r="M24" i="142"/>
  <c r="M23" i="141"/>
  <c r="M22" i="127"/>
  <c r="M27" i="144"/>
  <c r="P22" i="137"/>
  <c r="N17" i="141"/>
  <c r="O23" i="133"/>
  <c r="P17" i="127"/>
  <c r="L9" i="135"/>
  <c r="M8" i="131"/>
  <c r="P18" i="37"/>
  <c r="L19" i="127"/>
  <c r="P7" i="143"/>
  <c r="P18" i="140"/>
  <c r="M12" i="130"/>
  <c r="P8" i="132"/>
  <c r="P10" i="130"/>
  <c r="M11" i="144"/>
  <c r="O27" i="136"/>
  <c r="L12" i="136"/>
  <c r="P17" i="129"/>
  <c r="M14" i="130"/>
  <c r="O24" i="141"/>
  <c r="M16" i="130"/>
  <c r="P15" i="127"/>
  <c r="M26" i="145"/>
  <c r="M22" i="125"/>
  <c r="P20" i="131"/>
  <c r="O8" i="127"/>
  <c r="L24" i="128"/>
  <c r="M9" i="147"/>
  <c r="O15" i="139"/>
  <c r="L14" i="37"/>
  <c r="N26" i="130"/>
  <c r="P17" i="140"/>
  <c r="N6" i="141"/>
  <c r="N8" i="126"/>
  <c r="L17" i="125"/>
  <c r="O20" i="132"/>
  <c r="N19" i="124"/>
  <c r="P4" i="124"/>
  <c r="P13" i="131"/>
  <c r="P26" i="126"/>
  <c r="L5" i="134"/>
  <c r="M18" i="37"/>
  <c r="O4" i="37"/>
  <c r="O6" i="146"/>
  <c r="M10" i="133"/>
  <c r="N7" i="135"/>
  <c r="P2" i="124"/>
  <c r="P13" i="124"/>
  <c r="M16" i="139"/>
  <c r="M10" i="130"/>
  <c r="O5" i="134"/>
  <c r="N18" i="140"/>
  <c r="O13" i="140"/>
  <c r="O19" i="136"/>
  <c r="P4" i="139"/>
  <c r="N23" i="145"/>
  <c r="M7" i="37"/>
  <c r="M17" i="133"/>
  <c r="N16" i="147"/>
  <c r="P2" i="131"/>
  <c r="L22" i="143"/>
  <c r="O13" i="128"/>
  <c r="M26" i="128"/>
  <c r="N11" i="139"/>
  <c r="P21" i="135"/>
  <c r="N12" i="132"/>
  <c r="L14" i="130"/>
  <c r="P2" i="128"/>
  <c r="L28" i="130"/>
  <c r="N10" i="126"/>
  <c r="L16" i="130"/>
  <c r="O8" i="140"/>
  <c r="N19" i="143"/>
  <c r="N22" i="140"/>
  <c r="N20" i="137"/>
  <c r="P4" i="37"/>
  <c r="O6" i="129"/>
  <c r="O21" i="37"/>
  <c r="N2" i="131"/>
  <c r="N5" i="145"/>
  <c r="M23" i="37"/>
  <c r="O20" i="144"/>
  <c r="P11" i="137"/>
  <c r="P7" i="146"/>
  <c r="N14" i="135"/>
  <c r="O12" i="124"/>
  <c r="N10" i="136"/>
  <c r="N12" i="145"/>
  <c r="N19" i="132"/>
  <c r="P26" i="131"/>
  <c r="M3" i="126"/>
  <c r="M23" i="147"/>
  <c r="P8" i="147"/>
  <c r="O5" i="127"/>
  <c r="N21" i="138"/>
  <c r="M18" i="132"/>
  <c r="N25" i="138"/>
  <c r="M21" i="142"/>
  <c r="L14" i="132"/>
  <c r="L2" i="124"/>
  <c r="P2" i="127"/>
  <c r="L5" i="141"/>
  <c r="L18" i="127"/>
  <c r="L28" i="138"/>
  <c r="L13" i="142"/>
  <c r="L18" i="125"/>
  <c r="O9" i="127"/>
  <c r="N11" i="146"/>
  <c r="O24" i="147"/>
  <c r="M11" i="142"/>
  <c r="L22" i="146"/>
  <c r="M28" i="146"/>
  <c r="M13" i="145"/>
  <c r="N27" i="135"/>
  <c r="N3" i="133"/>
  <c r="L9" i="138"/>
  <c r="L18" i="131"/>
  <c r="N26" i="142"/>
  <c r="N25" i="137"/>
  <c r="N10" i="139"/>
  <c r="O14" i="129"/>
  <c r="N16" i="125"/>
  <c r="L8" i="126"/>
  <c r="L2" i="132"/>
  <c r="P26" i="128"/>
  <c r="L17" i="142"/>
  <c r="O19" i="133"/>
  <c r="P23" i="137"/>
  <c r="L16" i="132"/>
  <c r="M20" i="143"/>
  <c r="O24" i="143"/>
  <c r="M3" i="131"/>
  <c r="L7" i="138"/>
  <c r="L22" i="126"/>
  <c r="P24" i="137"/>
  <c r="N21" i="125"/>
  <c r="M21" i="135"/>
  <c r="M17" i="129"/>
  <c r="L14" i="140"/>
  <c r="M19" i="137"/>
  <c r="P26" i="37"/>
  <c r="P28" i="142"/>
  <c r="L9" i="128"/>
  <c r="L19" i="133"/>
  <c r="M14" i="129"/>
  <c r="M14" i="143"/>
  <c r="P20" i="134"/>
  <c r="L26" i="146"/>
  <c r="O6" i="139"/>
  <c r="L21" i="140"/>
  <c r="P20" i="130"/>
  <c r="P17" i="125"/>
  <c r="N19" i="134"/>
  <c r="M2" i="141"/>
  <c r="M2" i="129"/>
  <c r="P12" i="126"/>
  <c r="L6" i="144"/>
  <c r="N4" i="126"/>
  <c r="O15" i="37"/>
  <c r="N11" i="142"/>
  <c r="P17" i="135"/>
  <c r="M17" i="146"/>
  <c r="P23" i="136"/>
  <c r="O14" i="141"/>
  <c r="L15" i="134"/>
  <c r="M27" i="37"/>
  <c r="M27" i="127"/>
  <c r="N26" i="145"/>
  <c r="O28" i="142"/>
  <c r="M28" i="145"/>
  <c r="P6" i="139"/>
  <c r="N10" i="141"/>
  <c r="L12" i="141"/>
  <c r="M24" i="135"/>
  <c r="N9" i="130"/>
  <c r="P13" i="139"/>
  <c r="N15" i="142"/>
  <c r="M16" i="125"/>
  <c r="O27" i="132"/>
  <c r="M4" i="124"/>
  <c r="L27" i="130"/>
  <c r="O19" i="130"/>
  <c r="M26" i="143"/>
  <c r="N23" i="132"/>
  <c r="M8" i="146"/>
  <c r="O14" i="147"/>
  <c r="L5" i="138"/>
  <c r="O27" i="137"/>
  <c r="O15" i="145"/>
  <c r="L28" i="141"/>
  <c r="O7" i="146"/>
  <c r="P6" i="133"/>
  <c r="L16" i="127"/>
  <c r="N15" i="146"/>
  <c r="M17" i="135"/>
  <c r="N3" i="142"/>
  <c r="N9" i="134"/>
  <c r="P13" i="146"/>
  <c r="M7" i="146"/>
  <c r="O8" i="124"/>
  <c r="O23" i="130"/>
  <c r="P11" i="136"/>
  <c r="L12" i="132"/>
  <c r="N28" i="146"/>
  <c r="P22" i="142"/>
  <c r="N21" i="129"/>
  <c r="O20" i="126"/>
  <c r="L11" i="124"/>
  <c r="O23" i="124"/>
  <c r="M6" i="134"/>
  <c r="M27" i="128"/>
  <c r="P21" i="128"/>
  <c r="L9" i="129"/>
  <c r="L20" i="125"/>
  <c r="L8" i="139"/>
  <c r="L2" i="134"/>
  <c r="N22" i="37"/>
  <c r="N10" i="143"/>
  <c r="N22" i="130"/>
  <c r="P28" i="146"/>
  <c r="P14" i="133"/>
  <c r="O19" i="140"/>
  <c r="N3" i="125"/>
  <c r="O13" i="138"/>
  <c r="P27" i="125"/>
  <c r="O13" i="130"/>
  <c r="N13" i="135"/>
  <c r="M21" i="128"/>
  <c r="N8" i="145"/>
  <c r="N3" i="130"/>
  <c r="M6" i="135"/>
  <c r="P9" i="125"/>
  <c r="P24" i="135"/>
  <c r="M3" i="125"/>
  <c r="O18" i="144"/>
  <c r="N17" i="130"/>
  <c r="O28" i="138"/>
  <c r="N16" i="141"/>
  <c r="N21" i="139"/>
  <c r="N12" i="128"/>
  <c r="O4" i="142"/>
  <c r="O10" i="138"/>
  <c r="M22" i="135"/>
  <c r="O23" i="131"/>
  <c r="M22" i="134"/>
  <c r="N2" i="144"/>
  <c r="O26" i="126"/>
  <c r="O17" i="135"/>
  <c r="M9" i="132"/>
  <c r="P3" i="125"/>
  <c r="O17" i="139"/>
  <c r="L17" i="139"/>
  <c r="N18" i="138"/>
  <c r="L27" i="124"/>
  <c r="O28" i="135"/>
  <c r="P2" i="145"/>
  <c r="M10" i="140"/>
  <c r="N18" i="144"/>
  <c r="O13" i="143"/>
  <c r="O18" i="125"/>
  <c r="M15" i="135"/>
  <c r="P16" i="143"/>
  <c r="L20" i="147"/>
  <c r="L8" i="140"/>
  <c r="N14" i="147"/>
  <c r="L23" i="137"/>
  <c r="N13" i="140"/>
  <c r="L7" i="126"/>
  <c r="L7" i="128"/>
  <c r="M3" i="37"/>
  <c r="M11" i="127"/>
  <c r="M4" i="134"/>
  <c r="N26" i="141"/>
  <c r="M21" i="134"/>
  <c r="N23" i="139"/>
  <c r="O8" i="141"/>
  <c r="L14" i="134"/>
  <c r="O21" i="143"/>
  <c r="L4" i="136"/>
  <c r="L8" i="131"/>
  <c r="M9" i="133"/>
  <c r="P8" i="143"/>
  <c r="N28" i="135"/>
  <c r="L27" i="141"/>
  <c r="P10" i="137"/>
  <c r="M14" i="132"/>
  <c r="O19" i="135"/>
  <c r="M6" i="137"/>
  <c r="N26" i="135"/>
  <c r="N11" i="140"/>
  <c r="L7" i="136"/>
  <c r="M25" i="146"/>
  <c r="L3" i="124"/>
  <c r="P18" i="131"/>
  <c r="N19" i="130"/>
  <c r="L12" i="137"/>
  <c r="N27" i="132"/>
  <c r="L24" i="145"/>
  <c r="L22" i="124"/>
  <c r="L20" i="136"/>
  <c r="N11" i="133"/>
  <c r="M18" i="142"/>
  <c r="N16" i="136"/>
  <c r="M10" i="126"/>
  <c r="P26" i="146"/>
  <c r="L21" i="138"/>
  <c r="M6" i="130"/>
  <c r="O26" i="142"/>
  <c r="P24" i="142"/>
  <c r="M25" i="140"/>
  <c r="L19" i="146"/>
  <c r="N25" i="130"/>
  <c r="N8" i="141"/>
  <c r="P20" i="147"/>
  <c r="N7" i="140"/>
  <c r="N27" i="124"/>
  <c r="P28" i="131"/>
  <c r="M10" i="139"/>
  <c r="N4" i="140"/>
  <c r="N22" i="134"/>
  <c r="N4" i="130"/>
  <c r="O16" i="144"/>
  <c r="M16" i="146"/>
  <c r="L11" i="145"/>
  <c r="P7" i="135"/>
  <c r="P3" i="127"/>
  <c r="O6" i="142"/>
  <c r="L6" i="143"/>
  <c r="O10" i="125"/>
  <c r="L12" i="147"/>
  <c r="O7" i="124"/>
  <c r="M7" i="130"/>
  <c r="L21" i="142"/>
  <c r="L27" i="127"/>
  <c r="L2" i="130"/>
  <c r="P14" i="124"/>
  <c r="O12" i="142"/>
  <c r="N23" i="133"/>
  <c r="O19" i="125"/>
  <c r="P26" i="137"/>
  <c r="M23" i="132"/>
  <c r="N24" i="139"/>
  <c r="M9" i="146"/>
  <c r="N22" i="132"/>
  <c r="P28" i="134"/>
  <c r="L14" i="124"/>
  <c r="O13" i="147"/>
  <c r="L15" i="132"/>
  <c r="P10" i="132"/>
  <c r="L16" i="126"/>
  <c r="N19" i="126"/>
  <c r="N9" i="147"/>
  <c r="O24" i="126"/>
  <c r="L2" i="147"/>
  <c r="M8" i="136"/>
  <c r="L23" i="140"/>
  <c r="L2" i="125"/>
  <c r="P14" i="134"/>
  <c r="L13" i="136"/>
  <c r="L4" i="135"/>
  <c r="N10" i="137"/>
  <c r="M18" i="131"/>
  <c r="N17" i="139"/>
  <c r="L5" i="130"/>
  <c r="P7" i="133"/>
  <c r="N15" i="127"/>
  <c r="O7" i="147"/>
  <c r="M19" i="139"/>
  <c r="L12" i="139"/>
  <c r="L6" i="124"/>
  <c r="O7" i="142"/>
  <c r="R6" i="124" l="1"/>
  <c r="R12" i="139"/>
  <c r="R5" i="130"/>
  <c r="R4" i="135"/>
  <c r="R13" i="136"/>
  <c r="R2" i="125"/>
  <c r="R23" i="140"/>
  <c r="R2" i="147"/>
  <c r="R16" i="126"/>
  <c r="R15" i="132"/>
  <c r="R14" i="124"/>
  <c r="R2" i="130"/>
  <c r="R27" i="127"/>
  <c r="R21" i="142"/>
  <c r="R12" i="147"/>
  <c r="R6" i="143"/>
  <c r="R11" i="145"/>
  <c r="R19" i="146"/>
  <c r="R21" i="138"/>
  <c r="R20" i="136"/>
  <c r="R22" i="124"/>
  <c r="R24" i="145"/>
  <c r="R12" i="137"/>
  <c r="R3" i="124"/>
  <c r="R7" i="136"/>
  <c r="R27" i="141"/>
  <c r="R8" i="131"/>
  <c r="R4" i="136"/>
  <c r="R14" i="134"/>
  <c r="R7" i="128"/>
  <c r="R7" i="126"/>
  <c r="R23" i="137"/>
  <c r="R8" i="140"/>
  <c r="R20" i="147"/>
  <c r="R27" i="124"/>
  <c r="R17" i="139"/>
  <c r="R2" i="134"/>
  <c r="R8" i="139"/>
  <c r="R20" i="125"/>
  <c r="R9" i="129"/>
  <c r="R11" i="124"/>
  <c r="R12" i="132"/>
  <c r="R16" i="127"/>
  <c r="R28" i="141"/>
  <c r="R5" i="138"/>
  <c r="R27" i="130"/>
  <c r="R12" i="141"/>
  <c r="R15" i="134"/>
  <c r="R6" i="144"/>
  <c r="R21" i="140"/>
  <c r="R26" i="146"/>
  <c r="R19" i="133"/>
  <c r="R9" i="128"/>
  <c r="R14" i="140"/>
  <c r="R22" i="126"/>
  <c r="R7" i="138"/>
  <c r="R16" i="132"/>
  <c r="R17" i="142"/>
  <c r="R2" i="132"/>
  <c r="R8" i="126"/>
  <c r="R18" i="131"/>
  <c r="R9" i="138"/>
  <c r="R22" i="146"/>
  <c r="R18" i="125"/>
  <c r="R13" i="142"/>
  <c r="R28" i="138"/>
  <c r="R18" i="127"/>
  <c r="R5" i="141"/>
  <c r="R2" i="124"/>
  <c r="R14" i="132"/>
  <c r="R16" i="130"/>
  <c r="R28" i="130"/>
  <c r="R14" i="130"/>
  <c r="R22" i="143"/>
  <c r="R5" i="134"/>
  <c r="R17" i="125"/>
  <c r="R14" i="37"/>
  <c r="E14" i="73"/>
  <c r="R24" i="128"/>
  <c r="R12" i="136"/>
  <c r="R19" i="127"/>
  <c r="R9" i="135"/>
  <c r="R16" i="135"/>
  <c r="R16" i="143"/>
  <c r="R19" i="141"/>
  <c r="R23" i="145"/>
  <c r="R3" i="134"/>
  <c r="R20" i="127"/>
  <c r="R23" i="124"/>
  <c r="R15" i="146"/>
  <c r="R12" i="142"/>
  <c r="R11" i="37"/>
  <c r="E11" i="73"/>
  <c r="R2" i="136"/>
  <c r="R22" i="137"/>
  <c r="R3" i="130"/>
  <c r="R7" i="137"/>
  <c r="R17" i="126"/>
  <c r="R10" i="140"/>
  <c r="R11" i="127"/>
  <c r="R18" i="126"/>
  <c r="R26" i="126"/>
  <c r="R18" i="124"/>
  <c r="R13" i="125"/>
  <c r="E12" i="73"/>
  <c r="R12" i="37"/>
  <c r="R16" i="140"/>
  <c r="R19" i="132"/>
  <c r="R11" i="143"/>
  <c r="R11" i="141"/>
  <c r="R16" i="138"/>
  <c r="R11" i="137"/>
  <c r="R3" i="143"/>
  <c r="R28" i="128"/>
  <c r="R9" i="146"/>
  <c r="R18" i="132"/>
  <c r="R4" i="144"/>
  <c r="R11" i="136"/>
  <c r="R28" i="37"/>
  <c r="E28" i="73"/>
  <c r="R11" i="138"/>
  <c r="R5" i="140"/>
  <c r="R17" i="145"/>
  <c r="R16" i="139"/>
  <c r="R7" i="131"/>
  <c r="R28" i="136"/>
  <c r="R2" i="133"/>
  <c r="R25" i="143"/>
  <c r="R14" i="146"/>
  <c r="R22" i="139"/>
  <c r="R24" i="146"/>
  <c r="R10" i="133"/>
  <c r="R20" i="128"/>
  <c r="R13" i="131"/>
  <c r="R24" i="127"/>
  <c r="R27" i="131"/>
  <c r="R28" i="132"/>
  <c r="E10" i="73"/>
  <c r="R10" i="37"/>
  <c r="R15" i="140"/>
  <c r="R4" i="125"/>
  <c r="R13" i="132"/>
  <c r="R23" i="134"/>
  <c r="R2" i="146"/>
  <c r="R24" i="140"/>
  <c r="R17" i="138"/>
  <c r="R20" i="134"/>
  <c r="R3" i="141"/>
  <c r="R19" i="124"/>
  <c r="R14" i="141"/>
  <c r="R9" i="141"/>
  <c r="R27" i="146"/>
  <c r="R9" i="127"/>
  <c r="R21" i="147"/>
  <c r="R16" i="125"/>
  <c r="R27" i="140"/>
  <c r="R25" i="144"/>
  <c r="R5" i="126"/>
  <c r="R13" i="147"/>
  <c r="R5" i="37"/>
  <c r="E5" i="73"/>
  <c r="R11" i="134"/>
  <c r="R22" i="129"/>
  <c r="R23" i="129"/>
  <c r="R12" i="127"/>
  <c r="R3" i="146"/>
  <c r="R9" i="147"/>
  <c r="R27" i="139"/>
  <c r="R21" i="128"/>
  <c r="R21" i="143"/>
  <c r="R26" i="142"/>
  <c r="R2" i="135"/>
  <c r="R3" i="140"/>
  <c r="R19" i="138"/>
  <c r="R3" i="126"/>
  <c r="R5" i="145"/>
  <c r="R4" i="139"/>
  <c r="R6" i="132"/>
  <c r="R4" i="143"/>
  <c r="R7" i="127"/>
  <c r="R13" i="137"/>
  <c r="R11" i="125"/>
  <c r="R23" i="146"/>
  <c r="R21" i="144"/>
  <c r="R27" i="128"/>
  <c r="R17" i="129"/>
  <c r="R20" i="133"/>
  <c r="R4" i="126"/>
  <c r="R12" i="140"/>
  <c r="R7" i="130"/>
  <c r="R20" i="126"/>
  <c r="R19" i="139"/>
  <c r="R2" i="128"/>
  <c r="R14" i="144"/>
  <c r="R5" i="128"/>
  <c r="R14" i="127"/>
  <c r="R23" i="143"/>
  <c r="R23" i="135"/>
  <c r="R6" i="146"/>
  <c r="R17" i="144"/>
  <c r="R25" i="133"/>
  <c r="R26" i="134"/>
  <c r="R7" i="132"/>
  <c r="R23" i="132"/>
  <c r="R28" i="146"/>
  <c r="R6" i="127"/>
  <c r="R24" i="136"/>
  <c r="R22" i="138"/>
  <c r="R12" i="131"/>
  <c r="R6" i="140"/>
  <c r="R26" i="137"/>
  <c r="R12" i="129"/>
  <c r="R10" i="145"/>
  <c r="R19" i="140"/>
  <c r="R2" i="127"/>
  <c r="R3" i="142"/>
  <c r="R22" i="130"/>
  <c r="R6" i="37"/>
  <c r="E6" i="73"/>
  <c r="R10" i="125"/>
  <c r="R6" i="128"/>
  <c r="R28" i="133"/>
  <c r="R22" i="140"/>
  <c r="R13" i="133"/>
  <c r="R22" i="131"/>
  <c r="R17" i="128"/>
  <c r="R14" i="139"/>
  <c r="R14" i="131"/>
  <c r="R23" i="141"/>
  <c r="R6" i="141"/>
  <c r="R11" i="132"/>
  <c r="R8" i="127"/>
  <c r="R15" i="133"/>
  <c r="R21" i="133"/>
  <c r="R13" i="135"/>
  <c r="R13" i="146"/>
  <c r="R2" i="37"/>
  <c r="E2" i="73"/>
  <c r="R20" i="131"/>
  <c r="R28" i="143"/>
  <c r="R18" i="141"/>
  <c r="R3" i="144"/>
  <c r="R19" i="125"/>
  <c r="R17" i="136"/>
  <c r="R3" i="147"/>
  <c r="R2" i="143"/>
  <c r="R16" i="124"/>
  <c r="R28" i="139"/>
  <c r="R9" i="134"/>
  <c r="R20" i="143"/>
  <c r="R10" i="142"/>
  <c r="R21" i="37"/>
  <c r="E21" i="73"/>
  <c r="R23" i="142"/>
  <c r="R12" i="130"/>
  <c r="R25" i="136"/>
  <c r="R13" i="140"/>
  <c r="R8" i="134"/>
  <c r="R10" i="141"/>
  <c r="R9" i="133"/>
  <c r="R18" i="144"/>
  <c r="R12" i="134"/>
  <c r="R3" i="138"/>
  <c r="R26" i="132"/>
  <c r="R15" i="125"/>
  <c r="R18" i="134"/>
  <c r="R28" i="140"/>
  <c r="R26" i="139"/>
  <c r="R18" i="130"/>
  <c r="R3" i="137"/>
  <c r="R2" i="140"/>
  <c r="R22" i="144"/>
  <c r="R23" i="128"/>
  <c r="R15" i="131"/>
  <c r="R23" i="147"/>
  <c r="R8" i="145"/>
  <c r="R28" i="126"/>
  <c r="R18" i="143"/>
  <c r="R25" i="134"/>
  <c r="R19" i="147"/>
  <c r="R24" i="129"/>
  <c r="R15" i="143"/>
  <c r="R23" i="136"/>
  <c r="R9" i="136"/>
  <c r="R7" i="141"/>
  <c r="R21" i="146"/>
  <c r="R7" i="125"/>
  <c r="R20" i="132"/>
  <c r="R23" i="139"/>
  <c r="R9" i="124"/>
  <c r="R17" i="137"/>
  <c r="R4" i="142"/>
  <c r="R17" i="131"/>
  <c r="R22" i="127"/>
  <c r="R21" i="124"/>
  <c r="R16" i="37"/>
  <c r="E16" i="73"/>
  <c r="R4" i="145"/>
  <c r="R22" i="128"/>
  <c r="R3" i="135"/>
  <c r="R27" i="137"/>
  <c r="R23" i="127"/>
  <c r="R13" i="145"/>
  <c r="R9" i="145"/>
  <c r="R4" i="131"/>
  <c r="R7" i="37"/>
  <c r="E7" i="73"/>
  <c r="R11" i="140"/>
  <c r="R8" i="141"/>
  <c r="R16" i="137"/>
  <c r="R27" i="143"/>
  <c r="R24" i="143"/>
  <c r="R6" i="130"/>
  <c r="R11" i="129"/>
  <c r="R27" i="134"/>
  <c r="R11" i="135"/>
  <c r="R26" i="140"/>
  <c r="R10" i="139"/>
  <c r="R17" i="134"/>
  <c r="R9" i="139"/>
  <c r="R18" i="136"/>
  <c r="R13" i="138"/>
  <c r="R24" i="144"/>
  <c r="R25" i="142"/>
  <c r="R27" i="126"/>
  <c r="R23" i="125"/>
  <c r="R26" i="133"/>
  <c r="R23" i="126"/>
  <c r="R26" i="128"/>
  <c r="R2" i="129"/>
  <c r="R5" i="147"/>
  <c r="R11" i="130"/>
  <c r="R12" i="128"/>
  <c r="R9" i="131"/>
  <c r="R28" i="127"/>
  <c r="R25" i="125"/>
  <c r="R15" i="145"/>
  <c r="R2" i="144"/>
  <c r="R20" i="140"/>
  <c r="R13" i="128"/>
  <c r="R23" i="131"/>
  <c r="R3" i="133"/>
  <c r="R4" i="147"/>
  <c r="R17" i="140"/>
  <c r="R10" i="129"/>
  <c r="R24" i="134"/>
  <c r="R7" i="146"/>
  <c r="R23" i="144"/>
  <c r="R7" i="135"/>
  <c r="R9" i="143"/>
  <c r="R24" i="147"/>
  <c r="R18" i="138"/>
  <c r="R15" i="141"/>
  <c r="R27" i="144"/>
  <c r="R6" i="137"/>
  <c r="R4" i="140"/>
  <c r="R11" i="133"/>
  <c r="R11" i="147"/>
  <c r="R28" i="145"/>
  <c r="R3" i="128"/>
  <c r="R18" i="128"/>
  <c r="R25" i="138"/>
  <c r="R10" i="137"/>
  <c r="R26" i="131"/>
  <c r="R24" i="139"/>
  <c r="R10" i="128"/>
  <c r="R15" i="137"/>
  <c r="R12" i="138"/>
  <c r="R8" i="133"/>
  <c r="R18" i="146"/>
  <c r="R10" i="124"/>
  <c r="R26" i="136"/>
  <c r="R10" i="135"/>
  <c r="R17" i="141"/>
  <c r="R15" i="136"/>
  <c r="R24" i="142"/>
  <c r="R11" i="144"/>
  <c r="R9" i="144"/>
  <c r="R15" i="127"/>
  <c r="R21" i="131"/>
  <c r="R17" i="127"/>
  <c r="R19" i="142"/>
  <c r="R17" i="147"/>
  <c r="R19" i="128"/>
  <c r="R12" i="124"/>
  <c r="R18" i="147"/>
  <c r="R15" i="138"/>
  <c r="R24" i="141"/>
  <c r="R18" i="145"/>
  <c r="R25" i="129"/>
  <c r="R3" i="131"/>
  <c r="R24" i="124"/>
  <c r="R10" i="144"/>
  <c r="R4" i="138"/>
  <c r="R4" i="137"/>
  <c r="R14" i="137"/>
  <c r="R23" i="130"/>
  <c r="E9" i="73"/>
  <c r="R9" i="37"/>
  <c r="R12" i="146"/>
  <c r="E17" i="73"/>
  <c r="R17" i="37"/>
  <c r="R21" i="127"/>
  <c r="R25" i="137"/>
  <c r="R24" i="135"/>
  <c r="R26" i="144"/>
  <c r="R27" i="138"/>
  <c r="R25" i="135"/>
  <c r="R18" i="135"/>
  <c r="R5" i="146"/>
  <c r="R14" i="136"/>
  <c r="R11" i="139"/>
  <c r="E23" i="73"/>
  <c r="R23" i="37"/>
  <c r="R2" i="142"/>
  <c r="R27" i="142"/>
  <c r="R5" i="133"/>
  <c r="R5" i="124"/>
  <c r="R8" i="37"/>
  <c r="E8" i="73"/>
  <c r="R8" i="130"/>
  <c r="R4" i="129"/>
  <c r="R16" i="144"/>
  <c r="R8" i="138"/>
  <c r="R20" i="135"/>
  <c r="R28" i="144"/>
  <c r="R8" i="124"/>
  <c r="R13" i="129"/>
  <c r="R14" i="143"/>
  <c r="R21" i="135"/>
  <c r="R21" i="136"/>
  <c r="R5" i="129"/>
  <c r="R10" i="130"/>
  <c r="R5" i="142"/>
  <c r="R11" i="128"/>
  <c r="R4" i="146"/>
  <c r="R3" i="132"/>
  <c r="R16" i="131"/>
  <c r="R25" i="132"/>
  <c r="R15" i="144"/>
  <c r="R20" i="145"/>
  <c r="R19" i="136"/>
  <c r="R24" i="37"/>
  <c r="E24" i="73"/>
  <c r="R5" i="125"/>
  <c r="R24" i="132"/>
  <c r="R15" i="126"/>
  <c r="R8" i="132"/>
  <c r="R19" i="37"/>
  <c r="E19" i="73"/>
  <c r="R14" i="125"/>
  <c r="R25" i="126"/>
  <c r="R28" i="124"/>
  <c r="R11" i="142"/>
  <c r="R8" i="136"/>
  <c r="R26" i="141"/>
  <c r="R8" i="128"/>
  <c r="R16" i="136"/>
  <c r="R24" i="133"/>
  <c r="R7" i="140"/>
  <c r="R19" i="135"/>
  <c r="R5" i="144"/>
  <c r="R25" i="140"/>
  <c r="R2" i="139"/>
  <c r="R25" i="128"/>
  <c r="R4" i="141"/>
  <c r="E26" i="73"/>
  <c r="R26" i="37"/>
  <c r="R6" i="125"/>
  <c r="R21" i="145"/>
  <c r="R6" i="136"/>
  <c r="R26" i="135"/>
  <c r="R18" i="140"/>
  <c r="R4" i="124"/>
  <c r="R7" i="134"/>
  <c r="R27" i="125"/>
  <c r="R12" i="144"/>
  <c r="R27" i="147"/>
  <c r="R5" i="135"/>
  <c r="R6" i="131"/>
  <c r="R16" i="142"/>
  <c r="R19" i="137"/>
  <c r="R15" i="128"/>
  <c r="R26" i="124"/>
  <c r="R17" i="135"/>
  <c r="R26" i="138"/>
  <c r="R7" i="145"/>
  <c r="R13" i="139"/>
  <c r="R20" i="124"/>
  <c r="E3" i="73"/>
  <c r="R3" i="37"/>
  <c r="R10" i="132"/>
  <c r="R27" i="145"/>
  <c r="R7" i="144"/>
  <c r="R28" i="131"/>
  <c r="R16" i="146"/>
  <c r="R12" i="133"/>
  <c r="R9" i="137"/>
  <c r="R24" i="131"/>
  <c r="R13" i="144"/>
  <c r="R23" i="133"/>
  <c r="R20" i="144"/>
  <c r="R3" i="127"/>
  <c r="R15" i="130"/>
  <c r="E4" i="73"/>
  <c r="R4" i="37"/>
  <c r="R22" i="141"/>
  <c r="R25" i="147"/>
  <c r="R17" i="143"/>
  <c r="R27" i="135"/>
  <c r="R18" i="137"/>
  <c r="E18" i="73"/>
  <c r="R18" i="37"/>
  <c r="R10" i="138"/>
  <c r="R16" i="133"/>
  <c r="R16" i="145"/>
  <c r="R4" i="132"/>
  <c r="R14" i="126"/>
  <c r="R5" i="132"/>
  <c r="R10" i="127"/>
  <c r="R8" i="125"/>
  <c r="R22" i="147"/>
  <c r="R13" i="134"/>
  <c r="R23" i="138"/>
  <c r="R8" i="146"/>
  <c r="R11" i="131"/>
  <c r="R13" i="130"/>
  <c r="R2" i="145"/>
  <c r="R21" i="130"/>
  <c r="R18" i="133"/>
  <c r="R7" i="147"/>
  <c r="R12" i="135"/>
  <c r="R17" i="132"/>
  <c r="R7" i="143"/>
  <c r="R2" i="137"/>
  <c r="R6" i="129"/>
  <c r="R9" i="126"/>
  <c r="R7" i="142"/>
  <c r="R10" i="134"/>
  <c r="R27" i="133"/>
  <c r="R11" i="126"/>
  <c r="R25" i="127"/>
  <c r="R19" i="130"/>
  <c r="R20" i="141"/>
  <c r="R6" i="133"/>
  <c r="R5" i="139"/>
  <c r="R9" i="125"/>
  <c r="R19" i="129"/>
  <c r="R10" i="146"/>
  <c r="R20" i="138"/>
  <c r="R19" i="145"/>
  <c r="R16" i="141"/>
  <c r="R28" i="125"/>
  <c r="R17" i="146"/>
  <c r="R13" i="141"/>
  <c r="R15" i="142"/>
  <c r="R4" i="128"/>
  <c r="R4" i="134"/>
  <c r="R6" i="145"/>
  <c r="R13" i="124"/>
  <c r="R14" i="133"/>
  <c r="R26" i="145"/>
  <c r="R5" i="143"/>
  <c r="R27" i="136"/>
  <c r="R24" i="130"/>
  <c r="R10" i="136"/>
  <c r="R5" i="136"/>
  <c r="R14" i="129"/>
  <c r="R25" i="130"/>
  <c r="R13" i="143"/>
  <c r="R17" i="124"/>
  <c r="R3" i="136"/>
  <c r="R6" i="139"/>
  <c r="R10" i="131"/>
  <c r="E15" i="73"/>
  <c r="R15" i="37"/>
  <c r="R9" i="142"/>
  <c r="R12" i="126"/>
  <c r="R28" i="134"/>
  <c r="R26" i="147"/>
  <c r="R26" i="129"/>
  <c r="R22" i="133"/>
  <c r="R15" i="139"/>
  <c r="R9" i="132"/>
  <c r="R14" i="128"/>
  <c r="R25" i="141"/>
  <c r="R5" i="137"/>
  <c r="R22" i="134"/>
  <c r="R16" i="129"/>
  <c r="R2" i="138"/>
  <c r="R10" i="126"/>
  <c r="R20" i="146"/>
  <c r="R20" i="130"/>
  <c r="R25" i="37"/>
  <c r="E25" i="73"/>
  <c r="R19" i="144"/>
  <c r="R10" i="147"/>
  <c r="R28" i="142"/>
  <c r="R22" i="125"/>
  <c r="R6" i="134"/>
  <c r="R22" i="132"/>
  <c r="R8" i="137"/>
  <c r="R18" i="139"/>
  <c r="R28" i="129"/>
  <c r="R4" i="133"/>
  <c r="R8" i="143"/>
  <c r="R7" i="129"/>
  <c r="R6" i="142"/>
  <c r="R13" i="126"/>
  <c r="R17" i="133"/>
  <c r="R25" i="131"/>
  <c r="R14" i="135"/>
  <c r="R8" i="135"/>
  <c r="R6" i="138"/>
  <c r="R21" i="126"/>
  <c r="R26" i="127"/>
  <c r="R14" i="145"/>
  <c r="R14" i="142"/>
  <c r="R24" i="126"/>
  <c r="R12" i="125"/>
  <c r="R2" i="131"/>
  <c r="R21" i="125"/>
  <c r="R21" i="141"/>
  <c r="R19" i="126"/>
  <c r="R28" i="137"/>
  <c r="R25" i="146"/>
  <c r="R10" i="143"/>
  <c r="E27" i="73"/>
  <c r="R27" i="37"/>
  <c r="R27" i="129"/>
  <c r="R20" i="137"/>
  <c r="R5" i="131"/>
  <c r="R28" i="147"/>
  <c r="R13" i="37"/>
  <c r="E13" i="73"/>
  <c r="R3" i="125"/>
  <c r="R8" i="129"/>
  <c r="R8" i="147"/>
  <c r="R5" i="127"/>
  <c r="R22" i="136"/>
  <c r="R28" i="135"/>
  <c r="R15" i="135"/>
  <c r="R24" i="138"/>
  <c r="R4" i="130"/>
  <c r="R7" i="124"/>
  <c r="R19" i="131"/>
  <c r="R16" i="128"/>
  <c r="R25" i="124"/>
  <c r="R20" i="142"/>
  <c r="R12" i="143"/>
  <c r="R15" i="147"/>
  <c r="R6" i="147"/>
  <c r="R24" i="137"/>
  <c r="R8" i="142"/>
  <c r="R18" i="129"/>
  <c r="R19" i="134"/>
  <c r="R15" i="124"/>
  <c r="R2" i="126"/>
  <c r="R21" i="129"/>
  <c r="R6" i="135"/>
  <c r="E22" i="73"/>
  <c r="R22" i="37"/>
  <c r="R9" i="130"/>
  <c r="R6" i="126"/>
  <c r="R7" i="133"/>
  <c r="R20" i="139"/>
  <c r="R22" i="135"/>
  <c r="R11" i="146"/>
  <c r="R8" i="144"/>
  <c r="R26" i="125"/>
  <c r="R24" i="125"/>
  <c r="R15" i="129"/>
  <c r="R26" i="143"/>
  <c r="R16" i="147"/>
  <c r="R21" i="134"/>
  <c r="R13" i="127"/>
  <c r="R3" i="139"/>
  <c r="R3" i="145"/>
  <c r="E20" i="73"/>
  <c r="R20" i="37"/>
  <c r="R7" i="139"/>
  <c r="R21" i="139"/>
  <c r="R19" i="143"/>
  <c r="R22" i="142"/>
  <c r="R18" i="142"/>
  <c r="R25" i="139"/>
  <c r="R2" i="141"/>
  <c r="R17" i="130"/>
  <c r="R22" i="145"/>
  <c r="R20" i="129"/>
  <c r="R16" i="134"/>
  <c r="R4" i="127"/>
  <c r="R12" i="145"/>
  <c r="R3" i="129"/>
  <c r="R27" i="132"/>
  <c r="R14" i="138"/>
  <c r="R26" i="130"/>
  <c r="R9" i="140"/>
  <c r="R14" i="147"/>
  <c r="R25" i="145"/>
  <c r="T25" i="133" l="1"/>
  <c r="T25" i="136"/>
  <c r="T25" i="140"/>
  <c r="T25" i="127"/>
  <c r="T25" i="147"/>
  <c r="T25" i="124"/>
  <c r="T25" i="125"/>
  <c r="T25" i="139"/>
  <c r="T25" i="144"/>
  <c r="T25" i="146"/>
  <c r="T25" i="142"/>
  <c r="T25" i="135"/>
  <c r="T25" i="137"/>
  <c r="T25" i="37"/>
  <c r="T25" i="132"/>
  <c r="T25" i="128"/>
  <c r="T25" i="138"/>
  <c r="T25" i="141"/>
  <c r="T25" i="145"/>
  <c r="T25" i="131"/>
  <c r="T25" i="134"/>
  <c r="T25" i="126"/>
  <c r="T25" i="129"/>
  <c r="T25" i="130"/>
  <c r="T25" i="143"/>
  <c r="T3" i="126"/>
  <c r="T3" i="142"/>
  <c r="T3" i="133"/>
  <c r="T3" i="140"/>
  <c r="T3" i="37"/>
  <c r="T3" i="146"/>
  <c r="T3" i="143"/>
  <c r="T3" i="132"/>
  <c r="T3" i="145"/>
  <c r="T3" i="147"/>
  <c r="T3" i="131"/>
  <c r="T3" i="141"/>
  <c r="T3" i="128"/>
  <c r="T3" i="138"/>
  <c r="T3" i="135"/>
  <c r="T3" i="129"/>
  <c r="T3" i="136"/>
  <c r="T3" i="124"/>
  <c r="T3" i="139"/>
  <c r="T3" i="125"/>
  <c r="T3" i="137"/>
  <c r="T3" i="134"/>
  <c r="T3" i="130"/>
  <c r="T3" i="127"/>
  <c r="T3" i="144"/>
  <c r="T13" i="130"/>
  <c r="T13" i="126"/>
  <c r="T13" i="147"/>
  <c r="T13" i="138"/>
  <c r="T13" i="128"/>
  <c r="T13" i="133"/>
  <c r="T13" i="124"/>
  <c r="T13" i="125"/>
  <c r="T13" i="139"/>
  <c r="T13" i="137"/>
  <c r="T13" i="136"/>
  <c r="T13" i="143"/>
  <c r="T13" i="141"/>
  <c r="T13" i="146"/>
  <c r="T13" i="142"/>
  <c r="T13" i="145"/>
  <c r="T13" i="129"/>
  <c r="T13" i="135"/>
  <c r="T13" i="37"/>
  <c r="T13" i="127"/>
  <c r="T13" i="132"/>
  <c r="T13" i="131"/>
  <c r="T13" i="144"/>
  <c r="T13" i="134"/>
  <c r="T13" i="140"/>
  <c r="T27" i="139"/>
  <c r="T27" i="133"/>
  <c r="T27" i="138"/>
  <c r="T27" i="130"/>
  <c r="T27" i="145"/>
  <c r="T27" i="143"/>
  <c r="T27" i="137"/>
  <c r="T27" i="134"/>
  <c r="T27" i="127"/>
  <c r="T27" i="37"/>
  <c r="T27" i="147"/>
  <c r="T27" i="131"/>
  <c r="T27" i="141"/>
  <c r="T27" i="142"/>
  <c r="T27" i="135"/>
  <c r="T27" i="136"/>
  <c r="T27" i="126"/>
  <c r="T27" i="144"/>
  <c r="T27" i="128"/>
  <c r="T27" i="132"/>
  <c r="T27" i="140"/>
  <c r="T27" i="125"/>
  <c r="T27" i="146"/>
  <c r="T27" i="124"/>
  <c r="T27" i="129"/>
  <c r="T15" i="133"/>
  <c r="T15" i="129"/>
  <c r="T15" i="135"/>
  <c r="T15" i="142"/>
  <c r="T15" i="134"/>
  <c r="T15" i="144"/>
  <c r="T15" i="139"/>
  <c r="T15" i="132"/>
  <c r="T15" i="127"/>
  <c r="T15" i="147"/>
  <c r="T15" i="124"/>
  <c r="T15" i="138"/>
  <c r="T15" i="126"/>
  <c r="T15" i="143"/>
  <c r="T15" i="146"/>
  <c r="T15" i="145"/>
  <c r="T15" i="125"/>
  <c r="T15" i="137"/>
  <c r="T15" i="128"/>
  <c r="T15" i="130"/>
  <c r="T15" i="140"/>
  <c r="T15" i="141"/>
  <c r="T15" i="136"/>
  <c r="T15" i="131"/>
  <c r="T15" i="37"/>
  <c r="T26" i="136"/>
  <c r="T26" i="132"/>
  <c r="T26" i="146"/>
  <c r="T26" i="131"/>
  <c r="T26" i="147"/>
  <c r="T26" i="37"/>
  <c r="T26" i="142"/>
  <c r="T26" i="134"/>
  <c r="T26" i="133"/>
  <c r="T26" i="128"/>
  <c r="T26" i="127"/>
  <c r="T26" i="144"/>
  <c r="T26" i="145"/>
  <c r="T26" i="141"/>
  <c r="T26" i="139"/>
  <c r="T26" i="137"/>
  <c r="T26" i="143"/>
  <c r="T26" i="129"/>
  <c r="T26" i="138"/>
  <c r="T26" i="124"/>
  <c r="T26" i="130"/>
  <c r="T26" i="135"/>
  <c r="T26" i="126"/>
  <c r="T26" i="125"/>
  <c r="T26" i="140"/>
  <c r="T23" i="126"/>
  <c r="T23" i="140"/>
  <c r="T23" i="133"/>
  <c r="T23" i="141"/>
  <c r="T23" i="128"/>
  <c r="T23" i="147"/>
  <c r="T23" i="135"/>
  <c r="T23" i="137"/>
  <c r="T23" i="129"/>
  <c r="T23" i="131"/>
  <c r="T23" i="124"/>
  <c r="T23" i="139"/>
  <c r="T23" i="138"/>
  <c r="T23" i="37"/>
  <c r="T23" i="125"/>
  <c r="T23" i="130"/>
  <c r="T23" i="134"/>
  <c r="T23" i="146"/>
  <c r="T23" i="136"/>
  <c r="T23" i="127"/>
  <c r="T23" i="144"/>
  <c r="T23" i="132"/>
  <c r="T23" i="145"/>
  <c r="T23" i="143"/>
  <c r="T23" i="142"/>
  <c r="T17" i="129"/>
  <c r="T17" i="144"/>
  <c r="T17" i="140"/>
  <c r="T17" i="125"/>
  <c r="T17" i="143"/>
  <c r="T17" i="133"/>
  <c r="T17" i="126"/>
  <c r="T17" i="132"/>
  <c r="T17" i="139"/>
  <c r="T17" i="146"/>
  <c r="T17" i="138"/>
  <c r="T17" i="142"/>
  <c r="T17" i="145"/>
  <c r="T17" i="134"/>
  <c r="T17" i="135"/>
  <c r="T17" i="130"/>
  <c r="T17" i="124"/>
  <c r="T17" i="137"/>
  <c r="T17" i="128"/>
  <c r="T17" i="147"/>
  <c r="T17" i="37"/>
  <c r="T17" i="141"/>
  <c r="T17" i="131"/>
  <c r="T17" i="127"/>
  <c r="T17" i="136"/>
  <c r="T16" i="37"/>
  <c r="T16" i="142"/>
  <c r="T16" i="144"/>
  <c r="T16" i="130"/>
  <c r="T16" i="141"/>
  <c r="T16" i="129"/>
  <c r="T16" i="139"/>
  <c r="T16" i="128"/>
  <c r="T16" i="125"/>
  <c r="T16" i="134"/>
  <c r="T16" i="135"/>
  <c r="T16" i="140"/>
  <c r="T16" i="126"/>
  <c r="T16" i="143"/>
  <c r="T16" i="145"/>
  <c r="T16" i="137"/>
  <c r="T16" i="132"/>
  <c r="T16" i="146"/>
  <c r="T16" i="127"/>
  <c r="T16" i="147"/>
  <c r="T16" i="124"/>
  <c r="T16" i="131"/>
  <c r="T16" i="138"/>
  <c r="T16" i="136"/>
  <c r="T16" i="133"/>
  <c r="T21" i="127"/>
  <c r="T21" i="146"/>
  <c r="T21" i="129"/>
  <c r="T21" i="131"/>
  <c r="T21" i="125"/>
  <c r="T21" i="144"/>
  <c r="T21" i="136"/>
  <c r="T21" i="138"/>
  <c r="T21" i="135"/>
  <c r="T21" i="137"/>
  <c r="T21" i="145"/>
  <c r="T21" i="132"/>
  <c r="T21" i="142"/>
  <c r="T21" i="37"/>
  <c r="T21" i="134"/>
  <c r="T21" i="124"/>
  <c r="T21" i="128"/>
  <c r="T21" i="147"/>
  <c r="T21" i="141"/>
  <c r="T21" i="130"/>
  <c r="T21" i="126"/>
  <c r="T21" i="133"/>
  <c r="T21" i="139"/>
  <c r="T21" i="140"/>
  <c r="T21" i="143"/>
  <c r="T4" i="141"/>
  <c r="T4" i="37"/>
  <c r="T4" i="142"/>
  <c r="T4" i="125"/>
  <c r="T4" i="139"/>
  <c r="T4" i="144"/>
  <c r="T4" i="134"/>
  <c r="T4" i="130"/>
  <c r="T4" i="127"/>
  <c r="T4" i="136"/>
  <c r="T4" i="132"/>
  <c r="T4" i="131"/>
  <c r="T4" i="137"/>
  <c r="T4" i="124"/>
  <c r="T4" i="147"/>
  <c r="T4" i="135"/>
  <c r="T4" i="133"/>
  <c r="T4" i="143"/>
  <c r="T4" i="145"/>
  <c r="T4" i="129"/>
  <c r="T4" i="138"/>
  <c r="T4" i="126"/>
  <c r="T4" i="140"/>
  <c r="T4" i="128"/>
  <c r="T4" i="146"/>
  <c r="T19" i="132"/>
  <c r="T19" i="124"/>
  <c r="T19" i="136"/>
  <c r="T19" i="37"/>
  <c r="T19" i="127"/>
  <c r="T19" i="140"/>
  <c r="T19" i="139"/>
  <c r="T19" i="126"/>
  <c r="T19" i="144"/>
  <c r="T19" i="129"/>
  <c r="T19" i="141"/>
  <c r="T19" i="142"/>
  <c r="T19" i="128"/>
  <c r="T19" i="130"/>
  <c r="T19" i="147"/>
  <c r="T19" i="135"/>
  <c r="T19" i="146"/>
  <c r="T19" i="143"/>
  <c r="T19" i="125"/>
  <c r="T19" i="131"/>
  <c r="T19" i="133"/>
  <c r="T19" i="145"/>
  <c r="T19" i="137"/>
  <c r="T19" i="134"/>
  <c r="T19" i="138"/>
  <c r="T9" i="147"/>
  <c r="T9" i="142"/>
  <c r="T9" i="139"/>
  <c r="T9" i="127"/>
  <c r="T9" i="140"/>
  <c r="T9" i="124"/>
  <c r="T9" i="128"/>
  <c r="T9" i="146"/>
  <c r="T9" i="37"/>
  <c r="T9" i="144"/>
  <c r="T9" i="135"/>
  <c r="T9" i="136"/>
  <c r="T9" i="143"/>
  <c r="T9" i="145"/>
  <c r="T9" i="138"/>
  <c r="T9" i="134"/>
  <c r="T9" i="126"/>
  <c r="T9" i="130"/>
  <c r="T9" i="129"/>
  <c r="T9" i="133"/>
  <c r="T9" i="125"/>
  <c r="T9" i="132"/>
  <c r="T9" i="131"/>
  <c r="T9" i="137"/>
  <c r="T9" i="141"/>
  <c r="T2" i="134"/>
  <c r="T2" i="124"/>
  <c r="T2" i="147"/>
  <c r="T2" i="145"/>
  <c r="T2" i="140"/>
  <c r="T2" i="131"/>
  <c r="T2" i="144"/>
  <c r="T2" i="37"/>
  <c r="T2" i="135"/>
  <c r="T2" i="139"/>
  <c r="T2" i="125"/>
  <c r="T2" i="136"/>
  <c r="T2" i="146"/>
  <c r="T2" i="133"/>
  <c r="T2" i="141"/>
  <c r="T2" i="128"/>
  <c r="T2" i="130"/>
  <c r="T2" i="138"/>
  <c r="T2" i="142"/>
  <c r="T2" i="143"/>
  <c r="T2" i="132"/>
  <c r="T2" i="127"/>
  <c r="T2" i="137"/>
  <c r="T2" i="129"/>
  <c r="T2" i="126"/>
  <c r="T20" i="136"/>
  <c r="T20" i="142"/>
  <c r="T20" i="124"/>
  <c r="T20" i="127"/>
  <c r="T20" i="146"/>
  <c r="T20" i="134"/>
  <c r="T20" i="128"/>
  <c r="T20" i="147"/>
  <c r="T20" i="139"/>
  <c r="T20" i="143"/>
  <c r="T20" i="144"/>
  <c r="T20" i="130"/>
  <c r="T20" i="37"/>
  <c r="T20" i="133"/>
  <c r="T20" i="126"/>
  <c r="T20" i="131"/>
  <c r="T20" i="137"/>
  <c r="T20" i="145"/>
  <c r="T20" i="132"/>
  <c r="T20" i="138"/>
  <c r="T20" i="125"/>
  <c r="T20" i="129"/>
  <c r="T20" i="140"/>
  <c r="T20" i="141"/>
  <c r="T20" i="135"/>
  <c r="T22" i="145"/>
  <c r="T22" i="130"/>
  <c r="T22" i="126"/>
  <c r="T22" i="147"/>
  <c r="T22" i="124"/>
  <c r="T22" i="136"/>
  <c r="T22" i="129"/>
  <c r="T22" i="132"/>
  <c r="T22" i="125"/>
  <c r="T22" i="138"/>
  <c r="T22" i="144"/>
  <c r="T22" i="131"/>
  <c r="T22" i="134"/>
  <c r="T22" i="140"/>
  <c r="T22" i="143"/>
  <c r="T22" i="135"/>
  <c r="T22" i="37"/>
  <c r="T22" i="139"/>
  <c r="T22" i="127"/>
  <c r="T22" i="128"/>
  <c r="T22" i="137"/>
  <c r="T22" i="141"/>
  <c r="T22" i="133"/>
  <c r="T22" i="146"/>
  <c r="T22" i="142"/>
  <c r="T18" i="143"/>
  <c r="T18" i="131"/>
  <c r="T18" i="145"/>
  <c r="T18" i="127"/>
  <c r="T18" i="138"/>
  <c r="T18" i="129"/>
  <c r="T18" i="37"/>
  <c r="T18" i="141"/>
  <c r="T18" i="130"/>
  <c r="T18" i="125"/>
  <c r="T18" i="133"/>
  <c r="T18" i="144"/>
  <c r="T18" i="126"/>
  <c r="T18" i="136"/>
  <c r="T18" i="140"/>
  <c r="T18" i="128"/>
  <c r="T18" i="134"/>
  <c r="T18" i="132"/>
  <c r="T18" i="147"/>
  <c r="T18" i="139"/>
  <c r="T18" i="137"/>
  <c r="T18" i="124"/>
  <c r="T18" i="142"/>
  <c r="T18" i="146"/>
  <c r="T18" i="135"/>
  <c r="T24" i="133"/>
  <c r="T24" i="142"/>
  <c r="T24" i="134"/>
  <c r="T24" i="147"/>
  <c r="T24" i="127"/>
  <c r="T24" i="137"/>
  <c r="T24" i="145"/>
  <c r="T24" i="132"/>
  <c r="T24" i="136"/>
  <c r="T24" i="144"/>
  <c r="T24" i="143"/>
  <c r="T24" i="135"/>
  <c r="T24" i="141"/>
  <c r="T24" i="129"/>
  <c r="T24" i="37"/>
  <c r="T24" i="124"/>
  <c r="T24" i="139"/>
  <c r="T24" i="146"/>
  <c r="T24" i="128"/>
  <c r="T24" i="130"/>
  <c r="T24" i="126"/>
  <c r="T24" i="140"/>
  <c r="T24" i="138"/>
  <c r="T24" i="125"/>
  <c r="T24" i="131"/>
  <c r="T8" i="128"/>
  <c r="T8" i="142"/>
  <c r="T8" i="129"/>
  <c r="T8" i="134"/>
  <c r="T8" i="144"/>
  <c r="T8" i="146"/>
  <c r="T8" i="140"/>
  <c r="T8" i="141"/>
  <c r="T8" i="143"/>
  <c r="T8" i="124"/>
  <c r="T8" i="131"/>
  <c r="T8" i="126"/>
  <c r="T8" i="37"/>
  <c r="T8" i="138"/>
  <c r="T8" i="147"/>
  <c r="T8" i="127"/>
  <c r="T8" i="139"/>
  <c r="T8" i="132"/>
  <c r="T8" i="145"/>
  <c r="T8" i="137"/>
  <c r="T8" i="133"/>
  <c r="T8" i="130"/>
  <c r="T8" i="135"/>
  <c r="T8" i="136"/>
  <c r="T8" i="125"/>
  <c r="T7" i="130"/>
  <c r="T7" i="135"/>
  <c r="T7" i="125"/>
  <c r="T7" i="128"/>
  <c r="T7" i="131"/>
  <c r="T7" i="134"/>
  <c r="T7" i="139"/>
  <c r="T7" i="132"/>
  <c r="T7" i="145"/>
  <c r="T7" i="133"/>
  <c r="T7" i="124"/>
  <c r="T7" i="141"/>
  <c r="T7" i="137"/>
  <c r="T7" i="37"/>
  <c r="T7" i="140"/>
  <c r="T7" i="126"/>
  <c r="T7" i="136"/>
  <c r="T7" i="143"/>
  <c r="T7" i="144"/>
  <c r="T7" i="142"/>
  <c r="T7" i="138"/>
  <c r="T7" i="147"/>
  <c r="T7" i="129"/>
  <c r="T7" i="127"/>
  <c r="T7" i="146"/>
  <c r="T6" i="133"/>
  <c r="T6" i="144"/>
  <c r="T6" i="129"/>
  <c r="T6" i="136"/>
  <c r="T6" i="146"/>
  <c r="T6" i="128"/>
  <c r="T6" i="145"/>
  <c r="T6" i="127"/>
  <c r="T6" i="138"/>
  <c r="T6" i="126"/>
  <c r="T6" i="132"/>
  <c r="T6" i="147"/>
  <c r="T6" i="135"/>
  <c r="T6" i="131"/>
  <c r="T6" i="141"/>
  <c r="T6" i="134"/>
  <c r="T6" i="124"/>
  <c r="T6" i="130"/>
  <c r="T6" i="139"/>
  <c r="T6" i="140"/>
  <c r="T6" i="125"/>
  <c r="T6" i="37"/>
  <c r="T6" i="142"/>
  <c r="T6" i="143"/>
  <c r="T6" i="137"/>
  <c r="T5" i="132"/>
  <c r="T5" i="130"/>
  <c r="T5" i="131"/>
  <c r="T5" i="145"/>
  <c r="T5" i="136"/>
  <c r="T5" i="138"/>
  <c r="T5" i="135"/>
  <c r="T5" i="141"/>
  <c r="T5" i="37"/>
  <c r="T5" i="134"/>
  <c r="T5" i="127"/>
  <c r="T5" i="140"/>
  <c r="T5" i="124"/>
  <c r="T5" i="125"/>
  <c r="T5" i="129"/>
  <c r="T5" i="142"/>
  <c r="T5" i="143"/>
  <c r="T5" i="146"/>
  <c r="T5" i="128"/>
  <c r="T5" i="126"/>
  <c r="T5" i="133"/>
  <c r="T5" i="147"/>
  <c r="T5" i="139"/>
  <c r="T5" i="137"/>
  <c r="T5" i="144"/>
  <c r="T10" i="124"/>
  <c r="T10" i="145"/>
  <c r="T10" i="146"/>
  <c r="T10" i="133"/>
  <c r="T10" i="135"/>
  <c r="T10" i="131"/>
  <c r="T10" i="130"/>
  <c r="T10" i="142"/>
  <c r="T10" i="127"/>
  <c r="T10" i="139"/>
  <c r="T10" i="128"/>
  <c r="T10" i="37"/>
  <c r="T10" i="136"/>
  <c r="T10" i="144"/>
  <c r="T10" i="147"/>
  <c r="T10" i="126"/>
  <c r="T10" i="143"/>
  <c r="T10" i="137"/>
  <c r="T10" i="132"/>
  <c r="T10" i="134"/>
  <c r="T10" i="138"/>
  <c r="T10" i="141"/>
  <c r="T10" i="140"/>
  <c r="T10" i="129"/>
  <c r="T10" i="125"/>
  <c r="T28" i="124"/>
  <c r="T28" i="134"/>
  <c r="T28" i="143"/>
  <c r="T28" i="137"/>
  <c r="T28" i="125"/>
  <c r="T28" i="135"/>
  <c r="T28" i="144"/>
  <c r="T28" i="147"/>
  <c r="T28" i="133"/>
  <c r="T28" i="129"/>
  <c r="T28" i="140"/>
  <c r="T28" i="138"/>
  <c r="T28" i="146"/>
  <c r="T28" i="132"/>
  <c r="T28" i="126"/>
  <c r="T28" i="141"/>
  <c r="T28" i="145"/>
  <c r="T28" i="128"/>
  <c r="T28" i="131"/>
  <c r="T28" i="37"/>
  <c r="T28" i="127"/>
  <c r="T28" i="130"/>
  <c r="T28" i="136"/>
  <c r="T28" i="142"/>
  <c r="T28" i="139"/>
  <c r="T12" i="137"/>
  <c r="T12" i="141"/>
  <c r="T12" i="129"/>
  <c r="T12" i="130"/>
  <c r="T12" i="127"/>
  <c r="T12" i="144"/>
  <c r="T12" i="140"/>
  <c r="T12" i="133"/>
  <c r="T12" i="124"/>
  <c r="T12" i="136"/>
  <c r="T12" i="132"/>
  <c r="T12" i="147"/>
  <c r="T12" i="146"/>
  <c r="T12" i="128"/>
  <c r="T12" i="134"/>
  <c r="T12" i="142"/>
  <c r="T12" i="126"/>
  <c r="T12" i="143"/>
  <c r="T12" i="138"/>
  <c r="T12" i="37"/>
  <c r="T12" i="135"/>
  <c r="T12" i="125"/>
  <c r="T12" i="139"/>
  <c r="T12" i="131"/>
  <c r="T12" i="145"/>
  <c r="T11" i="132"/>
  <c r="T11" i="141"/>
  <c r="T11" i="144"/>
  <c r="T11" i="146"/>
  <c r="T11" i="140"/>
  <c r="T11" i="131"/>
  <c r="T11" i="143"/>
  <c r="T11" i="137"/>
  <c r="T11" i="136"/>
  <c r="T11" i="145"/>
  <c r="T11" i="138"/>
  <c r="T11" i="126"/>
  <c r="T11" i="135"/>
  <c r="T11" i="133"/>
  <c r="T11" i="128"/>
  <c r="T11" i="124"/>
  <c r="T11" i="37"/>
  <c r="T11" i="142"/>
  <c r="T11" i="139"/>
  <c r="T11" i="134"/>
  <c r="T11" i="129"/>
  <c r="T11" i="130"/>
  <c r="T11" i="147"/>
  <c r="T11" i="125"/>
  <c r="T11" i="127"/>
  <c r="T14" i="139"/>
  <c r="T14" i="37"/>
  <c r="T14" i="146"/>
  <c r="T14" i="147"/>
  <c r="T14" i="130"/>
  <c r="T14" i="131"/>
  <c r="T14" i="134"/>
  <c r="T14" i="135"/>
  <c r="T14" i="128"/>
  <c r="T14" i="142"/>
  <c r="T14" i="126"/>
  <c r="T14" i="133"/>
  <c r="T14" i="132"/>
  <c r="T14" i="138"/>
  <c r="T14" i="145"/>
  <c r="T14" i="136"/>
  <c r="T14" i="140"/>
  <c r="T14" i="129"/>
  <c r="T14" i="137"/>
  <c r="T14" i="141"/>
  <c r="T14" i="124"/>
  <c r="T14" i="127"/>
  <c r="T14" i="144"/>
  <c r="T14" i="125"/>
  <c r="T14" i="143"/>
  <c r="W14" i="136" l="1"/>
  <c r="X14" i="136"/>
  <c r="Y14" i="136"/>
  <c r="V14" i="136"/>
  <c r="Z14" i="136"/>
  <c r="X14" i="137"/>
  <c r="Y14" i="137"/>
  <c r="V14" i="137"/>
  <c r="W14" i="137"/>
  <c r="Z14" i="137"/>
  <c r="X14" i="126"/>
  <c r="Y14" i="126"/>
  <c r="V14" i="126"/>
  <c r="W14" i="126"/>
  <c r="Z14" i="126"/>
  <c r="V11" i="125"/>
  <c r="W11" i="125"/>
  <c r="X11" i="125"/>
  <c r="Z11" i="125"/>
  <c r="Y11" i="125"/>
  <c r="V14" i="127"/>
  <c r="X14" i="127"/>
  <c r="W14" i="127"/>
  <c r="Z14" i="127"/>
  <c r="Y14" i="127"/>
  <c r="W14" i="129"/>
  <c r="Y14" i="129"/>
  <c r="Z14" i="129"/>
  <c r="V14" i="129"/>
  <c r="X14" i="129"/>
  <c r="Y14" i="138"/>
  <c r="Z14" i="138"/>
  <c r="X14" i="138"/>
  <c r="W14" i="138"/>
  <c r="V14" i="138"/>
  <c r="W14" i="142"/>
  <c r="Z14" i="142"/>
  <c r="Y14" i="142"/>
  <c r="V14" i="142"/>
  <c r="X14" i="142"/>
  <c r="V14" i="131"/>
  <c r="X14" i="131"/>
  <c r="Y14" i="131"/>
  <c r="W14" i="131"/>
  <c r="Z14" i="131"/>
  <c r="V14" i="37"/>
  <c r="X14" i="37"/>
  <c r="Y14" i="37"/>
  <c r="Z14" i="37"/>
  <c r="W14" i="37"/>
  <c r="X11" i="147"/>
  <c r="W11" i="147"/>
  <c r="Z11" i="147"/>
  <c r="Y11" i="147"/>
  <c r="V11" i="147"/>
  <c r="X11" i="139"/>
  <c r="W11" i="139"/>
  <c r="Z11" i="139"/>
  <c r="V11" i="139"/>
  <c r="Y11" i="139"/>
  <c r="Y11" i="128"/>
  <c r="W11" i="128"/>
  <c r="V11" i="128"/>
  <c r="Z11" i="128"/>
  <c r="X11" i="128"/>
  <c r="Y11" i="138"/>
  <c r="Z11" i="138"/>
  <c r="V11" i="138"/>
  <c r="W11" i="138"/>
  <c r="X11" i="138"/>
  <c r="V11" i="143"/>
  <c r="Z11" i="143"/>
  <c r="Y11" i="143"/>
  <c r="W11" i="143"/>
  <c r="X11" i="143"/>
  <c r="X11" i="144"/>
  <c r="W11" i="144"/>
  <c r="Z11" i="144"/>
  <c r="Y11" i="144"/>
  <c r="V11" i="144"/>
  <c r="W12" i="131"/>
  <c r="V12" i="131"/>
  <c r="X12" i="131"/>
  <c r="Z12" i="131"/>
  <c r="Y12" i="131"/>
  <c r="V12" i="37"/>
  <c r="Y12" i="37"/>
  <c r="X12" i="37"/>
  <c r="W12" i="37"/>
  <c r="Z12" i="37"/>
  <c r="Y12" i="142"/>
  <c r="V12" i="142"/>
  <c r="W12" i="142"/>
  <c r="Z12" i="142"/>
  <c r="X12" i="142"/>
  <c r="V12" i="147"/>
  <c r="Z12" i="147"/>
  <c r="X12" i="147"/>
  <c r="Y12" i="147"/>
  <c r="W12" i="147"/>
  <c r="W12" i="133"/>
  <c r="Y12" i="133"/>
  <c r="V12" i="133"/>
  <c r="X12" i="133"/>
  <c r="Z12" i="133"/>
  <c r="W12" i="130"/>
  <c r="Y12" i="130"/>
  <c r="Z12" i="130"/>
  <c r="X12" i="130"/>
  <c r="V12" i="130"/>
  <c r="Y28" i="139"/>
  <c r="V28" i="139"/>
  <c r="X28" i="139"/>
  <c r="W28" i="139"/>
  <c r="Z28" i="139"/>
  <c r="Y28" i="127"/>
  <c r="W28" i="127"/>
  <c r="V28" i="127"/>
  <c r="Z28" i="127"/>
  <c r="X28" i="127"/>
  <c r="W28" i="145"/>
  <c r="Y28" i="145"/>
  <c r="V28" i="145"/>
  <c r="Z28" i="145"/>
  <c r="X28" i="145"/>
  <c r="X28" i="146"/>
  <c r="W28" i="146"/>
  <c r="Z28" i="146"/>
  <c r="V28" i="146"/>
  <c r="Y28" i="146"/>
  <c r="V28" i="133"/>
  <c r="X28" i="133"/>
  <c r="Z28" i="133"/>
  <c r="Y28" i="133"/>
  <c r="W28" i="133"/>
  <c r="Y28" i="125"/>
  <c r="W28" i="125"/>
  <c r="X28" i="125"/>
  <c r="Z28" i="125"/>
  <c r="V28" i="125"/>
  <c r="Z28" i="124"/>
  <c r="X28" i="124"/>
  <c r="W28" i="124"/>
  <c r="V28" i="124"/>
  <c r="Y28" i="124"/>
  <c r="X10" i="141"/>
  <c r="W10" i="141"/>
  <c r="Y10" i="141"/>
  <c r="V10" i="141"/>
  <c r="Z10" i="141"/>
  <c r="X10" i="137"/>
  <c r="Z10" i="137"/>
  <c r="W10" i="137"/>
  <c r="V10" i="137"/>
  <c r="Y10" i="137"/>
  <c r="Z10" i="144"/>
  <c r="X10" i="144"/>
  <c r="W10" i="144"/>
  <c r="Y10" i="144"/>
  <c r="V10" i="144"/>
  <c r="W10" i="139"/>
  <c r="X10" i="139"/>
  <c r="Z10" i="139"/>
  <c r="V10" i="139"/>
  <c r="Y10" i="139"/>
  <c r="W10" i="131"/>
  <c r="Y10" i="131"/>
  <c r="V10" i="131"/>
  <c r="Z10" i="131"/>
  <c r="X10" i="131"/>
  <c r="V10" i="145"/>
  <c r="Z10" i="145"/>
  <c r="X10" i="145"/>
  <c r="W10" i="145"/>
  <c r="Y10" i="145"/>
  <c r="X5" i="139"/>
  <c r="Z5" i="139"/>
  <c r="Y5" i="139"/>
  <c r="W5" i="139"/>
  <c r="V5" i="139"/>
  <c r="V5" i="128"/>
  <c r="Y5" i="128"/>
  <c r="X5" i="128"/>
  <c r="W5" i="128"/>
  <c r="Z5" i="128"/>
  <c r="Y5" i="129"/>
  <c r="V5" i="129"/>
  <c r="X5" i="129"/>
  <c r="Z5" i="129"/>
  <c r="W5" i="129"/>
  <c r="Y5" i="127"/>
  <c r="Z5" i="127"/>
  <c r="V5" i="127"/>
  <c r="W5" i="127"/>
  <c r="X5" i="127"/>
  <c r="Y5" i="135"/>
  <c r="W5" i="135"/>
  <c r="X5" i="135"/>
  <c r="Z5" i="135"/>
  <c r="V5" i="135"/>
  <c r="Z5" i="131"/>
  <c r="V5" i="131"/>
  <c r="W5" i="131"/>
  <c r="Y5" i="131"/>
  <c r="X5" i="131"/>
  <c r="V6" i="143"/>
  <c r="Z6" i="143"/>
  <c r="Y6" i="143"/>
  <c r="X6" i="143"/>
  <c r="W6" i="143"/>
  <c r="W6" i="140"/>
  <c r="Z6" i="140"/>
  <c r="V6" i="140"/>
  <c r="X6" i="140"/>
  <c r="Y6" i="140"/>
  <c r="W6" i="134"/>
  <c r="Z6" i="134"/>
  <c r="V6" i="134"/>
  <c r="X6" i="134"/>
  <c r="Y6" i="134"/>
  <c r="Y6" i="147"/>
  <c r="Z6" i="147"/>
  <c r="W6" i="147"/>
  <c r="V6" i="147"/>
  <c r="X6" i="147"/>
  <c r="V6" i="127"/>
  <c r="W6" i="127"/>
  <c r="Z6" i="127"/>
  <c r="X6" i="127"/>
  <c r="Y6" i="127"/>
  <c r="Z6" i="136"/>
  <c r="W6" i="136"/>
  <c r="V6" i="136"/>
  <c r="Y6" i="136"/>
  <c r="X6" i="136"/>
  <c r="Z7" i="146"/>
  <c r="W7" i="146"/>
  <c r="Y7" i="146"/>
  <c r="X7" i="146"/>
  <c r="V7" i="146"/>
  <c r="V7" i="138"/>
  <c r="W7" i="138"/>
  <c r="Y7" i="138"/>
  <c r="Z7" i="138"/>
  <c r="X7" i="138"/>
  <c r="V7" i="136"/>
  <c r="Y7" i="136"/>
  <c r="W7" i="136"/>
  <c r="Z7" i="136"/>
  <c r="X7" i="136"/>
  <c r="V7" i="137"/>
  <c r="X7" i="137"/>
  <c r="Y7" i="137"/>
  <c r="W7" i="137"/>
  <c r="Z7" i="137"/>
  <c r="Y7" i="145"/>
  <c r="W7" i="145"/>
  <c r="V7" i="145"/>
  <c r="X7" i="145"/>
  <c r="Z7" i="145"/>
  <c r="Z7" i="131"/>
  <c r="V7" i="131"/>
  <c r="Y7" i="131"/>
  <c r="W7" i="131"/>
  <c r="X7" i="131"/>
  <c r="W7" i="130"/>
  <c r="V7" i="130"/>
  <c r="X7" i="130"/>
  <c r="Z7" i="130"/>
  <c r="Y7" i="130"/>
  <c r="X8" i="130"/>
  <c r="Z8" i="130"/>
  <c r="W8" i="130"/>
  <c r="V8" i="130"/>
  <c r="Y8" i="130"/>
  <c r="Z8" i="132"/>
  <c r="W8" i="132"/>
  <c r="Y8" i="132"/>
  <c r="X8" i="132"/>
  <c r="V8" i="132"/>
  <c r="Z8" i="138"/>
  <c r="Y8" i="138"/>
  <c r="V8" i="138"/>
  <c r="X8" i="138"/>
  <c r="W8" i="138"/>
  <c r="Y8" i="124"/>
  <c r="Z8" i="124"/>
  <c r="W8" i="124"/>
  <c r="V8" i="124"/>
  <c r="X8" i="124"/>
  <c r="W8" i="146"/>
  <c r="X8" i="146"/>
  <c r="Z8" i="146"/>
  <c r="Y8" i="146"/>
  <c r="V8" i="146"/>
  <c r="X8" i="142"/>
  <c r="V8" i="142"/>
  <c r="Y8" i="142"/>
  <c r="W8" i="142"/>
  <c r="Z8" i="142"/>
  <c r="X24" i="138"/>
  <c r="V24" i="138"/>
  <c r="Y24" i="138"/>
  <c r="W24" i="138"/>
  <c r="Z24" i="138"/>
  <c r="V24" i="128"/>
  <c r="X24" i="128"/>
  <c r="Y24" i="128"/>
  <c r="W24" i="128"/>
  <c r="Z24" i="128"/>
  <c r="W24" i="37"/>
  <c r="V24" i="37"/>
  <c r="Z24" i="37"/>
  <c r="X24" i="37"/>
  <c r="Y24" i="37"/>
  <c r="Y24" i="143"/>
  <c r="X24" i="143"/>
  <c r="W24" i="143"/>
  <c r="V24" i="143"/>
  <c r="Z24" i="143"/>
  <c r="V24" i="145"/>
  <c r="W24" i="145"/>
  <c r="X24" i="145"/>
  <c r="Y24" i="145"/>
  <c r="Z24" i="145"/>
  <c r="W24" i="134"/>
  <c r="Z24" i="134"/>
  <c r="X24" i="134"/>
  <c r="Y24" i="134"/>
  <c r="V24" i="134"/>
  <c r="W18" i="146"/>
  <c r="V18" i="146"/>
  <c r="X18" i="146"/>
  <c r="Y18" i="146"/>
  <c r="Z18" i="146"/>
  <c r="Z18" i="139"/>
  <c r="X18" i="139"/>
  <c r="V18" i="139"/>
  <c r="W18" i="139"/>
  <c r="Y18" i="139"/>
  <c r="V18" i="128"/>
  <c r="W18" i="128"/>
  <c r="Z18" i="128"/>
  <c r="Y18" i="128"/>
  <c r="X18" i="128"/>
  <c r="Y18" i="144"/>
  <c r="X18" i="144"/>
  <c r="V18" i="144"/>
  <c r="W18" i="144"/>
  <c r="Z18" i="144"/>
  <c r="Y18" i="141"/>
  <c r="X18" i="141"/>
  <c r="Z18" i="141"/>
  <c r="W18" i="141"/>
  <c r="V18" i="141"/>
  <c r="V18" i="127"/>
  <c r="Y18" i="127"/>
  <c r="W18" i="127"/>
  <c r="Z18" i="127"/>
  <c r="X18" i="127"/>
  <c r="Z22" i="142"/>
  <c r="Y22" i="142"/>
  <c r="V22" i="142"/>
  <c r="W22" i="142"/>
  <c r="X22" i="142"/>
  <c r="Z22" i="137"/>
  <c r="V22" i="137"/>
  <c r="X22" i="137"/>
  <c r="W22" i="137"/>
  <c r="Y22" i="137"/>
  <c r="X22" i="37"/>
  <c r="W22" i="37"/>
  <c r="V22" i="37"/>
  <c r="Y22" i="37"/>
  <c r="Z22" i="37"/>
  <c r="X22" i="134"/>
  <c r="W22" i="134"/>
  <c r="Z22" i="134"/>
  <c r="V22" i="134"/>
  <c r="Y22" i="134"/>
  <c r="Z22" i="125"/>
  <c r="W22" i="125"/>
  <c r="Y22" i="125"/>
  <c r="X22" i="125"/>
  <c r="V22" i="125"/>
  <c r="V22" i="124"/>
  <c r="Z22" i="124"/>
  <c r="X22" i="124"/>
  <c r="Y22" i="124"/>
  <c r="W22" i="124"/>
  <c r="W22" i="145"/>
  <c r="Z22" i="145"/>
  <c r="X22" i="145"/>
  <c r="V22" i="145"/>
  <c r="Y22" i="145"/>
  <c r="W20" i="129"/>
  <c r="Y20" i="129"/>
  <c r="Z20" i="129"/>
  <c r="X20" i="129"/>
  <c r="V20" i="129"/>
  <c r="Z20" i="145"/>
  <c r="V20" i="145"/>
  <c r="X20" i="145"/>
  <c r="Y20" i="145"/>
  <c r="W20" i="145"/>
  <c r="Y20" i="133"/>
  <c r="V20" i="133"/>
  <c r="X20" i="133"/>
  <c r="Z20" i="133"/>
  <c r="W20" i="133"/>
  <c r="W20" i="143"/>
  <c r="Z20" i="143"/>
  <c r="Y20" i="143"/>
  <c r="X20" i="143"/>
  <c r="V20" i="143"/>
  <c r="Z20" i="134"/>
  <c r="V20" i="134"/>
  <c r="Y20" i="134"/>
  <c r="W20" i="134"/>
  <c r="X20" i="134"/>
  <c r="Y20" i="142"/>
  <c r="W20" i="142"/>
  <c r="X20" i="142"/>
  <c r="V20" i="142"/>
  <c r="Z20" i="142"/>
  <c r="W2" i="137"/>
  <c r="Z2" i="137"/>
  <c r="X2" i="137"/>
  <c r="V2" i="137"/>
  <c r="Y2" i="137"/>
  <c r="Z2" i="142"/>
  <c r="W2" i="142"/>
  <c r="X2" i="142"/>
  <c r="Y2" i="142"/>
  <c r="V2" i="142"/>
  <c r="W2" i="141"/>
  <c r="Z2" i="141"/>
  <c r="Y2" i="141"/>
  <c r="V2" i="141"/>
  <c r="X2" i="141"/>
  <c r="V2" i="125"/>
  <c r="W2" i="125"/>
  <c r="Y2" i="125"/>
  <c r="Z2" i="125"/>
  <c r="X2" i="125"/>
  <c r="X2" i="144"/>
  <c r="W2" i="144"/>
  <c r="Z2" i="144"/>
  <c r="Y2" i="144"/>
  <c r="V2" i="144"/>
  <c r="V2" i="147"/>
  <c r="Y2" i="147"/>
  <c r="X2" i="147"/>
  <c r="Z2" i="147"/>
  <c r="W2" i="147"/>
  <c r="X9" i="137"/>
  <c r="W9" i="137"/>
  <c r="Y9" i="137"/>
  <c r="V9" i="137"/>
  <c r="Z9" i="137"/>
  <c r="W9" i="133"/>
  <c r="V9" i="133"/>
  <c r="Y9" i="133"/>
  <c r="X9" i="133"/>
  <c r="Z9" i="133"/>
  <c r="X9" i="134"/>
  <c r="Z9" i="134"/>
  <c r="Y9" i="134"/>
  <c r="W9" i="134"/>
  <c r="V9" i="134"/>
  <c r="W9" i="136"/>
  <c r="Z9" i="136"/>
  <c r="Y9" i="136"/>
  <c r="X9" i="136"/>
  <c r="V9" i="136"/>
  <c r="W9" i="146"/>
  <c r="V9" i="146"/>
  <c r="X9" i="146"/>
  <c r="Y9" i="146"/>
  <c r="Z9" i="146"/>
  <c r="Y9" i="127"/>
  <c r="V9" i="127"/>
  <c r="Z9" i="127"/>
  <c r="X9" i="127"/>
  <c r="W9" i="127"/>
  <c r="Z19" i="138"/>
  <c r="V19" i="138"/>
  <c r="W19" i="138"/>
  <c r="X19" i="138"/>
  <c r="Y19" i="138"/>
  <c r="Y19" i="133"/>
  <c r="V19" i="133"/>
  <c r="X19" i="133"/>
  <c r="Z19" i="133"/>
  <c r="W19" i="133"/>
  <c r="V19" i="146"/>
  <c r="Y19" i="146"/>
  <c r="Z19" i="146"/>
  <c r="X19" i="146"/>
  <c r="W19" i="146"/>
  <c r="Z19" i="128"/>
  <c r="Y19" i="128"/>
  <c r="V19" i="128"/>
  <c r="X19" i="128"/>
  <c r="W19" i="128"/>
  <c r="X19" i="144"/>
  <c r="Y19" i="144"/>
  <c r="Z19" i="144"/>
  <c r="V19" i="144"/>
  <c r="W19" i="144"/>
  <c r="V19" i="127"/>
  <c r="Z19" i="127"/>
  <c r="X19" i="127"/>
  <c r="W19" i="127"/>
  <c r="Y19" i="127"/>
  <c r="X19" i="132"/>
  <c r="V19" i="132"/>
  <c r="Y19" i="132"/>
  <c r="Z19" i="132"/>
  <c r="W19" i="132"/>
  <c r="X4" i="126"/>
  <c r="V4" i="126"/>
  <c r="Z4" i="126"/>
  <c r="W4" i="126"/>
  <c r="Y4" i="126"/>
  <c r="V4" i="143"/>
  <c r="X4" i="143"/>
  <c r="Z4" i="143"/>
  <c r="Y4" i="143"/>
  <c r="W4" i="143"/>
  <c r="Z4" i="124"/>
  <c r="W4" i="124"/>
  <c r="V4" i="124"/>
  <c r="Y4" i="124"/>
  <c r="X4" i="124"/>
  <c r="V4" i="136"/>
  <c r="Y4" i="136"/>
  <c r="X4" i="136"/>
  <c r="Z4" i="136"/>
  <c r="W4" i="136"/>
  <c r="Y4" i="144"/>
  <c r="Z4" i="144"/>
  <c r="V4" i="144"/>
  <c r="X4" i="144"/>
  <c r="W4" i="144"/>
  <c r="Z4" i="37"/>
  <c r="Y4" i="37"/>
  <c r="X4" i="37"/>
  <c r="W4" i="37"/>
  <c r="V4" i="37"/>
  <c r="X21" i="139"/>
  <c r="Y21" i="139"/>
  <c r="W21" i="139"/>
  <c r="Z21" i="139"/>
  <c r="V21" i="139"/>
  <c r="V21" i="141"/>
  <c r="Y21" i="141"/>
  <c r="Z21" i="141"/>
  <c r="X21" i="141"/>
  <c r="W21" i="141"/>
  <c r="W21" i="134"/>
  <c r="X21" i="134"/>
  <c r="Z21" i="134"/>
  <c r="V21" i="134"/>
  <c r="Y21" i="134"/>
  <c r="Y21" i="145"/>
  <c r="Z21" i="145"/>
  <c r="W21" i="145"/>
  <c r="X21" i="145"/>
  <c r="V21" i="145"/>
  <c r="Z21" i="136"/>
  <c r="W21" i="136"/>
  <c r="V21" i="136"/>
  <c r="X21" i="136"/>
  <c r="Y21" i="136"/>
  <c r="X21" i="129"/>
  <c r="Z21" i="129"/>
  <c r="W21" i="129"/>
  <c r="V21" i="129"/>
  <c r="Y21" i="129"/>
  <c r="X16" i="136"/>
  <c r="Z16" i="136"/>
  <c r="W16" i="136"/>
  <c r="V16" i="136"/>
  <c r="Y16" i="136"/>
  <c r="X16" i="147"/>
  <c r="Z16" i="147"/>
  <c r="V16" i="147"/>
  <c r="W16" i="147"/>
  <c r="Y16" i="147"/>
  <c r="X16" i="137"/>
  <c r="W16" i="137"/>
  <c r="Y16" i="137"/>
  <c r="V16" i="137"/>
  <c r="Z16" i="137"/>
  <c r="V16" i="140"/>
  <c r="X16" i="140"/>
  <c r="Y16" i="140"/>
  <c r="W16" i="140"/>
  <c r="Z16" i="140"/>
  <c r="W16" i="128"/>
  <c r="Y16" i="128"/>
  <c r="V16" i="128"/>
  <c r="X16" i="128"/>
  <c r="Z16" i="128"/>
  <c r="V16" i="130"/>
  <c r="W16" i="130"/>
  <c r="X16" i="130"/>
  <c r="Z16" i="130"/>
  <c r="Y16" i="130"/>
  <c r="Y17" i="136"/>
  <c r="W17" i="136"/>
  <c r="V17" i="136"/>
  <c r="X17" i="136"/>
  <c r="Z17" i="136"/>
  <c r="X17" i="37"/>
  <c r="Y17" i="37"/>
  <c r="V17" i="37"/>
  <c r="W17" i="37"/>
  <c r="Z17" i="37"/>
  <c r="Z17" i="124"/>
  <c r="V17" i="124"/>
  <c r="X17" i="124"/>
  <c r="Y17" i="124"/>
  <c r="W17" i="124"/>
  <c r="Y17" i="145"/>
  <c r="Z17" i="145"/>
  <c r="V17" i="145"/>
  <c r="X17" i="145"/>
  <c r="W17" i="145"/>
  <c r="Y17" i="139"/>
  <c r="X17" i="139"/>
  <c r="V17" i="139"/>
  <c r="Z17" i="139"/>
  <c r="W17" i="139"/>
  <c r="Y17" i="143"/>
  <c r="W17" i="143"/>
  <c r="Z17" i="143"/>
  <c r="V17" i="143"/>
  <c r="X17" i="143"/>
  <c r="W17" i="129"/>
  <c r="Z17" i="129"/>
  <c r="V17" i="129"/>
  <c r="Y17" i="129"/>
  <c r="X17" i="129"/>
  <c r="X23" i="132"/>
  <c r="W23" i="132"/>
  <c r="V23" i="132"/>
  <c r="Y23" i="132"/>
  <c r="Z23" i="132"/>
  <c r="V23" i="146"/>
  <c r="Z23" i="146"/>
  <c r="X23" i="146"/>
  <c r="W23" i="146"/>
  <c r="Y23" i="146"/>
  <c r="W23" i="37"/>
  <c r="Y23" i="37"/>
  <c r="V23" i="37"/>
  <c r="X23" i="37"/>
  <c r="Z23" i="37"/>
  <c r="Y23" i="131"/>
  <c r="X23" i="131"/>
  <c r="W23" i="131"/>
  <c r="Z23" i="131"/>
  <c r="V23" i="131"/>
  <c r="W23" i="147"/>
  <c r="Z23" i="147"/>
  <c r="Y23" i="147"/>
  <c r="X23" i="147"/>
  <c r="V23" i="147"/>
  <c r="V23" i="140"/>
  <c r="X23" i="140"/>
  <c r="Z23" i="140"/>
  <c r="Y23" i="140"/>
  <c r="W23" i="140"/>
  <c r="Y26" i="126"/>
  <c r="Z26" i="126"/>
  <c r="V26" i="126"/>
  <c r="W26" i="126"/>
  <c r="X26" i="126"/>
  <c r="X26" i="138"/>
  <c r="V26" i="138"/>
  <c r="Z26" i="138"/>
  <c r="W26" i="138"/>
  <c r="Y26" i="138"/>
  <c r="Y26" i="139"/>
  <c r="V26" i="139"/>
  <c r="W26" i="139"/>
  <c r="Z26" i="139"/>
  <c r="X26" i="139"/>
  <c r="X26" i="127"/>
  <c r="W26" i="127"/>
  <c r="V26" i="127"/>
  <c r="Y26" i="127"/>
  <c r="Z26" i="127"/>
  <c r="Y26" i="142"/>
  <c r="X26" i="142"/>
  <c r="W26" i="142"/>
  <c r="V26" i="142"/>
  <c r="Z26" i="142"/>
  <c r="Z26" i="146"/>
  <c r="V26" i="146"/>
  <c r="W26" i="146"/>
  <c r="X26" i="146"/>
  <c r="Y26" i="146"/>
  <c r="V15" i="131"/>
  <c r="Y15" i="131"/>
  <c r="W15" i="131"/>
  <c r="X15" i="131"/>
  <c r="Z15" i="131"/>
  <c r="W15" i="130"/>
  <c r="V15" i="130"/>
  <c r="Y15" i="130"/>
  <c r="Z15" i="130"/>
  <c r="X15" i="130"/>
  <c r="Y15" i="145"/>
  <c r="W15" i="145"/>
  <c r="Z15" i="145"/>
  <c r="V15" i="145"/>
  <c r="X15" i="145"/>
  <c r="W15" i="138"/>
  <c r="Y15" i="138"/>
  <c r="V15" i="138"/>
  <c r="Z15" i="138"/>
  <c r="X15" i="138"/>
  <c r="V15" i="132"/>
  <c r="Z15" i="132"/>
  <c r="X15" i="132"/>
  <c r="W15" i="132"/>
  <c r="Y15" i="132"/>
  <c r="X15" i="142"/>
  <c r="Y15" i="142"/>
  <c r="V15" i="142"/>
  <c r="Z15" i="142"/>
  <c r="W15" i="142"/>
  <c r="Z27" i="129"/>
  <c r="X27" i="129"/>
  <c r="V27" i="129"/>
  <c r="Y27" i="129"/>
  <c r="W27" i="129"/>
  <c r="Z27" i="140"/>
  <c r="V27" i="140"/>
  <c r="W27" i="140"/>
  <c r="X27" i="140"/>
  <c r="Y27" i="140"/>
  <c r="Y27" i="126"/>
  <c r="W27" i="126"/>
  <c r="X27" i="126"/>
  <c r="Z27" i="126"/>
  <c r="V27" i="126"/>
  <c r="V27" i="141"/>
  <c r="Z27" i="141"/>
  <c r="Y27" i="141"/>
  <c r="X27" i="141"/>
  <c r="W27" i="141"/>
  <c r="V27" i="127"/>
  <c r="W27" i="127"/>
  <c r="X27" i="127"/>
  <c r="Z27" i="127"/>
  <c r="Y27" i="127"/>
  <c r="Y27" i="145"/>
  <c r="X27" i="145"/>
  <c r="Z27" i="145"/>
  <c r="W27" i="145"/>
  <c r="V27" i="145"/>
  <c r="V27" i="139"/>
  <c r="X27" i="139"/>
  <c r="Y27" i="139"/>
  <c r="Z27" i="139"/>
  <c r="W27" i="139"/>
  <c r="Z13" i="131"/>
  <c r="V13" i="131"/>
  <c r="W13" i="131"/>
  <c r="X13" i="131"/>
  <c r="Y13" i="131"/>
  <c r="X13" i="135"/>
  <c r="W13" i="135"/>
  <c r="V13" i="135"/>
  <c r="Z13" i="135"/>
  <c r="Y13" i="135"/>
  <c r="Z13" i="146"/>
  <c r="W13" i="146"/>
  <c r="Y13" i="146"/>
  <c r="V13" i="146"/>
  <c r="X13" i="146"/>
  <c r="Y13" i="137"/>
  <c r="Z13" i="137"/>
  <c r="X13" i="137"/>
  <c r="V13" i="137"/>
  <c r="W13" i="137"/>
  <c r="Z13" i="133"/>
  <c r="W13" i="133"/>
  <c r="Y13" i="133"/>
  <c r="V13" i="133"/>
  <c r="X13" i="133"/>
  <c r="Y13" i="126"/>
  <c r="W13" i="126"/>
  <c r="X13" i="126"/>
  <c r="Z13" i="126"/>
  <c r="V13" i="126"/>
  <c r="X3" i="130"/>
  <c r="V3" i="130"/>
  <c r="W3" i="130"/>
  <c r="Y3" i="130"/>
  <c r="Z3" i="130"/>
  <c r="X3" i="139"/>
  <c r="Y3" i="139"/>
  <c r="V3" i="139"/>
  <c r="W3" i="139"/>
  <c r="Z3" i="139"/>
  <c r="Y3" i="135"/>
  <c r="X3" i="135"/>
  <c r="V3" i="135"/>
  <c r="Z3" i="135"/>
  <c r="W3" i="135"/>
  <c r="W3" i="131"/>
  <c r="Y3" i="131"/>
  <c r="X3" i="131"/>
  <c r="V3" i="131"/>
  <c r="Z3" i="131"/>
  <c r="V3" i="143"/>
  <c r="W3" i="143"/>
  <c r="X3" i="143"/>
  <c r="Y3" i="143"/>
  <c r="Z3" i="143"/>
  <c r="X3" i="133"/>
  <c r="W3" i="133"/>
  <c r="V3" i="133"/>
  <c r="Y3" i="133"/>
  <c r="Z3" i="133"/>
  <c r="X25" i="130"/>
  <c r="W25" i="130"/>
  <c r="Z25" i="130"/>
  <c r="V25" i="130"/>
  <c r="Y25" i="130"/>
  <c r="Z25" i="131"/>
  <c r="Y25" i="131"/>
  <c r="V25" i="131"/>
  <c r="W25" i="131"/>
  <c r="X25" i="131"/>
  <c r="Z25" i="128"/>
  <c r="V25" i="128"/>
  <c r="Y25" i="128"/>
  <c r="X25" i="128"/>
  <c r="W25" i="128"/>
  <c r="Y25" i="135"/>
  <c r="W25" i="135"/>
  <c r="V25" i="135"/>
  <c r="Z25" i="135"/>
  <c r="X25" i="135"/>
  <c r="Z25" i="139"/>
  <c r="V25" i="139"/>
  <c r="X25" i="139"/>
  <c r="W25" i="139"/>
  <c r="Y25" i="139"/>
  <c r="X25" i="127"/>
  <c r="W25" i="127"/>
  <c r="Y25" i="127"/>
  <c r="Z25" i="127"/>
  <c r="V25" i="127"/>
  <c r="Z14" i="133"/>
  <c r="Y14" i="133"/>
  <c r="X14" i="133"/>
  <c r="W14" i="133"/>
  <c r="V14" i="133"/>
  <c r="Y14" i="144"/>
  <c r="V14" i="144"/>
  <c r="W14" i="144"/>
  <c r="X14" i="144"/>
  <c r="Z14" i="144"/>
  <c r="X14" i="145"/>
  <c r="Y14" i="145"/>
  <c r="W14" i="145"/>
  <c r="Z14" i="145"/>
  <c r="V14" i="145"/>
  <c r="V14" i="146"/>
  <c r="Z14" i="146"/>
  <c r="Y14" i="146"/>
  <c r="W14" i="146"/>
  <c r="X14" i="146"/>
  <c r="W14" i="143"/>
  <c r="V14" i="143"/>
  <c r="X14" i="143"/>
  <c r="Z14" i="143"/>
  <c r="Y14" i="143"/>
  <c r="V14" i="124"/>
  <c r="Z14" i="124"/>
  <c r="Y14" i="124"/>
  <c r="X14" i="124"/>
  <c r="W14" i="124"/>
  <c r="V14" i="140"/>
  <c r="Y14" i="140"/>
  <c r="Z14" i="140"/>
  <c r="W14" i="140"/>
  <c r="X14" i="140"/>
  <c r="W14" i="132"/>
  <c r="V14" i="132"/>
  <c r="Y14" i="132"/>
  <c r="Z14" i="132"/>
  <c r="X14" i="132"/>
  <c r="W14" i="128"/>
  <c r="X14" i="128"/>
  <c r="V14" i="128"/>
  <c r="Y14" i="128"/>
  <c r="Z14" i="128"/>
  <c r="V14" i="130"/>
  <c r="W14" i="130"/>
  <c r="Y14" i="130"/>
  <c r="Z14" i="130"/>
  <c r="X14" i="130"/>
  <c r="Y14" i="139"/>
  <c r="V14" i="139"/>
  <c r="Z14" i="139"/>
  <c r="X14" i="139"/>
  <c r="W14" i="139"/>
  <c r="W11" i="130"/>
  <c r="V11" i="130"/>
  <c r="Y11" i="130"/>
  <c r="Z11" i="130"/>
  <c r="X11" i="130"/>
  <c r="W11" i="142"/>
  <c r="X11" i="142"/>
  <c r="Z11" i="142"/>
  <c r="Y11" i="142"/>
  <c r="V11" i="142"/>
  <c r="X11" i="133"/>
  <c r="W11" i="133"/>
  <c r="V11" i="133"/>
  <c r="Z11" i="133"/>
  <c r="Y11" i="133"/>
  <c r="V11" i="145"/>
  <c r="X11" i="145"/>
  <c r="W11" i="145"/>
  <c r="Z11" i="145"/>
  <c r="Y11" i="145"/>
  <c r="X11" i="131"/>
  <c r="W11" i="131"/>
  <c r="V11" i="131"/>
  <c r="Z11" i="131"/>
  <c r="Y11" i="131"/>
  <c r="V11" i="141"/>
  <c r="Y11" i="141"/>
  <c r="X11" i="141"/>
  <c r="W11" i="141"/>
  <c r="Z11" i="141"/>
  <c r="V12" i="139"/>
  <c r="Z12" i="139"/>
  <c r="X12" i="139"/>
  <c r="W12" i="139"/>
  <c r="Y12" i="139"/>
  <c r="V12" i="138"/>
  <c r="W12" i="138"/>
  <c r="X12" i="138"/>
  <c r="Y12" i="138"/>
  <c r="Z12" i="138"/>
  <c r="Y12" i="134"/>
  <c r="X12" i="134"/>
  <c r="Z12" i="134"/>
  <c r="V12" i="134"/>
  <c r="W12" i="134"/>
  <c r="V12" i="132"/>
  <c r="X12" i="132"/>
  <c r="Z12" i="132"/>
  <c r="Y12" i="132"/>
  <c r="W12" i="132"/>
  <c r="X12" i="140"/>
  <c r="V12" i="140"/>
  <c r="Y12" i="140"/>
  <c r="Z12" i="140"/>
  <c r="W12" i="140"/>
  <c r="V12" i="129"/>
  <c r="Z12" i="129"/>
  <c r="Y12" i="129"/>
  <c r="X12" i="129"/>
  <c r="W12" i="129"/>
  <c r="Y28" i="142"/>
  <c r="Z28" i="142"/>
  <c r="W28" i="142"/>
  <c r="X28" i="142"/>
  <c r="V28" i="142"/>
  <c r="V28" i="37"/>
  <c r="Y28" i="37"/>
  <c r="W28" i="37"/>
  <c r="Z28" i="37"/>
  <c r="X28" i="37"/>
  <c r="V28" i="141"/>
  <c r="Z28" i="141"/>
  <c r="Y28" i="141"/>
  <c r="W28" i="141"/>
  <c r="X28" i="141"/>
  <c r="V28" i="138"/>
  <c r="Y28" i="138"/>
  <c r="W28" i="138"/>
  <c r="Z28" i="138"/>
  <c r="X28" i="138"/>
  <c r="Z28" i="147"/>
  <c r="V28" i="147"/>
  <c r="W28" i="147"/>
  <c r="Y28" i="147"/>
  <c r="X28" i="147"/>
  <c r="Z28" i="137"/>
  <c r="V28" i="137"/>
  <c r="W28" i="137"/>
  <c r="Y28" i="137"/>
  <c r="X28" i="137"/>
  <c r="Y10" i="125"/>
  <c r="Z10" i="125"/>
  <c r="X10" i="125"/>
  <c r="V10" i="125"/>
  <c r="W10" i="125"/>
  <c r="Y10" i="138"/>
  <c r="Z10" i="138"/>
  <c r="W10" i="138"/>
  <c r="X10" i="138"/>
  <c r="V10" i="138"/>
  <c r="X10" i="143"/>
  <c r="Y10" i="143"/>
  <c r="Z10" i="143"/>
  <c r="V10" i="143"/>
  <c r="W10" i="143"/>
  <c r="X10" i="136"/>
  <c r="W10" i="136"/>
  <c r="Z10" i="136"/>
  <c r="Y10" i="136"/>
  <c r="V10" i="136"/>
  <c r="Y10" i="127"/>
  <c r="W10" i="127"/>
  <c r="X10" i="127"/>
  <c r="V10" i="127"/>
  <c r="Z10" i="127"/>
  <c r="W10" i="135"/>
  <c r="Z10" i="135"/>
  <c r="V10" i="135"/>
  <c r="Y10" i="135"/>
  <c r="X10" i="135"/>
  <c r="W10" i="124"/>
  <c r="Z10" i="124"/>
  <c r="X10" i="124"/>
  <c r="V10" i="124"/>
  <c r="Y10" i="124"/>
  <c r="Y5" i="147"/>
  <c r="Z5" i="147"/>
  <c r="X5" i="147"/>
  <c r="V5" i="147"/>
  <c r="W5" i="147"/>
  <c r="Z5" i="146"/>
  <c r="X5" i="146"/>
  <c r="V5" i="146"/>
  <c r="Y5" i="146"/>
  <c r="W5" i="146"/>
  <c r="Y5" i="125"/>
  <c r="V5" i="125"/>
  <c r="Z5" i="125"/>
  <c r="W5" i="125"/>
  <c r="X5" i="125"/>
  <c r="V5" i="134"/>
  <c r="Y5" i="134"/>
  <c r="W5" i="134"/>
  <c r="X5" i="134"/>
  <c r="Z5" i="134"/>
  <c r="V5" i="138"/>
  <c r="Y5" i="138"/>
  <c r="Z5" i="138"/>
  <c r="X5" i="138"/>
  <c r="W5" i="138"/>
  <c r="V5" i="130"/>
  <c r="X5" i="130"/>
  <c r="Z5" i="130"/>
  <c r="Y5" i="130"/>
  <c r="W5" i="130"/>
  <c r="Y6" i="142"/>
  <c r="X6" i="142"/>
  <c r="W6" i="142"/>
  <c r="V6" i="142"/>
  <c r="Z6" i="142"/>
  <c r="Y6" i="139"/>
  <c r="Z6" i="139"/>
  <c r="W6" i="139"/>
  <c r="X6" i="139"/>
  <c r="V6" i="139"/>
  <c r="X6" i="141"/>
  <c r="W6" i="141"/>
  <c r="Y6" i="141"/>
  <c r="V6" i="141"/>
  <c r="Z6" i="141"/>
  <c r="V6" i="132"/>
  <c r="X6" i="132"/>
  <c r="W6" i="132"/>
  <c r="Z6" i="132"/>
  <c r="Y6" i="132"/>
  <c r="X6" i="145"/>
  <c r="Y6" i="145"/>
  <c r="W6" i="145"/>
  <c r="V6" i="145"/>
  <c r="Z6" i="145"/>
  <c r="Y6" i="129"/>
  <c r="W6" i="129"/>
  <c r="Z6" i="129"/>
  <c r="X6" i="129"/>
  <c r="V6" i="129"/>
  <c r="V7" i="127"/>
  <c r="W7" i="127"/>
  <c r="Z7" i="127"/>
  <c r="X7" i="127"/>
  <c r="Y7" i="127"/>
  <c r="Y7" i="142"/>
  <c r="X7" i="142"/>
  <c r="Z7" i="142"/>
  <c r="W7" i="142"/>
  <c r="V7" i="142"/>
  <c r="V7" i="126"/>
  <c r="Z7" i="126"/>
  <c r="W7" i="126"/>
  <c r="X7" i="126"/>
  <c r="Y7" i="126"/>
  <c r="Y7" i="141"/>
  <c r="Z7" i="141"/>
  <c r="V7" i="141"/>
  <c r="X7" i="141"/>
  <c r="W7" i="141"/>
  <c r="X7" i="132"/>
  <c r="V7" i="132"/>
  <c r="Z7" i="132"/>
  <c r="W7" i="132"/>
  <c r="Y7" i="132"/>
  <c r="V7" i="128"/>
  <c r="Z7" i="128"/>
  <c r="X7" i="128"/>
  <c r="Y7" i="128"/>
  <c r="W7" i="128"/>
  <c r="W8" i="125"/>
  <c r="Z8" i="125"/>
  <c r="X8" i="125"/>
  <c r="Y8" i="125"/>
  <c r="V8" i="125"/>
  <c r="Y8" i="133"/>
  <c r="X8" i="133"/>
  <c r="W8" i="133"/>
  <c r="Z8" i="133"/>
  <c r="V8" i="133"/>
  <c r="V8" i="139"/>
  <c r="Z8" i="139"/>
  <c r="X8" i="139"/>
  <c r="W8" i="139"/>
  <c r="Y8" i="139"/>
  <c r="V8" i="37"/>
  <c r="X8" i="37"/>
  <c r="W8" i="37"/>
  <c r="Z8" i="37"/>
  <c r="Y8" i="37"/>
  <c r="Z8" i="143"/>
  <c r="X8" i="143"/>
  <c r="W8" i="143"/>
  <c r="Y8" i="143"/>
  <c r="V8" i="143"/>
  <c r="Z8" i="144"/>
  <c r="W8" i="144"/>
  <c r="X8" i="144"/>
  <c r="Y8" i="144"/>
  <c r="V8" i="144"/>
  <c r="W8" i="128"/>
  <c r="Y8" i="128"/>
  <c r="Z8" i="128"/>
  <c r="X8" i="128"/>
  <c r="V8" i="128"/>
  <c r="W24" i="140"/>
  <c r="V24" i="140"/>
  <c r="X24" i="140"/>
  <c r="Y24" i="140"/>
  <c r="Z24" i="140"/>
  <c r="Y24" i="146"/>
  <c r="V24" i="146"/>
  <c r="W24" i="146"/>
  <c r="X24" i="146"/>
  <c r="Z24" i="146"/>
  <c r="W24" i="129"/>
  <c r="X24" i="129"/>
  <c r="Z24" i="129"/>
  <c r="Y24" i="129"/>
  <c r="V24" i="129"/>
  <c r="V24" i="144"/>
  <c r="X24" i="144"/>
  <c r="Z24" i="144"/>
  <c r="W24" i="144"/>
  <c r="Y24" i="144"/>
  <c r="Z24" i="137"/>
  <c r="Y24" i="137"/>
  <c r="V24" i="137"/>
  <c r="W24" i="137"/>
  <c r="X24" i="137"/>
  <c r="Z24" i="142"/>
  <c r="W24" i="142"/>
  <c r="X24" i="142"/>
  <c r="V24" i="142"/>
  <c r="Y24" i="142"/>
  <c r="W18" i="142"/>
  <c r="X18" i="142"/>
  <c r="Z18" i="142"/>
  <c r="Y18" i="142"/>
  <c r="V18" i="142"/>
  <c r="V18" i="147"/>
  <c r="W18" i="147"/>
  <c r="X18" i="147"/>
  <c r="Z18" i="147"/>
  <c r="Y18" i="147"/>
  <c r="X18" i="140"/>
  <c r="Z18" i="140"/>
  <c r="V18" i="140"/>
  <c r="W18" i="140"/>
  <c r="Y18" i="140"/>
  <c r="W18" i="133"/>
  <c r="X18" i="133"/>
  <c r="Y18" i="133"/>
  <c r="Z18" i="133"/>
  <c r="V18" i="133"/>
  <c r="W18" i="37"/>
  <c r="Z18" i="37"/>
  <c r="Y18" i="37"/>
  <c r="V18" i="37"/>
  <c r="X18" i="37"/>
  <c r="Y18" i="145"/>
  <c r="V18" i="145"/>
  <c r="Z18" i="145"/>
  <c r="W18" i="145"/>
  <c r="X18" i="145"/>
  <c r="V22" i="146"/>
  <c r="Z22" i="146"/>
  <c r="Y22" i="146"/>
  <c r="X22" i="146"/>
  <c r="W22" i="146"/>
  <c r="Z22" i="128"/>
  <c r="Y22" i="128"/>
  <c r="X22" i="128"/>
  <c r="V22" i="128"/>
  <c r="W22" i="128"/>
  <c r="W22" i="135"/>
  <c r="V22" i="135"/>
  <c r="X22" i="135"/>
  <c r="Y22" i="135"/>
  <c r="Z22" i="135"/>
  <c r="X22" i="131"/>
  <c r="Y22" i="131"/>
  <c r="W22" i="131"/>
  <c r="V22" i="131"/>
  <c r="Z22" i="131"/>
  <c r="X22" i="132"/>
  <c r="W22" i="132"/>
  <c r="Y22" i="132"/>
  <c r="Z22" i="132"/>
  <c r="V22" i="132"/>
  <c r="V22" i="147"/>
  <c r="W22" i="147"/>
  <c r="Y22" i="147"/>
  <c r="Z22" i="147"/>
  <c r="X22" i="147"/>
  <c r="Y20" i="135"/>
  <c r="V20" i="135"/>
  <c r="X20" i="135"/>
  <c r="W20" i="135"/>
  <c r="Z20" i="135"/>
  <c r="V20" i="125"/>
  <c r="X20" i="125"/>
  <c r="W20" i="125"/>
  <c r="Z20" i="125"/>
  <c r="Y20" i="125"/>
  <c r="X20" i="137"/>
  <c r="W20" i="137"/>
  <c r="V20" i="137"/>
  <c r="Y20" i="137"/>
  <c r="Z20" i="137"/>
  <c r="Z20" i="37"/>
  <c r="X20" i="37"/>
  <c r="Y20" i="37"/>
  <c r="W20" i="37"/>
  <c r="V20" i="37"/>
  <c r="Y20" i="139"/>
  <c r="V20" i="139"/>
  <c r="W20" i="139"/>
  <c r="X20" i="139"/>
  <c r="Z20" i="139"/>
  <c r="X20" i="146"/>
  <c r="V20" i="146"/>
  <c r="W20" i="146"/>
  <c r="Y20" i="146"/>
  <c r="Z20" i="146"/>
  <c r="V20" i="136"/>
  <c r="X20" i="136"/>
  <c r="Y20" i="136"/>
  <c r="Z20" i="136"/>
  <c r="W20" i="136"/>
  <c r="Z2" i="127"/>
  <c r="Y2" i="127"/>
  <c r="X2" i="127"/>
  <c r="V2" i="127"/>
  <c r="W2" i="127"/>
  <c r="Y2" i="138"/>
  <c r="X2" i="138"/>
  <c r="W2" i="138"/>
  <c r="V2" i="138"/>
  <c r="Z2" i="138"/>
  <c r="V2" i="133"/>
  <c r="W2" i="133"/>
  <c r="X2" i="133"/>
  <c r="Z2" i="133"/>
  <c r="Y2" i="133"/>
  <c r="W2" i="139"/>
  <c r="Z2" i="139"/>
  <c r="Y2" i="139"/>
  <c r="V2" i="139"/>
  <c r="X2" i="139"/>
  <c r="Z2" i="131"/>
  <c r="X2" i="131"/>
  <c r="Y2" i="131"/>
  <c r="W2" i="131"/>
  <c r="V2" i="131"/>
  <c r="V2" i="124"/>
  <c r="Z2" i="124"/>
  <c r="W2" i="124"/>
  <c r="X2" i="124"/>
  <c r="Y2" i="124"/>
  <c r="Y9" i="131"/>
  <c r="W9" i="131"/>
  <c r="X9" i="131"/>
  <c r="V9" i="131"/>
  <c r="Z9" i="131"/>
  <c r="V9" i="129"/>
  <c r="Y9" i="129"/>
  <c r="Z9" i="129"/>
  <c r="W9" i="129"/>
  <c r="X9" i="129"/>
  <c r="V9" i="138"/>
  <c r="Z9" i="138"/>
  <c r="X9" i="138"/>
  <c r="Y9" i="138"/>
  <c r="W9" i="138"/>
  <c r="V9" i="135"/>
  <c r="Z9" i="135"/>
  <c r="X9" i="135"/>
  <c r="W9" i="135"/>
  <c r="Y9" i="135"/>
  <c r="V9" i="128"/>
  <c r="Y9" i="128"/>
  <c r="X9" i="128"/>
  <c r="W9" i="128"/>
  <c r="Z9" i="128"/>
  <c r="Y9" i="139"/>
  <c r="X9" i="139"/>
  <c r="V9" i="139"/>
  <c r="Z9" i="139"/>
  <c r="W9" i="139"/>
  <c r="X19" i="134"/>
  <c r="Y19" i="134"/>
  <c r="Z19" i="134"/>
  <c r="V19" i="134"/>
  <c r="W19" i="134"/>
  <c r="Z19" i="131"/>
  <c r="X19" i="131"/>
  <c r="V19" i="131"/>
  <c r="W19" i="131"/>
  <c r="Y19" i="131"/>
  <c r="Y19" i="135"/>
  <c r="X19" i="135"/>
  <c r="Z19" i="135"/>
  <c r="W19" i="135"/>
  <c r="V19" i="135"/>
  <c r="Z19" i="142"/>
  <c r="V19" i="142"/>
  <c r="Y19" i="142"/>
  <c r="W19" i="142"/>
  <c r="X19" i="142"/>
  <c r="X19" i="126"/>
  <c r="V19" i="126"/>
  <c r="Y19" i="126"/>
  <c r="W19" i="126"/>
  <c r="Z19" i="126"/>
  <c r="X19" i="37"/>
  <c r="Z19" i="37"/>
  <c r="V19" i="37"/>
  <c r="W19" i="37"/>
  <c r="Y19" i="37"/>
  <c r="Y4" i="146"/>
  <c r="Z4" i="146"/>
  <c r="V4" i="146"/>
  <c r="W4" i="146"/>
  <c r="X4" i="146"/>
  <c r="Z4" i="138"/>
  <c r="W4" i="138"/>
  <c r="X4" i="138"/>
  <c r="V4" i="138"/>
  <c r="Y4" i="138"/>
  <c r="X4" i="133"/>
  <c r="Y4" i="133"/>
  <c r="W4" i="133"/>
  <c r="Z4" i="133"/>
  <c r="V4" i="133"/>
  <c r="W4" i="137"/>
  <c r="Y4" i="137"/>
  <c r="X4" i="137"/>
  <c r="Z4" i="137"/>
  <c r="V4" i="137"/>
  <c r="X4" i="127"/>
  <c r="Z4" i="127"/>
  <c r="Y4" i="127"/>
  <c r="V4" i="127"/>
  <c r="W4" i="127"/>
  <c r="Z4" i="139"/>
  <c r="V4" i="139"/>
  <c r="W4" i="139"/>
  <c r="Y4" i="139"/>
  <c r="X4" i="139"/>
  <c r="W4" i="141"/>
  <c r="Y4" i="141"/>
  <c r="V4" i="141"/>
  <c r="Z4" i="141"/>
  <c r="X4" i="141"/>
  <c r="Y21" i="133"/>
  <c r="X21" i="133"/>
  <c r="Z21" i="133"/>
  <c r="V21" i="133"/>
  <c r="W21" i="133"/>
  <c r="V21" i="147"/>
  <c r="Y21" i="147"/>
  <c r="Z21" i="147"/>
  <c r="X21" i="147"/>
  <c r="W21" i="147"/>
  <c r="Y21" i="37"/>
  <c r="X21" i="37"/>
  <c r="Z21" i="37"/>
  <c r="V21" i="37"/>
  <c r="W21" i="37"/>
  <c r="X21" i="137"/>
  <c r="Z21" i="137"/>
  <c r="Y21" i="137"/>
  <c r="V21" i="137"/>
  <c r="W21" i="137"/>
  <c r="Y21" i="144"/>
  <c r="X21" i="144"/>
  <c r="V21" i="144"/>
  <c r="W21" i="144"/>
  <c r="Z21" i="144"/>
  <c r="Y21" i="146"/>
  <c r="W21" i="146"/>
  <c r="V21" i="146"/>
  <c r="X21" i="146"/>
  <c r="Z21" i="146"/>
  <c r="V16" i="138"/>
  <c r="X16" i="138"/>
  <c r="Y16" i="138"/>
  <c r="Z16" i="138"/>
  <c r="W16" i="138"/>
  <c r="V16" i="127"/>
  <c r="Z16" i="127"/>
  <c r="W16" i="127"/>
  <c r="X16" i="127"/>
  <c r="Y16" i="127"/>
  <c r="Z16" i="145"/>
  <c r="X16" i="145"/>
  <c r="W16" i="145"/>
  <c r="V16" i="145"/>
  <c r="Y16" i="145"/>
  <c r="W16" i="135"/>
  <c r="V16" i="135"/>
  <c r="Y16" i="135"/>
  <c r="X16" i="135"/>
  <c r="Z16" i="135"/>
  <c r="W16" i="139"/>
  <c r="V16" i="139"/>
  <c r="Z16" i="139"/>
  <c r="Y16" i="139"/>
  <c r="X16" i="139"/>
  <c r="Y16" i="144"/>
  <c r="V16" i="144"/>
  <c r="Z16" i="144"/>
  <c r="W16" i="144"/>
  <c r="X16" i="144"/>
  <c r="Z17" i="127"/>
  <c r="X17" i="127"/>
  <c r="W17" i="127"/>
  <c r="V17" i="127"/>
  <c r="Y17" i="127"/>
  <c r="Z17" i="147"/>
  <c r="V17" i="147"/>
  <c r="W17" i="147"/>
  <c r="Y17" i="147"/>
  <c r="X17" i="147"/>
  <c r="X17" i="130"/>
  <c r="Y17" i="130"/>
  <c r="W17" i="130"/>
  <c r="Z17" i="130"/>
  <c r="V17" i="130"/>
  <c r="V17" i="142"/>
  <c r="X17" i="142"/>
  <c r="W17" i="142"/>
  <c r="Z17" i="142"/>
  <c r="Y17" i="142"/>
  <c r="W17" i="132"/>
  <c r="Y17" i="132"/>
  <c r="X17" i="132"/>
  <c r="V17" i="132"/>
  <c r="Z17" i="132"/>
  <c r="Z17" i="125"/>
  <c r="V17" i="125"/>
  <c r="W17" i="125"/>
  <c r="X17" i="125"/>
  <c r="Y17" i="125"/>
  <c r="X23" i="142"/>
  <c r="Y23" i="142"/>
  <c r="W23" i="142"/>
  <c r="V23" i="142"/>
  <c r="Z23" i="142"/>
  <c r="X23" i="144"/>
  <c r="Z23" i="144"/>
  <c r="V23" i="144"/>
  <c r="W23" i="144"/>
  <c r="Y23" i="144"/>
  <c r="V23" i="134"/>
  <c r="Y23" i="134"/>
  <c r="X23" i="134"/>
  <c r="Z23" i="134"/>
  <c r="W23" i="134"/>
  <c r="Z23" i="138"/>
  <c r="V23" i="138"/>
  <c r="Y23" i="138"/>
  <c r="W23" i="138"/>
  <c r="X23" i="138"/>
  <c r="V23" i="129"/>
  <c r="X23" i="129"/>
  <c r="Z23" i="129"/>
  <c r="Y23" i="129"/>
  <c r="W23" i="129"/>
  <c r="Z23" i="128"/>
  <c r="V23" i="128"/>
  <c r="X23" i="128"/>
  <c r="W23" i="128"/>
  <c r="Y23" i="128"/>
  <c r="X23" i="126"/>
  <c r="W23" i="126"/>
  <c r="Y23" i="126"/>
  <c r="Z23" i="126"/>
  <c r="V23" i="126"/>
  <c r="X26" i="135"/>
  <c r="V26" i="135"/>
  <c r="Y26" i="135"/>
  <c r="Z26" i="135"/>
  <c r="W26" i="135"/>
  <c r="W26" i="129"/>
  <c r="Y26" i="129"/>
  <c r="V26" i="129"/>
  <c r="X26" i="129"/>
  <c r="Z26" i="129"/>
  <c r="X26" i="141"/>
  <c r="W26" i="141"/>
  <c r="Y26" i="141"/>
  <c r="Z26" i="141"/>
  <c r="V26" i="141"/>
  <c r="Z26" i="128"/>
  <c r="W26" i="128"/>
  <c r="V26" i="128"/>
  <c r="X26" i="128"/>
  <c r="Y26" i="128"/>
  <c r="Z26" i="37"/>
  <c r="Y26" i="37"/>
  <c r="V26" i="37"/>
  <c r="X26" i="37"/>
  <c r="W26" i="37"/>
  <c r="Z26" i="132"/>
  <c r="V26" i="132"/>
  <c r="Y26" i="132"/>
  <c r="W26" i="132"/>
  <c r="X26" i="132"/>
  <c r="Z15" i="136"/>
  <c r="X15" i="136"/>
  <c r="Y15" i="136"/>
  <c r="W15" i="136"/>
  <c r="V15" i="136"/>
  <c r="X15" i="128"/>
  <c r="W15" i="128"/>
  <c r="Y15" i="128"/>
  <c r="V15" i="128"/>
  <c r="Z15" i="128"/>
  <c r="X15" i="146"/>
  <c r="Y15" i="146"/>
  <c r="V15" i="146"/>
  <c r="Z15" i="146"/>
  <c r="W15" i="146"/>
  <c r="X15" i="124"/>
  <c r="V15" i="124"/>
  <c r="Y15" i="124"/>
  <c r="W15" i="124"/>
  <c r="Z15" i="124"/>
  <c r="Y15" i="139"/>
  <c r="W15" i="139"/>
  <c r="X15" i="139"/>
  <c r="Z15" i="139"/>
  <c r="V15" i="139"/>
  <c r="W15" i="135"/>
  <c r="X15" i="135"/>
  <c r="Y15" i="135"/>
  <c r="V15" i="135"/>
  <c r="Z15" i="135"/>
  <c r="X27" i="124"/>
  <c r="V27" i="124"/>
  <c r="W27" i="124"/>
  <c r="Z27" i="124"/>
  <c r="Y27" i="124"/>
  <c r="X27" i="132"/>
  <c r="Y27" i="132"/>
  <c r="W27" i="132"/>
  <c r="V27" i="132"/>
  <c r="Z27" i="132"/>
  <c r="Y27" i="136"/>
  <c r="W27" i="136"/>
  <c r="V27" i="136"/>
  <c r="X27" i="136"/>
  <c r="Z27" i="136"/>
  <c r="X27" i="131"/>
  <c r="W27" i="131"/>
  <c r="V27" i="131"/>
  <c r="Z27" i="131"/>
  <c r="Y27" i="131"/>
  <c r="V27" i="134"/>
  <c r="Z27" i="134"/>
  <c r="Y27" i="134"/>
  <c r="W27" i="134"/>
  <c r="X27" i="134"/>
  <c r="V27" i="130"/>
  <c r="Z27" i="130"/>
  <c r="Y27" i="130"/>
  <c r="X27" i="130"/>
  <c r="W27" i="130"/>
  <c r="Y13" i="140"/>
  <c r="X13" i="140"/>
  <c r="Z13" i="140"/>
  <c r="W13" i="140"/>
  <c r="V13" i="140"/>
  <c r="V13" i="132"/>
  <c r="Y13" i="132"/>
  <c r="X13" i="132"/>
  <c r="W13" i="132"/>
  <c r="Z13" i="132"/>
  <c r="X13" i="129"/>
  <c r="Z13" i="129"/>
  <c r="W13" i="129"/>
  <c r="Y13" i="129"/>
  <c r="V13" i="129"/>
  <c r="W13" i="141"/>
  <c r="Z13" i="141"/>
  <c r="X13" i="141"/>
  <c r="Y13" i="141"/>
  <c r="V13" i="141"/>
  <c r="Z13" i="139"/>
  <c r="W13" i="139"/>
  <c r="X13" i="139"/>
  <c r="V13" i="139"/>
  <c r="Y13" i="139"/>
  <c r="Y13" i="128"/>
  <c r="Z13" i="128"/>
  <c r="W13" i="128"/>
  <c r="V13" i="128"/>
  <c r="X13" i="128"/>
  <c r="Y13" i="130"/>
  <c r="W13" i="130"/>
  <c r="V13" i="130"/>
  <c r="Z13" i="130"/>
  <c r="X13" i="130"/>
  <c r="W3" i="134"/>
  <c r="V3" i="134"/>
  <c r="X3" i="134"/>
  <c r="Y3" i="134"/>
  <c r="Z3" i="134"/>
  <c r="V3" i="124"/>
  <c r="W3" i="124"/>
  <c r="X3" i="124"/>
  <c r="Z3" i="124"/>
  <c r="Y3" i="124"/>
  <c r="Y3" i="138"/>
  <c r="W3" i="138"/>
  <c r="X3" i="138"/>
  <c r="Z3" i="138"/>
  <c r="V3" i="138"/>
  <c r="Z3" i="147"/>
  <c r="W3" i="147"/>
  <c r="V3" i="147"/>
  <c r="X3" i="147"/>
  <c r="Y3" i="147"/>
  <c r="W3" i="146"/>
  <c r="V3" i="146"/>
  <c r="Z3" i="146"/>
  <c r="Y3" i="146"/>
  <c r="X3" i="146"/>
  <c r="X3" i="142"/>
  <c r="V3" i="142"/>
  <c r="Y3" i="142"/>
  <c r="Z3" i="142"/>
  <c r="W3" i="142"/>
  <c r="Y25" i="129"/>
  <c r="Z25" i="129"/>
  <c r="V25" i="129"/>
  <c r="W25" i="129"/>
  <c r="X25" i="129"/>
  <c r="W25" i="145"/>
  <c r="Y25" i="145"/>
  <c r="X25" i="145"/>
  <c r="V25" i="145"/>
  <c r="Z25" i="145"/>
  <c r="Z25" i="132"/>
  <c r="V25" i="132"/>
  <c r="Y25" i="132"/>
  <c r="X25" i="132"/>
  <c r="W25" i="132"/>
  <c r="Y25" i="142"/>
  <c r="V25" i="142"/>
  <c r="W25" i="142"/>
  <c r="Z25" i="142"/>
  <c r="X25" i="142"/>
  <c r="X25" i="125"/>
  <c r="Y25" i="125"/>
  <c r="V25" i="125"/>
  <c r="Z25" i="125"/>
  <c r="W25" i="125"/>
  <c r="W25" i="140"/>
  <c r="V25" i="140"/>
  <c r="Z25" i="140"/>
  <c r="Y25" i="140"/>
  <c r="X25" i="140"/>
  <c r="Y14" i="141"/>
  <c r="V14" i="141"/>
  <c r="X14" i="141"/>
  <c r="W14" i="141"/>
  <c r="Z14" i="141"/>
  <c r="X14" i="135"/>
  <c r="W14" i="135"/>
  <c r="Z14" i="135"/>
  <c r="Y14" i="135"/>
  <c r="V14" i="135"/>
  <c r="X14" i="147"/>
  <c r="Y14" i="147"/>
  <c r="Z14" i="147"/>
  <c r="W14" i="147"/>
  <c r="V14" i="147"/>
  <c r="W11" i="127"/>
  <c r="V11" i="127"/>
  <c r="Z11" i="127"/>
  <c r="X11" i="127"/>
  <c r="Y11" i="127"/>
  <c r="W11" i="129"/>
  <c r="V11" i="129"/>
  <c r="Z11" i="129"/>
  <c r="X11" i="129"/>
  <c r="Y11" i="129"/>
  <c r="V11" i="37"/>
  <c r="Z11" i="37"/>
  <c r="W11" i="37"/>
  <c r="Y11" i="37"/>
  <c r="X11" i="37"/>
  <c r="Z11" i="135"/>
  <c r="Y11" i="135"/>
  <c r="W11" i="135"/>
  <c r="V11" i="135"/>
  <c r="X11" i="135"/>
  <c r="Z11" i="136"/>
  <c r="V11" i="136"/>
  <c r="X11" i="136"/>
  <c r="Y11" i="136"/>
  <c r="W11" i="136"/>
  <c r="X11" i="140"/>
  <c r="V11" i="140"/>
  <c r="Y11" i="140"/>
  <c r="W11" i="140"/>
  <c r="Z11" i="140"/>
  <c r="Z11" i="132"/>
  <c r="Y11" i="132"/>
  <c r="V11" i="132"/>
  <c r="W11" i="132"/>
  <c r="X11" i="132"/>
  <c r="W12" i="125"/>
  <c r="Y12" i="125"/>
  <c r="X12" i="125"/>
  <c r="V12" i="125"/>
  <c r="Z12" i="125"/>
  <c r="X12" i="143"/>
  <c r="Y12" i="143"/>
  <c r="W12" i="143"/>
  <c r="Z12" i="143"/>
  <c r="V12" i="143"/>
  <c r="X12" i="128"/>
  <c r="V12" i="128"/>
  <c r="W12" i="128"/>
  <c r="Y12" i="128"/>
  <c r="Z12" i="128"/>
  <c r="X12" i="136"/>
  <c r="V12" i="136"/>
  <c r="Y12" i="136"/>
  <c r="W12" i="136"/>
  <c r="Z12" i="136"/>
  <c r="Y12" i="144"/>
  <c r="W12" i="144"/>
  <c r="V12" i="144"/>
  <c r="X12" i="144"/>
  <c r="Z12" i="144"/>
  <c r="V12" i="141"/>
  <c r="X12" i="141"/>
  <c r="Y12" i="141"/>
  <c r="Z12" i="141"/>
  <c r="W12" i="141"/>
  <c r="V28" i="136"/>
  <c r="Y28" i="136"/>
  <c r="X28" i="136"/>
  <c r="W28" i="136"/>
  <c r="Z28" i="136"/>
  <c r="Z28" i="131"/>
  <c r="W28" i="131"/>
  <c r="X28" i="131"/>
  <c r="Y28" i="131"/>
  <c r="V28" i="131"/>
  <c r="Z28" i="126"/>
  <c r="X28" i="126"/>
  <c r="V28" i="126"/>
  <c r="W28" i="126"/>
  <c r="Y28" i="126"/>
  <c r="Y28" i="140"/>
  <c r="X28" i="140"/>
  <c r="W28" i="140"/>
  <c r="Z28" i="140"/>
  <c r="V28" i="140"/>
  <c r="X28" i="144"/>
  <c r="V28" i="144"/>
  <c r="W28" i="144"/>
  <c r="Y28" i="144"/>
  <c r="Z28" i="144"/>
  <c r="W28" i="143"/>
  <c r="Z28" i="143"/>
  <c r="X28" i="143"/>
  <c r="V28" i="143"/>
  <c r="Y28" i="143"/>
  <c r="V10" i="129"/>
  <c r="X10" i="129"/>
  <c r="Z10" i="129"/>
  <c r="W10" i="129"/>
  <c r="Y10" i="129"/>
  <c r="Y10" i="134"/>
  <c r="Z10" i="134"/>
  <c r="V10" i="134"/>
  <c r="X10" i="134"/>
  <c r="W10" i="134"/>
  <c r="X10" i="126"/>
  <c r="W10" i="126"/>
  <c r="Z10" i="126"/>
  <c r="Y10" i="126"/>
  <c r="V10" i="126"/>
  <c r="V10" i="37"/>
  <c r="Z10" i="37"/>
  <c r="X10" i="37"/>
  <c r="Y10" i="37"/>
  <c r="W10" i="37"/>
  <c r="X10" i="142"/>
  <c r="W10" i="142"/>
  <c r="V10" i="142"/>
  <c r="Y10" i="142"/>
  <c r="Z10" i="142"/>
  <c r="W10" i="133"/>
  <c r="V10" i="133"/>
  <c r="X10" i="133"/>
  <c r="Y10" i="133"/>
  <c r="Z10" i="133"/>
  <c r="Y5" i="144"/>
  <c r="V5" i="144"/>
  <c r="Z5" i="144"/>
  <c r="W5" i="144"/>
  <c r="X5" i="144"/>
  <c r="Z5" i="133"/>
  <c r="V5" i="133"/>
  <c r="W5" i="133"/>
  <c r="Y5" i="133"/>
  <c r="X5" i="133"/>
  <c r="V5" i="143"/>
  <c r="Y5" i="143"/>
  <c r="W5" i="143"/>
  <c r="X5" i="143"/>
  <c r="Z5" i="143"/>
  <c r="Y5" i="124"/>
  <c r="X5" i="124"/>
  <c r="Z5" i="124"/>
  <c r="V5" i="124"/>
  <c r="W5" i="124"/>
  <c r="V5" i="37"/>
  <c r="X5" i="37"/>
  <c r="W5" i="37"/>
  <c r="Y5" i="37"/>
  <c r="Z5" i="37"/>
  <c r="W5" i="136"/>
  <c r="Y5" i="136"/>
  <c r="V5" i="136"/>
  <c r="X5" i="136"/>
  <c r="Z5" i="136"/>
  <c r="X5" i="132"/>
  <c r="V5" i="132"/>
  <c r="Y5" i="132"/>
  <c r="W5" i="132"/>
  <c r="Z5" i="132"/>
  <c r="V6" i="37"/>
  <c r="Z6" i="37"/>
  <c r="X6" i="37"/>
  <c r="W6" i="37"/>
  <c r="Y6" i="37"/>
  <c r="W6" i="130"/>
  <c r="Z6" i="130"/>
  <c r="X6" i="130"/>
  <c r="V6" i="130"/>
  <c r="Y6" i="130"/>
  <c r="Y6" i="131"/>
  <c r="V6" i="131"/>
  <c r="X6" i="131"/>
  <c r="W6" i="131"/>
  <c r="Z6" i="131"/>
  <c r="Y6" i="126"/>
  <c r="W6" i="126"/>
  <c r="Z6" i="126"/>
  <c r="X6" i="126"/>
  <c r="V6" i="126"/>
  <c r="X6" i="128"/>
  <c r="W6" i="128"/>
  <c r="V6" i="128"/>
  <c r="Z6" i="128"/>
  <c r="Y6" i="128"/>
  <c r="V6" i="144"/>
  <c r="Y6" i="144"/>
  <c r="X6" i="144"/>
  <c r="W6" i="144"/>
  <c r="Z6" i="144"/>
  <c r="W7" i="129"/>
  <c r="V7" i="129"/>
  <c r="Y7" i="129"/>
  <c r="X7" i="129"/>
  <c r="Z7" i="129"/>
  <c r="Z7" i="144"/>
  <c r="W7" i="144"/>
  <c r="V7" i="144"/>
  <c r="Y7" i="144"/>
  <c r="X7" i="144"/>
  <c r="X7" i="140"/>
  <c r="V7" i="140"/>
  <c r="Y7" i="140"/>
  <c r="Z7" i="140"/>
  <c r="W7" i="140"/>
  <c r="Y7" i="124"/>
  <c r="X7" i="124"/>
  <c r="W7" i="124"/>
  <c r="Z7" i="124"/>
  <c r="V7" i="124"/>
  <c r="Z7" i="139"/>
  <c r="Y7" i="139"/>
  <c r="X7" i="139"/>
  <c r="V7" i="139"/>
  <c r="W7" i="139"/>
  <c r="W7" i="125"/>
  <c r="V7" i="125"/>
  <c r="Y7" i="125"/>
  <c r="Z7" i="125"/>
  <c r="X7" i="125"/>
  <c r="W8" i="136"/>
  <c r="Z8" i="136"/>
  <c r="Y8" i="136"/>
  <c r="X8" i="136"/>
  <c r="V8" i="136"/>
  <c r="X8" i="137"/>
  <c r="W8" i="137"/>
  <c r="V8" i="137"/>
  <c r="Y8" i="137"/>
  <c r="Z8" i="137"/>
  <c r="Y8" i="127"/>
  <c r="Z8" i="127"/>
  <c r="W8" i="127"/>
  <c r="X8" i="127"/>
  <c r="V8" i="127"/>
  <c r="V8" i="126"/>
  <c r="X8" i="126"/>
  <c r="W8" i="126"/>
  <c r="Z8" i="126"/>
  <c r="Y8" i="126"/>
  <c r="Y8" i="141"/>
  <c r="X8" i="141"/>
  <c r="V8" i="141"/>
  <c r="W8" i="141"/>
  <c r="Z8" i="141"/>
  <c r="V8" i="134"/>
  <c r="W8" i="134"/>
  <c r="Z8" i="134"/>
  <c r="Y8" i="134"/>
  <c r="X8" i="134"/>
  <c r="X24" i="131"/>
  <c r="Y24" i="131"/>
  <c r="Z24" i="131"/>
  <c r="V24" i="131"/>
  <c r="W24" i="131"/>
  <c r="Y24" i="126"/>
  <c r="X24" i="126"/>
  <c r="W24" i="126"/>
  <c r="Z24" i="126"/>
  <c r="V24" i="126"/>
  <c r="X24" i="139"/>
  <c r="W24" i="139"/>
  <c r="Z24" i="139"/>
  <c r="V24" i="139"/>
  <c r="Y24" i="139"/>
  <c r="Y24" i="141"/>
  <c r="W24" i="141"/>
  <c r="X24" i="141"/>
  <c r="V24" i="141"/>
  <c r="Z24" i="141"/>
  <c r="V24" i="136"/>
  <c r="Y24" i="136"/>
  <c r="W24" i="136"/>
  <c r="Z24" i="136"/>
  <c r="X24" i="136"/>
  <c r="V24" i="127"/>
  <c r="Z24" i="127"/>
  <c r="Y24" i="127"/>
  <c r="W24" i="127"/>
  <c r="X24" i="127"/>
  <c r="X24" i="133"/>
  <c r="V24" i="133"/>
  <c r="Y24" i="133"/>
  <c r="Z24" i="133"/>
  <c r="W24" i="133"/>
  <c r="V18" i="124"/>
  <c r="X18" i="124"/>
  <c r="Z18" i="124"/>
  <c r="Y18" i="124"/>
  <c r="W18" i="124"/>
  <c r="W18" i="132"/>
  <c r="X18" i="132"/>
  <c r="V18" i="132"/>
  <c r="Z18" i="132"/>
  <c r="Y18" i="132"/>
  <c r="Y18" i="136"/>
  <c r="X18" i="136"/>
  <c r="V18" i="136"/>
  <c r="W18" i="136"/>
  <c r="Z18" i="136"/>
  <c r="Y18" i="125"/>
  <c r="V18" i="125"/>
  <c r="X18" i="125"/>
  <c r="W18" i="125"/>
  <c r="Z18" i="125"/>
  <c r="Z18" i="129"/>
  <c r="W18" i="129"/>
  <c r="Y18" i="129"/>
  <c r="X18" i="129"/>
  <c r="V18" i="129"/>
  <c r="W18" i="131"/>
  <c r="Z18" i="131"/>
  <c r="V18" i="131"/>
  <c r="Y18" i="131"/>
  <c r="X18" i="131"/>
  <c r="X22" i="133"/>
  <c r="Y22" i="133"/>
  <c r="W22" i="133"/>
  <c r="V22" i="133"/>
  <c r="Z22" i="133"/>
  <c r="Z22" i="127"/>
  <c r="W22" i="127"/>
  <c r="Y22" i="127"/>
  <c r="X22" i="127"/>
  <c r="V22" i="127"/>
  <c r="V22" i="143"/>
  <c r="X22" i="143"/>
  <c r="Y22" i="143"/>
  <c r="Z22" i="143"/>
  <c r="W22" i="143"/>
  <c r="X22" i="144"/>
  <c r="Z22" i="144"/>
  <c r="W22" i="144"/>
  <c r="V22" i="144"/>
  <c r="Y22" i="144"/>
  <c r="V22" i="129"/>
  <c r="Z22" i="129"/>
  <c r="Y22" i="129"/>
  <c r="W22" i="129"/>
  <c r="X22" i="129"/>
  <c r="V22" i="126"/>
  <c r="Y22" i="126"/>
  <c r="X22" i="126"/>
  <c r="Z22" i="126"/>
  <c r="W22" i="126"/>
  <c r="Y20" i="141"/>
  <c r="X20" i="141"/>
  <c r="Z20" i="141"/>
  <c r="W20" i="141"/>
  <c r="V20" i="141"/>
  <c r="X20" i="138"/>
  <c r="V20" i="138"/>
  <c r="W20" i="138"/>
  <c r="Y20" i="138"/>
  <c r="Z20" i="138"/>
  <c r="Z20" i="131"/>
  <c r="W20" i="131"/>
  <c r="Y20" i="131"/>
  <c r="X20" i="131"/>
  <c r="V20" i="131"/>
  <c r="Z20" i="130"/>
  <c r="W20" i="130"/>
  <c r="V20" i="130"/>
  <c r="Y20" i="130"/>
  <c r="X20" i="130"/>
  <c r="Z20" i="147"/>
  <c r="V20" i="147"/>
  <c r="Y20" i="147"/>
  <c r="W20" i="147"/>
  <c r="X20" i="147"/>
  <c r="V20" i="127"/>
  <c r="Z20" i="127"/>
  <c r="Y20" i="127"/>
  <c r="W20" i="127"/>
  <c r="X20" i="127"/>
  <c r="W2" i="126"/>
  <c r="X2" i="126"/>
  <c r="Z2" i="126"/>
  <c r="V2" i="126"/>
  <c r="Y2" i="126"/>
  <c r="V2" i="132"/>
  <c r="W2" i="132"/>
  <c r="X2" i="132"/>
  <c r="Y2" i="132"/>
  <c r="Z2" i="132"/>
  <c r="V2" i="130"/>
  <c r="X2" i="130"/>
  <c r="Y2" i="130"/>
  <c r="Z2" i="130"/>
  <c r="W2" i="130"/>
  <c r="V2" i="146"/>
  <c r="X2" i="146"/>
  <c r="Y2" i="146"/>
  <c r="W2" i="146"/>
  <c r="Z2" i="146"/>
  <c r="V2" i="135"/>
  <c r="Z2" i="135"/>
  <c r="W2" i="135"/>
  <c r="X2" i="135"/>
  <c r="Y2" i="135"/>
  <c r="Z2" i="140"/>
  <c r="X2" i="140"/>
  <c r="Y2" i="140"/>
  <c r="W2" i="140"/>
  <c r="V2" i="140"/>
  <c r="V2" i="134"/>
  <c r="X2" i="134"/>
  <c r="Z2" i="134"/>
  <c r="W2" i="134"/>
  <c r="Y2" i="134"/>
  <c r="W9" i="132"/>
  <c r="Z9" i="132"/>
  <c r="X9" i="132"/>
  <c r="V9" i="132"/>
  <c r="Y9" i="132"/>
  <c r="X9" i="130"/>
  <c r="Z9" i="130"/>
  <c r="Y9" i="130"/>
  <c r="V9" i="130"/>
  <c r="W9" i="130"/>
  <c r="Y9" i="145"/>
  <c r="X9" i="145"/>
  <c r="W9" i="145"/>
  <c r="V9" i="145"/>
  <c r="Z9" i="145"/>
  <c r="X9" i="144"/>
  <c r="W9" i="144"/>
  <c r="Y9" i="144"/>
  <c r="V9" i="144"/>
  <c r="Z9" i="144"/>
  <c r="Z9" i="124"/>
  <c r="W9" i="124"/>
  <c r="V9" i="124"/>
  <c r="Y9" i="124"/>
  <c r="X9" i="124"/>
  <c r="Y9" i="142"/>
  <c r="V9" i="142"/>
  <c r="X9" i="142"/>
  <c r="W9" i="142"/>
  <c r="Z9" i="142"/>
  <c r="W19" i="137"/>
  <c r="Y19" i="137"/>
  <c r="V19" i="137"/>
  <c r="Z19" i="137"/>
  <c r="X19" i="137"/>
  <c r="Y19" i="125"/>
  <c r="X19" i="125"/>
  <c r="W19" i="125"/>
  <c r="V19" i="125"/>
  <c r="Z19" i="125"/>
  <c r="W19" i="147"/>
  <c r="Z19" i="147"/>
  <c r="V19" i="147"/>
  <c r="X19" i="147"/>
  <c r="Y19" i="147"/>
  <c r="V19" i="141"/>
  <c r="Z19" i="141"/>
  <c r="X19" i="141"/>
  <c r="W19" i="141"/>
  <c r="Y19" i="141"/>
  <c r="W19" i="139"/>
  <c r="V19" i="139"/>
  <c r="X19" i="139"/>
  <c r="Y19" i="139"/>
  <c r="Z19" i="139"/>
  <c r="Y19" i="136"/>
  <c r="X19" i="136"/>
  <c r="Z19" i="136"/>
  <c r="W19" i="136"/>
  <c r="V19" i="136"/>
  <c r="Z4" i="128"/>
  <c r="X4" i="128"/>
  <c r="W4" i="128"/>
  <c r="Y4" i="128"/>
  <c r="V4" i="128"/>
  <c r="Z4" i="129"/>
  <c r="X4" i="129"/>
  <c r="W4" i="129"/>
  <c r="V4" i="129"/>
  <c r="Y4" i="129"/>
  <c r="V4" i="135"/>
  <c r="X4" i="135"/>
  <c r="W4" i="135"/>
  <c r="Y4" i="135"/>
  <c r="Z4" i="135"/>
  <c r="X4" i="131"/>
  <c r="W4" i="131"/>
  <c r="V4" i="131"/>
  <c r="Z4" i="131"/>
  <c r="Y4" i="131"/>
  <c r="X4" i="130"/>
  <c r="Z4" i="130"/>
  <c r="V4" i="130"/>
  <c r="W4" i="130"/>
  <c r="Y4" i="130"/>
  <c r="W4" i="125"/>
  <c r="Z4" i="125"/>
  <c r="V4" i="125"/>
  <c r="X4" i="125"/>
  <c r="Y4" i="125"/>
  <c r="Y21" i="143"/>
  <c r="X21" i="143"/>
  <c r="V21" i="143"/>
  <c r="Z21" i="143"/>
  <c r="W21" i="143"/>
  <c r="X21" i="126"/>
  <c r="Y21" i="126"/>
  <c r="W21" i="126"/>
  <c r="V21" i="126"/>
  <c r="Z21" i="126"/>
  <c r="W21" i="128"/>
  <c r="Z21" i="128"/>
  <c r="Y21" i="128"/>
  <c r="V21" i="128"/>
  <c r="X21" i="128"/>
  <c r="V21" i="142"/>
  <c r="W21" i="142"/>
  <c r="X21" i="142"/>
  <c r="Z21" i="142"/>
  <c r="Y21" i="142"/>
  <c r="W21" i="135"/>
  <c r="Z21" i="135"/>
  <c r="X21" i="135"/>
  <c r="Y21" i="135"/>
  <c r="V21" i="135"/>
  <c r="X21" i="125"/>
  <c r="V21" i="125"/>
  <c r="Z21" i="125"/>
  <c r="W21" i="125"/>
  <c r="Y21" i="125"/>
  <c r="Y21" i="127"/>
  <c r="Z21" i="127"/>
  <c r="W21" i="127"/>
  <c r="V21" i="127"/>
  <c r="X21" i="127"/>
  <c r="Z16" i="131"/>
  <c r="X16" i="131"/>
  <c r="Y16" i="131"/>
  <c r="W16" i="131"/>
  <c r="V16" i="131"/>
  <c r="W16" i="146"/>
  <c r="Z16" i="146"/>
  <c r="V16" i="146"/>
  <c r="Y16" i="146"/>
  <c r="X16" i="146"/>
  <c r="Z16" i="143"/>
  <c r="X16" i="143"/>
  <c r="V16" i="143"/>
  <c r="Y16" i="143"/>
  <c r="W16" i="143"/>
  <c r="Y16" i="134"/>
  <c r="X16" i="134"/>
  <c r="Z16" i="134"/>
  <c r="W16" i="134"/>
  <c r="V16" i="134"/>
  <c r="Z16" i="129"/>
  <c r="X16" i="129"/>
  <c r="V16" i="129"/>
  <c r="Y16" i="129"/>
  <c r="W16" i="129"/>
  <c r="W16" i="142"/>
  <c r="V16" i="142"/>
  <c r="Z16" i="142"/>
  <c r="Y16" i="142"/>
  <c r="X16" i="142"/>
  <c r="Z17" i="131"/>
  <c r="W17" i="131"/>
  <c r="Y17" i="131"/>
  <c r="X17" i="131"/>
  <c r="V17" i="131"/>
  <c r="V17" i="128"/>
  <c r="X17" i="128"/>
  <c r="Y17" i="128"/>
  <c r="W17" i="128"/>
  <c r="Z17" i="128"/>
  <c r="W17" i="135"/>
  <c r="Z17" i="135"/>
  <c r="Y17" i="135"/>
  <c r="X17" i="135"/>
  <c r="V17" i="135"/>
  <c r="W17" i="138"/>
  <c r="V17" i="138"/>
  <c r="Z17" i="138"/>
  <c r="X17" i="138"/>
  <c r="Y17" i="138"/>
  <c r="V17" i="126"/>
  <c r="W17" i="126"/>
  <c r="Z17" i="126"/>
  <c r="X17" i="126"/>
  <c r="Y17" i="126"/>
  <c r="Z17" i="140"/>
  <c r="W17" i="140"/>
  <c r="V17" i="140"/>
  <c r="X17" i="140"/>
  <c r="Y17" i="140"/>
  <c r="V23" i="143"/>
  <c r="W23" i="143"/>
  <c r="Z23" i="143"/>
  <c r="X23" i="143"/>
  <c r="Y23" i="143"/>
  <c r="X23" i="127"/>
  <c r="Z23" i="127"/>
  <c r="V23" i="127"/>
  <c r="Y23" i="127"/>
  <c r="W23" i="127"/>
  <c r="Y23" i="130"/>
  <c r="X23" i="130"/>
  <c r="Z23" i="130"/>
  <c r="W23" i="130"/>
  <c r="V23" i="130"/>
  <c r="X23" i="139"/>
  <c r="Z23" i="139"/>
  <c r="W23" i="139"/>
  <c r="Y23" i="139"/>
  <c r="V23" i="139"/>
  <c r="Z23" i="137"/>
  <c r="V23" i="137"/>
  <c r="X23" i="137"/>
  <c r="Y23" i="137"/>
  <c r="W23" i="137"/>
  <c r="Z23" i="141"/>
  <c r="W23" i="141"/>
  <c r="V23" i="141"/>
  <c r="X23" i="141"/>
  <c r="Y23" i="141"/>
  <c r="W26" i="140"/>
  <c r="X26" i="140"/>
  <c r="Y26" i="140"/>
  <c r="V26" i="140"/>
  <c r="Z26" i="140"/>
  <c r="X26" i="130"/>
  <c r="Z26" i="130"/>
  <c r="V26" i="130"/>
  <c r="Y26" i="130"/>
  <c r="W26" i="130"/>
  <c r="W26" i="143"/>
  <c r="Z26" i="143"/>
  <c r="X26" i="143"/>
  <c r="V26" i="143"/>
  <c r="Y26" i="143"/>
  <c r="X26" i="145"/>
  <c r="W26" i="145"/>
  <c r="V26" i="145"/>
  <c r="Z26" i="145"/>
  <c r="Y26" i="145"/>
  <c r="Z26" i="133"/>
  <c r="V26" i="133"/>
  <c r="X26" i="133"/>
  <c r="Y26" i="133"/>
  <c r="W26" i="133"/>
  <c r="X26" i="147"/>
  <c r="Y26" i="147"/>
  <c r="Z26" i="147"/>
  <c r="W26" i="147"/>
  <c r="V26" i="147"/>
  <c r="Y26" i="136"/>
  <c r="X26" i="136"/>
  <c r="W26" i="136"/>
  <c r="V26" i="136"/>
  <c r="Z26" i="136"/>
  <c r="X15" i="141"/>
  <c r="Y15" i="141"/>
  <c r="V15" i="141"/>
  <c r="W15" i="141"/>
  <c r="Z15" i="141"/>
  <c r="X15" i="137"/>
  <c r="V15" i="137"/>
  <c r="W15" i="137"/>
  <c r="Y15" i="137"/>
  <c r="Z15" i="137"/>
  <c r="X15" i="143"/>
  <c r="Y15" i="143"/>
  <c r="V15" i="143"/>
  <c r="W15" i="143"/>
  <c r="Z15" i="143"/>
  <c r="Y15" i="147"/>
  <c r="W15" i="147"/>
  <c r="X15" i="147"/>
  <c r="V15" i="147"/>
  <c r="Z15" i="147"/>
  <c r="Z15" i="144"/>
  <c r="W15" i="144"/>
  <c r="X15" i="144"/>
  <c r="Y15" i="144"/>
  <c r="V15" i="144"/>
  <c r="W15" i="129"/>
  <c r="X15" i="129"/>
  <c r="Z15" i="129"/>
  <c r="Y15" i="129"/>
  <c r="V15" i="129"/>
  <c r="V27" i="146"/>
  <c r="Z27" i="146"/>
  <c r="X27" i="146"/>
  <c r="Y27" i="146"/>
  <c r="W27" i="146"/>
  <c r="W27" i="128"/>
  <c r="V27" i="128"/>
  <c r="Z27" i="128"/>
  <c r="Y27" i="128"/>
  <c r="X27" i="128"/>
  <c r="X27" i="135"/>
  <c r="W27" i="135"/>
  <c r="Z27" i="135"/>
  <c r="Y27" i="135"/>
  <c r="V27" i="135"/>
  <c r="Y27" i="147"/>
  <c r="X27" i="147"/>
  <c r="V27" i="147"/>
  <c r="Z27" i="147"/>
  <c r="W27" i="147"/>
  <c r="Y27" i="137"/>
  <c r="X27" i="137"/>
  <c r="Z27" i="137"/>
  <c r="V27" i="137"/>
  <c r="W27" i="137"/>
  <c r="Z27" i="138"/>
  <c r="W27" i="138"/>
  <c r="Y27" i="138"/>
  <c r="V27" i="138"/>
  <c r="X27" i="138"/>
  <c r="Z13" i="134"/>
  <c r="V13" i="134"/>
  <c r="X13" i="134"/>
  <c r="Y13" i="134"/>
  <c r="W13" i="134"/>
  <c r="Z13" i="127"/>
  <c r="W13" i="127"/>
  <c r="X13" i="127"/>
  <c r="V13" i="127"/>
  <c r="Y13" i="127"/>
  <c r="W13" i="145"/>
  <c r="Y13" i="145"/>
  <c r="Z13" i="145"/>
  <c r="X13" i="145"/>
  <c r="V13" i="145"/>
  <c r="Y13" i="143"/>
  <c r="X13" i="143"/>
  <c r="W13" i="143"/>
  <c r="Z13" i="143"/>
  <c r="V13" i="143"/>
  <c r="V13" i="125"/>
  <c r="X13" i="125"/>
  <c r="Z13" i="125"/>
  <c r="W13" i="125"/>
  <c r="Y13" i="125"/>
  <c r="Y13" i="138"/>
  <c r="V13" i="138"/>
  <c r="W13" i="138"/>
  <c r="Z13" i="138"/>
  <c r="X13" i="138"/>
  <c r="Y3" i="144"/>
  <c r="V3" i="144"/>
  <c r="Z3" i="144"/>
  <c r="X3" i="144"/>
  <c r="W3" i="144"/>
  <c r="V3" i="137"/>
  <c r="X3" i="137"/>
  <c r="Y3" i="137"/>
  <c r="W3" i="137"/>
  <c r="Z3" i="137"/>
  <c r="Y3" i="136"/>
  <c r="Z3" i="136"/>
  <c r="V3" i="136"/>
  <c r="W3" i="136"/>
  <c r="X3" i="136"/>
  <c r="Y3" i="128"/>
  <c r="V3" i="128"/>
  <c r="Z3" i="128"/>
  <c r="X3" i="128"/>
  <c r="W3" i="128"/>
  <c r="V3" i="145"/>
  <c r="W3" i="145"/>
  <c r="Y3" i="145"/>
  <c r="Z3" i="145"/>
  <c r="X3" i="145"/>
  <c r="W3" i="37"/>
  <c r="Y3" i="37"/>
  <c r="Z3" i="37"/>
  <c r="V3" i="37"/>
  <c r="X3" i="37"/>
  <c r="W3" i="126"/>
  <c r="V3" i="126"/>
  <c r="Y3" i="126"/>
  <c r="X3" i="126"/>
  <c r="Z3" i="126"/>
  <c r="X25" i="126"/>
  <c r="Z25" i="126"/>
  <c r="Y25" i="126"/>
  <c r="W25" i="126"/>
  <c r="V25" i="126"/>
  <c r="W25" i="141"/>
  <c r="V25" i="141"/>
  <c r="Z25" i="141"/>
  <c r="X25" i="141"/>
  <c r="Y25" i="141"/>
  <c r="W25" i="37"/>
  <c r="Y25" i="37"/>
  <c r="V25" i="37"/>
  <c r="X25" i="37"/>
  <c r="Z25" i="37"/>
  <c r="W25" i="146"/>
  <c r="Y25" i="146"/>
  <c r="V25" i="146"/>
  <c r="X25" i="146"/>
  <c r="Z25" i="146"/>
  <c r="Y25" i="124"/>
  <c r="Z25" i="124"/>
  <c r="W25" i="124"/>
  <c r="X25" i="124"/>
  <c r="V25" i="124"/>
  <c r="W25" i="136"/>
  <c r="V25" i="136"/>
  <c r="X25" i="136"/>
  <c r="Y25" i="136"/>
  <c r="Z25" i="136"/>
  <c r="Z14" i="125"/>
  <c r="Y14" i="125"/>
  <c r="V14" i="125"/>
  <c r="W14" i="125"/>
  <c r="X14" i="125"/>
  <c r="Z14" i="134"/>
  <c r="V14" i="134"/>
  <c r="X14" i="134"/>
  <c r="W14" i="134"/>
  <c r="Y14" i="134"/>
  <c r="V11" i="134"/>
  <c r="Z11" i="134"/>
  <c r="Y11" i="134"/>
  <c r="X11" i="134"/>
  <c r="W11" i="134"/>
  <c r="V11" i="124"/>
  <c r="Z11" i="124"/>
  <c r="Y11" i="124"/>
  <c r="X11" i="124"/>
  <c r="W11" i="124"/>
  <c r="Z11" i="126"/>
  <c r="W11" i="126"/>
  <c r="X11" i="126"/>
  <c r="Y11" i="126"/>
  <c r="V11" i="126"/>
  <c r="Z11" i="137"/>
  <c r="X11" i="137"/>
  <c r="V11" i="137"/>
  <c r="W11" i="137"/>
  <c r="Y11" i="137"/>
  <c r="X11" i="146"/>
  <c r="W11" i="146"/>
  <c r="V11" i="146"/>
  <c r="Y11" i="146"/>
  <c r="Z11" i="146"/>
  <c r="X12" i="145"/>
  <c r="W12" i="145"/>
  <c r="Z12" i="145"/>
  <c r="V12" i="145"/>
  <c r="Y12" i="145"/>
  <c r="X12" i="135"/>
  <c r="V12" i="135"/>
  <c r="Z12" i="135"/>
  <c r="Y12" i="135"/>
  <c r="W12" i="135"/>
  <c r="Z12" i="126"/>
  <c r="W12" i="126"/>
  <c r="X12" i="126"/>
  <c r="Y12" i="126"/>
  <c r="V12" i="126"/>
  <c r="V12" i="146"/>
  <c r="Y12" i="146"/>
  <c r="Z12" i="146"/>
  <c r="X12" i="146"/>
  <c r="W12" i="146"/>
  <c r="Y12" i="124"/>
  <c r="Z12" i="124"/>
  <c r="W12" i="124"/>
  <c r="X12" i="124"/>
  <c r="V12" i="124"/>
  <c r="Y12" i="127"/>
  <c r="V12" i="127"/>
  <c r="W12" i="127"/>
  <c r="X12" i="127"/>
  <c r="Z12" i="127"/>
  <c r="V12" i="137"/>
  <c r="W12" i="137"/>
  <c r="X12" i="137"/>
  <c r="Z12" i="137"/>
  <c r="Y12" i="137"/>
  <c r="V28" i="130"/>
  <c r="W28" i="130"/>
  <c r="X28" i="130"/>
  <c r="Z28" i="130"/>
  <c r="Y28" i="130"/>
  <c r="Z28" i="128"/>
  <c r="V28" i="128"/>
  <c r="W28" i="128"/>
  <c r="X28" i="128"/>
  <c r="Y28" i="128"/>
  <c r="V28" i="132"/>
  <c r="X28" i="132"/>
  <c r="W28" i="132"/>
  <c r="Y28" i="132"/>
  <c r="Z28" i="132"/>
  <c r="V28" i="129"/>
  <c r="Z28" i="129"/>
  <c r="X28" i="129"/>
  <c r="Y28" i="129"/>
  <c r="W28" i="129"/>
  <c r="X28" i="135"/>
  <c r="Y28" i="135"/>
  <c r="Z28" i="135"/>
  <c r="V28" i="135"/>
  <c r="W28" i="135"/>
  <c r="Z28" i="134"/>
  <c r="Y28" i="134"/>
  <c r="X28" i="134"/>
  <c r="W28" i="134"/>
  <c r="V28" i="134"/>
  <c r="W10" i="140"/>
  <c r="Z10" i="140"/>
  <c r="V10" i="140"/>
  <c r="Y10" i="140"/>
  <c r="X10" i="140"/>
  <c r="Z10" i="132"/>
  <c r="X10" i="132"/>
  <c r="W10" i="132"/>
  <c r="V10" i="132"/>
  <c r="Y10" i="132"/>
  <c r="X10" i="147"/>
  <c r="Z10" i="147"/>
  <c r="Y10" i="147"/>
  <c r="V10" i="147"/>
  <c r="W10" i="147"/>
  <c r="W10" i="128"/>
  <c r="X10" i="128"/>
  <c r="Y10" i="128"/>
  <c r="V10" i="128"/>
  <c r="Z10" i="128"/>
  <c r="W10" i="130"/>
  <c r="Z10" i="130"/>
  <c r="Y10" i="130"/>
  <c r="X10" i="130"/>
  <c r="V10" i="130"/>
  <c r="W10" i="146"/>
  <c r="Z10" i="146"/>
  <c r="Y10" i="146"/>
  <c r="V10" i="146"/>
  <c r="X10" i="146"/>
  <c r="X5" i="137"/>
  <c r="W5" i="137"/>
  <c r="Y5" i="137"/>
  <c r="V5" i="137"/>
  <c r="Z5" i="137"/>
  <c r="Y5" i="126"/>
  <c r="X5" i="126"/>
  <c r="V5" i="126"/>
  <c r="Z5" i="126"/>
  <c r="W5" i="126"/>
  <c r="W5" i="142"/>
  <c r="V5" i="142"/>
  <c r="X5" i="142"/>
  <c r="Y5" i="142"/>
  <c r="Z5" i="142"/>
  <c r="V5" i="140"/>
  <c r="Y5" i="140"/>
  <c r="X5" i="140"/>
  <c r="W5" i="140"/>
  <c r="Z5" i="140"/>
  <c r="V5" i="141"/>
  <c r="X5" i="141"/>
  <c r="Y5" i="141"/>
  <c r="W5" i="141"/>
  <c r="Z5" i="141"/>
  <c r="X5" i="145"/>
  <c r="V5" i="145"/>
  <c r="Y5" i="145"/>
  <c r="W5" i="145"/>
  <c r="Z5" i="145"/>
  <c r="W6" i="137"/>
  <c r="Y6" i="137"/>
  <c r="Z6" i="137"/>
  <c r="X6" i="137"/>
  <c r="V6" i="137"/>
  <c r="W6" i="125"/>
  <c r="X6" i="125"/>
  <c r="V6" i="125"/>
  <c r="Z6" i="125"/>
  <c r="Y6" i="125"/>
  <c r="V6" i="124"/>
  <c r="Y6" i="124"/>
  <c r="X6" i="124"/>
  <c r="Z6" i="124"/>
  <c r="W6" i="124"/>
  <c r="W6" i="135"/>
  <c r="Y6" i="135"/>
  <c r="V6" i="135"/>
  <c r="X6" i="135"/>
  <c r="Z6" i="135"/>
  <c r="X6" i="138"/>
  <c r="Z6" i="138"/>
  <c r="W6" i="138"/>
  <c r="Y6" i="138"/>
  <c r="V6" i="138"/>
  <c r="Y6" i="146"/>
  <c r="W6" i="146"/>
  <c r="V6" i="146"/>
  <c r="Z6" i="146"/>
  <c r="X6" i="146"/>
  <c r="Z6" i="133"/>
  <c r="W6" i="133"/>
  <c r="V6" i="133"/>
  <c r="X6" i="133"/>
  <c r="Y6" i="133"/>
  <c r="Y7" i="147"/>
  <c r="Z7" i="147"/>
  <c r="V7" i="147"/>
  <c r="X7" i="147"/>
  <c r="W7" i="147"/>
  <c r="Z7" i="143"/>
  <c r="X7" i="143"/>
  <c r="W7" i="143"/>
  <c r="Y7" i="143"/>
  <c r="V7" i="143"/>
  <c r="W7" i="37"/>
  <c r="V7" i="37"/>
  <c r="X7" i="37"/>
  <c r="Y7" i="37"/>
  <c r="Z7" i="37"/>
  <c r="Z7" i="133"/>
  <c r="Y7" i="133"/>
  <c r="X7" i="133"/>
  <c r="V7" i="133"/>
  <c r="W7" i="133"/>
  <c r="W7" i="134"/>
  <c r="Y7" i="134"/>
  <c r="V7" i="134"/>
  <c r="X7" i="134"/>
  <c r="Z7" i="134"/>
  <c r="Z7" i="135"/>
  <c r="X7" i="135"/>
  <c r="W7" i="135"/>
  <c r="V7" i="135"/>
  <c r="Y7" i="135"/>
  <c r="W8" i="135"/>
  <c r="Z8" i="135"/>
  <c r="V8" i="135"/>
  <c r="X8" i="135"/>
  <c r="Y8" i="135"/>
  <c r="X8" i="145"/>
  <c r="W8" i="145"/>
  <c r="Y8" i="145"/>
  <c r="Z8" i="145"/>
  <c r="V8" i="145"/>
  <c r="Z8" i="147"/>
  <c r="W8" i="147"/>
  <c r="X8" i="147"/>
  <c r="Y8" i="147"/>
  <c r="V8" i="147"/>
  <c r="V8" i="131"/>
  <c r="W8" i="131"/>
  <c r="Z8" i="131"/>
  <c r="Y8" i="131"/>
  <c r="X8" i="131"/>
  <c r="V8" i="140"/>
  <c r="Y8" i="140"/>
  <c r="W8" i="140"/>
  <c r="X8" i="140"/>
  <c r="Z8" i="140"/>
  <c r="Y8" i="129"/>
  <c r="W8" i="129"/>
  <c r="X8" i="129"/>
  <c r="Z8" i="129"/>
  <c r="V8" i="129"/>
  <c r="X24" i="125"/>
  <c r="W24" i="125"/>
  <c r="Z24" i="125"/>
  <c r="Y24" i="125"/>
  <c r="V24" i="125"/>
  <c r="Z24" i="130"/>
  <c r="X24" i="130"/>
  <c r="Y24" i="130"/>
  <c r="W24" i="130"/>
  <c r="V24" i="130"/>
  <c r="Z24" i="124"/>
  <c r="V24" i="124"/>
  <c r="Y24" i="124"/>
  <c r="X24" i="124"/>
  <c r="W24" i="124"/>
  <c r="Z24" i="135"/>
  <c r="W24" i="135"/>
  <c r="X24" i="135"/>
  <c r="V24" i="135"/>
  <c r="Y24" i="135"/>
  <c r="X24" i="132"/>
  <c r="W24" i="132"/>
  <c r="Y24" i="132"/>
  <c r="Z24" i="132"/>
  <c r="V24" i="132"/>
  <c r="Y24" i="147"/>
  <c r="W24" i="147"/>
  <c r="V24" i="147"/>
  <c r="Z24" i="147"/>
  <c r="X24" i="147"/>
  <c r="Z18" i="135"/>
  <c r="W18" i="135"/>
  <c r="X18" i="135"/>
  <c r="V18" i="135"/>
  <c r="Y18" i="135"/>
  <c r="Y18" i="137"/>
  <c r="X18" i="137"/>
  <c r="W18" i="137"/>
  <c r="Z18" i="137"/>
  <c r="V18" i="137"/>
  <c r="X18" i="134"/>
  <c r="Z18" i="134"/>
  <c r="V18" i="134"/>
  <c r="Y18" i="134"/>
  <c r="W18" i="134"/>
  <c r="V18" i="126"/>
  <c r="Z18" i="126"/>
  <c r="Y18" i="126"/>
  <c r="X18" i="126"/>
  <c r="W18" i="126"/>
  <c r="Y18" i="130"/>
  <c r="Z18" i="130"/>
  <c r="V18" i="130"/>
  <c r="W18" i="130"/>
  <c r="X18" i="130"/>
  <c r="X18" i="138"/>
  <c r="Z18" i="138"/>
  <c r="W18" i="138"/>
  <c r="V18" i="138"/>
  <c r="Y18" i="138"/>
  <c r="Y18" i="143"/>
  <c r="W18" i="143"/>
  <c r="Z18" i="143"/>
  <c r="V18" i="143"/>
  <c r="X18" i="143"/>
  <c r="Z22" i="141"/>
  <c r="W22" i="141"/>
  <c r="X22" i="141"/>
  <c r="V22" i="141"/>
  <c r="Y22" i="141"/>
  <c r="V22" i="139"/>
  <c r="W22" i="139"/>
  <c r="Z22" i="139"/>
  <c r="Y22" i="139"/>
  <c r="X22" i="139"/>
  <c r="X22" i="140"/>
  <c r="V22" i="140"/>
  <c r="Z22" i="140"/>
  <c r="W22" i="140"/>
  <c r="Y22" i="140"/>
  <c r="V22" i="138"/>
  <c r="W22" i="138"/>
  <c r="Y22" i="138"/>
  <c r="X22" i="138"/>
  <c r="Z22" i="138"/>
  <c r="W22" i="136"/>
  <c r="Z22" i="136"/>
  <c r="V22" i="136"/>
  <c r="X22" i="136"/>
  <c r="Y22" i="136"/>
  <c r="X22" i="130"/>
  <c r="W22" i="130"/>
  <c r="V22" i="130"/>
  <c r="Z22" i="130"/>
  <c r="Y22" i="130"/>
  <c r="W20" i="140"/>
  <c r="V20" i="140"/>
  <c r="Y20" i="140"/>
  <c r="Z20" i="140"/>
  <c r="X20" i="140"/>
  <c r="Y20" i="132"/>
  <c r="Z20" i="132"/>
  <c r="W20" i="132"/>
  <c r="V20" i="132"/>
  <c r="X20" i="132"/>
  <c r="Y20" i="126"/>
  <c r="V20" i="126"/>
  <c r="X20" i="126"/>
  <c r="Z20" i="126"/>
  <c r="W20" i="126"/>
  <c r="Y20" i="144"/>
  <c r="Z20" i="144"/>
  <c r="X20" i="144"/>
  <c r="W20" i="144"/>
  <c r="V20" i="144"/>
  <c r="V20" i="128"/>
  <c r="Y20" i="128"/>
  <c r="X20" i="128"/>
  <c r="Z20" i="128"/>
  <c r="W20" i="128"/>
  <c r="X20" i="124"/>
  <c r="V20" i="124"/>
  <c r="W20" i="124"/>
  <c r="Y20" i="124"/>
  <c r="Z20" i="124"/>
  <c r="W2" i="129"/>
  <c r="Z2" i="129"/>
  <c r="Y2" i="129"/>
  <c r="X2" i="129"/>
  <c r="V2" i="129"/>
  <c r="Y2" i="143"/>
  <c r="X2" i="143"/>
  <c r="Z2" i="143"/>
  <c r="W2" i="143"/>
  <c r="V2" i="143"/>
  <c r="Z2" i="128"/>
  <c r="Y2" i="128"/>
  <c r="V2" i="128"/>
  <c r="X2" i="128"/>
  <c r="W2" i="128"/>
  <c r="Y2" i="136"/>
  <c r="V2" i="136"/>
  <c r="X2" i="136"/>
  <c r="W2" i="136"/>
  <c r="Z2" i="136"/>
  <c r="Z2" i="37"/>
  <c r="Y2" i="37"/>
  <c r="W2" i="37"/>
  <c r="X2" i="37"/>
  <c r="V2" i="37"/>
  <c r="Z2" i="145"/>
  <c r="V2" i="145"/>
  <c r="X2" i="145"/>
  <c r="Y2" i="145"/>
  <c r="W2" i="145"/>
  <c r="X9" i="141"/>
  <c r="V9" i="141"/>
  <c r="Y9" i="141"/>
  <c r="Z9" i="141"/>
  <c r="W9" i="141"/>
  <c r="Z9" i="125"/>
  <c r="X9" i="125"/>
  <c r="Y9" i="125"/>
  <c r="W9" i="125"/>
  <c r="V9" i="125"/>
  <c r="Y9" i="126"/>
  <c r="X9" i="126"/>
  <c r="W9" i="126"/>
  <c r="Z9" i="126"/>
  <c r="V9" i="126"/>
  <c r="Z9" i="143"/>
  <c r="Y9" i="143"/>
  <c r="X9" i="143"/>
  <c r="V9" i="143"/>
  <c r="W9" i="143"/>
  <c r="W9" i="37"/>
  <c r="X9" i="37"/>
  <c r="Y9" i="37"/>
  <c r="Z9" i="37"/>
  <c r="V9" i="37"/>
  <c r="Z9" i="140"/>
  <c r="V9" i="140"/>
  <c r="W9" i="140"/>
  <c r="Y9" i="140"/>
  <c r="X9" i="140"/>
  <c r="W9" i="147"/>
  <c r="X9" i="147"/>
  <c r="V9" i="147"/>
  <c r="Y9" i="147"/>
  <c r="Z9" i="147"/>
  <c r="W19" i="145"/>
  <c r="X19" i="145"/>
  <c r="Y19" i="145"/>
  <c r="Z19" i="145"/>
  <c r="V19" i="145"/>
  <c r="X19" i="143"/>
  <c r="Y19" i="143"/>
  <c r="W19" i="143"/>
  <c r="Z19" i="143"/>
  <c r="V19" i="143"/>
  <c r="Y19" i="130"/>
  <c r="X19" i="130"/>
  <c r="Z19" i="130"/>
  <c r="W19" i="130"/>
  <c r="V19" i="130"/>
  <c r="V19" i="129"/>
  <c r="Z19" i="129"/>
  <c r="Y19" i="129"/>
  <c r="W19" i="129"/>
  <c r="X19" i="129"/>
  <c r="Y19" i="140"/>
  <c r="V19" i="140"/>
  <c r="Z19" i="140"/>
  <c r="X19" i="140"/>
  <c r="W19" i="140"/>
  <c r="X19" i="124"/>
  <c r="V19" i="124"/>
  <c r="Z19" i="124"/>
  <c r="W19" i="124"/>
  <c r="Y19" i="124"/>
  <c r="X4" i="140"/>
  <c r="Y4" i="140"/>
  <c r="V4" i="140"/>
  <c r="W4" i="140"/>
  <c r="Z4" i="140"/>
  <c r="W4" i="145"/>
  <c r="Z4" i="145"/>
  <c r="X4" i="145"/>
  <c r="V4" i="145"/>
  <c r="Y4" i="145"/>
  <c r="Y4" i="147"/>
  <c r="X4" i="147"/>
  <c r="Z4" i="147"/>
  <c r="W4" i="147"/>
  <c r="V4" i="147"/>
  <c r="X4" i="132"/>
  <c r="W4" i="132"/>
  <c r="Z4" i="132"/>
  <c r="V4" i="132"/>
  <c r="Y4" i="132"/>
  <c r="W4" i="134"/>
  <c r="V4" i="134"/>
  <c r="Y4" i="134"/>
  <c r="X4" i="134"/>
  <c r="Z4" i="134"/>
  <c r="Y4" i="142"/>
  <c r="W4" i="142"/>
  <c r="X4" i="142"/>
  <c r="Z4" i="142"/>
  <c r="V4" i="142"/>
  <c r="V21" i="140"/>
  <c r="W21" i="140"/>
  <c r="Y21" i="140"/>
  <c r="Z21" i="140"/>
  <c r="X21" i="140"/>
  <c r="Z21" i="130"/>
  <c r="W21" i="130"/>
  <c r="X21" i="130"/>
  <c r="Y21" i="130"/>
  <c r="V21" i="130"/>
  <c r="W21" i="124"/>
  <c r="Y21" i="124"/>
  <c r="V21" i="124"/>
  <c r="Z21" i="124"/>
  <c r="X21" i="124"/>
  <c r="W21" i="132"/>
  <c r="Z21" i="132"/>
  <c r="X21" i="132"/>
  <c r="V21" i="132"/>
  <c r="Y21" i="132"/>
  <c r="V21" i="138"/>
  <c r="X21" i="138"/>
  <c r="Z21" i="138"/>
  <c r="Y21" i="138"/>
  <c r="W21" i="138"/>
  <c r="X21" i="131"/>
  <c r="W21" i="131"/>
  <c r="Y21" i="131"/>
  <c r="Z21" i="131"/>
  <c r="V21" i="131"/>
  <c r="X16" i="133"/>
  <c r="W16" i="133"/>
  <c r="Y16" i="133"/>
  <c r="Z16" i="133"/>
  <c r="V16" i="133"/>
  <c r="X16" i="124"/>
  <c r="Z16" i="124"/>
  <c r="Y16" i="124"/>
  <c r="V16" i="124"/>
  <c r="W16" i="124"/>
  <c r="V16" i="132"/>
  <c r="X16" i="132"/>
  <c r="Z16" i="132"/>
  <c r="Y16" i="132"/>
  <c r="W16" i="132"/>
  <c r="V16" i="126"/>
  <c r="Z16" i="126"/>
  <c r="X16" i="126"/>
  <c r="W16" i="126"/>
  <c r="Y16" i="126"/>
  <c r="X16" i="125"/>
  <c r="W16" i="125"/>
  <c r="V16" i="125"/>
  <c r="Y16" i="125"/>
  <c r="Z16" i="125"/>
  <c r="X16" i="141"/>
  <c r="Z16" i="141"/>
  <c r="Y16" i="141"/>
  <c r="W16" i="141"/>
  <c r="V16" i="141"/>
  <c r="W16" i="37"/>
  <c r="Y16" i="37"/>
  <c r="Z16" i="37"/>
  <c r="V16" i="37"/>
  <c r="X16" i="37"/>
  <c r="X17" i="141"/>
  <c r="W17" i="141"/>
  <c r="Z17" i="141"/>
  <c r="Y17" i="141"/>
  <c r="V17" i="141"/>
  <c r="X17" i="137"/>
  <c r="V17" i="137"/>
  <c r="Y17" i="137"/>
  <c r="Z17" i="137"/>
  <c r="W17" i="137"/>
  <c r="Y17" i="134"/>
  <c r="V17" i="134"/>
  <c r="W17" i="134"/>
  <c r="X17" i="134"/>
  <c r="Z17" i="134"/>
  <c r="W17" i="146"/>
  <c r="V17" i="146"/>
  <c r="Z17" i="146"/>
  <c r="Y17" i="146"/>
  <c r="X17" i="146"/>
  <c r="W17" i="133"/>
  <c r="Y17" i="133"/>
  <c r="Z17" i="133"/>
  <c r="V17" i="133"/>
  <c r="X17" i="133"/>
  <c r="V17" i="144"/>
  <c r="W17" i="144"/>
  <c r="Y17" i="144"/>
  <c r="X17" i="144"/>
  <c r="Z17" i="144"/>
  <c r="X23" i="145"/>
  <c r="W23" i="145"/>
  <c r="V23" i="145"/>
  <c r="Z23" i="145"/>
  <c r="Y23" i="145"/>
  <c r="Z23" i="136"/>
  <c r="Y23" i="136"/>
  <c r="X23" i="136"/>
  <c r="W23" i="136"/>
  <c r="V23" i="136"/>
  <c r="W23" i="125"/>
  <c r="V23" i="125"/>
  <c r="Z23" i="125"/>
  <c r="Y23" i="125"/>
  <c r="X23" i="125"/>
  <c r="Y23" i="124"/>
  <c r="Z23" i="124"/>
  <c r="V23" i="124"/>
  <c r="X23" i="124"/>
  <c r="W23" i="124"/>
  <c r="V23" i="135"/>
  <c r="Y23" i="135"/>
  <c r="Z23" i="135"/>
  <c r="X23" i="135"/>
  <c r="W23" i="135"/>
  <c r="X23" i="133"/>
  <c r="Y23" i="133"/>
  <c r="Z23" i="133"/>
  <c r="V23" i="133"/>
  <c r="W23" i="133"/>
  <c r="Z26" i="125"/>
  <c r="Y26" i="125"/>
  <c r="W26" i="125"/>
  <c r="X26" i="125"/>
  <c r="V26" i="125"/>
  <c r="Z26" i="124"/>
  <c r="W26" i="124"/>
  <c r="X26" i="124"/>
  <c r="Y26" i="124"/>
  <c r="V26" i="124"/>
  <c r="Z26" i="137"/>
  <c r="W26" i="137"/>
  <c r="Y26" i="137"/>
  <c r="X26" i="137"/>
  <c r="V26" i="137"/>
  <c r="W26" i="144"/>
  <c r="Y26" i="144"/>
  <c r="X26" i="144"/>
  <c r="Z26" i="144"/>
  <c r="V26" i="144"/>
  <c r="V26" i="134"/>
  <c r="Z26" i="134"/>
  <c r="Y26" i="134"/>
  <c r="X26" i="134"/>
  <c r="W26" i="134"/>
  <c r="Z26" i="131"/>
  <c r="V26" i="131"/>
  <c r="X26" i="131"/>
  <c r="W26" i="131"/>
  <c r="Y26" i="131"/>
  <c r="Y15" i="37"/>
  <c r="W15" i="37"/>
  <c r="V15" i="37"/>
  <c r="X15" i="37"/>
  <c r="Z15" i="37"/>
  <c r="W15" i="140"/>
  <c r="V15" i="140"/>
  <c r="Z15" i="140"/>
  <c r="Y15" i="140"/>
  <c r="X15" i="140"/>
  <c r="Z15" i="125"/>
  <c r="W15" i="125"/>
  <c r="X15" i="125"/>
  <c r="Y15" i="125"/>
  <c r="V15" i="125"/>
  <c r="X15" i="126"/>
  <c r="W15" i="126"/>
  <c r="Z15" i="126"/>
  <c r="Y15" i="126"/>
  <c r="V15" i="126"/>
  <c r="X15" i="127"/>
  <c r="Z15" i="127"/>
  <c r="Y15" i="127"/>
  <c r="V15" i="127"/>
  <c r="W15" i="127"/>
  <c r="V15" i="134"/>
  <c r="X15" i="134"/>
  <c r="Z15" i="134"/>
  <c r="Y15" i="134"/>
  <c r="W15" i="134"/>
  <c r="Z15" i="133"/>
  <c r="W15" i="133"/>
  <c r="Y15" i="133"/>
  <c r="V15" i="133"/>
  <c r="X15" i="133"/>
  <c r="Z27" i="125"/>
  <c r="Y27" i="125"/>
  <c r="W27" i="125"/>
  <c r="V27" i="125"/>
  <c r="X27" i="125"/>
  <c r="W27" i="144"/>
  <c r="X27" i="144"/>
  <c r="Y27" i="144"/>
  <c r="V27" i="144"/>
  <c r="Z27" i="144"/>
  <c r="W27" i="142"/>
  <c r="Z27" i="142"/>
  <c r="X27" i="142"/>
  <c r="V27" i="142"/>
  <c r="Y27" i="142"/>
  <c r="W27" i="37"/>
  <c r="X27" i="37"/>
  <c r="V27" i="37"/>
  <c r="Y27" i="37"/>
  <c r="Z27" i="37"/>
  <c r="Z27" i="143"/>
  <c r="W27" i="143"/>
  <c r="X27" i="143"/>
  <c r="Y27" i="143"/>
  <c r="V27" i="143"/>
  <c r="W27" i="133"/>
  <c r="Z27" i="133"/>
  <c r="Y27" i="133"/>
  <c r="X27" i="133"/>
  <c r="V27" i="133"/>
  <c r="X13" i="144"/>
  <c r="V13" i="144"/>
  <c r="Y13" i="144"/>
  <c r="Z13" i="144"/>
  <c r="W13" i="144"/>
  <c r="Z13" i="37"/>
  <c r="X13" i="37"/>
  <c r="W13" i="37"/>
  <c r="Y13" i="37"/>
  <c r="V13" i="37"/>
  <c r="V13" i="142"/>
  <c r="X13" i="142"/>
  <c r="Y13" i="142"/>
  <c r="Z13" i="142"/>
  <c r="W13" i="142"/>
  <c r="V13" i="136"/>
  <c r="W13" i="136"/>
  <c r="X13" i="136"/>
  <c r="Z13" i="136"/>
  <c r="Y13" i="136"/>
  <c r="Z13" i="124"/>
  <c r="V13" i="124"/>
  <c r="X13" i="124"/>
  <c r="Y13" i="124"/>
  <c r="W13" i="124"/>
  <c r="Y13" i="147"/>
  <c r="Z13" i="147"/>
  <c r="V13" i="147"/>
  <c r="X13" i="147"/>
  <c r="W13" i="147"/>
  <c r="Z3" i="127"/>
  <c r="Y3" i="127"/>
  <c r="X3" i="127"/>
  <c r="V3" i="127"/>
  <c r="W3" i="127"/>
  <c r="X3" i="125"/>
  <c r="Z3" i="125"/>
  <c r="W3" i="125"/>
  <c r="V3" i="125"/>
  <c r="Y3" i="125"/>
  <c r="Y3" i="129"/>
  <c r="W3" i="129"/>
  <c r="V3" i="129"/>
  <c r="X3" i="129"/>
  <c r="Z3" i="129"/>
  <c r="V3" i="141"/>
  <c r="X3" i="141"/>
  <c r="Z3" i="141"/>
  <c r="W3" i="141"/>
  <c r="Y3" i="141"/>
  <c r="Z3" i="132"/>
  <c r="X3" i="132"/>
  <c r="W3" i="132"/>
  <c r="Y3" i="132"/>
  <c r="V3" i="132"/>
  <c r="V3" i="140"/>
  <c r="X3" i="140"/>
  <c r="W3" i="140"/>
  <c r="Z3" i="140"/>
  <c r="Y3" i="140"/>
  <c r="X25" i="143"/>
  <c r="V25" i="143"/>
  <c r="Z25" i="143"/>
  <c r="Y25" i="143"/>
  <c r="W25" i="143"/>
  <c r="W25" i="134"/>
  <c r="V25" i="134"/>
  <c r="X25" i="134"/>
  <c r="Y25" i="134"/>
  <c r="Z25" i="134"/>
  <c r="X25" i="138"/>
  <c r="Y25" i="138"/>
  <c r="W25" i="138"/>
  <c r="V25" i="138"/>
  <c r="Z25" i="138"/>
  <c r="X25" i="137"/>
  <c r="Y25" i="137"/>
  <c r="V25" i="137"/>
  <c r="Z25" i="137"/>
  <c r="W25" i="137"/>
  <c r="Y25" i="144"/>
  <c r="V25" i="144"/>
  <c r="Z25" i="144"/>
  <c r="X25" i="144"/>
  <c r="W25" i="144"/>
  <c r="V25" i="147"/>
  <c r="X25" i="147"/>
  <c r="Y25" i="147"/>
  <c r="W25" i="147"/>
  <c r="Z25" i="147"/>
  <c r="Y25" i="133"/>
  <c r="W25" i="133"/>
  <c r="V25" i="133"/>
  <c r="Z25" i="133"/>
  <c r="X25" i="133"/>
  <c r="AB14" i="137" l="1"/>
  <c r="AB14" i="136"/>
  <c r="AB25" i="134"/>
  <c r="AB3" i="132"/>
  <c r="AB3" i="129"/>
  <c r="AB13" i="37"/>
  <c r="AB13" i="144"/>
  <c r="AB27" i="125"/>
  <c r="AB15" i="125"/>
  <c r="AB15" i="140"/>
  <c r="AB15" i="37"/>
  <c r="AB26" i="134"/>
  <c r="AB26" i="125"/>
  <c r="AB23" i="145"/>
  <c r="AB17" i="146"/>
  <c r="AB17" i="141"/>
  <c r="AB21" i="131"/>
  <c r="AB21" i="130"/>
  <c r="AB19" i="140"/>
  <c r="AB19" i="143"/>
  <c r="AB9" i="147"/>
  <c r="AB9" i="37"/>
  <c r="AB2" i="145"/>
  <c r="AB20" i="132"/>
  <c r="AB22" i="136"/>
  <c r="AB18" i="143"/>
  <c r="AB3" i="125"/>
  <c r="AB19" i="137"/>
  <c r="AB2" i="126"/>
  <c r="AB6" i="128"/>
  <c r="AB10" i="134"/>
  <c r="AB28" i="144"/>
  <c r="AB28" i="131"/>
  <c r="AB12" i="128"/>
  <c r="AB12" i="125"/>
  <c r="AB11" i="140"/>
  <c r="AB11" i="135"/>
  <c r="AB11" i="129"/>
  <c r="AB14" i="135"/>
  <c r="AB14" i="141"/>
  <c r="AB25" i="132"/>
  <c r="AB3" i="146"/>
  <c r="AB3" i="147"/>
  <c r="AB3" i="134"/>
  <c r="AB13" i="130"/>
  <c r="AB13" i="128"/>
  <c r="AB13" i="140"/>
  <c r="AB15" i="135"/>
  <c r="AB15" i="139"/>
  <c r="AB15" i="124"/>
  <c r="AB15" i="146"/>
  <c r="AB15" i="128"/>
  <c r="AB15" i="136"/>
  <c r="AB17" i="132"/>
  <c r="AB17" i="127"/>
  <c r="AB16" i="139"/>
  <c r="AB16" i="145"/>
  <c r="AB21" i="146"/>
  <c r="AB21" i="133"/>
  <c r="AB4" i="139"/>
  <c r="AB4" i="133"/>
  <c r="AB4" i="146"/>
  <c r="AB2" i="131"/>
  <c r="AB20" i="37"/>
  <c r="AB18" i="37"/>
  <c r="AB18" i="133"/>
  <c r="AB10" i="124"/>
  <c r="AB10" i="143"/>
  <c r="AB10" i="138"/>
  <c r="AB12" i="140"/>
  <c r="AB12" i="134"/>
  <c r="AB14" i="128"/>
  <c r="AB15" i="138"/>
  <c r="AB15" i="145"/>
  <c r="AB26" i="142"/>
  <c r="AB17" i="129"/>
  <c r="AB16" i="128"/>
  <c r="AB21" i="129"/>
  <c r="AB21" i="139"/>
  <c r="AB4" i="144"/>
  <c r="AB19" i="128"/>
  <c r="AB9" i="136"/>
  <c r="AB9" i="137"/>
  <c r="AB2" i="141"/>
  <c r="AB2" i="142"/>
  <c r="AB20" i="143"/>
  <c r="AB22" i="134"/>
  <c r="AB22" i="137"/>
  <c r="AB22" i="142"/>
  <c r="AB18" i="141"/>
  <c r="AB24" i="143"/>
  <c r="AB8" i="146"/>
  <c r="AB5" i="129"/>
  <c r="AB28" i="145"/>
  <c r="AB12" i="133"/>
  <c r="AB11" i="128"/>
  <c r="AB11" i="139"/>
  <c r="AB11" i="147"/>
  <c r="AB18" i="137"/>
  <c r="AB24" i="147"/>
  <c r="AB24" i="124"/>
  <c r="AB8" i="129"/>
  <c r="AB8" i="145"/>
  <c r="AB7" i="37"/>
  <c r="AB10" i="128"/>
  <c r="AB10" i="140"/>
  <c r="AB12" i="145"/>
  <c r="AB14" i="134"/>
  <c r="AB14" i="125"/>
  <c r="AB25" i="124"/>
  <c r="AB25" i="37"/>
  <c r="AB25" i="126"/>
  <c r="AB3" i="126"/>
  <c r="AB13" i="134"/>
  <c r="AB27" i="137"/>
  <c r="AB15" i="129"/>
  <c r="AB23" i="130"/>
  <c r="AB17" i="138"/>
  <c r="AB17" i="131"/>
  <c r="AB16" i="142"/>
  <c r="AB16" i="129"/>
  <c r="AB21" i="127"/>
  <c r="AB21" i="128"/>
  <c r="AB4" i="125"/>
  <c r="AB19" i="136"/>
  <c r="AB19" i="139"/>
  <c r="AB9" i="132"/>
  <c r="AB20" i="141"/>
  <c r="AB22" i="144"/>
  <c r="AB18" i="129"/>
  <c r="AB18" i="125"/>
  <c r="AB18" i="136"/>
  <c r="AB24" i="133"/>
  <c r="AB24" i="131"/>
  <c r="AB7" i="139"/>
  <c r="AB7" i="124"/>
  <c r="AB7" i="140"/>
  <c r="AB7" i="144"/>
  <c r="AB26" i="128"/>
  <c r="AB26" i="135"/>
  <c r="AB23" i="138"/>
  <c r="AB17" i="130"/>
  <c r="AB19" i="37"/>
  <c r="AB19" i="131"/>
  <c r="AB19" i="134"/>
  <c r="AB2" i="127"/>
  <c r="AB22" i="132"/>
  <c r="AB22" i="128"/>
  <c r="AB24" i="142"/>
  <c r="AB7" i="132"/>
  <c r="AB7" i="141"/>
  <c r="AB7" i="142"/>
  <c r="AB6" i="145"/>
  <c r="AB6" i="142"/>
  <c r="AB11" i="131"/>
  <c r="AB14" i="143"/>
  <c r="AB25" i="128"/>
  <c r="AB25" i="131"/>
  <c r="AB25" i="130"/>
  <c r="AB3" i="130"/>
  <c r="AB13" i="133"/>
  <c r="AB13" i="135"/>
  <c r="AB27" i="126"/>
  <c r="AB27" i="140"/>
  <c r="AB27" i="129"/>
  <c r="AB26" i="138"/>
  <c r="AB26" i="126"/>
  <c r="AB23" i="147"/>
  <c r="AB17" i="124"/>
  <c r="AB17" i="37"/>
  <c r="AB16" i="137"/>
  <c r="AB21" i="145"/>
  <c r="AB4" i="37"/>
  <c r="AB9" i="127"/>
  <c r="AB9" i="134"/>
  <c r="AB20" i="145"/>
  <c r="AB18" i="139"/>
  <c r="AB24" i="134"/>
  <c r="AB8" i="130"/>
  <c r="AB7" i="131"/>
  <c r="AB7" i="145"/>
  <c r="AB6" i="134"/>
  <c r="AB10" i="137"/>
  <c r="AB25" i="147"/>
  <c r="AB25" i="138"/>
  <c r="AB3" i="127"/>
  <c r="AB13" i="124"/>
  <c r="AB3" i="140"/>
  <c r="AB13" i="147"/>
  <c r="AB13" i="136"/>
  <c r="AB27" i="133"/>
  <c r="AB27" i="37"/>
  <c r="AB27" i="142"/>
  <c r="AB26" i="131"/>
  <c r="AB26" i="137"/>
  <c r="AB23" i="133"/>
  <c r="AB23" i="135"/>
  <c r="AB17" i="137"/>
  <c r="AB16" i="37"/>
  <c r="AB16" i="141"/>
  <c r="AB4" i="142"/>
  <c r="AB4" i="134"/>
  <c r="AB19" i="129"/>
  <c r="AB9" i="140"/>
  <c r="AB9" i="143"/>
  <c r="AB9" i="126"/>
  <c r="AB2" i="37"/>
  <c r="AB2" i="136"/>
  <c r="AB2" i="128"/>
  <c r="AB2" i="129"/>
  <c r="AB20" i="124"/>
  <c r="AB18" i="126"/>
  <c r="AB18" i="135"/>
  <c r="AB24" i="130"/>
  <c r="AB8" i="131"/>
  <c r="AB7" i="143"/>
  <c r="AB6" i="133"/>
  <c r="AB6" i="138"/>
  <c r="AB6" i="137"/>
  <c r="AB5" i="145"/>
  <c r="AB10" i="146"/>
  <c r="AB10" i="130"/>
  <c r="AB10" i="132"/>
  <c r="AB28" i="132"/>
  <c r="AB28" i="128"/>
  <c r="AB11" i="146"/>
  <c r="AB11" i="126"/>
  <c r="AB25" i="136"/>
  <c r="AB25" i="141"/>
  <c r="AB3" i="137"/>
  <c r="AB3" i="144"/>
  <c r="AB13" i="143"/>
  <c r="AB27" i="147"/>
  <c r="AB23" i="143"/>
  <c r="AB17" i="135"/>
  <c r="AB16" i="143"/>
  <c r="AB16" i="131"/>
  <c r="AB21" i="142"/>
  <c r="AB4" i="131"/>
  <c r="AB19" i="141"/>
  <c r="AB9" i="145"/>
  <c r="AB2" i="135"/>
  <c r="AB20" i="131"/>
  <c r="AB20" i="138"/>
  <c r="AB22" i="129"/>
  <c r="AB24" i="127"/>
  <c r="AB24" i="139"/>
  <c r="AB24" i="126"/>
  <c r="AB8" i="126"/>
  <c r="AB8" i="137"/>
  <c r="AB7" i="129"/>
  <c r="AB6" i="126"/>
  <c r="AB6" i="131"/>
  <c r="AB5" i="124"/>
  <c r="AB5" i="143"/>
  <c r="AB5" i="133"/>
  <c r="AB10" i="129"/>
  <c r="AB12" i="136"/>
  <c r="AB14" i="147"/>
  <c r="AB25" i="142"/>
  <c r="AB25" i="145"/>
  <c r="AB3" i="142"/>
  <c r="AB3" i="138"/>
  <c r="AB13" i="132"/>
  <c r="AB26" i="129"/>
  <c r="AB23" i="126"/>
  <c r="AB23" i="128"/>
  <c r="AB23" i="134"/>
  <c r="AB16" i="144"/>
  <c r="AB4" i="127"/>
  <c r="AB4" i="137"/>
  <c r="AB19" i="126"/>
  <c r="AB9" i="139"/>
  <c r="AB9" i="135"/>
  <c r="AB9" i="131"/>
  <c r="AB2" i="124"/>
  <c r="AB20" i="137"/>
  <c r="AB22" i="131"/>
  <c r="AB18" i="140"/>
  <c r="AB18" i="142"/>
  <c r="AB24" i="137"/>
  <c r="AB24" i="129"/>
  <c r="AB24" i="146"/>
  <c r="AB8" i="144"/>
  <c r="AB8" i="133"/>
  <c r="AB6" i="129"/>
  <c r="AB6" i="141"/>
  <c r="AB6" i="139"/>
  <c r="AB5" i="134"/>
  <c r="AB5" i="125"/>
  <c r="AB5" i="146"/>
  <c r="AB5" i="147"/>
  <c r="AB28" i="142"/>
  <c r="AB11" i="133"/>
  <c r="AB14" i="139"/>
  <c r="AB14" i="146"/>
  <c r="AB25" i="127"/>
  <c r="AB25" i="139"/>
  <c r="AB25" i="135"/>
  <c r="AB3" i="133"/>
  <c r="AB3" i="139"/>
  <c r="AB13" i="126"/>
  <c r="AB13" i="146"/>
  <c r="AB13" i="131"/>
  <c r="AB27" i="127"/>
  <c r="AB15" i="130"/>
  <c r="AB23" i="132"/>
  <c r="AB17" i="145"/>
  <c r="AB16" i="140"/>
  <c r="AB16" i="147"/>
  <c r="AB16" i="136"/>
  <c r="AB21" i="134"/>
  <c r="AB21" i="141"/>
  <c r="AB4" i="136"/>
  <c r="AB19" i="146"/>
  <c r="AB19" i="133"/>
  <c r="AB20" i="142"/>
  <c r="AB20" i="129"/>
  <c r="AB18" i="127"/>
  <c r="AB18" i="144"/>
  <c r="AB18" i="146"/>
  <c r="AB24" i="37"/>
  <c r="AB8" i="132"/>
  <c r="AB7" i="146"/>
  <c r="AB6" i="147"/>
  <c r="AB5" i="135"/>
  <c r="AB5" i="139"/>
  <c r="AB10" i="131"/>
  <c r="AB10" i="139"/>
  <c r="AB10" i="144"/>
  <c r="AB28" i="124"/>
  <c r="AB28" i="125"/>
  <c r="AB28" i="139"/>
  <c r="AB12" i="147"/>
  <c r="AB12" i="142"/>
  <c r="AB11" i="144"/>
  <c r="AB11" i="138"/>
  <c r="AB11" i="125"/>
  <c r="AB13" i="142"/>
  <c r="AB27" i="143"/>
  <c r="AB27" i="144"/>
  <c r="AB15" i="127"/>
  <c r="AB15" i="126"/>
  <c r="AB26" i="124"/>
  <c r="AB23" i="125"/>
  <c r="AB17" i="144"/>
  <c r="AB16" i="124"/>
  <c r="AB16" i="133"/>
  <c r="AB21" i="132"/>
  <c r="AB4" i="145"/>
  <c r="AB19" i="124"/>
  <c r="AB19" i="130"/>
  <c r="AB9" i="125"/>
  <c r="AB9" i="141"/>
  <c r="AB20" i="140"/>
  <c r="AB22" i="130"/>
  <c r="AB22" i="138"/>
  <c r="AB22" i="140"/>
  <c r="AB22" i="141"/>
  <c r="AB18" i="130"/>
  <c r="AB24" i="132"/>
  <c r="AB24" i="125"/>
  <c r="AB8" i="147"/>
  <c r="AB8" i="135"/>
  <c r="AB7" i="135"/>
  <c r="AB6" i="146"/>
  <c r="AB6" i="125"/>
  <c r="AB28" i="134"/>
  <c r="AB12" i="124"/>
  <c r="AB11" i="137"/>
  <c r="AB11" i="124"/>
  <c r="AB25" i="146"/>
  <c r="AB3" i="37"/>
  <c r="AB3" i="145"/>
  <c r="AB3" i="128"/>
  <c r="AB3" i="136"/>
  <c r="AB13" i="138"/>
  <c r="AB13" i="145"/>
  <c r="AB27" i="138"/>
  <c r="AB27" i="146"/>
  <c r="AB15" i="147"/>
  <c r="AB15" i="137"/>
  <c r="AB15" i="141"/>
  <c r="AB26" i="136"/>
  <c r="AB26" i="147"/>
  <c r="AB26" i="133"/>
  <c r="AB26" i="145"/>
  <c r="AB26" i="143"/>
  <c r="AB23" i="141"/>
  <c r="AB23" i="139"/>
  <c r="AB23" i="127"/>
  <c r="AB17" i="128"/>
  <c r="AB16" i="134"/>
  <c r="AB16" i="146"/>
  <c r="AB21" i="125"/>
  <c r="AB21" i="143"/>
  <c r="AB4" i="129"/>
  <c r="AB4" i="128"/>
  <c r="AB9" i="130"/>
  <c r="AB2" i="146"/>
  <c r="AB20" i="127"/>
  <c r="AB20" i="147"/>
  <c r="AB20" i="130"/>
  <c r="AB22" i="133"/>
  <c r="AB24" i="136"/>
  <c r="AB8" i="141"/>
  <c r="AB8" i="127"/>
  <c r="AB5" i="144"/>
  <c r="AB10" i="37"/>
  <c r="AB11" i="37"/>
  <c r="AB3" i="124"/>
  <c r="AB26" i="132"/>
  <c r="AB26" i="37"/>
  <c r="AB26" i="141"/>
  <c r="AB17" i="142"/>
  <c r="AB16" i="127"/>
  <c r="AB19" i="142"/>
  <c r="AB9" i="138"/>
  <c r="AB2" i="138"/>
  <c r="AB22" i="147"/>
  <c r="AB24" i="140"/>
  <c r="AB8" i="143"/>
  <c r="AB8" i="125"/>
  <c r="AB7" i="126"/>
  <c r="AB28" i="138"/>
  <c r="AB12" i="129"/>
  <c r="AB12" i="138"/>
  <c r="AB11" i="145"/>
  <c r="AB14" i="140"/>
  <c r="AB14" i="145"/>
  <c r="AB14" i="144"/>
  <c r="AB3" i="131"/>
  <c r="AB27" i="141"/>
  <c r="AB26" i="139"/>
  <c r="AB23" i="140"/>
  <c r="AB23" i="146"/>
  <c r="AB17" i="143"/>
  <c r="AB19" i="127"/>
  <c r="AB19" i="138"/>
  <c r="AB2" i="147"/>
  <c r="AB20" i="133"/>
  <c r="AB8" i="138"/>
  <c r="AB7" i="130"/>
  <c r="AB7" i="137"/>
  <c r="AB10" i="145"/>
  <c r="AB28" i="133"/>
  <c r="AB11" i="143"/>
  <c r="AB14" i="142"/>
  <c r="AB14" i="138"/>
  <c r="AB25" i="144"/>
  <c r="AB16" i="126"/>
  <c r="AB20" i="128"/>
  <c r="AB6" i="124"/>
  <c r="AB5" i="141"/>
  <c r="AB28" i="130"/>
  <c r="AB12" i="146"/>
  <c r="AB11" i="134"/>
  <c r="AB17" i="126"/>
  <c r="AB2" i="134"/>
  <c r="AB2" i="130"/>
  <c r="AB22" i="143"/>
  <c r="AB18" i="124"/>
  <c r="AB8" i="134"/>
  <c r="AB6" i="144"/>
  <c r="AB5" i="37"/>
  <c r="AB10" i="133"/>
  <c r="AB10" i="142"/>
  <c r="AB10" i="126"/>
  <c r="AB28" i="143"/>
  <c r="AB28" i="126"/>
  <c r="AB28" i="136"/>
  <c r="AB12" i="144"/>
  <c r="AB11" i="136"/>
  <c r="AB11" i="127"/>
  <c r="AB25" i="140"/>
  <c r="AB25" i="125"/>
  <c r="AB25" i="129"/>
  <c r="AB13" i="139"/>
  <c r="AB13" i="141"/>
  <c r="AB27" i="130"/>
  <c r="AB27" i="131"/>
  <c r="AB27" i="124"/>
  <c r="AB23" i="129"/>
  <c r="AB17" i="125"/>
  <c r="AB17" i="147"/>
  <c r="AB16" i="135"/>
  <c r="AB16" i="138"/>
  <c r="AB21" i="144"/>
  <c r="AB21" i="137"/>
  <c r="AB9" i="129"/>
  <c r="AB20" i="136"/>
  <c r="AB20" i="146"/>
  <c r="AB22" i="146"/>
  <c r="AB18" i="145"/>
  <c r="AB8" i="37"/>
  <c r="AB7" i="128"/>
  <c r="AB6" i="132"/>
  <c r="AB5" i="130"/>
  <c r="AB28" i="137"/>
  <c r="AB28" i="141"/>
  <c r="AB12" i="139"/>
  <c r="AB14" i="130"/>
  <c r="AB14" i="124"/>
  <c r="AB27" i="139"/>
  <c r="AB15" i="132"/>
  <c r="AB15" i="131"/>
  <c r="AB26" i="146"/>
  <c r="AB23" i="37"/>
  <c r="AB16" i="130"/>
  <c r="AB4" i="143"/>
  <c r="AB4" i="126"/>
  <c r="AB9" i="133"/>
  <c r="AB2" i="144"/>
  <c r="AB22" i="145"/>
  <c r="AB22" i="124"/>
  <c r="AB24" i="128"/>
  <c r="AB24" i="138"/>
  <c r="AB7" i="136"/>
  <c r="AB6" i="127"/>
  <c r="AB6" i="143"/>
  <c r="AB5" i="131"/>
  <c r="AB28" i="127"/>
  <c r="AB12" i="130"/>
  <c r="AB12" i="37"/>
  <c r="AB12" i="131"/>
  <c r="AB14" i="37"/>
  <c r="AB25" i="137"/>
  <c r="AB25" i="143"/>
  <c r="AB3" i="141"/>
  <c r="AB25" i="133"/>
  <c r="AB15" i="133"/>
  <c r="AB15" i="134"/>
  <c r="AB26" i="144"/>
  <c r="AB23" i="124"/>
  <c r="AB23" i="136"/>
  <c r="AB17" i="133"/>
  <c r="AB17" i="134"/>
  <c r="AB16" i="125"/>
  <c r="AB16" i="132"/>
  <c r="AB21" i="138"/>
  <c r="AB21" i="124"/>
  <c r="AB21" i="140"/>
  <c r="AB4" i="132"/>
  <c r="AB4" i="147"/>
  <c r="AB4" i="140"/>
  <c r="AB19" i="145"/>
  <c r="AB2" i="143"/>
  <c r="AB20" i="144"/>
  <c r="AB20" i="126"/>
  <c r="AB22" i="139"/>
  <c r="AB18" i="138"/>
  <c r="AB18" i="134"/>
  <c r="AB24" i="135"/>
  <c r="AB8" i="140"/>
  <c r="AB7" i="134"/>
  <c r="AB7" i="133"/>
  <c r="AB7" i="147"/>
  <c r="AB6" i="135"/>
  <c r="AB5" i="140"/>
  <c r="AB5" i="142"/>
  <c r="AB5" i="126"/>
  <c r="AB5" i="137"/>
  <c r="AB10" i="147"/>
  <c r="AB28" i="135"/>
  <c r="AB28" i="129"/>
  <c r="AB12" i="137"/>
  <c r="AB12" i="127"/>
  <c r="AB12" i="126"/>
  <c r="AB12" i="135"/>
  <c r="AB13" i="125"/>
  <c r="AB13" i="127"/>
  <c r="AB27" i="135"/>
  <c r="AB27" i="128"/>
  <c r="AB15" i="144"/>
  <c r="AB15" i="143"/>
  <c r="AB26" i="130"/>
  <c r="AB26" i="140"/>
  <c r="AB23" i="137"/>
  <c r="AB17" i="140"/>
  <c r="AB21" i="135"/>
  <c r="AB21" i="126"/>
  <c r="AB4" i="130"/>
  <c r="AB4" i="135"/>
  <c r="AB19" i="147"/>
  <c r="AB19" i="125"/>
  <c r="AB9" i="142"/>
  <c r="AB9" i="124"/>
  <c r="AB9" i="144"/>
  <c r="AB2" i="140"/>
  <c r="AB2" i="132"/>
  <c r="AB22" i="126"/>
  <c r="AB22" i="127"/>
  <c r="AB18" i="131"/>
  <c r="AB18" i="132"/>
  <c r="AB24" i="141"/>
  <c r="AB8" i="136"/>
  <c r="AB7" i="125"/>
  <c r="AB6" i="130"/>
  <c r="AB6" i="37"/>
  <c r="AB5" i="132"/>
  <c r="AB5" i="136"/>
  <c r="AB28" i="140"/>
  <c r="AB12" i="141"/>
  <c r="AB12" i="143"/>
  <c r="AB11" i="132"/>
  <c r="AB13" i="129"/>
  <c r="AB27" i="134"/>
  <c r="AB27" i="136"/>
  <c r="AB27" i="132"/>
  <c r="AB23" i="144"/>
  <c r="AB23" i="142"/>
  <c r="AB21" i="37"/>
  <c r="AB21" i="147"/>
  <c r="AB4" i="141"/>
  <c r="AB4" i="138"/>
  <c r="AB19" i="135"/>
  <c r="AB9" i="128"/>
  <c r="AB2" i="139"/>
  <c r="AB2" i="133"/>
  <c r="AB20" i="139"/>
  <c r="AB20" i="125"/>
  <c r="AB20" i="135"/>
  <c r="AB22" i="135"/>
  <c r="AB18" i="147"/>
  <c r="AB24" i="144"/>
  <c r="AB8" i="128"/>
  <c r="AB8" i="139"/>
  <c r="AB7" i="127"/>
  <c r="AB5" i="138"/>
  <c r="AB10" i="135"/>
  <c r="AB10" i="127"/>
  <c r="AB10" i="136"/>
  <c r="AB10" i="125"/>
  <c r="AB28" i="147"/>
  <c r="AB28" i="37"/>
  <c r="AB12" i="132"/>
  <c r="AB11" i="141"/>
  <c r="AB11" i="142"/>
  <c r="AB11" i="130"/>
  <c r="AB14" i="132"/>
  <c r="AB14" i="133"/>
  <c r="AB3" i="143"/>
  <c r="AB3" i="135"/>
  <c r="AB13" i="137"/>
  <c r="AB27" i="145"/>
  <c r="AB15" i="142"/>
  <c r="AB26" i="127"/>
  <c r="AB23" i="131"/>
  <c r="AB17" i="139"/>
  <c r="AB17" i="136"/>
  <c r="AB21" i="136"/>
  <c r="AB4" i="124"/>
  <c r="AB19" i="132"/>
  <c r="AB19" i="144"/>
  <c r="AB9" i="146"/>
  <c r="AB2" i="125"/>
  <c r="AB2" i="137"/>
  <c r="AB20" i="134"/>
  <c r="AB22" i="125"/>
  <c r="AB22" i="37"/>
  <c r="AB18" i="128"/>
  <c r="AB24" i="145"/>
  <c r="AB8" i="142"/>
  <c r="AB8" i="124"/>
  <c r="AB7" i="138"/>
  <c r="AB6" i="136"/>
  <c r="AB6" i="140"/>
  <c r="AB5" i="127"/>
  <c r="AB5" i="128"/>
  <c r="AB10" i="141"/>
  <c r="AB28" i="146"/>
  <c r="AB14" i="131"/>
  <c r="AB14" i="129"/>
  <c r="AB14" i="127"/>
  <c r="AB14" i="126"/>
  <c r="AD14" i="73"/>
  <c r="AC14" i="73"/>
  <c r="AA25" i="73"/>
  <c r="U13" i="73"/>
  <c r="H15" i="73"/>
  <c r="W17" i="73"/>
  <c r="Q19" i="73"/>
  <c r="V2" i="73"/>
  <c r="J3" i="73"/>
  <c r="AA10" i="73"/>
  <c r="J12" i="73"/>
  <c r="AB14" i="73"/>
  <c r="AF3" i="73"/>
  <c r="Q13" i="73"/>
  <c r="W15" i="73"/>
  <c r="L17" i="73"/>
  <c r="Z21" i="73"/>
  <c r="X2" i="73"/>
  <c r="I10" i="73"/>
  <c r="AA12" i="73"/>
  <c r="S26" i="73"/>
  <c r="P21" i="73"/>
  <c r="AD9" i="73"/>
  <c r="AA22" i="73"/>
  <c r="T24" i="73"/>
  <c r="Z12" i="73"/>
  <c r="AD18" i="73"/>
  <c r="V8" i="73"/>
  <c r="V12" i="73"/>
  <c r="H25" i="73"/>
  <c r="AD27" i="73"/>
  <c r="X17" i="73"/>
  <c r="M21" i="73"/>
  <c r="Y9" i="73"/>
  <c r="J18" i="73"/>
  <c r="P7" i="73"/>
  <c r="M26" i="73"/>
  <c r="H19" i="73"/>
  <c r="Y22" i="73"/>
  <c r="R7" i="73"/>
  <c r="X11" i="73"/>
  <c r="O25" i="73"/>
  <c r="K27" i="73"/>
  <c r="K26" i="73"/>
  <c r="AD16" i="73"/>
  <c r="AA9" i="73"/>
  <c r="O8" i="73"/>
  <c r="AD10" i="73"/>
  <c r="Y3" i="73"/>
  <c r="J27" i="73"/>
  <c r="AA26" i="73"/>
  <c r="R17" i="73"/>
  <c r="T19" i="73"/>
  <c r="Y20" i="73"/>
  <c r="AD19" i="73"/>
  <c r="U28" i="73"/>
  <c r="Q11" i="73"/>
  <c r="R14" i="73"/>
  <c r="AA3" i="73"/>
  <c r="AB15" i="73"/>
  <c r="M15" i="73"/>
  <c r="P16" i="73"/>
  <c r="P4" i="73"/>
  <c r="H20" i="73"/>
  <c r="T10" i="73"/>
  <c r="M14" i="73"/>
  <c r="N17" i="73"/>
  <c r="U4" i="73"/>
  <c r="R2" i="73"/>
  <c r="AD22" i="73"/>
  <c r="W8" i="73"/>
  <c r="M11" i="73"/>
  <c r="AF24" i="73"/>
  <c r="H7" i="73"/>
  <c r="AA14" i="73"/>
  <c r="K25" i="73"/>
  <c r="N15" i="73"/>
  <c r="S16" i="73"/>
  <c r="J4" i="73"/>
  <c r="R20" i="73"/>
  <c r="AC18" i="73"/>
  <c r="I7" i="73"/>
  <c r="AB26" i="73"/>
  <c r="X19" i="73"/>
  <c r="M22" i="73"/>
  <c r="S7" i="73"/>
  <c r="T14" i="73"/>
  <c r="O3" i="73"/>
  <c r="Q27" i="73"/>
  <c r="AF23" i="73"/>
  <c r="V21" i="73"/>
  <c r="V20" i="73"/>
  <c r="X7" i="73"/>
  <c r="N3" i="73"/>
  <c r="J15" i="73"/>
  <c r="J26" i="73"/>
  <c r="X21" i="73"/>
  <c r="AF9" i="73"/>
  <c r="AC22" i="73"/>
  <c r="K2" i="73"/>
  <c r="X28" i="73"/>
  <c r="AB11" i="73"/>
  <c r="Y25" i="73"/>
  <c r="O13" i="73"/>
  <c r="P15" i="73"/>
  <c r="AC15" i="73"/>
  <c r="V16" i="73"/>
  <c r="Z4" i="73"/>
  <c r="H18" i="73"/>
  <c r="AE10" i="73"/>
  <c r="AE15" i="73"/>
  <c r="M16" i="73"/>
  <c r="M19" i="73"/>
  <c r="S2" i="73"/>
  <c r="S22" i="73"/>
  <c r="N5" i="73"/>
  <c r="P11" i="73"/>
  <c r="I24" i="73"/>
  <c r="M10" i="73"/>
  <c r="J14" i="73"/>
  <c r="K3" i="73"/>
  <c r="O23" i="73"/>
  <c r="N16" i="73"/>
  <c r="AC19" i="73"/>
  <c r="U22" i="73"/>
  <c r="Z24" i="73"/>
  <c r="Q7" i="73"/>
  <c r="AE23" i="73"/>
  <c r="AA19" i="73"/>
  <c r="S24" i="73"/>
  <c r="V6" i="73"/>
  <c r="M25" i="73"/>
  <c r="Z13" i="73"/>
  <c r="N27" i="73"/>
  <c r="I17" i="73"/>
  <c r="H4" i="73"/>
  <c r="P18" i="73"/>
  <c r="V7" i="73"/>
  <c r="H13" i="73"/>
  <c r="Q15" i="73"/>
  <c r="V23" i="73"/>
  <c r="O21" i="73"/>
  <c r="H9" i="73"/>
  <c r="T18" i="73"/>
  <c r="M6" i="73"/>
  <c r="M12" i="73"/>
  <c r="N11" i="73"/>
  <c r="W3" i="73"/>
  <c r="M13" i="73"/>
  <c r="I15" i="73"/>
  <c r="Y17" i="73"/>
  <c r="W21" i="73"/>
  <c r="W4" i="73"/>
  <c r="Z18" i="73"/>
  <c r="Q12" i="73"/>
  <c r="V15" i="73"/>
  <c r="N21" i="73"/>
  <c r="AC9" i="73"/>
  <c r="T20" i="73"/>
  <c r="R18" i="73"/>
  <c r="V28" i="73"/>
  <c r="AF11" i="73"/>
  <c r="N8" i="73"/>
  <c r="Q10" i="73"/>
  <c r="I25" i="73"/>
  <c r="AA13" i="73"/>
  <c r="AE17" i="73"/>
  <c r="L21" i="73"/>
  <c r="P19" i="73"/>
  <c r="N18" i="73"/>
  <c r="X24" i="73"/>
  <c r="U7" i="73"/>
  <c r="O17" i="73"/>
  <c r="L2" i="73"/>
  <c r="Y7" i="73"/>
  <c r="S6" i="73"/>
  <c r="X25" i="73"/>
  <c r="AB13" i="73"/>
  <c r="AE26" i="73"/>
  <c r="H17" i="73"/>
  <c r="L9" i="73"/>
  <c r="AA24" i="73"/>
  <c r="AA6" i="73"/>
  <c r="L3" i="73"/>
  <c r="AC13" i="73"/>
  <c r="X26" i="73"/>
  <c r="AD17" i="73"/>
  <c r="AA4" i="73"/>
  <c r="K9" i="73"/>
  <c r="N2" i="73"/>
  <c r="O24" i="73"/>
  <c r="AE6" i="73"/>
  <c r="O10" i="73"/>
  <c r="W11" i="73"/>
  <c r="AD3" i="73"/>
  <c r="T23" i="73"/>
  <c r="S21" i="73"/>
  <c r="AB2" i="73"/>
  <c r="L24" i="73"/>
  <c r="AD8" i="73"/>
  <c r="I5" i="73"/>
  <c r="AC12" i="73"/>
  <c r="S3" i="73"/>
  <c r="K23" i="73"/>
  <c r="L4" i="73"/>
  <c r="AB9" i="73"/>
  <c r="X22" i="73"/>
  <c r="N24" i="73"/>
  <c r="N6" i="73"/>
  <c r="J5" i="73"/>
  <c r="Z11" i="73"/>
  <c r="P25" i="73"/>
  <c r="K13" i="73"/>
  <c r="O15" i="73"/>
  <c r="AF16" i="73"/>
  <c r="AC4" i="73"/>
  <c r="N20" i="73"/>
  <c r="H24" i="73"/>
  <c r="AB5" i="73"/>
  <c r="U10" i="73"/>
  <c r="AF12" i="73"/>
  <c r="J11" i="73"/>
  <c r="L15" i="73"/>
  <c r="U17" i="73"/>
  <c r="V4" i="73"/>
  <c r="R9" i="73"/>
  <c r="Q22" i="73"/>
  <c r="J24" i="73"/>
  <c r="W6" i="73"/>
  <c r="AD11" i="73"/>
  <c r="V3" i="73"/>
  <c r="V13" i="73"/>
  <c r="AD15" i="73"/>
  <c r="Z26" i="73"/>
  <c r="P23" i="73"/>
  <c r="W16" i="73"/>
  <c r="M4" i="73"/>
  <c r="AF20" i="73"/>
  <c r="R8" i="73"/>
  <c r="H11" i="73"/>
  <c r="R26" i="73"/>
  <c r="AE9" i="73"/>
  <c r="T8" i="73"/>
  <c r="N12" i="73"/>
  <c r="V14" i="73"/>
  <c r="P26" i="73"/>
  <c r="L19" i="73"/>
  <c r="AE8" i="73"/>
  <c r="Z28" i="73"/>
  <c r="U25" i="73"/>
  <c r="R5" i="73"/>
  <c r="K17" i="73"/>
  <c r="I18" i="73"/>
  <c r="Z10" i="73"/>
  <c r="K28" i="73"/>
  <c r="L11" i="73"/>
  <c r="P13" i="73"/>
  <c r="I27" i="73"/>
  <c r="AB16" i="73"/>
  <c r="N9" i="73"/>
  <c r="V18" i="73"/>
  <c r="O5" i="73"/>
  <c r="O14" i="73"/>
  <c r="X15" i="73"/>
  <c r="T4" i="73"/>
  <c r="V22" i="73"/>
  <c r="AC7" i="73"/>
  <c r="L28" i="73"/>
  <c r="H14" i="73"/>
  <c r="Z25" i="73"/>
  <c r="I23" i="73"/>
  <c r="J16" i="73"/>
  <c r="Q21" i="73"/>
  <c r="V19" i="73"/>
  <c r="P22" i="73"/>
  <c r="Q8" i="73"/>
  <c r="AB6" i="73"/>
  <c r="AD5" i="73"/>
  <c r="AD12" i="73"/>
  <c r="J13" i="73"/>
  <c r="U15" i="73"/>
  <c r="AD23" i="73"/>
  <c r="O4" i="73"/>
  <c r="S9" i="73"/>
  <c r="Y2" i="73"/>
  <c r="Y18" i="73"/>
  <c r="O6" i="73"/>
  <c r="Q28" i="73"/>
  <c r="N13" i="73"/>
  <c r="U23" i="73"/>
  <c r="R4" i="73"/>
  <c r="P2" i="73"/>
  <c r="AB20" i="73"/>
  <c r="M8" i="73"/>
  <c r="AB10" i="73"/>
  <c r="AF28" i="73"/>
  <c r="S11" i="73"/>
  <c r="T3" i="73"/>
  <c r="S15" i="73"/>
  <c r="AC17" i="73"/>
  <c r="U19" i="73"/>
  <c r="AA20" i="73"/>
  <c r="V24" i="73"/>
  <c r="AC6" i="73"/>
  <c r="R10" i="73"/>
  <c r="L14" i="73"/>
  <c r="I13" i="73"/>
  <c r="Z27" i="73"/>
  <c r="AD26" i="73"/>
  <c r="H16" i="73"/>
  <c r="N19" i="73"/>
  <c r="H2" i="73"/>
  <c r="I20" i="73"/>
  <c r="X8" i="73"/>
  <c r="AD6" i="73"/>
  <c r="Y10" i="73"/>
  <c r="K11" i="73"/>
  <c r="U3" i="73"/>
  <c r="AB17" i="73"/>
  <c r="X4" i="73"/>
  <c r="X20" i="73"/>
  <c r="P24" i="73"/>
  <c r="N7" i="73"/>
  <c r="T5" i="73"/>
  <c r="AF14" i="73"/>
  <c r="AE3" i="73"/>
  <c r="M23" i="73"/>
  <c r="AD4" i="73"/>
  <c r="X9" i="73"/>
  <c r="Q18" i="73"/>
  <c r="W24" i="73"/>
  <c r="R6" i="73"/>
  <c r="W5" i="73"/>
  <c r="P14" i="73"/>
  <c r="AB25" i="73"/>
  <c r="W13" i="73"/>
  <c r="Y23" i="73"/>
  <c r="AC16" i="73"/>
  <c r="W19" i="73"/>
  <c r="L18" i="73"/>
  <c r="Y8" i="73"/>
  <c r="P5" i="73"/>
  <c r="I28" i="73"/>
  <c r="S12" i="73"/>
  <c r="S13" i="73"/>
  <c r="K15" i="73"/>
  <c r="I16" i="73"/>
  <c r="I19" i="73"/>
  <c r="Q20" i="73"/>
  <c r="R22" i="73"/>
  <c r="AF8" i="73"/>
  <c r="J6" i="73"/>
  <c r="I11" i="73"/>
  <c r="M3" i="73"/>
  <c r="AE27" i="73"/>
  <c r="R15" i="73"/>
  <c r="V26" i="73"/>
  <c r="L23" i="73"/>
  <c r="J21" i="73"/>
  <c r="O9" i="73"/>
  <c r="O20" i="73"/>
  <c r="L8" i="73"/>
  <c r="I3" i="73"/>
  <c r="S17" i="73"/>
  <c r="AE2" i="73"/>
  <c r="J8" i="73"/>
  <c r="AE12" i="73"/>
  <c r="U14" i="73"/>
  <c r="Q23" i="73"/>
  <c r="AE19" i="73"/>
  <c r="O7" i="73"/>
  <c r="T11" i="73"/>
  <c r="K16" i="73"/>
  <c r="O28" i="73"/>
  <c r="AA2" i="73"/>
  <c r="AA8" i="73"/>
  <c r="S10" i="73"/>
  <c r="AC28" i="73"/>
  <c r="Q25" i="73"/>
  <c r="R13" i="73"/>
  <c r="N23" i="73"/>
  <c r="AE16" i="73"/>
  <c r="AC20" i="73"/>
  <c r="H8" i="73"/>
  <c r="AD28" i="73"/>
  <c r="I14" i="73"/>
  <c r="W26" i="73"/>
  <c r="K4" i="73"/>
  <c r="I22" i="73"/>
  <c r="L6" i="73"/>
  <c r="O12" i="73"/>
  <c r="AD25" i="73"/>
  <c r="Z15" i="73"/>
  <c r="AC23" i="73"/>
  <c r="Y16" i="73"/>
  <c r="Y4" i="73"/>
  <c r="T2" i="73"/>
  <c r="AE18" i="73"/>
  <c r="AA7" i="73"/>
  <c r="Q5" i="73"/>
  <c r="AF10" i="73"/>
  <c r="L12" i="73"/>
  <c r="L13" i="73"/>
  <c r="T15" i="73"/>
  <c r="Q17" i="73"/>
  <c r="AB4" i="73"/>
  <c r="I9" i="73"/>
  <c r="K22" i="73"/>
  <c r="R24" i="73"/>
  <c r="H6" i="73"/>
  <c r="R12" i="73"/>
  <c r="AA27" i="73"/>
  <c r="S23" i="73"/>
  <c r="AE4" i="73"/>
  <c r="Z2" i="73"/>
  <c r="AB22" i="73"/>
  <c r="P8" i="73"/>
  <c r="L10" i="73"/>
  <c r="H28" i="73"/>
  <c r="O11" i="73"/>
  <c r="AB3" i="73"/>
  <c r="L26" i="73"/>
  <c r="AC21" i="73"/>
  <c r="W9" i="73"/>
  <c r="J22" i="73"/>
  <c r="S8" i="73"/>
  <c r="Q6" i="73"/>
  <c r="W28" i="73"/>
  <c r="K14" i="73"/>
  <c r="AF25" i="73"/>
  <c r="Q3" i="73"/>
  <c r="H27" i="73"/>
  <c r="Z23" i="73"/>
  <c r="R16" i="73"/>
  <c r="Q9" i="73"/>
  <c r="AC2" i="73"/>
  <c r="K18" i="73"/>
  <c r="T7" i="73"/>
  <c r="V5" i="73"/>
  <c r="Y28" i="73"/>
  <c r="AC25" i="73"/>
  <c r="T13" i="73"/>
  <c r="T16" i="73"/>
  <c r="R19" i="73"/>
  <c r="AE20" i="73"/>
  <c r="K24" i="73"/>
  <c r="K6" i="73"/>
  <c r="Z5" i="73"/>
  <c r="S25" i="73"/>
  <c r="Y13" i="73"/>
  <c r="AA23" i="73"/>
  <c r="K19" i="73"/>
  <c r="I2" i="73"/>
  <c r="S18" i="73"/>
  <c r="U8" i="73"/>
  <c r="P6" i="73"/>
  <c r="AF5" i="73"/>
  <c r="W14" i="73"/>
  <c r="Z3" i="73"/>
  <c r="X13" i="73"/>
  <c r="V17" i="73"/>
  <c r="AA21" i="73"/>
  <c r="Z19" i="73"/>
  <c r="U18" i="73"/>
  <c r="W7" i="73"/>
  <c r="X10" i="73"/>
  <c r="J28" i="73"/>
  <c r="U11" i="73"/>
  <c r="T27" i="73"/>
  <c r="I26" i="73"/>
  <c r="Z16" i="73"/>
  <c r="O19" i="73"/>
  <c r="O22" i="73"/>
  <c r="O18" i="73"/>
  <c r="AB8" i="73"/>
  <c r="AA28" i="73"/>
  <c r="W25" i="73"/>
  <c r="AC3" i="73"/>
  <c r="W27" i="73"/>
  <c r="AC26" i="73"/>
  <c r="T26" i="73"/>
  <c r="M17" i="73"/>
  <c r="T21" i="73"/>
  <c r="W2" i="73"/>
  <c r="Z22" i="73"/>
  <c r="U5" i="73"/>
  <c r="Y26" i="73"/>
  <c r="L16" i="73"/>
  <c r="AF22" i="73"/>
  <c r="K7" i="73"/>
  <c r="V11" i="73"/>
  <c r="X3" i="73"/>
  <c r="W23" i="73"/>
  <c r="AF2" i="73"/>
  <c r="AD7" i="73"/>
  <c r="S14" i="73"/>
  <c r="M20" i="73"/>
  <c r="W12" i="73"/>
  <c r="O2" i="73"/>
  <c r="U6" i="73"/>
  <c r="K10" i="73"/>
  <c r="U12" i="73"/>
  <c r="J25" i="73"/>
  <c r="O27" i="73"/>
  <c r="J17" i="73"/>
  <c r="U21" i="73"/>
  <c r="W20" i="73"/>
  <c r="M7" i="73"/>
  <c r="R28" i="73"/>
  <c r="P27" i="73"/>
  <c r="H23" i="73"/>
  <c r="Z9" i="73"/>
  <c r="M24" i="73"/>
  <c r="T6" i="73"/>
  <c r="H12" i="73"/>
  <c r="T25" i="73"/>
  <c r="AA15" i="73"/>
  <c r="Z17" i="73"/>
  <c r="AE21" i="73"/>
  <c r="AF4" i="73"/>
  <c r="U20" i="73"/>
  <c r="AA18" i="73"/>
  <c r="Z7" i="73"/>
  <c r="S5" i="73"/>
  <c r="AB28" i="73"/>
  <c r="K12" i="73"/>
  <c r="AB27" i="73"/>
  <c r="O26" i="73"/>
  <c r="AB21" i="73"/>
  <c r="AF19" i="73"/>
  <c r="U9" i="73"/>
  <c r="L22" i="73"/>
  <c r="AC8" i="73"/>
  <c r="Y5" i="73"/>
  <c r="T12" i="73"/>
  <c r="AC27" i="73"/>
  <c r="H21" i="73"/>
  <c r="AB19" i="73"/>
  <c r="P20" i="73"/>
  <c r="AF18" i="73"/>
  <c r="L7" i="73"/>
  <c r="AC10" i="73"/>
  <c r="Y12" i="73"/>
  <c r="Y14" i="73"/>
  <c r="AD13" i="73"/>
  <c r="X23" i="73"/>
  <c r="I4" i="73"/>
  <c r="J2" i="73"/>
  <c r="H22" i="73"/>
  <c r="I8" i="73"/>
  <c r="L5" i="73"/>
  <c r="X14" i="73"/>
  <c r="AE25" i="73"/>
  <c r="AF13" i="73"/>
  <c r="S27" i="73"/>
  <c r="AB23" i="73"/>
  <c r="S4" i="73"/>
  <c r="T9" i="73"/>
  <c r="M2" i="73"/>
  <c r="AB18" i="73"/>
  <c r="Z6" i="73"/>
  <c r="W10" i="73"/>
  <c r="M28" i="73"/>
  <c r="R25" i="73"/>
  <c r="AF27" i="73"/>
  <c r="X16" i="73"/>
  <c r="V9" i="73"/>
  <c r="N22" i="73"/>
  <c r="K8" i="73"/>
  <c r="X6" i="73"/>
  <c r="N10" i="73"/>
  <c r="V25" i="73"/>
  <c r="N26" i="73"/>
  <c r="U16" i="73"/>
  <c r="P9" i="73"/>
  <c r="AD20" i="73"/>
  <c r="AD24" i="73"/>
  <c r="Z8" i="73"/>
  <c r="AA5" i="73"/>
  <c r="S28" i="73"/>
  <c r="L25" i="73"/>
  <c r="P3" i="73"/>
  <c r="L27" i="73"/>
  <c r="Q16" i="73"/>
  <c r="R21" i="73"/>
  <c r="S20" i="73"/>
  <c r="W18" i="73"/>
  <c r="AF6" i="73"/>
  <c r="P10" i="73"/>
  <c r="P28" i="73"/>
  <c r="AE11" i="73"/>
  <c r="U27" i="73"/>
  <c r="J23" i="73"/>
  <c r="Y21" i="73"/>
  <c r="J9" i="73"/>
  <c r="AE22" i="73"/>
  <c r="Y24" i="73"/>
  <c r="AB7" i="73"/>
  <c r="I12" i="73"/>
  <c r="H3" i="73"/>
  <c r="AE13" i="73"/>
  <c r="AF15" i="73"/>
  <c r="AF26" i="73"/>
  <c r="R23" i="73"/>
  <c r="AA16" i="73"/>
  <c r="N4" i="73"/>
  <c r="L20" i="73"/>
  <c r="AC24" i="73"/>
  <c r="H10" i="73"/>
  <c r="H26" i="73"/>
  <c r="S19" i="73"/>
  <c r="Q24" i="73"/>
  <c r="AE28" i="73"/>
  <c r="Q14" i="73"/>
  <c r="R27" i="73"/>
  <c r="T17" i="73"/>
  <c r="Z20" i="73"/>
  <c r="V10" i="73"/>
  <c r="AE14" i="73"/>
  <c r="I6" i="73"/>
  <c r="AA11" i="73"/>
  <c r="T22" i="73"/>
  <c r="H5" i="73"/>
  <c r="T28" i="73"/>
  <c r="AC11" i="73"/>
  <c r="N25" i="73"/>
  <c r="X27" i="73"/>
  <c r="AF17" i="73"/>
  <c r="AD21" i="73"/>
  <c r="W22" i="73"/>
  <c r="Y6" i="73"/>
  <c r="P12" i="73"/>
  <c r="Y15" i="73"/>
  <c r="O16" i="73"/>
  <c r="U2" i="73"/>
  <c r="AE24" i="73"/>
  <c r="X5" i="73"/>
  <c r="X12" i="73"/>
  <c r="R3" i="73"/>
  <c r="U26" i="73"/>
  <c r="AA17" i="73"/>
  <c r="I21" i="73"/>
  <c r="Q4" i="73"/>
  <c r="K20" i="73"/>
  <c r="AB24" i="73"/>
  <c r="AF7" i="73"/>
  <c r="K5" i="73"/>
  <c r="N28" i="73"/>
  <c r="AB12" i="73"/>
  <c r="M27" i="73"/>
  <c r="Q26" i="73"/>
  <c r="K21" i="73"/>
  <c r="J19" i="73"/>
  <c r="Q2" i="73"/>
  <c r="X18" i="73"/>
  <c r="J7" i="73"/>
  <c r="AC5" i="73"/>
  <c r="Y11" i="73"/>
  <c r="Y27" i="73"/>
  <c r="AF21" i="73"/>
  <c r="M9" i="73"/>
  <c r="J20" i="73"/>
  <c r="U24" i="73"/>
  <c r="AE5" i="73"/>
  <c r="J10" i="73"/>
  <c r="R11" i="73"/>
  <c r="Z14" i="73"/>
  <c r="V27" i="73"/>
  <c r="P17" i="73"/>
  <c r="Y19" i="73"/>
  <c r="AD2" i="73"/>
  <c r="M18" i="73"/>
  <c r="AE7" i="73"/>
  <c r="M5" i="73"/>
  <c r="N14" i="73"/>
  <c r="AD30" i="73" l="1"/>
  <c r="Q30" i="73"/>
  <c r="R30" i="73"/>
  <c r="U30" i="73"/>
  <c r="M30" i="73"/>
  <c r="J30" i="73"/>
  <c r="O30" i="73"/>
  <c r="AF30" i="73"/>
  <c r="X30" i="73"/>
  <c r="W30" i="73"/>
  <c r="I30" i="73"/>
  <c r="V3" i="148" s="1"/>
  <c r="AC30" i="73"/>
  <c r="Z30" i="73"/>
  <c r="T30" i="73"/>
  <c r="K30" i="73"/>
  <c r="AA30" i="73"/>
  <c r="AE30" i="73"/>
  <c r="H30" i="73"/>
  <c r="V2" i="148" s="1"/>
  <c r="P30" i="73"/>
  <c r="Y30" i="73"/>
  <c r="V30" i="73"/>
  <c r="S30" i="73"/>
  <c r="AB30" i="73"/>
  <c r="N30" i="73"/>
  <c r="L30" i="73"/>
</calcChain>
</file>

<file path=xl/sharedStrings.xml><?xml version="1.0" encoding="utf-8"?>
<sst xmlns="http://schemas.openxmlformats.org/spreadsheetml/2006/main" count="4262" uniqueCount="32">
  <si>
    <t>Montage</t>
  </si>
  <si>
    <t>Ligo</t>
  </si>
  <si>
    <t>Epigenomics</t>
    <phoneticPr fontId="1" type="noConversion"/>
  </si>
  <si>
    <t>Epigenomics</t>
  </si>
  <si>
    <t>Orthogonal Array</t>
    <phoneticPr fontId="1" type="noConversion"/>
  </si>
  <si>
    <t>Range(Delta)</t>
  </si>
  <si>
    <t>Level</t>
  </si>
  <si>
    <t>run</t>
    <phoneticPr fontId="1" type="noConversion"/>
  </si>
  <si>
    <t>ARV</t>
  </si>
  <si>
    <t>Sum</t>
    <phoneticPr fontId="1" type="noConversion"/>
  </si>
  <si>
    <t>Min</t>
    <phoneticPr fontId="1" type="noConversion"/>
  </si>
  <si>
    <t>ra</t>
    <phoneticPr fontId="1" type="noConversion"/>
  </si>
  <si>
    <t>average</t>
  </si>
  <si>
    <t>Min</t>
    <phoneticPr fontId="1" type="noConversion"/>
  </si>
  <si>
    <t>sum</t>
    <phoneticPr fontId="1" type="noConversion"/>
  </si>
  <si>
    <t>ty</t>
    <phoneticPr fontId="1" type="noConversion"/>
  </si>
  <si>
    <t>sz</t>
    <phoneticPr fontId="1" type="noConversion"/>
  </si>
  <si>
    <t>ε</t>
    <phoneticPr fontId="1" type="noConversion"/>
  </si>
  <si>
    <t>α</t>
    <phoneticPr fontId="1" type="noConversion"/>
  </si>
  <si>
    <t>the subpopulation size factor:α</t>
    <phoneticPr fontId="1" type="noConversion"/>
  </si>
  <si>
    <t>Μ</t>
    <phoneticPr fontId="1" type="noConversion"/>
  </si>
  <si>
    <t>the number of subpopulations:Μ</t>
    <phoneticPr fontId="1" type="noConversion"/>
  </si>
  <si>
    <t>the exchange interval:ε</t>
    <phoneticPr fontId="1" type="noConversion"/>
  </si>
  <si>
    <t>ρ</t>
    <phoneticPr fontId="1" type="noConversion"/>
  </si>
  <si>
    <t>the termination factor for stage 1:ρ</t>
    <phoneticPr fontId="1" type="noConversion"/>
  </si>
  <si>
    <r>
      <t>the elitist rate:Р</t>
    </r>
    <r>
      <rPr>
        <i/>
        <vertAlign val="subscript"/>
        <sz val="14"/>
        <color rgb="FFFF0000"/>
        <rFont val="Times New Roman"/>
        <family val="1"/>
      </rPr>
      <t>e</t>
    </r>
    <phoneticPr fontId="1" type="noConversion"/>
  </si>
  <si>
    <r>
      <t>the mutation rate:P</t>
    </r>
    <r>
      <rPr>
        <i/>
        <vertAlign val="subscript"/>
        <sz val="12"/>
        <color rgb="FFFF0000"/>
        <rFont val="Times New Roman"/>
        <family val="1"/>
      </rPr>
      <t>m</t>
    </r>
    <phoneticPr fontId="1" type="noConversion"/>
  </si>
  <si>
    <r>
      <rPr>
        <i/>
        <sz val="12"/>
        <rFont val="Times New Roman"/>
        <family val="1"/>
      </rPr>
      <t>Р</t>
    </r>
    <r>
      <rPr>
        <vertAlign val="subscript"/>
        <sz val="12"/>
        <rFont val="Times New Roman"/>
        <family val="1"/>
      </rPr>
      <t>e</t>
    </r>
    <phoneticPr fontId="1" type="noConversion"/>
  </si>
  <si>
    <r>
      <rPr>
        <i/>
        <sz val="12"/>
        <rFont val="Times New Roman"/>
        <family val="1"/>
      </rPr>
      <t>P</t>
    </r>
    <r>
      <rPr>
        <vertAlign val="subscript"/>
        <sz val="12"/>
        <rFont val="Times New Roman"/>
        <family val="1"/>
      </rPr>
      <t>m</t>
    </r>
    <phoneticPr fontId="1" type="noConversion"/>
  </si>
  <si>
    <r>
      <rPr>
        <i/>
        <sz val="12"/>
        <rFont val="Times New Roman"/>
        <family val="1"/>
      </rPr>
      <t>P</t>
    </r>
    <r>
      <rPr>
        <vertAlign val="subscript"/>
        <sz val="12"/>
        <rFont val="Times New Roman"/>
        <family val="1"/>
      </rPr>
      <t>m</t>
    </r>
    <phoneticPr fontId="1" type="noConversion"/>
  </si>
  <si>
    <r>
      <t>the elitist rate:Р</t>
    </r>
    <r>
      <rPr>
        <i/>
        <vertAlign val="subscript"/>
        <sz val="14"/>
        <color rgb="FFFF0000"/>
        <rFont val="Times New Roman"/>
        <family val="1"/>
      </rPr>
      <t>e</t>
    </r>
    <phoneticPr fontId="1" type="noConversion"/>
  </si>
  <si>
    <r>
      <t>the mutation rate:P</t>
    </r>
    <r>
      <rPr>
        <i/>
        <vertAlign val="subscript"/>
        <sz val="12"/>
        <color rgb="FFFF0000"/>
        <rFont val="Times New Roman"/>
        <family val="1"/>
      </rPr>
      <t>m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</si>
</sst>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0.00000_ "/>
    <numFmt numFmtId="177" formatCode="0.0000000_ "/>
    <numFmt numFmtId="178" formatCode="0.0000000_);[Red]\(0.0000000\)"/>
    <numFmt numFmtId="179" formatCode="0.0_ "/>
    <numFmt numFmtId="180" formatCode="0.00_ "/>
    <numFmt numFmtId="181" formatCode="0.000_ "/>
    <numFmt numFmtId="182" formatCode="0.000000_ "/>
    <numFmt numFmtId="183" formatCode="0.00000000_ "/>
    <numFmt numFmtId="184" formatCode="0.00000000_);[Red]\(0.00000000\)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2"/>
      <name val="Times New Roman"/>
      <family val="1"/>
    </font>
    <font>
      <i/>
      <sz val="12"/>
      <color rgb="FFFF0000"/>
      <name val="Times New Roman"/>
      <family val="1"/>
    </font>
    <font>
      <i/>
      <vertAlign val="subscript"/>
      <sz val="12"/>
      <color rgb="FFFF0000"/>
      <name val="Times New Roman"/>
      <family val="1"/>
    </font>
    <font>
      <i/>
      <sz val="14"/>
      <color rgb="FFFF0000"/>
      <name val="Times New Roman"/>
      <family val="1"/>
    </font>
    <font>
      <i/>
      <vertAlign val="subscript"/>
      <sz val="14"/>
      <color rgb="FFFF0000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1"/>
      <color rgb="FF00B050"/>
      <name val="Times New Roman"/>
      <family val="1"/>
    </font>
    <font>
      <vertAlign val="subscript"/>
      <sz val="12"/>
      <name val="Times New Roman"/>
      <family val="1"/>
    </font>
    <font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0" fontId="2" fillId="0" borderId="0" xfId="0" applyFont="1"/>
    <xf numFmtId="178" fontId="2" fillId="0" borderId="0" xfId="0" applyNumberFormat="1" applyFont="1"/>
    <xf numFmtId="18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/>
    <xf numFmtId="17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79" fontId="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2" fillId="0" borderId="1" xfId="0" applyNumberFormat="1" applyFont="1" applyBorder="1"/>
    <xf numFmtId="0" fontId="10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44" fontId="14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177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/>
    </xf>
    <xf numFmtId="177" fontId="6" fillId="2" borderId="1" xfId="0" applyNumberFormat="1" applyFont="1" applyFill="1" applyBorder="1"/>
    <xf numFmtId="0" fontId="2" fillId="2" borderId="1" xfId="0" applyFont="1" applyFill="1" applyBorder="1" applyAlignment="1"/>
    <xf numFmtId="177" fontId="2" fillId="2" borderId="1" xfId="0" applyNumberFormat="1" applyFont="1" applyFill="1" applyBorder="1"/>
    <xf numFmtId="178" fontId="2" fillId="2" borderId="1" xfId="0" applyNumberFormat="1" applyFont="1" applyFill="1" applyBorder="1"/>
    <xf numFmtId="177" fontId="6" fillId="2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/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0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83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84" fontId="3" fillId="2" borderId="1" xfId="0" applyNumberFormat="1" applyFont="1" applyFill="1" applyBorder="1" applyAlignment="1">
      <alignment horizontal="center" vertical="center"/>
    </xf>
    <xf numFmtId="184" fontId="3" fillId="0" borderId="1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3" fillId="2" borderId="1" xfId="0" applyNumberFormat="1" applyFont="1" applyFill="1" applyBorder="1"/>
    <xf numFmtId="184" fontId="3" fillId="2" borderId="1" xfId="0" applyNumberFormat="1" applyFont="1" applyFill="1" applyBorder="1" applyAlignment="1">
      <alignment horizontal="center" vertical="center" wrapText="1"/>
    </xf>
    <xf numFmtId="184" fontId="2" fillId="2" borderId="1" xfId="0" applyNumberFormat="1" applyFont="1" applyFill="1" applyBorder="1" applyAlignment="1"/>
    <xf numFmtId="184" fontId="2" fillId="2" borderId="1" xfId="0" applyNumberFormat="1" applyFont="1" applyFill="1" applyBorder="1" applyAlignment="1">
      <alignment horizontal="center"/>
    </xf>
    <xf numFmtId="184" fontId="2" fillId="2" borderId="1" xfId="0" applyNumberFormat="1" applyFont="1" applyFill="1" applyBorder="1"/>
    <xf numFmtId="184" fontId="2" fillId="0" borderId="1" xfId="0" applyNumberFormat="1" applyFont="1" applyBorder="1"/>
    <xf numFmtId="184" fontId="2" fillId="0" borderId="0" xfId="0" applyNumberFormat="1" applyFont="1"/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F1" zoomScale="70" zoomScaleNormal="70" workbookViewId="0">
      <selection activeCell="T1" sqref="T1:Y6"/>
    </sheetView>
  </sheetViews>
  <sheetFormatPr defaultRowHeight="14.25" x14ac:dyDescent="0.2"/>
  <cols>
    <col min="1" max="1" width="3.125" style="6" customWidth="1"/>
    <col min="2" max="8" width="3.125" customWidth="1"/>
    <col min="12" max="12" width="33.25" customWidth="1"/>
    <col min="13" max="13" width="9" style="5"/>
    <col min="14" max="14" width="9" customWidth="1"/>
  </cols>
  <sheetData>
    <row r="1" spans="1:31" s="12" customFormat="1" ht="15.75" x14ac:dyDescent="0.25">
      <c r="A1" s="26">
        <v>1</v>
      </c>
      <c r="B1" s="26">
        <v>1</v>
      </c>
      <c r="C1" s="26">
        <v>1</v>
      </c>
      <c r="D1" s="26">
        <v>1</v>
      </c>
      <c r="E1" s="26">
        <v>1</v>
      </c>
      <c r="F1" s="26">
        <v>1</v>
      </c>
      <c r="G1" s="26"/>
      <c r="H1" s="26"/>
      <c r="L1" s="18"/>
      <c r="M1" s="19">
        <v>1</v>
      </c>
      <c r="N1" s="20">
        <v>2</v>
      </c>
      <c r="O1" s="20">
        <v>3</v>
      </c>
      <c r="P1" s="20">
        <v>4</v>
      </c>
      <c r="Q1" s="20">
        <v>5</v>
      </c>
      <c r="S1" s="57"/>
      <c r="T1" s="58"/>
      <c r="U1" s="58"/>
      <c r="V1" s="58"/>
      <c r="W1" s="58"/>
    </row>
    <row r="2" spans="1:31" s="12" customFormat="1" ht="15.75" x14ac:dyDescent="0.25">
      <c r="A2" s="26">
        <v>1</v>
      </c>
      <c r="B2" s="26">
        <v>2</v>
      </c>
      <c r="C2" s="26">
        <v>3</v>
      </c>
      <c r="D2" s="26">
        <v>4</v>
      </c>
      <c r="E2" s="26">
        <v>5</v>
      </c>
      <c r="F2" s="26">
        <v>2</v>
      </c>
      <c r="G2" s="26"/>
      <c r="H2" s="26"/>
      <c r="L2" s="29" t="s">
        <v>19</v>
      </c>
      <c r="M2" s="30">
        <v>1</v>
      </c>
      <c r="N2" s="31">
        <v>2</v>
      </c>
      <c r="O2" s="31">
        <v>3</v>
      </c>
      <c r="P2" s="31">
        <v>4</v>
      </c>
      <c r="Q2" s="31">
        <v>5</v>
      </c>
      <c r="S2" s="59"/>
      <c r="T2" s="58"/>
      <c r="U2" s="58"/>
      <c r="V2" s="58"/>
      <c r="W2" s="58"/>
    </row>
    <row r="3" spans="1:31" s="12" customFormat="1" ht="15.75" x14ac:dyDescent="0.25">
      <c r="A3" s="26">
        <v>1</v>
      </c>
      <c r="B3" s="26">
        <v>3</v>
      </c>
      <c r="C3" s="26">
        <v>5</v>
      </c>
      <c r="D3" s="26">
        <v>2</v>
      </c>
      <c r="E3" s="26">
        <v>4</v>
      </c>
      <c r="F3" s="26">
        <v>3</v>
      </c>
      <c r="G3" s="26"/>
      <c r="H3" s="26"/>
      <c r="L3" s="29" t="s">
        <v>21</v>
      </c>
      <c r="M3" s="33">
        <v>2</v>
      </c>
      <c r="N3" s="34">
        <v>3</v>
      </c>
      <c r="O3" s="34">
        <v>4</v>
      </c>
      <c r="P3" s="34">
        <v>5</v>
      </c>
      <c r="Q3" s="34">
        <v>6</v>
      </c>
      <c r="S3" s="59"/>
      <c r="T3" s="58"/>
      <c r="U3" s="58"/>
      <c r="V3" s="58"/>
      <c r="W3" s="58"/>
    </row>
    <row r="4" spans="1:31" s="12" customFormat="1" ht="15.75" x14ac:dyDescent="0.25">
      <c r="A4" s="26">
        <v>1</v>
      </c>
      <c r="B4" s="26">
        <v>4</v>
      </c>
      <c r="C4" s="26">
        <v>2</v>
      </c>
      <c r="D4" s="26">
        <v>5</v>
      </c>
      <c r="E4" s="26">
        <v>3</v>
      </c>
      <c r="F4" s="26">
        <v>4</v>
      </c>
      <c r="G4" s="26"/>
      <c r="H4" s="26"/>
      <c r="L4" s="29" t="s">
        <v>22</v>
      </c>
      <c r="M4" s="30">
        <v>4</v>
      </c>
      <c r="N4" s="31">
        <v>6</v>
      </c>
      <c r="O4" s="31">
        <v>8</v>
      </c>
      <c r="P4" s="31">
        <v>10</v>
      </c>
      <c r="Q4" s="31">
        <v>12</v>
      </c>
      <c r="S4" s="59"/>
      <c r="T4" s="58"/>
      <c r="U4" s="58"/>
      <c r="V4" s="58"/>
      <c r="W4" s="58"/>
    </row>
    <row r="5" spans="1:31" s="12" customFormat="1" ht="20.25" x14ac:dyDescent="0.25">
      <c r="A5" s="26">
        <v>1</v>
      </c>
      <c r="B5" s="26">
        <v>5</v>
      </c>
      <c r="C5" s="26">
        <v>4</v>
      </c>
      <c r="D5" s="26">
        <v>3</v>
      </c>
      <c r="E5" s="26">
        <v>2</v>
      </c>
      <c r="F5" s="26">
        <v>5</v>
      </c>
      <c r="G5" s="26"/>
      <c r="H5" s="26"/>
      <c r="L5" s="36" t="s">
        <v>30</v>
      </c>
      <c r="M5" s="33">
        <v>0.3</v>
      </c>
      <c r="N5" s="34">
        <v>0.4</v>
      </c>
      <c r="O5" s="34">
        <v>0.5</v>
      </c>
      <c r="P5" s="34">
        <v>0.6</v>
      </c>
      <c r="Q5" s="34">
        <v>0.7</v>
      </c>
      <c r="S5" s="59"/>
      <c r="T5" s="58"/>
      <c r="U5" s="58"/>
      <c r="V5" s="58"/>
      <c r="W5" s="58"/>
    </row>
    <row r="6" spans="1:31" s="12" customFormat="1" ht="18.75" x14ac:dyDescent="0.25">
      <c r="A6" s="26">
        <v>2</v>
      </c>
      <c r="B6" s="26">
        <v>1</v>
      </c>
      <c r="C6" s="26">
        <v>5</v>
      </c>
      <c r="D6" s="26">
        <v>4</v>
      </c>
      <c r="E6" s="26">
        <v>3</v>
      </c>
      <c r="F6" s="26">
        <v>5</v>
      </c>
      <c r="G6" s="26"/>
      <c r="H6" s="26"/>
      <c r="L6" s="29" t="s">
        <v>31</v>
      </c>
      <c r="M6" s="30">
        <v>0.05</v>
      </c>
      <c r="N6" s="31">
        <v>7.4999999999999997E-2</v>
      </c>
      <c r="O6" s="31">
        <v>0.1</v>
      </c>
      <c r="P6" s="31">
        <v>0.125</v>
      </c>
      <c r="Q6" s="31">
        <v>0.15</v>
      </c>
      <c r="S6" s="59"/>
      <c r="T6" s="58"/>
      <c r="U6" s="58"/>
      <c r="V6" s="58"/>
      <c r="W6" s="58"/>
    </row>
    <row r="7" spans="1:31" s="12" customFormat="1" ht="15.75" x14ac:dyDescent="0.25">
      <c r="A7" s="26">
        <v>2</v>
      </c>
      <c r="B7" s="26">
        <v>2</v>
      </c>
      <c r="C7" s="26">
        <v>2</v>
      </c>
      <c r="D7" s="26">
        <v>2</v>
      </c>
      <c r="E7" s="26">
        <v>2</v>
      </c>
      <c r="F7" s="26">
        <v>1</v>
      </c>
      <c r="G7" s="26"/>
      <c r="H7" s="26"/>
      <c r="L7" s="29" t="s">
        <v>24</v>
      </c>
      <c r="M7" s="33">
        <v>8</v>
      </c>
      <c r="N7" s="34">
        <v>10</v>
      </c>
      <c r="O7" s="34">
        <v>12</v>
      </c>
      <c r="P7" s="34">
        <v>14</v>
      </c>
      <c r="Q7" s="34">
        <v>16</v>
      </c>
      <c r="S7" s="59"/>
      <c r="T7" s="58"/>
      <c r="U7" s="58"/>
      <c r="V7" s="58"/>
      <c r="W7" s="58"/>
    </row>
    <row r="8" spans="1:31" s="12" customFormat="1" ht="15.75" x14ac:dyDescent="0.25">
      <c r="A8" s="26">
        <v>2</v>
      </c>
      <c r="B8" s="26">
        <v>3</v>
      </c>
      <c r="C8" s="26">
        <v>4</v>
      </c>
      <c r="D8" s="26">
        <v>5</v>
      </c>
      <c r="E8" s="26">
        <v>1</v>
      </c>
      <c r="F8" s="26">
        <v>2</v>
      </c>
      <c r="G8" s="26"/>
      <c r="H8" s="26"/>
      <c r="L8" s="37"/>
      <c r="M8" s="33"/>
      <c r="N8" s="34"/>
      <c r="O8" s="34"/>
      <c r="P8" s="34"/>
      <c r="S8" s="59"/>
      <c r="T8" s="58"/>
      <c r="U8" s="58"/>
      <c r="V8" s="58"/>
      <c r="W8" s="58"/>
    </row>
    <row r="9" spans="1:31" s="12" customFormat="1" ht="15.75" x14ac:dyDescent="0.25">
      <c r="A9" s="26">
        <v>2</v>
      </c>
      <c r="B9" s="26">
        <v>4</v>
      </c>
      <c r="C9" s="26">
        <v>1</v>
      </c>
      <c r="D9" s="26">
        <v>3</v>
      </c>
      <c r="E9" s="26">
        <v>5</v>
      </c>
      <c r="F9" s="26">
        <v>3</v>
      </c>
      <c r="G9" s="26"/>
      <c r="H9" s="26"/>
      <c r="L9" s="37"/>
      <c r="M9" s="33"/>
      <c r="N9" s="34"/>
      <c r="O9" s="34"/>
      <c r="P9" s="34"/>
      <c r="S9" s="59"/>
      <c r="T9" s="58"/>
      <c r="U9" s="58"/>
      <c r="V9" s="58"/>
      <c r="W9" s="58"/>
    </row>
    <row r="10" spans="1:31" s="12" customFormat="1" ht="15.75" x14ac:dyDescent="0.25">
      <c r="A10" s="26">
        <v>2</v>
      </c>
      <c r="B10" s="26">
        <v>5</v>
      </c>
      <c r="C10" s="26">
        <v>3</v>
      </c>
      <c r="D10" s="26">
        <v>1</v>
      </c>
      <c r="E10" s="26">
        <v>4</v>
      </c>
      <c r="F10" s="26">
        <v>4</v>
      </c>
      <c r="G10" s="26"/>
      <c r="H10" s="26"/>
      <c r="M10" s="60"/>
    </row>
    <row r="11" spans="1:31" s="12" customFormat="1" ht="15.75" x14ac:dyDescent="0.25">
      <c r="A11" s="26">
        <v>3</v>
      </c>
      <c r="B11" s="26">
        <v>1</v>
      </c>
      <c r="C11" s="26">
        <v>4</v>
      </c>
      <c r="D11" s="26">
        <v>2</v>
      </c>
      <c r="E11" s="26">
        <v>5</v>
      </c>
      <c r="F11" s="26">
        <v>4</v>
      </c>
      <c r="G11" s="26"/>
      <c r="H11" s="26"/>
      <c r="L11" s="61">
        <v>1</v>
      </c>
      <c r="M11" s="62">
        <f>HLOOKUP(A1,$M$1:$Q$7,2)</f>
        <v>1</v>
      </c>
      <c r="N11" s="63">
        <f>HLOOKUP(B1,$M$1:$Q$7,3)</f>
        <v>2</v>
      </c>
      <c r="O11" s="63">
        <f>HLOOKUP(C1,$M$1:$Q$7,4)</f>
        <v>4</v>
      </c>
      <c r="P11" s="64">
        <f>HLOOKUP(D1,$M$1:$Q$7,5)</f>
        <v>0.3</v>
      </c>
      <c r="Q11" s="65">
        <f>HLOOKUP(E1,$M$1:$Q$7,6)</f>
        <v>0.05</v>
      </c>
      <c r="R11" s="63">
        <f>HLOOKUP(F1,$M$1:$Q$7,7)</f>
        <v>8</v>
      </c>
      <c r="S11" s="13"/>
      <c r="T11" s="13"/>
      <c r="V11" s="12" t="str">
        <f>M11&amp;" "&amp;N11&amp;" "&amp;O11&amp;" "&amp;P11&amp;" "&amp;Q11&amp;" "&amp;R11&amp;" "</f>
        <v xml:space="preserve">1 2 4 0.3 0.05 8 </v>
      </c>
      <c r="Z11" s="17">
        <v>1</v>
      </c>
      <c r="AA11" s="17">
        <v>2</v>
      </c>
      <c r="AB11" s="17">
        <v>4</v>
      </c>
      <c r="AC11" s="17">
        <v>0.3</v>
      </c>
      <c r="AD11" s="17">
        <v>0.05</v>
      </c>
      <c r="AE11" s="17">
        <v>8</v>
      </c>
    </row>
    <row r="12" spans="1:31" s="12" customFormat="1" ht="15.75" x14ac:dyDescent="0.25">
      <c r="A12" s="26">
        <v>3</v>
      </c>
      <c r="B12" s="26">
        <v>2</v>
      </c>
      <c r="C12" s="26">
        <v>1</v>
      </c>
      <c r="D12" s="26">
        <v>5</v>
      </c>
      <c r="E12" s="26">
        <v>4</v>
      </c>
      <c r="F12" s="26">
        <v>5</v>
      </c>
      <c r="G12" s="26"/>
      <c r="H12" s="26"/>
      <c r="L12" s="61">
        <v>2</v>
      </c>
      <c r="M12" s="62">
        <f t="shared" ref="M12:M35" si="0">HLOOKUP(A2,$M$1:$Q$7,2)</f>
        <v>1</v>
      </c>
      <c r="N12" s="63">
        <f t="shared" ref="N12:N35" si="1">HLOOKUP(B2,$M$1:$Q$7,3)</f>
        <v>3</v>
      </c>
      <c r="O12" s="63">
        <f t="shared" ref="O12:O35" si="2">HLOOKUP(C2,$M$1:$Q$7,4)</f>
        <v>8</v>
      </c>
      <c r="P12" s="64">
        <f t="shared" ref="P12:P35" si="3">HLOOKUP(D2,$M$1:$Q$7,5)</f>
        <v>0.6</v>
      </c>
      <c r="Q12" s="65">
        <f t="shared" ref="Q12:Q35" si="4">HLOOKUP(E2,$M$1:$Q$7,6)</f>
        <v>0.15</v>
      </c>
      <c r="R12" s="63">
        <f t="shared" ref="R12:R35" si="5">HLOOKUP(F2,$M$1:$Q$7,7)</f>
        <v>10</v>
      </c>
      <c r="S12" s="13"/>
      <c r="T12" s="13"/>
      <c r="V12" s="12" t="str">
        <f t="shared" ref="V12:V35" si="6">M12&amp;" "&amp;N12&amp;" "&amp;O12&amp;" "&amp;P12&amp;" "&amp;Q12&amp;" "&amp;R12&amp;" "</f>
        <v xml:space="preserve">1 3 8 0.6 0.15 10 </v>
      </c>
      <c r="Z12" s="17">
        <v>1</v>
      </c>
      <c r="AA12" s="17">
        <v>3</v>
      </c>
      <c r="AB12" s="17">
        <v>8</v>
      </c>
      <c r="AC12" s="17">
        <v>0.6</v>
      </c>
      <c r="AD12" s="17">
        <v>0.15</v>
      </c>
      <c r="AE12" s="17">
        <v>10</v>
      </c>
    </row>
    <row r="13" spans="1:31" s="12" customFormat="1" ht="15.75" x14ac:dyDescent="0.25">
      <c r="A13" s="26">
        <v>3</v>
      </c>
      <c r="B13" s="26">
        <v>3</v>
      </c>
      <c r="C13" s="26">
        <v>3</v>
      </c>
      <c r="D13" s="26">
        <v>3</v>
      </c>
      <c r="E13" s="26">
        <v>3</v>
      </c>
      <c r="F13" s="26">
        <v>1</v>
      </c>
      <c r="G13" s="26"/>
      <c r="H13" s="26"/>
      <c r="L13" s="61">
        <v>3</v>
      </c>
      <c r="M13" s="62">
        <f t="shared" si="0"/>
        <v>1</v>
      </c>
      <c r="N13" s="63">
        <f t="shared" si="1"/>
        <v>4</v>
      </c>
      <c r="O13" s="63">
        <f t="shared" si="2"/>
        <v>12</v>
      </c>
      <c r="P13" s="64">
        <f t="shared" si="3"/>
        <v>0.4</v>
      </c>
      <c r="Q13" s="65">
        <f t="shared" si="4"/>
        <v>0.125</v>
      </c>
      <c r="R13" s="63">
        <f t="shared" si="5"/>
        <v>12</v>
      </c>
      <c r="S13" s="13"/>
      <c r="T13" s="13"/>
      <c r="V13" s="12" t="str">
        <f t="shared" si="6"/>
        <v xml:space="preserve">1 4 12 0.4 0.125 12 </v>
      </c>
      <c r="Z13" s="17">
        <v>1</v>
      </c>
      <c r="AA13" s="17">
        <v>4</v>
      </c>
      <c r="AB13" s="17">
        <v>12</v>
      </c>
      <c r="AC13" s="17">
        <v>0.4</v>
      </c>
      <c r="AD13" s="17">
        <v>0.125</v>
      </c>
      <c r="AE13" s="17">
        <v>12</v>
      </c>
    </row>
    <row r="14" spans="1:31" s="12" customFormat="1" ht="15.75" x14ac:dyDescent="0.25">
      <c r="A14" s="26">
        <v>3</v>
      </c>
      <c r="B14" s="26">
        <v>4</v>
      </c>
      <c r="C14" s="26">
        <v>5</v>
      </c>
      <c r="D14" s="26">
        <v>1</v>
      </c>
      <c r="E14" s="26">
        <v>2</v>
      </c>
      <c r="F14" s="26">
        <v>2</v>
      </c>
      <c r="G14" s="26"/>
      <c r="H14" s="26"/>
      <c r="L14" s="61">
        <v>4</v>
      </c>
      <c r="M14" s="62">
        <f t="shared" si="0"/>
        <v>1</v>
      </c>
      <c r="N14" s="63">
        <f t="shared" si="1"/>
        <v>5</v>
      </c>
      <c r="O14" s="63">
        <f t="shared" si="2"/>
        <v>6</v>
      </c>
      <c r="P14" s="64">
        <f t="shared" si="3"/>
        <v>0.7</v>
      </c>
      <c r="Q14" s="65">
        <f t="shared" si="4"/>
        <v>0.1</v>
      </c>
      <c r="R14" s="63">
        <f t="shared" si="5"/>
        <v>14</v>
      </c>
      <c r="S14" s="13"/>
      <c r="T14" s="13"/>
      <c r="V14" s="12" t="str">
        <f t="shared" si="6"/>
        <v xml:space="preserve">1 5 6 0.7 0.1 14 </v>
      </c>
      <c r="Z14" s="17">
        <v>1</v>
      </c>
      <c r="AA14" s="17">
        <v>5</v>
      </c>
      <c r="AB14" s="17">
        <v>6</v>
      </c>
      <c r="AC14" s="17">
        <v>0.7</v>
      </c>
      <c r="AD14" s="17">
        <v>0.1</v>
      </c>
      <c r="AE14" s="17">
        <v>14</v>
      </c>
    </row>
    <row r="15" spans="1:31" s="12" customFormat="1" ht="15.75" x14ac:dyDescent="0.25">
      <c r="A15" s="26">
        <v>3</v>
      </c>
      <c r="B15" s="26">
        <v>5</v>
      </c>
      <c r="C15" s="26">
        <v>2</v>
      </c>
      <c r="D15" s="26">
        <v>4</v>
      </c>
      <c r="E15" s="26">
        <v>1</v>
      </c>
      <c r="F15" s="26">
        <v>3</v>
      </c>
      <c r="G15" s="26"/>
      <c r="H15" s="26"/>
      <c r="L15" s="61">
        <v>5</v>
      </c>
      <c r="M15" s="62">
        <f t="shared" si="0"/>
        <v>1</v>
      </c>
      <c r="N15" s="63">
        <f t="shared" si="1"/>
        <v>6</v>
      </c>
      <c r="O15" s="63">
        <f t="shared" si="2"/>
        <v>10</v>
      </c>
      <c r="P15" s="64">
        <f t="shared" si="3"/>
        <v>0.5</v>
      </c>
      <c r="Q15" s="65">
        <f t="shared" si="4"/>
        <v>7.4999999999999997E-2</v>
      </c>
      <c r="R15" s="63">
        <f t="shared" si="5"/>
        <v>16</v>
      </c>
      <c r="S15" s="13"/>
      <c r="T15" s="13"/>
      <c r="V15" s="12" t="str">
        <f t="shared" si="6"/>
        <v xml:space="preserve">1 6 10 0.5 0.075 16 </v>
      </c>
      <c r="Z15" s="17">
        <v>1</v>
      </c>
      <c r="AA15" s="17">
        <v>6</v>
      </c>
      <c r="AB15" s="17">
        <v>10</v>
      </c>
      <c r="AC15" s="17">
        <v>0.5</v>
      </c>
      <c r="AD15" s="17">
        <v>7.4999999999999997E-2</v>
      </c>
      <c r="AE15" s="17">
        <v>16</v>
      </c>
    </row>
    <row r="16" spans="1:31" s="12" customFormat="1" ht="15.75" x14ac:dyDescent="0.25">
      <c r="A16" s="26">
        <v>4</v>
      </c>
      <c r="B16" s="26">
        <v>1</v>
      </c>
      <c r="C16" s="26">
        <v>3</v>
      </c>
      <c r="D16" s="26">
        <v>5</v>
      </c>
      <c r="E16" s="26">
        <v>2</v>
      </c>
      <c r="F16" s="26">
        <v>3</v>
      </c>
      <c r="G16" s="26"/>
      <c r="H16" s="26"/>
      <c r="L16" s="61">
        <v>6</v>
      </c>
      <c r="M16" s="62">
        <f t="shared" si="0"/>
        <v>2</v>
      </c>
      <c r="N16" s="63">
        <f t="shared" si="1"/>
        <v>2</v>
      </c>
      <c r="O16" s="63">
        <f t="shared" si="2"/>
        <v>12</v>
      </c>
      <c r="P16" s="64">
        <f t="shared" si="3"/>
        <v>0.6</v>
      </c>
      <c r="Q16" s="65">
        <f t="shared" si="4"/>
        <v>0.1</v>
      </c>
      <c r="R16" s="63">
        <f t="shared" si="5"/>
        <v>16</v>
      </c>
      <c r="S16" s="13"/>
      <c r="T16" s="13"/>
      <c r="V16" s="12" t="str">
        <f t="shared" si="6"/>
        <v xml:space="preserve">2 2 12 0.6 0.1 16 </v>
      </c>
      <c r="Z16" s="17">
        <v>2</v>
      </c>
      <c r="AA16" s="17">
        <v>2</v>
      </c>
      <c r="AB16" s="17">
        <v>12</v>
      </c>
      <c r="AC16" s="17">
        <v>0.6</v>
      </c>
      <c r="AD16" s="17">
        <v>0.1</v>
      </c>
      <c r="AE16" s="17">
        <v>16</v>
      </c>
    </row>
    <row r="17" spans="1:31" s="12" customFormat="1" ht="15.75" x14ac:dyDescent="0.25">
      <c r="A17" s="26">
        <v>4</v>
      </c>
      <c r="B17" s="26">
        <v>2</v>
      </c>
      <c r="C17" s="26">
        <v>5</v>
      </c>
      <c r="D17" s="26">
        <v>3</v>
      </c>
      <c r="E17" s="26">
        <v>1</v>
      </c>
      <c r="F17" s="26">
        <v>4</v>
      </c>
      <c r="G17" s="26"/>
      <c r="H17" s="26"/>
      <c r="L17" s="61">
        <v>7</v>
      </c>
      <c r="M17" s="62">
        <f t="shared" si="0"/>
        <v>2</v>
      </c>
      <c r="N17" s="63">
        <f t="shared" si="1"/>
        <v>3</v>
      </c>
      <c r="O17" s="63">
        <f t="shared" si="2"/>
        <v>6</v>
      </c>
      <c r="P17" s="64">
        <f t="shared" si="3"/>
        <v>0.4</v>
      </c>
      <c r="Q17" s="65">
        <f t="shared" si="4"/>
        <v>7.4999999999999997E-2</v>
      </c>
      <c r="R17" s="63">
        <f t="shared" si="5"/>
        <v>8</v>
      </c>
      <c r="S17" s="13"/>
      <c r="T17" s="13"/>
      <c r="V17" s="12" t="str">
        <f t="shared" si="6"/>
        <v xml:space="preserve">2 3 6 0.4 0.075 8 </v>
      </c>
      <c r="Z17" s="17">
        <v>2</v>
      </c>
      <c r="AA17" s="17">
        <v>3</v>
      </c>
      <c r="AB17" s="17">
        <v>6</v>
      </c>
      <c r="AC17" s="17">
        <v>0.4</v>
      </c>
      <c r="AD17" s="17">
        <v>7.4999999999999997E-2</v>
      </c>
      <c r="AE17" s="17">
        <v>8</v>
      </c>
    </row>
    <row r="18" spans="1:31" s="12" customFormat="1" ht="15.75" x14ac:dyDescent="0.25">
      <c r="A18" s="26">
        <v>4</v>
      </c>
      <c r="B18" s="26">
        <v>3</v>
      </c>
      <c r="C18" s="26">
        <v>2</v>
      </c>
      <c r="D18" s="26">
        <v>1</v>
      </c>
      <c r="E18" s="26">
        <v>5</v>
      </c>
      <c r="F18" s="26">
        <v>5</v>
      </c>
      <c r="G18" s="26"/>
      <c r="H18" s="26"/>
      <c r="L18" s="61">
        <v>8</v>
      </c>
      <c r="M18" s="62">
        <f t="shared" si="0"/>
        <v>2</v>
      </c>
      <c r="N18" s="63">
        <f t="shared" si="1"/>
        <v>4</v>
      </c>
      <c r="O18" s="63">
        <f t="shared" si="2"/>
        <v>10</v>
      </c>
      <c r="P18" s="64">
        <f t="shared" si="3"/>
        <v>0.7</v>
      </c>
      <c r="Q18" s="65">
        <f t="shared" si="4"/>
        <v>0.05</v>
      </c>
      <c r="R18" s="63">
        <f t="shared" si="5"/>
        <v>10</v>
      </c>
      <c r="S18" s="13"/>
      <c r="T18" s="13"/>
      <c r="V18" s="12" t="str">
        <f t="shared" si="6"/>
        <v xml:space="preserve">2 4 10 0.7 0.05 10 </v>
      </c>
      <c r="Z18" s="17">
        <v>2</v>
      </c>
      <c r="AA18" s="17">
        <v>4</v>
      </c>
      <c r="AB18" s="17">
        <v>10</v>
      </c>
      <c r="AC18" s="17">
        <v>0.7</v>
      </c>
      <c r="AD18" s="17">
        <v>0.05</v>
      </c>
      <c r="AE18" s="17">
        <v>10</v>
      </c>
    </row>
    <row r="19" spans="1:31" s="12" customFormat="1" ht="15.75" x14ac:dyDescent="0.25">
      <c r="A19" s="26">
        <v>4</v>
      </c>
      <c r="B19" s="26">
        <v>4</v>
      </c>
      <c r="C19" s="26">
        <v>4</v>
      </c>
      <c r="D19" s="26">
        <v>4</v>
      </c>
      <c r="E19" s="26">
        <v>4</v>
      </c>
      <c r="F19" s="26">
        <v>1</v>
      </c>
      <c r="G19" s="26"/>
      <c r="H19" s="26"/>
      <c r="L19" s="61">
        <v>9</v>
      </c>
      <c r="M19" s="62">
        <f t="shared" si="0"/>
        <v>2</v>
      </c>
      <c r="N19" s="63">
        <f t="shared" si="1"/>
        <v>5</v>
      </c>
      <c r="O19" s="63">
        <f t="shared" si="2"/>
        <v>4</v>
      </c>
      <c r="P19" s="64">
        <f t="shared" si="3"/>
        <v>0.5</v>
      </c>
      <c r="Q19" s="65">
        <f t="shared" si="4"/>
        <v>0.15</v>
      </c>
      <c r="R19" s="63">
        <f t="shared" si="5"/>
        <v>12</v>
      </c>
      <c r="S19" s="13"/>
      <c r="T19" s="13"/>
      <c r="V19" s="12" t="str">
        <f t="shared" si="6"/>
        <v xml:space="preserve">2 5 4 0.5 0.15 12 </v>
      </c>
      <c r="Z19" s="17">
        <v>2</v>
      </c>
      <c r="AA19" s="17">
        <v>5</v>
      </c>
      <c r="AB19" s="17">
        <v>4</v>
      </c>
      <c r="AC19" s="17">
        <v>0.5</v>
      </c>
      <c r="AD19" s="17">
        <v>0.15</v>
      </c>
      <c r="AE19" s="17">
        <v>12</v>
      </c>
    </row>
    <row r="20" spans="1:31" s="12" customFormat="1" ht="15.75" x14ac:dyDescent="0.25">
      <c r="A20" s="26">
        <v>4</v>
      </c>
      <c r="B20" s="26">
        <v>5</v>
      </c>
      <c r="C20" s="26">
        <v>1</v>
      </c>
      <c r="D20" s="26">
        <v>2</v>
      </c>
      <c r="E20" s="26">
        <v>3</v>
      </c>
      <c r="F20" s="26">
        <v>2</v>
      </c>
      <c r="G20" s="26"/>
      <c r="H20" s="26"/>
      <c r="L20" s="61">
        <v>10</v>
      </c>
      <c r="M20" s="62">
        <f t="shared" si="0"/>
        <v>2</v>
      </c>
      <c r="N20" s="63">
        <f t="shared" si="1"/>
        <v>6</v>
      </c>
      <c r="O20" s="63">
        <f t="shared" si="2"/>
        <v>8</v>
      </c>
      <c r="P20" s="64">
        <f t="shared" si="3"/>
        <v>0.3</v>
      </c>
      <c r="Q20" s="65">
        <f t="shared" si="4"/>
        <v>0.125</v>
      </c>
      <c r="R20" s="63">
        <f t="shared" si="5"/>
        <v>14</v>
      </c>
      <c r="S20" s="13"/>
      <c r="T20" s="13"/>
      <c r="V20" s="12" t="str">
        <f t="shared" si="6"/>
        <v xml:space="preserve">2 6 8 0.3 0.125 14 </v>
      </c>
      <c r="Z20" s="17">
        <v>2</v>
      </c>
      <c r="AA20" s="17">
        <v>6</v>
      </c>
      <c r="AB20" s="17">
        <v>8</v>
      </c>
      <c r="AC20" s="17">
        <v>0.3</v>
      </c>
      <c r="AD20" s="17">
        <v>0.125</v>
      </c>
      <c r="AE20" s="17">
        <v>14</v>
      </c>
    </row>
    <row r="21" spans="1:31" s="12" customFormat="1" ht="15.75" x14ac:dyDescent="0.25">
      <c r="A21" s="26">
        <v>5</v>
      </c>
      <c r="B21" s="26">
        <v>1</v>
      </c>
      <c r="C21" s="26">
        <v>2</v>
      </c>
      <c r="D21" s="26">
        <v>3</v>
      </c>
      <c r="E21" s="26">
        <v>4</v>
      </c>
      <c r="F21" s="26">
        <v>2</v>
      </c>
      <c r="G21" s="26"/>
      <c r="H21" s="26"/>
      <c r="L21" s="61">
        <v>11</v>
      </c>
      <c r="M21" s="62">
        <f t="shared" si="0"/>
        <v>3</v>
      </c>
      <c r="N21" s="63">
        <f t="shared" si="1"/>
        <v>2</v>
      </c>
      <c r="O21" s="63">
        <f t="shared" si="2"/>
        <v>10</v>
      </c>
      <c r="P21" s="64">
        <f t="shared" si="3"/>
        <v>0.4</v>
      </c>
      <c r="Q21" s="65">
        <f t="shared" si="4"/>
        <v>0.15</v>
      </c>
      <c r="R21" s="63">
        <f t="shared" si="5"/>
        <v>14</v>
      </c>
      <c r="S21" s="13"/>
      <c r="T21" s="13"/>
      <c r="V21" s="12" t="str">
        <f t="shared" si="6"/>
        <v xml:space="preserve">3 2 10 0.4 0.15 14 </v>
      </c>
      <c r="Z21" s="17">
        <v>3</v>
      </c>
      <c r="AA21" s="17">
        <v>2</v>
      </c>
      <c r="AB21" s="17">
        <v>10</v>
      </c>
      <c r="AC21" s="17">
        <v>0.4</v>
      </c>
      <c r="AD21" s="17">
        <v>0.15</v>
      </c>
      <c r="AE21" s="17">
        <v>14</v>
      </c>
    </row>
    <row r="22" spans="1:31" s="12" customFormat="1" ht="15.75" x14ac:dyDescent="0.25">
      <c r="A22" s="26">
        <v>5</v>
      </c>
      <c r="B22" s="26">
        <v>2</v>
      </c>
      <c r="C22" s="26">
        <v>4</v>
      </c>
      <c r="D22" s="26">
        <v>1</v>
      </c>
      <c r="E22" s="26">
        <v>3</v>
      </c>
      <c r="F22" s="26">
        <v>3</v>
      </c>
      <c r="G22" s="26"/>
      <c r="H22" s="26"/>
      <c r="L22" s="61">
        <v>12</v>
      </c>
      <c r="M22" s="62">
        <f t="shared" si="0"/>
        <v>3</v>
      </c>
      <c r="N22" s="63">
        <f t="shared" si="1"/>
        <v>3</v>
      </c>
      <c r="O22" s="63">
        <f t="shared" si="2"/>
        <v>4</v>
      </c>
      <c r="P22" s="64">
        <f t="shared" si="3"/>
        <v>0.7</v>
      </c>
      <c r="Q22" s="65">
        <f t="shared" si="4"/>
        <v>0.125</v>
      </c>
      <c r="R22" s="63">
        <f t="shared" si="5"/>
        <v>16</v>
      </c>
      <c r="S22" s="13"/>
      <c r="T22" s="13"/>
      <c r="V22" s="12" t="str">
        <f t="shared" si="6"/>
        <v xml:space="preserve">3 3 4 0.7 0.125 16 </v>
      </c>
      <c r="Z22" s="17">
        <v>3</v>
      </c>
      <c r="AA22" s="17">
        <v>3</v>
      </c>
      <c r="AB22" s="17">
        <v>4</v>
      </c>
      <c r="AC22" s="17">
        <v>0.7</v>
      </c>
      <c r="AD22" s="17">
        <v>0.125</v>
      </c>
      <c r="AE22" s="17">
        <v>16</v>
      </c>
    </row>
    <row r="23" spans="1:31" s="12" customFormat="1" ht="15.75" x14ac:dyDescent="0.25">
      <c r="A23" s="26">
        <v>5</v>
      </c>
      <c r="B23" s="26">
        <v>3</v>
      </c>
      <c r="C23" s="26">
        <v>1</v>
      </c>
      <c r="D23" s="26">
        <v>4</v>
      </c>
      <c r="E23" s="26">
        <v>2</v>
      </c>
      <c r="F23" s="26">
        <v>4</v>
      </c>
      <c r="G23" s="26"/>
      <c r="H23" s="26"/>
      <c r="L23" s="61">
        <v>13</v>
      </c>
      <c r="M23" s="62">
        <f t="shared" si="0"/>
        <v>3</v>
      </c>
      <c r="N23" s="63">
        <f t="shared" si="1"/>
        <v>4</v>
      </c>
      <c r="O23" s="63">
        <f t="shared" si="2"/>
        <v>8</v>
      </c>
      <c r="P23" s="64">
        <f t="shared" si="3"/>
        <v>0.5</v>
      </c>
      <c r="Q23" s="65">
        <f t="shared" si="4"/>
        <v>0.1</v>
      </c>
      <c r="R23" s="63">
        <f t="shared" si="5"/>
        <v>8</v>
      </c>
      <c r="S23" s="13"/>
      <c r="T23" s="13"/>
      <c r="V23" s="12" t="str">
        <f t="shared" si="6"/>
        <v xml:space="preserve">3 4 8 0.5 0.1 8 </v>
      </c>
      <c r="Z23" s="17">
        <v>3</v>
      </c>
      <c r="AA23" s="17">
        <v>4</v>
      </c>
      <c r="AB23" s="17">
        <v>8</v>
      </c>
      <c r="AC23" s="17">
        <v>0.5</v>
      </c>
      <c r="AD23" s="17">
        <v>0.1</v>
      </c>
      <c r="AE23" s="17">
        <v>8</v>
      </c>
    </row>
    <row r="24" spans="1:31" s="12" customFormat="1" ht="15.75" x14ac:dyDescent="0.25">
      <c r="A24" s="26">
        <v>5</v>
      </c>
      <c r="B24" s="26">
        <v>4</v>
      </c>
      <c r="C24" s="26">
        <v>3</v>
      </c>
      <c r="D24" s="26">
        <v>2</v>
      </c>
      <c r="E24" s="26">
        <v>1</v>
      </c>
      <c r="F24" s="26">
        <v>5</v>
      </c>
      <c r="G24" s="26"/>
      <c r="H24" s="26"/>
      <c r="L24" s="61">
        <v>14</v>
      </c>
      <c r="M24" s="62">
        <f t="shared" si="0"/>
        <v>3</v>
      </c>
      <c r="N24" s="63">
        <f t="shared" si="1"/>
        <v>5</v>
      </c>
      <c r="O24" s="63">
        <f t="shared" si="2"/>
        <v>12</v>
      </c>
      <c r="P24" s="64">
        <f t="shared" si="3"/>
        <v>0.3</v>
      </c>
      <c r="Q24" s="65">
        <f t="shared" si="4"/>
        <v>7.4999999999999997E-2</v>
      </c>
      <c r="R24" s="63">
        <f t="shared" si="5"/>
        <v>10</v>
      </c>
      <c r="S24" s="13"/>
      <c r="T24" s="13"/>
      <c r="V24" s="12" t="str">
        <f t="shared" si="6"/>
        <v xml:space="preserve">3 5 12 0.3 0.075 10 </v>
      </c>
      <c r="Z24" s="17">
        <v>3</v>
      </c>
      <c r="AA24" s="17">
        <v>5</v>
      </c>
      <c r="AB24" s="17">
        <v>12</v>
      </c>
      <c r="AC24" s="17">
        <v>0.3</v>
      </c>
      <c r="AD24" s="17">
        <v>7.4999999999999997E-2</v>
      </c>
      <c r="AE24" s="17">
        <v>10</v>
      </c>
    </row>
    <row r="25" spans="1:31" s="12" customFormat="1" ht="15.75" x14ac:dyDescent="0.25">
      <c r="A25" s="26">
        <v>5</v>
      </c>
      <c r="B25" s="26">
        <v>5</v>
      </c>
      <c r="C25" s="26">
        <v>5</v>
      </c>
      <c r="D25" s="26">
        <v>5</v>
      </c>
      <c r="E25" s="26">
        <v>5</v>
      </c>
      <c r="F25" s="26">
        <v>1</v>
      </c>
      <c r="G25" s="26"/>
      <c r="H25" s="26"/>
      <c r="L25" s="61">
        <v>15</v>
      </c>
      <c r="M25" s="62">
        <f t="shared" si="0"/>
        <v>3</v>
      </c>
      <c r="N25" s="63">
        <f t="shared" si="1"/>
        <v>6</v>
      </c>
      <c r="O25" s="63">
        <f t="shared" si="2"/>
        <v>6</v>
      </c>
      <c r="P25" s="64">
        <f t="shared" si="3"/>
        <v>0.6</v>
      </c>
      <c r="Q25" s="65">
        <f t="shared" si="4"/>
        <v>0.05</v>
      </c>
      <c r="R25" s="63">
        <f t="shared" si="5"/>
        <v>12</v>
      </c>
      <c r="S25" s="13"/>
      <c r="T25" s="13"/>
      <c r="V25" s="12" t="str">
        <f t="shared" si="6"/>
        <v xml:space="preserve">3 6 6 0.6 0.05 12 </v>
      </c>
      <c r="Z25" s="17">
        <v>3</v>
      </c>
      <c r="AA25" s="17">
        <v>6</v>
      </c>
      <c r="AB25" s="17">
        <v>6</v>
      </c>
      <c r="AC25" s="17">
        <v>0.6</v>
      </c>
      <c r="AD25" s="17">
        <v>0.05</v>
      </c>
      <c r="AE25" s="17">
        <v>12</v>
      </c>
    </row>
    <row r="26" spans="1:31" s="12" customFormat="1" ht="15.75" x14ac:dyDescent="0.25">
      <c r="A26" s="66"/>
      <c r="B26" s="26"/>
      <c r="C26" s="26"/>
      <c r="D26" s="26"/>
      <c r="E26" s="26"/>
      <c r="F26" s="26"/>
      <c r="G26" s="26"/>
      <c r="H26" s="26"/>
      <c r="L26" s="61">
        <v>16</v>
      </c>
      <c r="M26" s="62">
        <f t="shared" si="0"/>
        <v>4</v>
      </c>
      <c r="N26" s="63">
        <f t="shared" si="1"/>
        <v>2</v>
      </c>
      <c r="O26" s="63">
        <f t="shared" si="2"/>
        <v>8</v>
      </c>
      <c r="P26" s="64">
        <f t="shared" si="3"/>
        <v>0.7</v>
      </c>
      <c r="Q26" s="65">
        <f t="shared" si="4"/>
        <v>7.4999999999999997E-2</v>
      </c>
      <c r="R26" s="63">
        <f t="shared" si="5"/>
        <v>12</v>
      </c>
      <c r="S26" s="13"/>
      <c r="T26" s="13"/>
      <c r="V26" s="12" t="str">
        <f t="shared" si="6"/>
        <v xml:space="preserve">4 2 8 0.7 0.075 12 </v>
      </c>
      <c r="Z26" s="17">
        <v>4</v>
      </c>
      <c r="AA26" s="17">
        <v>2</v>
      </c>
      <c r="AB26" s="17">
        <v>8</v>
      </c>
      <c r="AC26" s="17">
        <v>0.7</v>
      </c>
      <c r="AD26" s="17">
        <v>7.4999999999999997E-2</v>
      </c>
      <c r="AE26" s="17">
        <v>12</v>
      </c>
    </row>
    <row r="27" spans="1:31" s="12" customFormat="1" ht="15.75" x14ac:dyDescent="0.25">
      <c r="A27" s="66"/>
      <c r="B27" s="26"/>
      <c r="C27" s="26"/>
      <c r="D27" s="26"/>
      <c r="E27" s="26"/>
      <c r="F27" s="26"/>
      <c r="G27" s="26"/>
      <c r="H27" s="26"/>
      <c r="L27" s="61">
        <v>17</v>
      </c>
      <c r="M27" s="62">
        <f t="shared" si="0"/>
        <v>4</v>
      </c>
      <c r="N27" s="63">
        <f t="shared" si="1"/>
        <v>3</v>
      </c>
      <c r="O27" s="63">
        <f t="shared" si="2"/>
        <v>12</v>
      </c>
      <c r="P27" s="64">
        <f t="shared" si="3"/>
        <v>0.5</v>
      </c>
      <c r="Q27" s="65">
        <f t="shared" si="4"/>
        <v>0.05</v>
      </c>
      <c r="R27" s="63">
        <f t="shared" si="5"/>
        <v>14</v>
      </c>
      <c r="S27" s="13"/>
      <c r="T27" s="13"/>
      <c r="V27" s="12" t="str">
        <f t="shared" si="6"/>
        <v xml:space="preserve">4 3 12 0.5 0.05 14 </v>
      </c>
      <c r="Z27" s="17">
        <v>4</v>
      </c>
      <c r="AA27" s="17">
        <v>3</v>
      </c>
      <c r="AB27" s="17">
        <v>12</v>
      </c>
      <c r="AC27" s="17">
        <v>0.5</v>
      </c>
      <c r="AD27" s="17">
        <v>0.05</v>
      </c>
      <c r="AE27" s="17">
        <v>14</v>
      </c>
    </row>
    <row r="28" spans="1:31" s="12" customFormat="1" ht="15.75" x14ac:dyDescent="0.25">
      <c r="A28" s="66"/>
      <c r="B28" s="26"/>
      <c r="C28" s="26"/>
      <c r="D28" s="26"/>
      <c r="E28" s="26"/>
      <c r="F28" s="26"/>
      <c r="G28" s="26"/>
      <c r="H28" s="26"/>
      <c r="L28" s="61">
        <v>18</v>
      </c>
      <c r="M28" s="62">
        <f t="shared" si="0"/>
        <v>4</v>
      </c>
      <c r="N28" s="63">
        <f t="shared" si="1"/>
        <v>4</v>
      </c>
      <c r="O28" s="63">
        <f t="shared" si="2"/>
        <v>6</v>
      </c>
      <c r="P28" s="64">
        <f t="shared" si="3"/>
        <v>0.3</v>
      </c>
      <c r="Q28" s="65">
        <f t="shared" si="4"/>
        <v>0.15</v>
      </c>
      <c r="R28" s="63">
        <f t="shared" si="5"/>
        <v>16</v>
      </c>
      <c r="S28" s="13"/>
      <c r="T28" s="13"/>
      <c r="V28" s="12" t="str">
        <f t="shared" si="6"/>
        <v xml:space="preserve">4 4 6 0.3 0.15 16 </v>
      </c>
      <c r="Z28" s="17">
        <v>4</v>
      </c>
      <c r="AA28" s="17">
        <v>4</v>
      </c>
      <c r="AB28" s="17">
        <v>6</v>
      </c>
      <c r="AC28" s="17">
        <v>0.3</v>
      </c>
      <c r="AD28" s="17">
        <v>0.15</v>
      </c>
      <c r="AE28" s="17">
        <v>16</v>
      </c>
    </row>
    <row r="29" spans="1:31" s="12" customFormat="1" ht="15.75" x14ac:dyDescent="0.25">
      <c r="A29" s="66"/>
      <c r="B29" s="26"/>
      <c r="C29" s="26"/>
      <c r="D29" s="26"/>
      <c r="E29" s="26"/>
      <c r="F29" s="26"/>
      <c r="G29" s="26"/>
      <c r="H29" s="26"/>
      <c r="L29" s="61">
        <v>19</v>
      </c>
      <c r="M29" s="62">
        <f t="shared" si="0"/>
        <v>4</v>
      </c>
      <c r="N29" s="63">
        <f t="shared" si="1"/>
        <v>5</v>
      </c>
      <c r="O29" s="63">
        <f t="shared" si="2"/>
        <v>10</v>
      </c>
      <c r="P29" s="64">
        <f t="shared" si="3"/>
        <v>0.6</v>
      </c>
      <c r="Q29" s="65">
        <f t="shared" si="4"/>
        <v>0.125</v>
      </c>
      <c r="R29" s="63">
        <f t="shared" si="5"/>
        <v>8</v>
      </c>
      <c r="S29" s="13"/>
      <c r="T29" s="13"/>
      <c r="V29" s="12" t="str">
        <f t="shared" si="6"/>
        <v xml:space="preserve">4 5 10 0.6 0.125 8 </v>
      </c>
      <c r="Z29" s="17">
        <v>4</v>
      </c>
      <c r="AA29" s="17">
        <v>5</v>
      </c>
      <c r="AB29" s="17">
        <v>10</v>
      </c>
      <c r="AC29" s="17">
        <v>0.6</v>
      </c>
      <c r="AD29" s="17">
        <v>0.125</v>
      </c>
      <c r="AE29" s="17">
        <v>8</v>
      </c>
    </row>
    <row r="30" spans="1:31" s="12" customFormat="1" ht="15.75" x14ac:dyDescent="0.25">
      <c r="A30" s="66"/>
      <c r="B30" s="26"/>
      <c r="C30" s="26"/>
      <c r="D30" s="26"/>
      <c r="E30" s="26"/>
      <c r="F30" s="26"/>
      <c r="G30" s="26"/>
      <c r="H30" s="26"/>
      <c r="L30" s="61">
        <v>20</v>
      </c>
      <c r="M30" s="62">
        <f t="shared" si="0"/>
        <v>4</v>
      </c>
      <c r="N30" s="63">
        <f t="shared" si="1"/>
        <v>6</v>
      </c>
      <c r="O30" s="63">
        <f t="shared" si="2"/>
        <v>4</v>
      </c>
      <c r="P30" s="64">
        <f t="shared" si="3"/>
        <v>0.4</v>
      </c>
      <c r="Q30" s="65">
        <f t="shared" si="4"/>
        <v>0.1</v>
      </c>
      <c r="R30" s="63">
        <f t="shared" si="5"/>
        <v>10</v>
      </c>
      <c r="S30" s="13"/>
      <c r="T30" s="13"/>
      <c r="V30" s="12" t="str">
        <f t="shared" si="6"/>
        <v xml:space="preserve">4 6 4 0.4 0.1 10 </v>
      </c>
      <c r="Z30" s="17">
        <v>4</v>
      </c>
      <c r="AA30" s="17">
        <v>6</v>
      </c>
      <c r="AB30" s="17">
        <v>4</v>
      </c>
      <c r="AC30" s="17">
        <v>0.4</v>
      </c>
      <c r="AD30" s="17">
        <v>0.1</v>
      </c>
      <c r="AE30" s="17">
        <v>10</v>
      </c>
    </row>
    <row r="31" spans="1:31" s="12" customFormat="1" ht="15.75" x14ac:dyDescent="0.25">
      <c r="A31" s="66"/>
      <c r="B31" s="26"/>
      <c r="C31" s="26"/>
      <c r="D31" s="26"/>
      <c r="E31" s="26"/>
      <c r="F31" s="26"/>
      <c r="G31" s="26"/>
      <c r="H31" s="26"/>
      <c r="L31" s="61">
        <v>21</v>
      </c>
      <c r="M31" s="62">
        <f t="shared" si="0"/>
        <v>5</v>
      </c>
      <c r="N31" s="63">
        <f t="shared" si="1"/>
        <v>2</v>
      </c>
      <c r="O31" s="63">
        <f t="shared" si="2"/>
        <v>6</v>
      </c>
      <c r="P31" s="64">
        <f t="shared" si="3"/>
        <v>0.5</v>
      </c>
      <c r="Q31" s="65">
        <f t="shared" si="4"/>
        <v>0.125</v>
      </c>
      <c r="R31" s="63">
        <f t="shared" si="5"/>
        <v>10</v>
      </c>
      <c r="S31" s="13"/>
      <c r="T31" s="13"/>
      <c r="V31" s="12" t="str">
        <f t="shared" si="6"/>
        <v xml:space="preserve">5 2 6 0.5 0.125 10 </v>
      </c>
      <c r="Z31" s="17">
        <v>5</v>
      </c>
      <c r="AA31" s="17">
        <v>2</v>
      </c>
      <c r="AB31" s="17">
        <v>6</v>
      </c>
      <c r="AC31" s="17">
        <v>0.5</v>
      </c>
      <c r="AD31" s="17">
        <v>0.125</v>
      </c>
      <c r="AE31" s="17">
        <v>10</v>
      </c>
    </row>
    <row r="32" spans="1:31" s="12" customFormat="1" ht="15.75" x14ac:dyDescent="0.25">
      <c r="A32" s="66"/>
      <c r="B32" s="26"/>
      <c r="C32" s="26"/>
      <c r="D32" s="26"/>
      <c r="E32" s="26"/>
      <c r="F32" s="26"/>
      <c r="G32" s="26"/>
      <c r="H32" s="26"/>
      <c r="L32" s="61">
        <v>22</v>
      </c>
      <c r="M32" s="62">
        <f t="shared" si="0"/>
        <v>5</v>
      </c>
      <c r="N32" s="63">
        <f t="shared" si="1"/>
        <v>3</v>
      </c>
      <c r="O32" s="63">
        <f t="shared" si="2"/>
        <v>10</v>
      </c>
      <c r="P32" s="64">
        <f t="shared" si="3"/>
        <v>0.3</v>
      </c>
      <c r="Q32" s="65">
        <f t="shared" si="4"/>
        <v>0.1</v>
      </c>
      <c r="R32" s="63">
        <f t="shared" si="5"/>
        <v>12</v>
      </c>
      <c r="S32" s="13"/>
      <c r="T32" s="13"/>
      <c r="V32" s="12" t="str">
        <f t="shared" si="6"/>
        <v xml:space="preserve">5 3 10 0.3 0.1 12 </v>
      </c>
      <c r="Z32" s="17">
        <v>5</v>
      </c>
      <c r="AA32" s="17">
        <v>3</v>
      </c>
      <c r="AB32" s="17">
        <v>10</v>
      </c>
      <c r="AC32" s="17">
        <v>0.3</v>
      </c>
      <c r="AD32" s="17">
        <v>0.1</v>
      </c>
      <c r="AE32" s="17">
        <v>12</v>
      </c>
    </row>
    <row r="33" spans="1:31" s="12" customFormat="1" ht="15.75" x14ac:dyDescent="0.25">
      <c r="A33" s="67"/>
      <c r="L33" s="61">
        <v>23</v>
      </c>
      <c r="M33" s="62">
        <f t="shared" si="0"/>
        <v>5</v>
      </c>
      <c r="N33" s="63">
        <f t="shared" si="1"/>
        <v>4</v>
      </c>
      <c r="O33" s="63">
        <f t="shared" si="2"/>
        <v>4</v>
      </c>
      <c r="P33" s="64">
        <f t="shared" si="3"/>
        <v>0.6</v>
      </c>
      <c r="Q33" s="65">
        <f t="shared" si="4"/>
        <v>7.4999999999999997E-2</v>
      </c>
      <c r="R33" s="63">
        <f t="shared" si="5"/>
        <v>14</v>
      </c>
      <c r="S33" s="13"/>
      <c r="T33" s="13"/>
      <c r="V33" s="12" t="str">
        <f t="shared" si="6"/>
        <v xml:space="preserve">5 4 4 0.6 0.075 14 </v>
      </c>
      <c r="Z33" s="17">
        <v>5</v>
      </c>
      <c r="AA33" s="17">
        <v>4</v>
      </c>
      <c r="AB33" s="17">
        <v>4</v>
      </c>
      <c r="AC33" s="17">
        <v>0.6</v>
      </c>
      <c r="AD33" s="17">
        <v>7.4999999999999997E-2</v>
      </c>
      <c r="AE33" s="17">
        <v>14</v>
      </c>
    </row>
    <row r="34" spans="1:31" s="12" customFormat="1" ht="15.75" x14ac:dyDescent="0.25">
      <c r="A34" s="67"/>
      <c r="L34" s="61">
        <v>24</v>
      </c>
      <c r="M34" s="62">
        <f t="shared" si="0"/>
        <v>5</v>
      </c>
      <c r="N34" s="63">
        <f t="shared" si="1"/>
        <v>5</v>
      </c>
      <c r="O34" s="63">
        <f t="shared" si="2"/>
        <v>8</v>
      </c>
      <c r="P34" s="64">
        <f t="shared" si="3"/>
        <v>0.4</v>
      </c>
      <c r="Q34" s="65">
        <f t="shared" si="4"/>
        <v>0.05</v>
      </c>
      <c r="R34" s="63">
        <f t="shared" si="5"/>
        <v>16</v>
      </c>
      <c r="S34" s="13"/>
      <c r="T34" s="13"/>
      <c r="V34" s="12" t="str">
        <f t="shared" si="6"/>
        <v xml:space="preserve">5 5 8 0.4 0.05 16 </v>
      </c>
      <c r="Z34" s="17">
        <v>5</v>
      </c>
      <c r="AA34" s="17">
        <v>5</v>
      </c>
      <c r="AB34" s="17">
        <v>8</v>
      </c>
      <c r="AC34" s="17">
        <v>0.4</v>
      </c>
      <c r="AD34" s="17">
        <v>0.05</v>
      </c>
      <c r="AE34" s="17">
        <v>16</v>
      </c>
    </row>
    <row r="35" spans="1:31" s="12" customFormat="1" ht="15.75" x14ac:dyDescent="0.25">
      <c r="A35" s="67"/>
      <c r="L35" s="61">
        <v>25</v>
      </c>
      <c r="M35" s="62">
        <f t="shared" si="0"/>
        <v>5</v>
      </c>
      <c r="N35" s="63">
        <f t="shared" si="1"/>
        <v>6</v>
      </c>
      <c r="O35" s="63">
        <f t="shared" si="2"/>
        <v>12</v>
      </c>
      <c r="P35" s="64">
        <f t="shared" si="3"/>
        <v>0.7</v>
      </c>
      <c r="Q35" s="65">
        <f t="shared" si="4"/>
        <v>0.15</v>
      </c>
      <c r="R35" s="63">
        <f t="shared" si="5"/>
        <v>8</v>
      </c>
      <c r="S35" s="13"/>
      <c r="T35" s="13"/>
      <c r="V35" s="12" t="str">
        <f t="shared" si="6"/>
        <v xml:space="preserve">5 6 12 0.7 0.15 8 </v>
      </c>
      <c r="Z35" s="17">
        <v>5</v>
      </c>
      <c r="AA35" s="17">
        <v>6</v>
      </c>
      <c r="AB35" s="17">
        <v>12</v>
      </c>
      <c r="AC35" s="17">
        <v>0.7</v>
      </c>
      <c r="AD35" s="17">
        <v>0.15</v>
      </c>
      <c r="AE35" s="17">
        <v>8</v>
      </c>
    </row>
    <row r="36" spans="1:31" s="12" customFormat="1" ht="15.75" x14ac:dyDescent="0.25">
      <c r="A36" s="67"/>
      <c r="L36" s="61"/>
      <c r="M36" s="68"/>
      <c r="N36" s="13"/>
      <c r="O36" s="13"/>
      <c r="P36" s="58"/>
      <c r="Q36" s="58"/>
      <c r="R36" s="13"/>
      <c r="S36" s="13"/>
      <c r="T36" s="13"/>
    </row>
    <row r="37" spans="1:31" s="12" customFormat="1" ht="15.75" x14ac:dyDescent="0.25">
      <c r="A37" s="67"/>
      <c r="L37" s="61"/>
      <c r="M37" s="68"/>
      <c r="N37" s="13"/>
      <c r="O37" s="63"/>
      <c r="P37" s="58"/>
      <c r="Q37" s="58"/>
      <c r="R37" s="13"/>
      <c r="S37" s="13"/>
      <c r="T37" s="13"/>
    </row>
    <row r="38" spans="1:31" s="12" customFormat="1" ht="15.75" x14ac:dyDescent="0.25">
      <c r="A38" s="67"/>
      <c r="L38" s="61"/>
      <c r="M38" s="68"/>
      <c r="N38" s="13"/>
      <c r="O38" s="13"/>
      <c r="P38" s="58"/>
      <c r="Q38" s="58"/>
      <c r="R38" s="13"/>
      <c r="S38" s="13"/>
      <c r="T38" s="13"/>
    </row>
    <row r="39" spans="1:31" s="12" customFormat="1" ht="15.75" x14ac:dyDescent="0.25">
      <c r="A39" s="67"/>
      <c r="L39" s="61"/>
      <c r="M39" s="68"/>
      <c r="N39" s="13"/>
      <c r="O39" s="13"/>
      <c r="P39" s="58"/>
      <c r="Q39" s="58"/>
      <c r="R39" s="13"/>
      <c r="S39" s="13"/>
      <c r="T39" s="13"/>
    </row>
    <row r="40" spans="1:31" s="12" customFormat="1" ht="15.75" x14ac:dyDescent="0.25">
      <c r="A40" s="67"/>
      <c r="L40" s="61"/>
      <c r="M40" s="68"/>
      <c r="N40" s="13"/>
      <c r="O40" s="13"/>
      <c r="P40" s="58"/>
      <c r="Q40" s="58"/>
      <c r="R40" s="13"/>
      <c r="S40" s="13"/>
      <c r="T40" s="13"/>
    </row>
    <row r="41" spans="1:31" s="70" customFormat="1" ht="15.75" x14ac:dyDescent="0.2">
      <c r="A41" s="69"/>
      <c r="L41" s="61"/>
      <c r="M41" s="68"/>
      <c r="N41" s="13"/>
      <c r="O41" s="13"/>
      <c r="P41" s="58"/>
      <c r="Q41" s="58"/>
      <c r="R41" s="13"/>
      <c r="S41" s="13"/>
      <c r="T41" s="13"/>
    </row>
    <row r="42" spans="1:31" s="70" customFormat="1" ht="15.75" x14ac:dyDescent="0.2">
      <c r="A42" s="69"/>
      <c r="L42" s="61"/>
      <c r="M42" s="68"/>
      <c r="N42" s="13"/>
      <c r="O42" s="63"/>
      <c r="P42" s="58"/>
      <c r="Q42" s="58"/>
      <c r="R42" s="13"/>
      <c r="S42" s="13"/>
      <c r="T42" s="13"/>
    </row>
    <row r="43" spans="1:31" s="70" customFormat="1" x14ac:dyDescent="0.2">
      <c r="A43" s="69"/>
      <c r="M43" s="71"/>
    </row>
    <row r="44" spans="1:31" s="70" customFormat="1" x14ac:dyDescent="0.2">
      <c r="A44" s="69"/>
      <c r="M44" s="71"/>
    </row>
    <row r="45" spans="1:31" s="70" customFormat="1" x14ac:dyDescent="0.2">
      <c r="A45" s="69"/>
      <c r="M45" s="71"/>
    </row>
    <row r="46" spans="1:31" s="70" customFormat="1" x14ac:dyDescent="0.2">
      <c r="A46" s="69"/>
      <c r="M46" s="71"/>
    </row>
    <row r="47" spans="1:31" s="70" customFormat="1" x14ac:dyDescent="0.2">
      <c r="A47" s="69"/>
      <c r="M47" s="71"/>
    </row>
    <row r="48" spans="1:31" s="70" customFormat="1" x14ac:dyDescent="0.2">
      <c r="A48" s="69"/>
      <c r="M48" s="71"/>
    </row>
    <row r="49" spans="1:13" s="70" customFormat="1" x14ac:dyDescent="0.2">
      <c r="A49" s="69"/>
      <c r="M49" s="71"/>
    </row>
    <row r="50" spans="1:13" s="70" customFormat="1" x14ac:dyDescent="0.2">
      <c r="A50" s="69"/>
      <c r="M50" s="7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zoomScale="85" zoomScaleNormal="85" workbookViewId="0">
      <selection sqref="A1:F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41.39385</v>
      </c>
      <c r="E1" s="7">
        <v>1.4465300000000001</v>
      </c>
      <c r="F1" s="7">
        <v>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42.424349999999997</v>
      </c>
      <c r="E2" s="7">
        <v>1.2814000000000001</v>
      </c>
      <c r="F2" s="7">
        <v>4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41.39385</v>
      </c>
      <c r="M2" s="7">
        <f t="shared" ref="M2:P17" ca="1" si="0">INDIRECT("D"&amp;1+(ROW(E1)-1)*5+COLUMN(B1)-1)</f>
        <v>42.424349999999997</v>
      </c>
      <c r="N2" s="7">
        <f t="shared" ca="1" si="0"/>
        <v>40.897930000000002</v>
      </c>
      <c r="O2" s="7">
        <f t="shared" ca="1" si="0"/>
        <v>41.318849999999998</v>
      </c>
      <c r="P2" s="7">
        <f t="shared" ca="1" si="0"/>
        <v>40.897550000000003</v>
      </c>
      <c r="R2" s="7">
        <f t="shared" ref="R2:R28" ca="1" si="1">AVERAGE(L2:P2)</f>
        <v>41.386505999999997</v>
      </c>
      <c r="T2" s="7">
        <f ca="1">Total!E2</f>
        <v>40.897550000000003</v>
      </c>
      <c r="V2" s="7">
        <f ca="1">(L2-T2)/T2</f>
        <v>1.2135201252886736E-2</v>
      </c>
      <c r="W2" s="7">
        <f ca="1">(M2-T2)/T2</f>
        <v>3.7332309637129711E-2</v>
      </c>
      <c r="X2" s="7">
        <f ca="1">(N2-T2)/T2</f>
        <v>9.2915101271304735E-6</v>
      </c>
      <c r="Y2" s="7">
        <f ca="1">(O2-T2)/T2</f>
        <v>1.0301350569899543E-2</v>
      </c>
      <c r="Z2" s="7">
        <f ca="1">(P2-T2)/T2</f>
        <v>0</v>
      </c>
      <c r="AB2" s="7">
        <f ca="1">SUM(V2:Z2)</f>
        <v>5.9778152970043123E-2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40.897930000000002</v>
      </c>
      <c r="E3" s="7">
        <v>1.14245</v>
      </c>
      <c r="F3" s="7">
        <v>26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1.15164</v>
      </c>
      <c r="F4" s="7">
        <v>30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28.587009999999999</v>
      </c>
      <c r="R4" s="7">
        <f t="shared" ca="1" si="1"/>
        <v>28.547965999999995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2.9087043618285882E-3</v>
      </c>
      <c r="AB4" s="7">
        <f t="shared" ca="1" si="8"/>
        <v>7.6946825193567169E-3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1.32223</v>
      </c>
      <c r="F5" s="7">
        <v>34</v>
      </c>
      <c r="H5" s="7" t="s">
        <v>0</v>
      </c>
      <c r="I5" s="7">
        <v>100</v>
      </c>
      <c r="J5" s="7">
        <v>0.4</v>
      </c>
      <c r="L5" s="7">
        <f t="shared" ca="1" si="2"/>
        <v>148.13079999999999</v>
      </c>
      <c r="M5" s="7">
        <f t="shared" ca="1" si="0"/>
        <v>148.11747</v>
      </c>
      <c r="N5" s="7">
        <f t="shared" ca="1" si="0"/>
        <v>148.13079999999999</v>
      </c>
      <c r="O5" s="7">
        <f t="shared" ca="1" si="0"/>
        <v>148.19987</v>
      </c>
      <c r="P5" s="7">
        <f t="shared" ca="1" si="0"/>
        <v>148.1208</v>
      </c>
      <c r="R5" s="7">
        <f t="shared" ca="1" si="1"/>
        <v>148.139948</v>
      </c>
      <c r="T5" s="7">
        <f ca="1">Total!E5</f>
        <v>147.8408</v>
      </c>
      <c r="V5" s="7">
        <f t="shared" ca="1" si="3"/>
        <v>1.9615694720266125E-3</v>
      </c>
      <c r="W5" s="7">
        <f t="shared" ca="1" si="4"/>
        <v>1.8714049166400327E-3</v>
      </c>
      <c r="X5" s="7">
        <f t="shared" ca="1" si="5"/>
        <v>1.9615694720266125E-3</v>
      </c>
      <c r="Y5" s="7">
        <f t="shared" ca="1" si="6"/>
        <v>2.4287612080021392E-3</v>
      </c>
      <c r="Z5" s="7">
        <f t="shared" ca="1" si="7"/>
        <v>1.8939291454050651E-3</v>
      </c>
      <c r="AB5" s="7">
        <f t="shared" ca="1" si="8"/>
        <v>1.0117234214100462E-2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1.44817</v>
      </c>
      <c r="F6" s="7">
        <v>62</v>
      </c>
      <c r="H6" s="7" t="s">
        <v>0</v>
      </c>
      <c r="I6" s="7">
        <v>100</v>
      </c>
      <c r="J6" s="7">
        <v>0.7</v>
      </c>
      <c r="L6" s="7">
        <f t="shared" ca="1" si="2"/>
        <v>107.59086000000001</v>
      </c>
      <c r="M6" s="7">
        <f t="shared" ca="1" si="0"/>
        <v>107.68003</v>
      </c>
      <c r="N6" s="7">
        <f t="shared" ca="1" si="0"/>
        <v>107.60337</v>
      </c>
      <c r="O6" s="7">
        <f t="shared" ca="1" si="0"/>
        <v>107.58669999999999</v>
      </c>
      <c r="P6" s="7">
        <f t="shared" ca="1" si="0"/>
        <v>107.76003</v>
      </c>
      <c r="R6" s="7">
        <f t="shared" ca="1" si="1"/>
        <v>107.644198</v>
      </c>
      <c r="T6" s="7">
        <f ca="1">Total!E6</f>
        <v>107.31086000000001</v>
      </c>
      <c r="V6" s="7">
        <f t="shared" ca="1" si="3"/>
        <v>2.6092419723409274E-3</v>
      </c>
      <c r="W6" s="7">
        <f t="shared" ca="1" si="4"/>
        <v>3.4401923533181719E-3</v>
      </c>
      <c r="X6" s="7">
        <f t="shared" ca="1" si="5"/>
        <v>2.7258191761765113E-3</v>
      </c>
      <c r="Y6" s="7">
        <f t="shared" ca="1" si="6"/>
        <v>2.5704760916088836E-3</v>
      </c>
      <c r="Z6" s="7">
        <f t="shared" ca="1" si="7"/>
        <v>4.1856900597012749E-3</v>
      </c>
      <c r="AB6" s="7">
        <f t="shared" ca="1" si="8"/>
        <v>1.5531419653145771E-2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1.44835</v>
      </c>
      <c r="F7" s="7">
        <v>61</v>
      </c>
      <c r="H7" s="7" t="s">
        <v>0</v>
      </c>
      <c r="I7" s="7">
        <v>100</v>
      </c>
      <c r="J7" s="7">
        <v>1</v>
      </c>
      <c r="L7" s="7">
        <f t="shared" ca="1" si="2"/>
        <v>103.78919</v>
      </c>
      <c r="M7" s="7">
        <f t="shared" ca="1" si="0"/>
        <v>103.72253000000001</v>
      </c>
      <c r="N7" s="7">
        <f t="shared" ca="1" si="0"/>
        <v>103.73502999999999</v>
      </c>
      <c r="O7" s="7">
        <f t="shared" ca="1" si="0"/>
        <v>103.75003</v>
      </c>
      <c r="P7" s="7">
        <f t="shared" ca="1" si="0"/>
        <v>103.70919000000001</v>
      </c>
      <c r="R7" s="7">
        <f t="shared" ca="1" si="1"/>
        <v>103.74119399999999</v>
      </c>
      <c r="T7" s="7">
        <f ca="1">Total!E7</f>
        <v>103.67698</v>
      </c>
      <c r="V7" s="7">
        <f t="shared" ca="1" si="3"/>
        <v>1.0823039019848435E-3</v>
      </c>
      <c r="W7" s="7">
        <f t="shared" ca="1" si="4"/>
        <v>4.3934535901803611E-4</v>
      </c>
      <c r="X7" s="7">
        <f t="shared" ca="1" si="5"/>
        <v>5.5991214250255346E-4</v>
      </c>
      <c r="Y7" s="7">
        <f t="shared" ca="1" si="6"/>
        <v>7.0459228268411123E-4</v>
      </c>
      <c r="Z7" s="7">
        <f t="shared" ca="1" si="7"/>
        <v>3.1067648768324743E-4</v>
      </c>
      <c r="AB7" s="7">
        <f t="shared" ca="1" si="8"/>
        <v>3.0968301738727917E-3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1.4379999999999999</v>
      </c>
      <c r="F8" s="7">
        <v>57</v>
      </c>
      <c r="H8" s="7" t="s">
        <v>0</v>
      </c>
      <c r="I8" s="7">
        <v>1000</v>
      </c>
      <c r="J8" s="7">
        <v>0.4</v>
      </c>
      <c r="L8" s="7">
        <f t="shared" ca="1" si="2"/>
        <v>1069.6934000000001</v>
      </c>
      <c r="M8" s="7">
        <f t="shared" ca="1" si="0"/>
        <v>1069.6274599999999</v>
      </c>
      <c r="N8" s="7">
        <f t="shared" ca="1" si="0"/>
        <v>1069.67723</v>
      </c>
      <c r="O8" s="7">
        <f t="shared" ca="1" si="0"/>
        <v>1069.54223</v>
      </c>
      <c r="P8" s="7">
        <f t="shared" ca="1" si="0"/>
        <v>1069.63912</v>
      </c>
      <c r="R8" s="7">
        <f t="shared" ca="1" si="1"/>
        <v>1069.635888</v>
      </c>
      <c r="T8" s="7">
        <f ca="1">Total!E8</f>
        <v>1069.1742999999999</v>
      </c>
      <c r="V8" s="7">
        <f t="shared" ca="1" si="3"/>
        <v>4.8551485010461603E-4</v>
      </c>
      <c r="W8" s="7">
        <f t="shared" ca="1" si="4"/>
        <v>4.2384108933410142E-4</v>
      </c>
      <c r="X8" s="7">
        <f t="shared" ca="1" si="5"/>
        <v>4.7039102978822616E-4</v>
      </c>
      <c r="Y8" s="7">
        <f t="shared" ca="1" si="6"/>
        <v>3.4412536852046943E-4</v>
      </c>
      <c r="Z8" s="7">
        <f t="shared" ca="1" si="7"/>
        <v>4.3474670126297018E-4</v>
      </c>
      <c r="AB8" s="7">
        <f t="shared" ca="1" si="8"/>
        <v>2.1586190390103831E-3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1.44401</v>
      </c>
      <c r="F9" s="7">
        <v>55</v>
      </c>
      <c r="H9" s="7" t="s">
        <v>0</v>
      </c>
      <c r="I9" s="7">
        <v>1000</v>
      </c>
      <c r="J9" s="7">
        <v>0.7</v>
      </c>
      <c r="L9" s="7">
        <f t="shared" ca="1" si="2"/>
        <v>1034.3261500000001</v>
      </c>
      <c r="M9" s="7">
        <f t="shared" ca="1" si="0"/>
        <v>1034.4219800000001</v>
      </c>
      <c r="N9" s="7">
        <f t="shared" ca="1" si="0"/>
        <v>1034.58654</v>
      </c>
      <c r="O9" s="7">
        <f t="shared" ca="1" si="0"/>
        <v>1034.60637</v>
      </c>
      <c r="P9" s="7">
        <f t="shared" ca="1" si="0"/>
        <v>1034.57655</v>
      </c>
      <c r="R9" s="7">
        <f t="shared" ca="1" si="1"/>
        <v>1034.503518</v>
      </c>
      <c r="T9" s="7">
        <f ca="1">Total!E9</f>
        <v>1034.2530300000001</v>
      </c>
      <c r="V9" s="7">
        <f t="shared" ca="1" si="3"/>
        <v>7.0698366723679953E-5</v>
      </c>
      <c r="W9" s="7">
        <f t="shared" ca="1" si="4"/>
        <v>1.6335460965484941E-4</v>
      </c>
      <c r="X9" s="7">
        <f t="shared" ca="1" si="5"/>
        <v>3.2246461003835095E-4</v>
      </c>
      <c r="Y9" s="7">
        <f t="shared" ca="1" si="6"/>
        <v>3.4163786786284701E-4</v>
      </c>
      <c r="Z9" s="7">
        <f t="shared" ca="1" si="7"/>
        <v>3.128054650223425E-4</v>
      </c>
      <c r="AB9" s="7">
        <f t="shared" ca="1" si="8"/>
        <v>1.2109609193020699E-3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1.8678300000000001</v>
      </c>
      <c r="F10" s="7">
        <v>51</v>
      </c>
      <c r="H10" s="7" t="s">
        <v>0</v>
      </c>
      <c r="I10" s="7">
        <v>1000</v>
      </c>
      <c r="J10" s="7">
        <v>1</v>
      </c>
      <c r="L10" s="7">
        <f t="shared" ca="1" si="2"/>
        <v>1034.2665400000001</v>
      </c>
      <c r="M10" s="7">
        <f t="shared" ca="1" si="0"/>
        <v>1034.0759800000001</v>
      </c>
      <c r="N10" s="7">
        <f t="shared" ca="1" si="0"/>
        <v>1034.26442</v>
      </c>
      <c r="O10" s="7">
        <f t="shared" ca="1" si="0"/>
        <v>1034.17037</v>
      </c>
      <c r="P10" s="7">
        <f t="shared" ca="1" si="0"/>
        <v>1034.2879600000001</v>
      </c>
      <c r="R10" s="7">
        <f t="shared" ca="1" si="1"/>
        <v>1034.2130540000003</v>
      </c>
      <c r="T10" s="7">
        <f ca="1">Total!E10</f>
        <v>1033.9158500000001</v>
      </c>
      <c r="V10" s="7">
        <f t="shared" ca="1" si="3"/>
        <v>3.3918621133430341E-4</v>
      </c>
      <c r="W10" s="7">
        <f t="shared" ca="1" si="4"/>
        <v>1.5487720785011758E-4</v>
      </c>
      <c r="X10" s="7">
        <f t="shared" ca="1" si="5"/>
        <v>3.3713575432650677E-4</v>
      </c>
      <c r="Y10" s="7">
        <f t="shared" ca="1" si="6"/>
        <v>2.4617090452763322E-4</v>
      </c>
      <c r="Z10" s="7">
        <f t="shared" ca="1" si="7"/>
        <v>3.5990356468567589E-4</v>
      </c>
      <c r="AB10" s="7">
        <f t="shared" ca="1" si="8"/>
        <v>1.4372736427242369E-3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1.9215199999999999</v>
      </c>
      <c r="F11" s="7">
        <v>83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1.9154500000000001</v>
      </c>
      <c r="F12" s="7">
        <v>77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1.9231400000000001</v>
      </c>
      <c r="F13" s="7">
        <v>82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1.9260600000000001</v>
      </c>
      <c r="F14" s="7">
        <v>76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42986.403050000001</v>
      </c>
      <c r="N14" s="7">
        <f t="shared" ca="1" si="0"/>
        <v>42986.673049999998</v>
      </c>
      <c r="O14" s="7">
        <f t="shared" ca="1" si="0"/>
        <v>42986.615299999998</v>
      </c>
      <c r="P14" s="7">
        <f t="shared" ca="1" si="0"/>
        <v>42986.673049999998</v>
      </c>
      <c r="R14" s="7">
        <f t="shared" ca="1" si="1"/>
        <v>42986.607499999998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4.8650504018131747E-6</v>
      </c>
      <c r="X14" s="7">
        <f t="shared" ca="1" si="5"/>
        <v>1.1146136847830832E-5</v>
      </c>
      <c r="Y14" s="7">
        <f t="shared" ca="1" si="6"/>
        <v>9.8026822468624798E-6</v>
      </c>
      <c r="Z14" s="7">
        <f t="shared" ca="1" si="7"/>
        <v>1.1146136847830832E-5</v>
      </c>
      <c r="AB14" s="7">
        <f t="shared" ca="1" si="8"/>
        <v>4.8106143192168155E-5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28.587009999999999</v>
      </c>
      <c r="E15" s="7">
        <v>1.9606300000000001</v>
      </c>
      <c r="F15" s="7">
        <v>76</v>
      </c>
      <c r="H15" s="7" t="s">
        <v>3</v>
      </c>
      <c r="I15" s="7">
        <v>100</v>
      </c>
      <c r="J15" s="7">
        <v>0.7</v>
      </c>
      <c r="L15" s="7">
        <f t="shared" ca="1" si="2"/>
        <v>35914.071880000003</v>
      </c>
      <c r="M15" s="7">
        <f t="shared" ca="1" si="0"/>
        <v>35677.378320000003</v>
      </c>
      <c r="N15" s="7">
        <f t="shared" ca="1" si="0"/>
        <v>35685.662470000003</v>
      </c>
      <c r="O15" s="7">
        <f t="shared" ca="1" si="0"/>
        <v>35534.679640000002</v>
      </c>
      <c r="P15" s="7">
        <f t="shared" ca="1" si="0"/>
        <v>35734.949339999999</v>
      </c>
      <c r="R15" s="7">
        <f t="shared" ca="1" si="1"/>
        <v>35709.348329999993</v>
      </c>
      <c r="T15" s="7">
        <f ca="1">Total!E15</f>
        <v>35432.463949999998</v>
      </c>
      <c r="V15" s="7">
        <f t="shared" ca="1" si="3"/>
        <v>1.3592278840094766E-2</v>
      </c>
      <c r="W15" s="7">
        <f t="shared" ca="1" si="4"/>
        <v>6.9121461704050044E-3</v>
      </c>
      <c r="X15" s="7">
        <f t="shared" ca="1" si="5"/>
        <v>7.1459472972950104E-3</v>
      </c>
      <c r="Y15" s="7">
        <f t="shared" ca="1" si="6"/>
        <v>2.8848033301958542E-3</v>
      </c>
      <c r="Z15" s="7">
        <f t="shared" ca="1" si="7"/>
        <v>8.5369561209982306E-3</v>
      </c>
      <c r="AB15" s="7">
        <f t="shared" ca="1" si="8"/>
        <v>3.9072131758988868E-2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148.13079999999999</v>
      </c>
      <c r="E16" s="7">
        <v>8.7933000000000003</v>
      </c>
      <c r="F16" s="7">
        <v>55</v>
      </c>
      <c r="H16" s="7" t="s">
        <v>3</v>
      </c>
      <c r="I16" s="7">
        <v>100</v>
      </c>
      <c r="J16" s="7">
        <v>1</v>
      </c>
      <c r="L16" s="7">
        <f t="shared" ca="1" si="2"/>
        <v>35272.241719999998</v>
      </c>
      <c r="M16" s="7">
        <f t="shared" ca="1" si="0"/>
        <v>35220.71183</v>
      </c>
      <c r="N16" s="7">
        <f t="shared" ca="1" si="0"/>
        <v>35289.480589999999</v>
      </c>
      <c r="O16" s="7">
        <f t="shared" ca="1" si="0"/>
        <v>35264.04969</v>
      </c>
      <c r="P16" s="7">
        <f t="shared" ca="1" si="0"/>
        <v>35343.754569999997</v>
      </c>
      <c r="R16" s="7">
        <f t="shared" ca="1" si="1"/>
        <v>35278.047679999996</v>
      </c>
      <c r="T16" s="7">
        <f ca="1">Total!E16</f>
        <v>35214.446669999998</v>
      </c>
      <c r="V16" s="7">
        <f t="shared" ca="1" si="3"/>
        <v>1.6412312407350013E-3</v>
      </c>
      <c r="W16" s="7">
        <f t="shared" ca="1" si="4"/>
        <v>1.7791448091501852E-4</v>
      </c>
      <c r="X16" s="7">
        <f t="shared" ca="1" si="5"/>
        <v>2.1307709504328177E-3</v>
      </c>
      <c r="Y16" s="7">
        <f t="shared" ca="1" si="6"/>
        <v>1.4085985920732995E-3</v>
      </c>
      <c r="Z16" s="7">
        <f t="shared" ca="1" si="7"/>
        <v>3.6720128307499485E-3</v>
      </c>
      <c r="AB16" s="7">
        <f t="shared" ca="1" si="8"/>
        <v>9.0305280949060859E-3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148.11747</v>
      </c>
      <c r="E17" s="7">
        <v>8.7330400000000008</v>
      </c>
      <c r="F17" s="7">
        <v>53</v>
      </c>
      <c r="H17" s="7" t="s">
        <v>3</v>
      </c>
      <c r="I17" s="7">
        <v>997</v>
      </c>
      <c r="J17" s="7">
        <v>0.4</v>
      </c>
      <c r="L17" s="7">
        <f t="shared" ca="1" si="2"/>
        <v>324242.31861999998</v>
      </c>
      <c r="M17" s="7">
        <f t="shared" ca="1" si="0"/>
        <v>324146.08992</v>
      </c>
      <c r="N17" s="7">
        <f t="shared" ca="1" si="0"/>
        <v>324244.34547</v>
      </c>
      <c r="O17" s="7">
        <f t="shared" ca="1" si="0"/>
        <v>324089.17891999998</v>
      </c>
      <c r="P17" s="7">
        <f t="shared" ca="1" si="0"/>
        <v>324104.7708</v>
      </c>
      <c r="R17" s="7">
        <f t="shared" ca="1" si="1"/>
        <v>324165.34074600006</v>
      </c>
      <c r="T17" s="7">
        <f ca="1">Total!E17</f>
        <v>323976.84555000003</v>
      </c>
      <c r="V17" s="7">
        <f t="shared" ca="1" si="3"/>
        <v>8.1941988647141781E-4</v>
      </c>
      <c r="W17" s="7">
        <f t="shared" ca="1" si="4"/>
        <v>5.2239649939381672E-4</v>
      </c>
      <c r="X17" s="7">
        <f t="shared" ca="1" si="5"/>
        <v>8.2567604344023742E-4</v>
      </c>
      <c r="Y17" s="7">
        <f t="shared" ca="1" si="6"/>
        <v>3.4673271112707561E-4</v>
      </c>
      <c r="Z17" s="7">
        <f t="shared" ca="1" si="7"/>
        <v>3.9485923687786558E-4</v>
      </c>
      <c r="AB17" s="7">
        <f t="shared" ca="1" si="8"/>
        <v>2.9090843773104131E-3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148.13079999999999</v>
      </c>
      <c r="E18" s="7">
        <v>8.6959800000000005</v>
      </c>
      <c r="F18" s="7">
        <v>56</v>
      </c>
      <c r="H18" s="7" t="s">
        <v>3</v>
      </c>
      <c r="I18" s="7">
        <v>997</v>
      </c>
      <c r="J18" s="7">
        <v>0.7</v>
      </c>
      <c r="L18" s="7">
        <f t="shared" ca="1" si="2"/>
        <v>323026.17846000002</v>
      </c>
      <c r="M18" s="7">
        <f t="shared" ca="1" si="2"/>
        <v>323182.41347999999</v>
      </c>
      <c r="N18" s="7">
        <f t="shared" ca="1" si="2"/>
        <v>322929.00812000001</v>
      </c>
      <c r="O18" s="7">
        <f t="shared" ca="1" si="2"/>
        <v>322847.27723000001</v>
      </c>
      <c r="P18" s="7">
        <f t="shared" ca="1" si="2"/>
        <v>323012.71013000002</v>
      </c>
      <c r="R18" s="7">
        <f t="shared" ca="1" si="1"/>
        <v>322999.51748400001</v>
      </c>
      <c r="T18" s="7">
        <f ca="1">Total!E18</f>
        <v>322847.27723000001</v>
      </c>
      <c r="V18" s="7">
        <f t="shared" ca="1" si="3"/>
        <v>5.5413578684935432E-4</v>
      </c>
      <c r="W18" s="7">
        <f t="shared" ca="1" si="4"/>
        <v>1.0380643531375565E-3</v>
      </c>
      <c r="X18" s="7">
        <f t="shared" ca="1" si="5"/>
        <v>2.5315651010363076E-4</v>
      </c>
      <c r="Y18" s="7">
        <f t="shared" ca="1" si="6"/>
        <v>0</v>
      </c>
      <c r="Z18" s="7">
        <f t="shared" ca="1" si="7"/>
        <v>5.124184457103477E-4</v>
      </c>
      <c r="AB18" s="7">
        <f t="shared" ca="1" si="8"/>
        <v>2.3577750958008892E-3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148.19987</v>
      </c>
      <c r="E19" s="7">
        <v>8.7524300000000004</v>
      </c>
      <c r="F19" s="7">
        <v>49</v>
      </c>
      <c r="H19" s="7" t="s">
        <v>3</v>
      </c>
      <c r="I19" s="7">
        <v>997</v>
      </c>
      <c r="J19" s="7">
        <v>1</v>
      </c>
      <c r="L19" s="7">
        <f t="shared" ca="1" si="2"/>
        <v>322825.68410000001</v>
      </c>
      <c r="M19" s="7">
        <f t="shared" ca="1" si="2"/>
        <v>322912.67720999999</v>
      </c>
      <c r="N19" s="7">
        <f t="shared" ca="1" si="2"/>
        <v>322851.60963999998</v>
      </c>
      <c r="O19" s="7">
        <f t="shared" ca="1" si="2"/>
        <v>322872.81993</v>
      </c>
      <c r="P19" s="7">
        <f t="shared" ca="1" si="2"/>
        <v>322845.45332999999</v>
      </c>
      <c r="R19" s="7">
        <f t="shared" ca="1" si="1"/>
        <v>322861.648842</v>
      </c>
      <c r="T19" s="7">
        <f ca="1">Total!E19</f>
        <v>322792.16628</v>
      </c>
      <c r="V19" s="7">
        <f t="shared" ca="1" si="3"/>
        <v>1.038371543717508E-4</v>
      </c>
      <c r="W19" s="7">
        <f t="shared" ca="1" si="4"/>
        <v>3.7333907879119507E-4</v>
      </c>
      <c r="X19" s="7">
        <f t="shared" ca="1" si="5"/>
        <v>1.8415366359421693E-4</v>
      </c>
      <c r="Y19" s="7">
        <f t="shared" ca="1" si="6"/>
        <v>2.4986247630938923E-4</v>
      </c>
      <c r="Z19" s="7">
        <f t="shared" ca="1" si="7"/>
        <v>1.6508160843581809E-4</v>
      </c>
      <c r="AB19" s="7">
        <f t="shared" ca="1" si="8"/>
        <v>1.07627398150237E-3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148.1208</v>
      </c>
      <c r="E20" s="7">
        <v>8.6594999999999995</v>
      </c>
      <c r="F20" s="7">
        <v>52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107.59086000000001</v>
      </c>
      <c r="E21" s="7">
        <v>18.064900000000002</v>
      </c>
      <c r="F21" s="7">
        <v>105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675.38611000000003</v>
      </c>
      <c r="R21" s="7">
        <f t="shared" ca="1" si="1"/>
        <v>675.36986999999999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0</v>
      </c>
      <c r="Y21" s="7">
        <f t="shared" ca="1" si="6"/>
        <v>0</v>
      </c>
      <c r="Z21" s="7">
        <f t="shared" ca="1" si="7"/>
        <v>3.0057784536087472E-5</v>
      </c>
      <c r="AB21" s="7">
        <f t="shared" ca="1" si="8"/>
        <v>3.0057784536087472E-5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107.68003</v>
      </c>
      <c r="E22" s="7">
        <v>18.132339999999999</v>
      </c>
      <c r="F22" s="7">
        <v>104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107.60337</v>
      </c>
      <c r="E23" s="7">
        <v>18.122540000000001</v>
      </c>
      <c r="F23" s="7">
        <v>103</v>
      </c>
      <c r="H23" s="7" t="s">
        <v>1</v>
      </c>
      <c r="I23" s="7">
        <v>100</v>
      </c>
      <c r="J23" s="7">
        <v>0.4</v>
      </c>
      <c r="L23" s="7">
        <f t="shared" ca="1" si="2"/>
        <v>1783.01</v>
      </c>
      <c r="M23" s="7">
        <f t="shared" ca="1" si="2"/>
        <v>1805.3119099999999</v>
      </c>
      <c r="N23" s="7">
        <f t="shared" ca="1" si="2"/>
        <v>1800.40391</v>
      </c>
      <c r="O23" s="7">
        <f t="shared" ca="1" si="2"/>
        <v>1818.5668900000001</v>
      </c>
      <c r="P23" s="7">
        <f t="shared" ca="1" si="2"/>
        <v>1819.62897</v>
      </c>
      <c r="R23" s="7">
        <f t="shared" ca="1" si="1"/>
        <v>1805.3843359999998</v>
      </c>
      <c r="T23" s="7">
        <f ca="1">Total!E23</f>
        <v>1771.8257599999999</v>
      </c>
      <c r="V23" s="7">
        <f t="shared" ca="1" si="3"/>
        <v>6.312268538188566E-3</v>
      </c>
      <c r="W23" s="7">
        <f t="shared" ca="1" si="4"/>
        <v>1.889923420009423E-2</v>
      </c>
      <c r="X23" s="7">
        <f t="shared" ca="1" si="5"/>
        <v>1.612921013181344E-2</v>
      </c>
      <c r="Y23" s="7">
        <f t="shared" ca="1" si="6"/>
        <v>2.6380206821239642E-2</v>
      </c>
      <c r="Z23" s="7">
        <f t="shared" ca="1" si="7"/>
        <v>2.6979633708452255E-2</v>
      </c>
      <c r="AB23" s="7">
        <f t="shared" ca="1" si="8"/>
        <v>9.4700553399788126E-2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107.58669999999999</v>
      </c>
      <c r="E24" s="7">
        <v>18.105519999999999</v>
      </c>
      <c r="F24" s="7">
        <v>104</v>
      </c>
      <c r="H24" s="7" t="s">
        <v>1</v>
      </c>
      <c r="I24" s="7">
        <v>100</v>
      </c>
      <c r="J24" s="7">
        <v>0.7</v>
      </c>
      <c r="L24" s="7">
        <f t="shared" ca="1" si="2"/>
        <v>1767.5687399999999</v>
      </c>
      <c r="M24" s="7">
        <f t="shared" ca="1" si="2"/>
        <v>1762.7578799999999</v>
      </c>
      <c r="N24" s="7">
        <f t="shared" ca="1" si="2"/>
        <v>1775.8433299999999</v>
      </c>
      <c r="O24" s="7">
        <f t="shared" ca="1" si="2"/>
        <v>1765.3411900000001</v>
      </c>
      <c r="P24" s="7">
        <f t="shared" ca="1" si="2"/>
        <v>1770.07024</v>
      </c>
      <c r="R24" s="7">
        <f t="shared" ca="1" si="1"/>
        <v>1768.316276</v>
      </c>
      <c r="T24" s="7">
        <f ca="1">Total!E24</f>
        <v>1756.3001300000001</v>
      </c>
      <c r="V24" s="7">
        <f t="shared" ca="1" si="3"/>
        <v>6.4161072515549226E-3</v>
      </c>
      <c r="W24" s="7">
        <f t="shared" ca="1" si="4"/>
        <v>3.6769057233969485E-3</v>
      </c>
      <c r="X24" s="7">
        <f t="shared" ca="1" si="5"/>
        <v>1.1127483091400695E-2</v>
      </c>
      <c r="Y24" s="7">
        <f t="shared" ca="1" si="6"/>
        <v>5.1477875822966632E-3</v>
      </c>
      <c r="Z24" s="7">
        <f t="shared" ca="1" si="7"/>
        <v>7.8404082336428066E-3</v>
      </c>
      <c r="AB24" s="7">
        <f t="shared" ca="1" si="8"/>
        <v>3.4208691882292037E-2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107.76003</v>
      </c>
      <c r="E25" s="7">
        <v>18.03556</v>
      </c>
      <c r="F25" s="7">
        <v>103</v>
      </c>
      <c r="H25" s="7" t="s">
        <v>1</v>
      </c>
      <c r="I25" s="7">
        <v>100</v>
      </c>
      <c r="J25" s="7">
        <v>1</v>
      </c>
      <c r="L25" s="7">
        <f t="shared" ca="1" si="2"/>
        <v>1763.0341699999999</v>
      </c>
      <c r="M25" s="7">
        <f t="shared" ca="1" si="2"/>
        <v>1756.0150000000001</v>
      </c>
      <c r="N25" s="7">
        <f t="shared" ca="1" si="2"/>
        <v>1754.4453900000001</v>
      </c>
      <c r="O25" s="7">
        <f t="shared" ca="1" si="2"/>
        <v>1754.92705</v>
      </c>
      <c r="P25" s="7">
        <f t="shared" ca="1" si="2"/>
        <v>1754.80333</v>
      </c>
      <c r="R25" s="7">
        <f t="shared" ca="1" si="1"/>
        <v>1756.644988</v>
      </c>
      <c r="T25" s="7">
        <f ca="1">Total!E25</f>
        <v>1753.77333</v>
      </c>
      <c r="V25" s="7">
        <f t="shared" ca="1" si="3"/>
        <v>5.280522768583735E-3</v>
      </c>
      <c r="W25" s="7">
        <f t="shared" ca="1" si="4"/>
        <v>1.2781982492572816E-3</v>
      </c>
      <c r="X25" s="7">
        <f t="shared" ca="1" si="5"/>
        <v>3.8320801696767814E-4</v>
      </c>
      <c r="Y25" s="7">
        <f t="shared" ca="1" si="6"/>
        <v>6.5785012251270872E-4</v>
      </c>
      <c r="Z25" s="7">
        <f t="shared" ca="1" si="7"/>
        <v>5.8730508805261207E-4</v>
      </c>
      <c r="AB25" s="7">
        <f t="shared" ca="1" si="8"/>
        <v>8.187084245374017E-3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103.78919</v>
      </c>
      <c r="E26" s="7">
        <v>37.441229999999997</v>
      </c>
      <c r="F26" s="7">
        <v>219</v>
      </c>
      <c r="H26" s="7" t="s">
        <v>1</v>
      </c>
      <c r="I26" s="7">
        <v>1000</v>
      </c>
      <c r="J26" s="7">
        <v>0.4</v>
      </c>
      <c r="L26" s="7">
        <f t="shared" ca="1" si="2"/>
        <v>18981.58052</v>
      </c>
      <c r="M26" s="7">
        <f t="shared" ca="1" si="2"/>
        <v>18983.37559</v>
      </c>
      <c r="N26" s="7">
        <f t="shared" ca="1" si="2"/>
        <v>18979.699530000002</v>
      </c>
      <c r="O26" s="7">
        <f t="shared" ca="1" si="2"/>
        <v>18982.047159999998</v>
      </c>
      <c r="P26" s="7">
        <f t="shared" ca="1" si="2"/>
        <v>18979.461329999998</v>
      </c>
      <c r="R26" s="7">
        <f t="shared" ca="1" si="1"/>
        <v>18981.232825999999</v>
      </c>
      <c r="T26" s="7">
        <f ca="1">Total!E26</f>
        <v>18977.327099999999</v>
      </c>
      <c r="V26" s="7">
        <f t="shared" ca="1" si="3"/>
        <v>2.2413166920650881E-4</v>
      </c>
      <c r="W26" s="7">
        <f t="shared" ca="1" si="4"/>
        <v>3.1872191316136608E-4</v>
      </c>
      <c r="X26" s="7">
        <f t="shared" ca="1" si="5"/>
        <v>1.2501391726567638E-4</v>
      </c>
      <c r="Y26" s="7">
        <f t="shared" ca="1" si="6"/>
        <v>2.4872101192794684E-4</v>
      </c>
      <c r="Z26" s="7">
        <f t="shared" ca="1" si="7"/>
        <v>1.1246209694091543E-4</v>
      </c>
      <c r="AB26" s="7">
        <f t="shared" ca="1" si="8"/>
        <v>1.0290506085024135E-3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103.72253000000001</v>
      </c>
      <c r="E27" s="7">
        <v>37.465719999999997</v>
      </c>
      <c r="F27" s="7">
        <v>206</v>
      </c>
      <c r="H27" s="7" t="s">
        <v>1</v>
      </c>
      <c r="I27" s="7">
        <v>1000</v>
      </c>
      <c r="J27" s="7">
        <v>0.7</v>
      </c>
      <c r="L27" s="7">
        <f t="shared" ca="1" si="2"/>
        <v>18976.896860000001</v>
      </c>
      <c r="M27" s="7">
        <f t="shared" ca="1" si="2"/>
        <v>18977.293420000002</v>
      </c>
      <c r="N27" s="7">
        <f t="shared" ca="1" si="2"/>
        <v>18977.70422</v>
      </c>
      <c r="O27" s="7">
        <f t="shared" ca="1" si="2"/>
        <v>18976.473989999999</v>
      </c>
      <c r="P27" s="7">
        <f t="shared" ca="1" si="2"/>
        <v>18977.18</v>
      </c>
      <c r="R27" s="7">
        <f t="shared" ca="1" si="1"/>
        <v>18977.109697999997</v>
      </c>
      <c r="T27" s="7">
        <f ca="1">Total!E27</f>
        <v>18975.57</v>
      </c>
      <c r="V27" s="7">
        <f t="shared" ca="1" si="3"/>
        <v>6.9924645214928133E-5</v>
      </c>
      <c r="W27" s="7">
        <f t="shared" ca="1" si="4"/>
        <v>9.0823095169319251E-5</v>
      </c>
      <c r="X27" s="7">
        <f t="shared" ca="1" si="5"/>
        <v>1.1247198371379167E-4</v>
      </c>
      <c r="Y27" s="7">
        <f t="shared" ca="1" si="6"/>
        <v>4.7639675646048301E-5</v>
      </c>
      <c r="Z27" s="7">
        <f t="shared" ca="1" si="7"/>
        <v>8.4845936116837711E-5</v>
      </c>
      <c r="AB27" s="7">
        <f t="shared" ca="1" si="8"/>
        <v>4.0570533586092508E-4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103.73502999999999</v>
      </c>
      <c r="E28" s="7">
        <v>37.513629999999999</v>
      </c>
      <c r="F28" s="7">
        <v>208</v>
      </c>
      <c r="H28" s="7" t="s">
        <v>1</v>
      </c>
      <c r="I28" s="7">
        <v>1000</v>
      </c>
      <c r="J28" s="7">
        <v>1</v>
      </c>
      <c r="L28" s="7">
        <f t="shared" ca="1" si="2"/>
        <v>18975.716670000002</v>
      </c>
      <c r="M28" s="7">
        <f t="shared" ca="1" si="2"/>
        <v>18975.32</v>
      </c>
      <c r="N28" s="7">
        <f t="shared" ca="1" si="2"/>
        <v>18975.266670000001</v>
      </c>
      <c r="O28" s="7">
        <f t="shared" ca="1" si="2"/>
        <v>18975.39</v>
      </c>
      <c r="P28" s="7">
        <f t="shared" ca="1" si="2"/>
        <v>18975.685000000001</v>
      </c>
      <c r="R28" s="7">
        <f t="shared" ca="1" si="1"/>
        <v>18975.475667999999</v>
      </c>
      <c r="T28" s="7">
        <f ca="1">Total!E28</f>
        <v>18975.240000000002</v>
      </c>
      <c r="V28" s="7">
        <f t="shared" ca="1" si="3"/>
        <v>2.512063088530173E-5</v>
      </c>
      <c r="W28" s="7">
        <f t="shared" ca="1" si="4"/>
        <v>4.2160204560315575E-6</v>
      </c>
      <c r="X28" s="7">
        <f t="shared" ca="1" si="5"/>
        <v>1.4055158195250868E-6</v>
      </c>
      <c r="Y28" s="7">
        <f t="shared" ca="1" si="6"/>
        <v>7.9050383551310657E-6</v>
      </c>
      <c r="Z28" s="7">
        <f t="shared" ca="1" si="7"/>
        <v>2.3451613787214755E-5</v>
      </c>
      <c r="AB28" s="7">
        <f t="shared" ca="1" si="8"/>
        <v>6.2098819303204193E-5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103.75003</v>
      </c>
      <c r="E29" s="7">
        <v>37.448909999999998</v>
      </c>
      <c r="F29" s="7">
        <v>211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103.70919000000001</v>
      </c>
      <c r="E30" s="7">
        <v>37.493310000000001</v>
      </c>
      <c r="F30" s="7">
        <v>211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1069.6934000000001</v>
      </c>
      <c r="E31" s="7">
        <v>567.99859000000004</v>
      </c>
      <c r="F31" s="7">
        <v>41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1069.6274599999999</v>
      </c>
      <c r="E32" s="7">
        <v>578.56700999999998</v>
      </c>
      <c r="F32" s="7">
        <v>40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1069.67723</v>
      </c>
      <c r="E33" s="7">
        <v>573.63586999999995</v>
      </c>
      <c r="F33" s="7">
        <v>44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1069.54223</v>
      </c>
      <c r="E34" s="7">
        <v>575.75315999999998</v>
      </c>
      <c r="F34" s="7">
        <v>40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1069.63912</v>
      </c>
      <c r="E35" s="7">
        <v>569.89644999999996</v>
      </c>
      <c r="F35" s="7">
        <v>41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1034.3261500000001</v>
      </c>
      <c r="E36" s="7">
        <v>947.97951</v>
      </c>
      <c r="F36" s="7">
        <v>52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1034.4219800000001</v>
      </c>
      <c r="E37" s="7">
        <v>948.22085000000004</v>
      </c>
      <c r="F37" s="7">
        <v>52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1034.58654</v>
      </c>
      <c r="E38" s="7">
        <v>951.77842999999996</v>
      </c>
      <c r="F38" s="7">
        <v>59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1034.60637</v>
      </c>
      <c r="E39" s="7">
        <v>955.72460000000001</v>
      </c>
      <c r="F39" s="7">
        <v>53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1034.57655</v>
      </c>
      <c r="E40" s="7">
        <v>950.38023999999996</v>
      </c>
      <c r="F40" s="7">
        <v>63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1034.2665400000001</v>
      </c>
      <c r="E41" s="7">
        <v>2231.8290000000002</v>
      </c>
      <c r="F41" s="7">
        <v>112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1034.0759800000001</v>
      </c>
      <c r="E42" s="7">
        <v>2252.1376100000002</v>
      </c>
      <c r="F42" s="7">
        <v>108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1034.26442</v>
      </c>
      <c r="E43" s="7">
        <v>2247.93381</v>
      </c>
      <c r="F43" s="7">
        <v>108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1034.17037</v>
      </c>
      <c r="E44" s="7">
        <v>2235.0557100000001</v>
      </c>
      <c r="F44" s="7">
        <v>138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1034.2879600000001</v>
      </c>
      <c r="E45" s="7">
        <v>2242.8277600000001</v>
      </c>
      <c r="F45" s="7">
        <v>109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1.17804</v>
      </c>
      <c r="F46" s="7">
        <v>34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1.09948</v>
      </c>
      <c r="F47" s="7">
        <v>43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1.10067</v>
      </c>
      <c r="F48" s="7">
        <v>44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1.0994299999999999</v>
      </c>
      <c r="F49" s="7">
        <v>44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1.1013299999999999</v>
      </c>
      <c r="F50" s="7">
        <v>48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1.4684600000000001</v>
      </c>
      <c r="F51" s="7">
        <v>52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1.33758</v>
      </c>
      <c r="F52" s="7">
        <v>52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1.33666</v>
      </c>
      <c r="F53" s="7">
        <v>44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1.3407199999999999</v>
      </c>
      <c r="F54" s="7">
        <v>61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1.3337000000000001</v>
      </c>
      <c r="F55" s="7">
        <v>50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2.19604</v>
      </c>
      <c r="F56" s="7">
        <v>92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2.0707499999999999</v>
      </c>
      <c r="F57" s="7">
        <v>93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2.0797099999999999</v>
      </c>
      <c r="F58" s="7">
        <v>78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2.07965</v>
      </c>
      <c r="F59" s="7">
        <v>91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2.07199</v>
      </c>
      <c r="F60" s="7">
        <v>92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6.9839599999999997</v>
      </c>
      <c r="F61" s="7">
        <v>36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42986.403050000001</v>
      </c>
      <c r="E62" s="7">
        <v>6.9456600000000002</v>
      </c>
      <c r="F62" s="7">
        <v>38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7.0045700000000002</v>
      </c>
      <c r="F63" s="7">
        <v>37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42986.615299999998</v>
      </c>
      <c r="E64" s="7">
        <v>6.9798900000000001</v>
      </c>
      <c r="F64" s="7">
        <v>35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7.0022399999999996</v>
      </c>
      <c r="F65" s="7">
        <v>38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35914.071880000003</v>
      </c>
      <c r="E66" s="7">
        <v>19.763500000000001</v>
      </c>
      <c r="F66" s="7">
        <v>95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35677.378320000003</v>
      </c>
      <c r="E67" s="7">
        <v>19.796939999999999</v>
      </c>
      <c r="F67" s="7">
        <v>101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35685.662470000003</v>
      </c>
      <c r="E68" s="7">
        <v>19.7471</v>
      </c>
      <c r="F68" s="7">
        <v>100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35534.679640000002</v>
      </c>
      <c r="E69" s="7">
        <v>19.799530000000001</v>
      </c>
      <c r="F69" s="7">
        <v>98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35734.949339999999</v>
      </c>
      <c r="E70" s="7">
        <v>19.673179999999999</v>
      </c>
      <c r="F70" s="7">
        <v>97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35272.241719999998</v>
      </c>
      <c r="E71" s="7">
        <v>55.101880000000001</v>
      </c>
      <c r="F71" s="7">
        <v>286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35220.71183</v>
      </c>
      <c r="E72" s="7">
        <v>55.171010000000003</v>
      </c>
      <c r="F72" s="7">
        <v>283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35289.480589999999</v>
      </c>
      <c r="E73" s="7">
        <v>55.197330000000001</v>
      </c>
      <c r="F73" s="7">
        <v>283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35264.04969</v>
      </c>
      <c r="E74" s="7">
        <v>55.059089999999998</v>
      </c>
      <c r="F74" s="7">
        <v>283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35343.754569999997</v>
      </c>
      <c r="E75" s="7">
        <v>55.178260000000002</v>
      </c>
      <c r="F75" s="7">
        <v>267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324242.31861999998</v>
      </c>
      <c r="E76" s="7">
        <v>656.92584999999997</v>
      </c>
      <c r="F76" s="7">
        <v>26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324146.08992</v>
      </c>
      <c r="E77" s="7">
        <v>657.36627999999996</v>
      </c>
      <c r="F77" s="7">
        <v>26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324244.34547</v>
      </c>
      <c r="E78" s="7">
        <v>657.57647999999995</v>
      </c>
      <c r="F78" s="7">
        <v>26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324089.17891999998</v>
      </c>
      <c r="E79" s="7">
        <v>635.49810000000002</v>
      </c>
      <c r="F79" s="7">
        <v>25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324104.7708</v>
      </c>
      <c r="E80" s="7">
        <v>653.30882999999994</v>
      </c>
      <c r="F80" s="7">
        <v>26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323026.17846000002</v>
      </c>
      <c r="E81" s="7">
        <v>1291.36598</v>
      </c>
      <c r="F81" s="7">
        <v>51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323182.41347999999</v>
      </c>
      <c r="E82" s="7">
        <v>1296.0897299999999</v>
      </c>
      <c r="F82" s="7">
        <v>52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322929.00812000001</v>
      </c>
      <c r="E83" s="7">
        <v>1285.0924500000001</v>
      </c>
      <c r="F83" s="7">
        <v>54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322847.27723000001</v>
      </c>
      <c r="E84" s="7">
        <v>1298.9486400000001</v>
      </c>
      <c r="F84" s="7">
        <v>51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323012.71013000002</v>
      </c>
      <c r="E85" s="7">
        <v>1306.17957</v>
      </c>
      <c r="F85" s="7">
        <v>51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322825.68410000001</v>
      </c>
      <c r="E86" s="7">
        <v>1730.43751</v>
      </c>
      <c r="F86" s="7">
        <v>62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322912.67720999999</v>
      </c>
      <c r="E87" s="7">
        <v>1738.2253599999999</v>
      </c>
      <c r="F87" s="7">
        <v>62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322851.60963999998</v>
      </c>
      <c r="E88" s="7">
        <v>1729.65066</v>
      </c>
      <c r="F88" s="7">
        <v>62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322872.81993</v>
      </c>
      <c r="E89" s="7">
        <v>1730.2597699999999</v>
      </c>
      <c r="F89" s="7">
        <v>61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322845.45332999999</v>
      </c>
      <c r="E90" s="7">
        <v>1727.6317300000001</v>
      </c>
      <c r="F90" s="7">
        <v>62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1.62368</v>
      </c>
      <c r="F91" s="7">
        <v>45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1.70821</v>
      </c>
      <c r="F92" s="7">
        <v>54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1.6012299999999999</v>
      </c>
      <c r="F93" s="7">
        <v>53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1.61266</v>
      </c>
      <c r="F94" s="7">
        <v>47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1.6148400000000001</v>
      </c>
      <c r="F95" s="7">
        <v>58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1.9464999999999999</v>
      </c>
      <c r="F96" s="7">
        <v>50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1.9346699999999999</v>
      </c>
      <c r="F97" s="7">
        <v>69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1.9220699999999999</v>
      </c>
      <c r="F98" s="7">
        <v>61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1.9387399999999999</v>
      </c>
      <c r="F99" s="7">
        <v>72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675.38611000000003</v>
      </c>
      <c r="E100" s="7">
        <v>1.94661</v>
      </c>
      <c r="F100" s="7">
        <v>54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2.9389400000000001</v>
      </c>
      <c r="F101" s="7">
        <v>98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2.9502999999999999</v>
      </c>
      <c r="F102" s="7">
        <v>88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2.9486599999999998</v>
      </c>
      <c r="F103" s="7">
        <v>99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2.9506899999999998</v>
      </c>
      <c r="F104" s="7">
        <v>101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2.9476399999999998</v>
      </c>
      <c r="F105" s="7">
        <v>100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1783.01</v>
      </c>
      <c r="E106" s="7">
        <v>7.1670199999999999</v>
      </c>
      <c r="F106" s="7">
        <v>44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1805.3119099999999</v>
      </c>
      <c r="E107" s="7">
        <v>7.2913899999999998</v>
      </c>
      <c r="F107" s="7">
        <v>45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1800.40391</v>
      </c>
      <c r="E108" s="7">
        <v>7.2033500000000004</v>
      </c>
      <c r="F108" s="7">
        <v>45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1818.5668900000001</v>
      </c>
      <c r="E109" s="7">
        <v>7.1970900000000002</v>
      </c>
      <c r="F109" s="7">
        <v>46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1819.62897</v>
      </c>
      <c r="E110" s="7">
        <v>7.1731499999999997</v>
      </c>
      <c r="F110" s="7">
        <v>46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1767.5687399999999</v>
      </c>
      <c r="E111" s="7">
        <v>11.514239999999999</v>
      </c>
      <c r="F111" s="7">
        <v>67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1762.7578799999999</v>
      </c>
      <c r="E112" s="7">
        <v>11.540990000000001</v>
      </c>
      <c r="F112" s="7">
        <v>66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1775.8433299999999</v>
      </c>
      <c r="E113" s="7">
        <v>11.541679999999999</v>
      </c>
      <c r="F113" s="7">
        <v>68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1765.3411900000001</v>
      </c>
      <c r="E114" s="7">
        <v>11.55935</v>
      </c>
      <c r="F114" s="7">
        <v>66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1770.07024</v>
      </c>
      <c r="E115" s="7">
        <v>11.54251</v>
      </c>
      <c r="F115" s="7">
        <v>62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1763.0341699999999</v>
      </c>
      <c r="E116" s="7">
        <v>21.467649999999999</v>
      </c>
      <c r="F116" s="7">
        <v>124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1756.0150000000001</v>
      </c>
      <c r="E117" s="7">
        <v>21.51418</v>
      </c>
      <c r="F117" s="7">
        <v>120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1754.4453900000001</v>
      </c>
      <c r="E118" s="7">
        <v>21.53173</v>
      </c>
      <c r="F118" s="7">
        <v>117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1754.92705</v>
      </c>
      <c r="E119" s="7">
        <v>21.61844</v>
      </c>
      <c r="F119" s="7">
        <v>119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1754.80333</v>
      </c>
      <c r="E120" s="7">
        <v>21.45139</v>
      </c>
      <c r="F120" s="7">
        <v>122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18981.58052</v>
      </c>
      <c r="E121" s="7">
        <v>361.55101999999999</v>
      </c>
      <c r="F121" s="7">
        <v>27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18983.37559</v>
      </c>
      <c r="E122" s="7">
        <v>350.60669000000001</v>
      </c>
      <c r="F122" s="7">
        <v>25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18979.699530000002</v>
      </c>
      <c r="E123" s="7">
        <v>356.17066</v>
      </c>
      <c r="F123" s="7">
        <v>27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18982.047159999998</v>
      </c>
      <c r="E124" s="7">
        <v>357.89454999999998</v>
      </c>
      <c r="F124" s="7">
        <v>27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18979.461329999998</v>
      </c>
      <c r="E125" s="7">
        <v>355.21289999999999</v>
      </c>
      <c r="F125" s="7">
        <v>25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18976.896860000001</v>
      </c>
      <c r="E126" s="7">
        <v>681.45898999999997</v>
      </c>
      <c r="F126" s="7">
        <v>45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18977.293420000002</v>
      </c>
      <c r="E127" s="7">
        <v>675.14729999999997</v>
      </c>
      <c r="F127" s="7">
        <v>51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18977.70422</v>
      </c>
      <c r="E128" s="7">
        <v>685.12459000000001</v>
      </c>
      <c r="F128" s="7">
        <v>43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18976.473989999999</v>
      </c>
      <c r="E129" s="7">
        <v>678.86279000000002</v>
      </c>
      <c r="F129" s="7">
        <v>52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18977.18</v>
      </c>
      <c r="E130" s="7">
        <v>680.75900000000001</v>
      </c>
      <c r="F130" s="7">
        <v>51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18975.716670000002</v>
      </c>
      <c r="E131" s="7">
        <v>1138.7731799999999</v>
      </c>
      <c r="F131" s="7">
        <v>68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18975.32</v>
      </c>
      <c r="E132" s="7">
        <v>1144.53899</v>
      </c>
      <c r="F132" s="7">
        <v>62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18975.266670000001</v>
      </c>
      <c r="E133" s="7">
        <v>1137.07644</v>
      </c>
      <c r="F133" s="7">
        <v>59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18975.39</v>
      </c>
      <c r="E134" s="7">
        <v>1143.2266</v>
      </c>
      <c r="F134" s="7">
        <v>64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18975.685000000001</v>
      </c>
      <c r="E135" s="7">
        <v>1140.97858</v>
      </c>
      <c r="F135" s="7">
        <v>70</v>
      </c>
    </row>
    <row r="136" spans="1:6" s="7" customFormat="1" ht="15" x14ac:dyDescent="0.25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zoomScale="85" zoomScaleNormal="85" workbookViewId="0">
      <selection sqref="A1:F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1.2496499999999999</v>
      </c>
      <c r="F1" s="7">
        <v>2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41.068440000000002</v>
      </c>
      <c r="E2" s="7">
        <v>1.1280300000000001</v>
      </c>
      <c r="F2" s="7">
        <v>22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41.068440000000002</v>
      </c>
      <c r="N2" s="7">
        <f t="shared" ca="1" si="0"/>
        <v>41.318849999999998</v>
      </c>
      <c r="O2" s="7">
        <f t="shared" ca="1" si="0"/>
        <v>40.897550000000003</v>
      </c>
      <c r="P2" s="7">
        <f t="shared" ca="1" si="0"/>
        <v>40.897930000000002</v>
      </c>
      <c r="R2" s="7">
        <f t="shared" ref="R2:R28" ca="1" si="1">AVERAGE(L2:P2)</f>
        <v>41.100324000000001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4.178489909542258E-3</v>
      </c>
      <c r="X2" s="7">
        <f ca="1">(N2-T2)/T2</f>
        <v>1.0301350569899543E-2</v>
      </c>
      <c r="Y2" s="7">
        <f ca="1">(O2-T2)/T2</f>
        <v>0</v>
      </c>
      <c r="Z2" s="7">
        <f ca="1">(P2-T2)/T2</f>
        <v>9.2915101271304735E-6</v>
      </c>
      <c r="AB2" s="7">
        <f ca="1">SUM(V2:Z2)</f>
        <v>2.4790482559468474E-2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1.1980200000000001</v>
      </c>
      <c r="F3" s="7">
        <v>16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1.3526800000000001</v>
      </c>
      <c r="F4" s="7">
        <v>20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28.514099999999999</v>
      </c>
      <c r="O4" s="7">
        <f t="shared" ca="1" si="0"/>
        <v>28.514099999999999</v>
      </c>
      <c r="P4" s="7">
        <f t="shared" ca="1" si="0"/>
        <v>28.504100000000001</v>
      </c>
      <c r="R4" s="7">
        <f t="shared" ca="1" si="1"/>
        <v>28.516528000000001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3.5082672317308776E-4</v>
      </c>
      <c r="Y4" s="7">
        <f t="shared" ca="1" si="6"/>
        <v>3.5082672317308776E-4</v>
      </c>
      <c r="Z4" s="7">
        <f t="shared" ca="1" si="7"/>
        <v>0</v>
      </c>
      <c r="AB4" s="7">
        <f t="shared" ca="1" si="8"/>
        <v>2.1800372577978557E-3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40.897930000000002</v>
      </c>
      <c r="E5" s="7">
        <v>1.1393899999999999</v>
      </c>
      <c r="F5" s="7">
        <v>26</v>
      </c>
      <c r="H5" s="7" t="s">
        <v>0</v>
      </c>
      <c r="I5" s="7">
        <v>100</v>
      </c>
      <c r="J5" s="7">
        <v>0.4</v>
      </c>
      <c r="L5" s="7">
        <f t="shared" ca="1" si="2"/>
        <v>148.17496</v>
      </c>
      <c r="M5" s="7">
        <f t="shared" ca="1" si="0"/>
        <v>148.19747000000001</v>
      </c>
      <c r="N5" s="7">
        <f t="shared" ca="1" si="0"/>
        <v>148.19496000000001</v>
      </c>
      <c r="O5" s="7">
        <f t="shared" ca="1" si="0"/>
        <v>148.14080000000001</v>
      </c>
      <c r="P5" s="7">
        <f t="shared" ca="1" si="0"/>
        <v>148.10442</v>
      </c>
      <c r="R5" s="7">
        <f t="shared" ca="1" si="1"/>
        <v>148.16252200000002</v>
      </c>
      <c r="T5" s="7">
        <f ca="1">Total!E5</f>
        <v>147.8408</v>
      </c>
      <c r="V5" s="7">
        <f t="shared" ca="1" si="3"/>
        <v>2.2602691543876733E-3</v>
      </c>
      <c r="W5" s="7">
        <f t="shared" ca="1" si="4"/>
        <v>2.4125275296129909E-3</v>
      </c>
      <c r="X5" s="7">
        <f t="shared" ca="1" si="5"/>
        <v>2.3955498076309607E-3</v>
      </c>
      <c r="Y5" s="7">
        <f t="shared" ca="1" si="6"/>
        <v>2.0292097986483524E-3</v>
      </c>
      <c r="Z5" s="7">
        <f t="shared" ca="1" si="7"/>
        <v>1.7831342903988823E-3</v>
      </c>
      <c r="AB5" s="7">
        <f t="shared" ca="1" si="8"/>
        <v>1.0880690580678859E-2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1.44503</v>
      </c>
      <c r="F6" s="7">
        <v>50</v>
      </c>
      <c r="H6" s="7" t="s">
        <v>0</v>
      </c>
      <c r="I6" s="7">
        <v>100</v>
      </c>
      <c r="J6" s="7">
        <v>0.7</v>
      </c>
      <c r="L6" s="7">
        <f t="shared" ca="1" si="2"/>
        <v>107.62336999999999</v>
      </c>
      <c r="M6" s="7">
        <f t="shared" ca="1" si="0"/>
        <v>107.66003000000001</v>
      </c>
      <c r="N6" s="7">
        <f t="shared" ca="1" si="0"/>
        <v>107.62336999999999</v>
      </c>
      <c r="O6" s="7">
        <f t="shared" ca="1" si="0"/>
        <v>107.60003</v>
      </c>
      <c r="P6" s="7">
        <f t="shared" ca="1" si="0"/>
        <v>107.31086000000001</v>
      </c>
      <c r="R6" s="7">
        <f t="shared" ca="1" si="1"/>
        <v>107.56353200000001</v>
      </c>
      <c r="T6" s="7">
        <f ca="1">Total!E6</f>
        <v>107.31086000000001</v>
      </c>
      <c r="V6" s="7">
        <f t="shared" ca="1" si="3"/>
        <v>2.912193602772254E-3</v>
      </c>
      <c r="W6" s="7">
        <f t="shared" ca="1" si="4"/>
        <v>3.2538179267224293E-3</v>
      </c>
      <c r="X6" s="7">
        <f t="shared" ca="1" si="5"/>
        <v>2.912193602772254E-3</v>
      </c>
      <c r="Y6" s="7">
        <f t="shared" ca="1" si="6"/>
        <v>2.6946946469350685E-3</v>
      </c>
      <c r="Z6" s="7">
        <f t="shared" ca="1" si="7"/>
        <v>0</v>
      </c>
      <c r="AB6" s="7">
        <f t="shared" ca="1" si="8"/>
        <v>1.1772899779202007E-2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1.4312</v>
      </c>
      <c r="F7" s="7">
        <v>43</v>
      </c>
      <c r="H7" s="7" t="s">
        <v>0</v>
      </c>
      <c r="I7" s="7">
        <v>100</v>
      </c>
      <c r="J7" s="7">
        <v>1</v>
      </c>
      <c r="L7" s="7">
        <f t="shared" ca="1" si="2"/>
        <v>103.74337</v>
      </c>
      <c r="M7" s="7">
        <f t="shared" ca="1" si="0"/>
        <v>103.72503</v>
      </c>
      <c r="N7" s="7">
        <f t="shared" ca="1" si="0"/>
        <v>103.7817</v>
      </c>
      <c r="O7" s="7">
        <f t="shared" ca="1" si="0"/>
        <v>103.71503</v>
      </c>
      <c r="P7" s="7">
        <f t="shared" ca="1" si="0"/>
        <v>103.8017</v>
      </c>
      <c r="R7" s="7">
        <f t="shared" ca="1" si="1"/>
        <v>103.753366</v>
      </c>
      <c r="T7" s="7">
        <f ca="1">Total!E7</f>
        <v>103.67698</v>
      </c>
      <c r="V7" s="7">
        <f t="shared" ca="1" si="3"/>
        <v>6.4035430044353527E-4</v>
      </c>
      <c r="W7" s="7">
        <f t="shared" ca="1" si="4"/>
        <v>4.6345871571493961E-4</v>
      </c>
      <c r="X7" s="7">
        <f t="shared" ca="1" si="5"/>
        <v>1.0100602853208144E-3</v>
      </c>
      <c r="Y7" s="7">
        <f t="shared" ca="1" si="6"/>
        <v>3.6700528892718871E-4</v>
      </c>
      <c r="Z7" s="7">
        <f t="shared" ca="1" si="7"/>
        <v>1.2029671388961792E-3</v>
      </c>
      <c r="AB7" s="7">
        <f t="shared" ca="1" si="8"/>
        <v>3.6838457293026572E-3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1.4547600000000001</v>
      </c>
      <c r="F8" s="7">
        <v>45</v>
      </c>
      <c r="H8" s="7" t="s">
        <v>0</v>
      </c>
      <c r="I8" s="7">
        <v>1000</v>
      </c>
      <c r="J8" s="7">
        <v>0.4</v>
      </c>
      <c r="L8" s="7">
        <f t="shared" ca="1" si="2"/>
        <v>1069.9498799999999</v>
      </c>
      <c r="M8" s="7">
        <f t="shared" ca="1" si="0"/>
        <v>1069.6298899999999</v>
      </c>
      <c r="N8" s="7">
        <f t="shared" ca="1" si="0"/>
        <v>1069.6721600000001</v>
      </c>
      <c r="O8" s="7">
        <f t="shared" ca="1" si="0"/>
        <v>1069.9926399999999</v>
      </c>
      <c r="P8" s="7">
        <f t="shared" ca="1" si="0"/>
        <v>1069.7046499999999</v>
      </c>
      <c r="R8" s="7">
        <f t="shared" ca="1" si="1"/>
        <v>1069.7898439999999</v>
      </c>
      <c r="T8" s="7">
        <f ca="1">Total!E8</f>
        <v>1069.1742999999999</v>
      </c>
      <c r="V8" s="7">
        <f t="shared" ca="1" si="3"/>
        <v>7.2540090048927555E-4</v>
      </c>
      <c r="W8" s="7">
        <f t="shared" ca="1" si="4"/>
        <v>4.2611387123692488E-4</v>
      </c>
      <c r="X8" s="7">
        <f t="shared" ca="1" si="5"/>
        <v>4.6564905273178882E-4</v>
      </c>
      <c r="Y8" s="7">
        <f t="shared" ca="1" si="6"/>
        <v>7.6539437956938804E-4</v>
      </c>
      <c r="Z8" s="7">
        <f t="shared" ca="1" si="7"/>
        <v>4.9603698854340083E-4</v>
      </c>
      <c r="AB8" s="7">
        <f t="shared" ca="1" si="8"/>
        <v>2.8785951925707782E-3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1.4470099999999999</v>
      </c>
      <c r="F9" s="7">
        <v>50</v>
      </c>
      <c r="H9" s="7" t="s">
        <v>0</v>
      </c>
      <c r="I9" s="7">
        <v>1000</v>
      </c>
      <c r="J9" s="7">
        <v>0.7</v>
      </c>
      <c r="L9" s="7">
        <f t="shared" ca="1" si="2"/>
        <v>1034.53403</v>
      </c>
      <c r="M9" s="7">
        <f t="shared" ca="1" si="0"/>
        <v>1034.6582800000001</v>
      </c>
      <c r="N9" s="7">
        <f t="shared" ca="1" si="0"/>
        <v>1034.55981</v>
      </c>
      <c r="O9" s="7">
        <f t="shared" ca="1" si="0"/>
        <v>1034.64941</v>
      </c>
      <c r="P9" s="7">
        <f t="shared" ca="1" si="0"/>
        <v>1034.59573</v>
      </c>
      <c r="R9" s="7">
        <f t="shared" ca="1" si="1"/>
        <v>1034.5994519999999</v>
      </c>
      <c r="T9" s="7">
        <f ca="1">Total!E9</f>
        <v>1034.2530300000001</v>
      </c>
      <c r="V9" s="7">
        <f t="shared" ca="1" si="3"/>
        <v>2.7169366861796773E-4</v>
      </c>
      <c r="W9" s="7">
        <f t="shared" ca="1" si="4"/>
        <v>3.9182868045358648E-4</v>
      </c>
      <c r="X9" s="7">
        <f t="shared" ca="1" si="5"/>
        <v>2.9661987067119316E-4</v>
      </c>
      <c r="Y9" s="7">
        <f t="shared" ca="1" si="6"/>
        <v>3.8325244258642221E-4</v>
      </c>
      <c r="Z9" s="7">
        <f t="shared" ca="1" si="7"/>
        <v>3.3135024994794792E-4</v>
      </c>
      <c r="AB9" s="7">
        <f t="shared" ca="1" si="8"/>
        <v>1.6747449122771175E-3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1.4317500000000001</v>
      </c>
      <c r="F10" s="7">
        <v>47</v>
      </c>
      <c r="H10" s="7" t="s">
        <v>0</v>
      </c>
      <c r="I10" s="7">
        <v>1000</v>
      </c>
      <c r="J10" s="7">
        <v>1</v>
      </c>
      <c r="L10" s="7">
        <f t="shared" ca="1" si="2"/>
        <v>1034.39939</v>
      </c>
      <c r="M10" s="7">
        <f t="shared" ca="1" si="0"/>
        <v>1034.3303599999999</v>
      </c>
      <c r="N10" s="7">
        <f t="shared" ca="1" si="0"/>
        <v>1034.2288799999999</v>
      </c>
      <c r="O10" s="7">
        <f t="shared" ca="1" si="0"/>
        <v>1034.1603600000001</v>
      </c>
      <c r="P10" s="7">
        <f t="shared" ca="1" si="0"/>
        <v>1034.44928</v>
      </c>
      <c r="R10" s="7">
        <f t="shared" ca="1" si="1"/>
        <v>1034.313654</v>
      </c>
      <c r="T10" s="7">
        <f ca="1">Total!E10</f>
        <v>1033.9158500000001</v>
      </c>
      <c r="V10" s="7">
        <f t="shared" ca="1" si="3"/>
        <v>4.676782931608487E-4</v>
      </c>
      <c r="W10" s="7">
        <f t="shared" ca="1" si="4"/>
        <v>4.009127048394088E-4</v>
      </c>
      <c r="X10" s="7">
        <f t="shared" ca="1" si="5"/>
        <v>3.0276158354647402E-4</v>
      </c>
      <c r="Y10" s="7">
        <f t="shared" ca="1" si="6"/>
        <v>2.3648926554321718E-4</v>
      </c>
      <c r="Z10" s="7">
        <f t="shared" ca="1" si="7"/>
        <v>5.1593173661082081E-4</v>
      </c>
      <c r="AB10" s="7">
        <f t="shared" ca="1" si="8"/>
        <v>1.9237735837007697E-3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1.9439900000000001</v>
      </c>
      <c r="F11" s="7">
        <v>63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1.9233</v>
      </c>
      <c r="F12" s="7">
        <v>63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28.514099999999999</v>
      </c>
      <c r="E13" s="7">
        <v>1.93363</v>
      </c>
      <c r="F13" s="7">
        <v>51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1.94248</v>
      </c>
      <c r="F14" s="7">
        <v>64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42986.802479999998</v>
      </c>
      <c r="P14" s="7">
        <f t="shared" ca="1" si="0"/>
        <v>42986.673049999998</v>
      </c>
      <c r="R14" s="7">
        <f t="shared" ca="1" si="1"/>
        <v>42986.679709999997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1.4157103583842479E-5</v>
      </c>
      <c r="Z14" s="7">
        <f t="shared" ca="1" si="7"/>
        <v>1.1146136847830832E-5</v>
      </c>
      <c r="AB14" s="7">
        <f t="shared" ca="1" si="8"/>
        <v>5.6505351567570251E-5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1.93221</v>
      </c>
      <c r="F15" s="7">
        <v>53</v>
      </c>
      <c r="H15" s="7" t="s">
        <v>3</v>
      </c>
      <c r="I15" s="7">
        <v>100</v>
      </c>
      <c r="J15" s="7">
        <v>0.7</v>
      </c>
      <c r="L15" s="7">
        <f t="shared" ca="1" si="2"/>
        <v>35767.580860000002</v>
      </c>
      <c r="M15" s="7">
        <f t="shared" ca="1" si="0"/>
        <v>35791.170940000004</v>
      </c>
      <c r="N15" s="7">
        <f t="shared" ca="1" si="0"/>
        <v>35818.995860000003</v>
      </c>
      <c r="O15" s="7">
        <f t="shared" ca="1" si="0"/>
        <v>35914.885540000003</v>
      </c>
      <c r="P15" s="7">
        <f t="shared" ca="1" si="0"/>
        <v>35723.093180000003</v>
      </c>
      <c r="R15" s="7">
        <f t="shared" ca="1" si="1"/>
        <v>35803.145275999996</v>
      </c>
      <c r="T15" s="7">
        <f ca="1">Total!E15</f>
        <v>35432.463949999998</v>
      </c>
      <c r="V15" s="7">
        <f t="shared" ca="1" si="3"/>
        <v>9.4579059043960259E-3</v>
      </c>
      <c r="W15" s="7">
        <f t="shared" ca="1" si="4"/>
        <v>1.0123681788153096E-2</v>
      </c>
      <c r="X15" s="7">
        <f t="shared" ca="1" si="5"/>
        <v>1.0908976314643373E-2</v>
      </c>
      <c r="Y15" s="7">
        <f t="shared" ca="1" si="6"/>
        <v>1.3615242526762111E-2</v>
      </c>
      <c r="Z15" s="7">
        <f t="shared" ca="1" si="7"/>
        <v>8.2023432073514025E-3</v>
      </c>
      <c r="AB15" s="7">
        <f t="shared" ca="1" si="8"/>
        <v>5.2308149741306008E-2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148.17496</v>
      </c>
      <c r="E16" s="7">
        <v>8.7789599999999997</v>
      </c>
      <c r="F16" s="7">
        <v>40</v>
      </c>
      <c r="H16" s="7" t="s">
        <v>3</v>
      </c>
      <c r="I16" s="7">
        <v>100</v>
      </c>
      <c r="J16" s="7">
        <v>1</v>
      </c>
      <c r="L16" s="7">
        <f t="shared" ca="1" si="2"/>
        <v>35245.335070000001</v>
      </c>
      <c r="M16" s="7">
        <f t="shared" ca="1" si="0"/>
        <v>35272.241719999998</v>
      </c>
      <c r="N16" s="7">
        <f t="shared" ca="1" si="0"/>
        <v>35280.887519999997</v>
      </c>
      <c r="O16" s="7">
        <f t="shared" ca="1" si="0"/>
        <v>35295.564330000001</v>
      </c>
      <c r="P16" s="7">
        <f t="shared" ca="1" si="0"/>
        <v>35313.846960000003</v>
      </c>
      <c r="R16" s="7">
        <f t="shared" ca="1" si="1"/>
        <v>35281.575119999994</v>
      </c>
      <c r="T16" s="7">
        <f ca="1">Total!E16</f>
        <v>35214.446669999998</v>
      </c>
      <c r="V16" s="7">
        <f t="shared" ca="1" si="3"/>
        <v>8.7715136601359699E-4</v>
      </c>
      <c r="W16" s="7">
        <f t="shared" ca="1" si="4"/>
        <v>1.6412312407350013E-3</v>
      </c>
      <c r="X16" s="7">
        <f t="shared" ca="1" si="5"/>
        <v>1.8867497939872939E-3</v>
      </c>
      <c r="Y16" s="7">
        <f t="shared" ca="1" si="6"/>
        <v>2.3035335684859571E-3</v>
      </c>
      <c r="Z16" s="7">
        <f t="shared" ca="1" si="7"/>
        <v>2.8227133861139569E-3</v>
      </c>
      <c r="AB16" s="7">
        <f t="shared" ca="1" si="8"/>
        <v>9.5313793553358055E-3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148.19747000000001</v>
      </c>
      <c r="E17" s="7">
        <v>8.7356999999999996</v>
      </c>
      <c r="F17" s="7">
        <v>39</v>
      </c>
      <c r="H17" s="7" t="s">
        <v>3</v>
      </c>
      <c r="I17" s="7">
        <v>997</v>
      </c>
      <c r="J17" s="7">
        <v>0.4</v>
      </c>
      <c r="L17" s="7">
        <f t="shared" ca="1" si="2"/>
        <v>324279.93540999998</v>
      </c>
      <c r="M17" s="7">
        <f t="shared" ca="1" si="0"/>
        <v>324165.39250000002</v>
      </c>
      <c r="N17" s="7">
        <f t="shared" ca="1" si="0"/>
        <v>324225.90519999998</v>
      </c>
      <c r="O17" s="7">
        <f t="shared" ca="1" si="0"/>
        <v>324420.02843000001</v>
      </c>
      <c r="P17" s="7">
        <f t="shared" ca="1" si="0"/>
        <v>324407.66514</v>
      </c>
      <c r="R17" s="7">
        <f t="shared" ca="1" si="1"/>
        <v>324299.78533599997</v>
      </c>
      <c r="T17" s="7">
        <f ca="1">Total!E17</f>
        <v>323976.84555000003</v>
      </c>
      <c r="V17" s="7">
        <f t="shared" ca="1" si="3"/>
        <v>9.3552938786538255E-4</v>
      </c>
      <c r="W17" s="7">
        <f t="shared" ca="1" si="4"/>
        <v>5.8197662144620819E-4</v>
      </c>
      <c r="X17" s="7">
        <f t="shared" ca="1" si="5"/>
        <v>7.6875756221755681E-4</v>
      </c>
      <c r="Y17" s="7">
        <f t="shared" ca="1" si="6"/>
        <v>1.3679461544469577E-3</v>
      </c>
      <c r="Z17" s="7">
        <f t="shared" ca="1" si="7"/>
        <v>1.3297851248245478E-3</v>
      </c>
      <c r="AB17" s="7">
        <f t="shared" ca="1" si="8"/>
        <v>4.9839948508006524E-3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148.19496000000001</v>
      </c>
      <c r="E18" s="7">
        <v>8.7683300000000006</v>
      </c>
      <c r="F18" s="7">
        <v>41</v>
      </c>
      <c r="H18" s="7" t="s">
        <v>3</v>
      </c>
      <c r="I18" s="7">
        <v>997</v>
      </c>
      <c r="J18" s="7">
        <v>0.7</v>
      </c>
      <c r="L18" s="7">
        <f t="shared" ca="1" si="2"/>
        <v>323151.95926999999</v>
      </c>
      <c r="M18" s="7">
        <f t="shared" ca="1" si="2"/>
        <v>322982.80638000002</v>
      </c>
      <c r="N18" s="7">
        <f t="shared" ca="1" si="2"/>
        <v>323131.94094</v>
      </c>
      <c r="O18" s="7">
        <f t="shared" ca="1" si="2"/>
        <v>323005.67929</v>
      </c>
      <c r="P18" s="7">
        <f t="shared" ca="1" si="2"/>
        <v>323057.37770999997</v>
      </c>
      <c r="R18" s="7">
        <f t="shared" ca="1" si="1"/>
        <v>323065.95271799999</v>
      </c>
      <c r="T18" s="7">
        <f ca="1">Total!E18</f>
        <v>322847.27723000001</v>
      </c>
      <c r="V18" s="7">
        <f t="shared" ca="1" si="3"/>
        <v>9.4373427155442988E-4</v>
      </c>
      <c r="W18" s="7">
        <f t="shared" ca="1" si="4"/>
        <v>4.1979338082961183E-4</v>
      </c>
      <c r="X18" s="7">
        <f t="shared" ca="1" si="5"/>
        <v>8.8172869984341187E-4</v>
      </c>
      <c r="Y18" s="7">
        <f t="shared" ca="1" si="6"/>
        <v>4.9064084219346122E-4</v>
      </c>
      <c r="Z18" s="7">
        <f t="shared" ca="1" si="7"/>
        <v>6.5077358496750358E-4</v>
      </c>
      <c r="AB18" s="7">
        <f t="shared" ca="1" si="8"/>
        <v>3.3866707793884184E-3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148.14080000000001</v>
      </c>
      <c r="E19" s="7">
        <v>8.7650900000000007</v>
      </c>
      <c r="F19" s="7">
        <v>42</v>
      </c>
      <c r="H19" s="7" t="s">
        <v>3</v>
      </c>
      <c r="I19" s="7">
        <v>997</v>
      </c>
      <c r="J19" s="7">
        <v>1</v>
      </c>
      <c r="L19" s="7">
        <f t="shared" ca="1" si="2"/>
        <v>323023.19792000001</v>
      </c>
      <c r="M19" s="7">
        <f t="shared" ca="1" si="2"/>
        <v>322839.51162</v>
      </c>
      <c r="N19" s="7">
        <f t="shared" ca="1" si="2"/>
        <v>323011.03753999999</v>
      </c>
      <c r="O19" s="7">
        <f t="shared" ca="1" si="2"/>
        <v>322842.15759000002</v>
      </c>
      <c r="P19" s="7">
        <f t="shared" ca="1" si="2"/>
        <v>322902.91667000001</v>
      </c>
      <c r="R19" s="7">
        <f t="shared" ca="1" si="1"/>
        <v>322923.76426799997</v>
      </c>
      <c r="T19" s="7">
        <f ca="1">Total!E19</f>
        <v>322792.16628</v>
      </c>
      <c r="V19" s="7">
        <f t="shared" ca="1" si="3"/>
        <v>7.1572876957490044E-4</v>
      </c>
      <c r="W19" s="7">
        <f t="shared" ca="1" si="4"/>
        <v>1.466743773420171E-4</v>
      </c>
      <c r="X19" s="7">
        <f t="shared" ca="1" si="5"/>
        <v>6.7805629399980412E-4</v>
      </c>
      <c r="Y19" s="7">
        <f t="shared" ca="1" si="6"/>
        <v>1.5487150935580059E-4</v>
      </c>
      <c r="Z19" s="7">
        <f t="shared" ca="1" si="7"/>
        <v>3.4310123221495008E-4</v>
      </c>
      <c r="AB19" s="7">
        <f t="shared" ca="1" si="8"/>
        <v>2.0384321824874724E-3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148.10442</v>
      </c>
      <c r="E20" s="7">
        <v>8.6934000000000005</v>
      </c>
      <c r="F20" s="7">
        <v>41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107.62336999999999</v>
      </c>
      <c r="E21" s="7">
        <v>18.163440000000001</v>
      </c>
      <c r="F21" s="7">
        <v>79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675.38247999999999</v>
      </c>
      <c r="P21" s="7">
        <f t="shared" ca="1" si="2"/>
        <v>675.36581000000001</v>
      </c>
      <c r="R21" s="7">
        <f t="shared" ca="1" si="1"/>
        <v>675.36914400000001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0</v>
      </c>
      <c r="Y21" s="7">
        <f t="shared" ca="1" si="6"/>
        <v>2.468291961652075E-5</v>
      </c>
      <c r="Z21" s="7">
        <f t="shared" ca="1" si="7"/>
        <v>0</v>
      </c>
      <c r="AB21" s="7">
        <f t="shared" ca="1" si="8"/>
        <v>2.468291961652075E-5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107.66003000000001</v>
      </c>
      <c r="E22" s="7">
        <v>18.146650000000001</v>
      </c>
      <c r="F22" s="7">
        <v>77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107.62336999999999</v>
      </c>
      <c r="E23" s="7">
        <v>18.129059999999999</v>
      </c>
      <c r="F23" s="7">
        <v>79</v>
      </c>
      <c r="H23" s="7" t="s">
        <v>1</v>
      </c>
      <c r="I23" s="7">
        <v>100</v>
      </c>
      <c r="J23" s="7">
        <v>0.4</v>
      </c>
      <c r="L23" s="7">
        <f t="shared" ca="1" si="2"/>
        <v>1808.1166900000001</v>
      </c>
      <c r="M23" s="7">
        <f t="shared" ca="1" si="2"/>
        <v>1832.3845699999999</v>
      </c>
      <c r="N23" s="7">
        <f t="shared" ca="1" si="2"/>
        <v>1786.6842999999999</v>
      </c>
      <c r="O23" s="7">
        <f t="shared" ca="1" si="2"/>
        <v>1867.14562</v>
      </c>
      <c r="P23" s="7">
        <f t="shared" ca="1" si="2"/>
        <v>1816.9458400000001</v>
      </c>
      <c r="R23" s="7">
        <f t="shared" ca="1" si="1"/>
        <v>1822.255404</v>
      </c>
      <c r="T23" s="7">
        <f ca="1">Total!E23</f>
        <v>1771.8257599999999</v>
      </c>
      <c r="V23" s="7">
        <f t="shared" ca="1" si="3"/>
        <v>2.0482222811796187E-2</v>
      </c>
      <c r="W23" s="7">
        <f t="shared" ca="1" si="4"/>
        <v>3.4178761460156214E-2</v>
      </c>
      <c r="X23" s="7">
        <f t="shared" ca="1" si="5"/>
        <v>8.3860051791999849E-3</v>
      </c>
      <c r="Y23" s="7">
        <f t="shared" ca="1" si="6"/>
        <v>5.3797535938296816E-2</v>
      </c>
      <c r="Z23" s="7">
        <f t="shared" ca="1" si="7"/>
        <v>2.5465303089396412E-2</v>
      </c>
      <c r="AB23" s="7">
        <f t="shared" ca="1" si="8"/>
        <v>0.1423098284788456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107.60003</v>
      </c>
      <c r="E24" s="7">
        <v>18.184899999999999</v>
      </c>
      <c r="F24" s="7">
        <v>78</v>
      </c>
      <c r="H24" s="7" t="s">
        <v>1</v>
      </c>
      <c r="I24" s="7">
        <v>100</v>
      </c>
      <c r="J24" s="7">
        <v>0.7</v>
      </c>
      <c r="L24" s="7">
        <f t="shared" ca="1" si="2"/>
        <v>1761.22702</v>
      </c>
      <c r="M24" s="7">
        <f t="shared" ca="1" si="2"/>
        <v>1766.27063</v>
      </c>
      <c r="N24" s="7">
        <f t="shared" ca="1" si="2"/>
        <v>1767.28033</v>
      </c>
      <c r="O24" s="7">
        <f t="shared" ca="1" si="2"/>
        <v>1772.07215</v>
      </c>
      <c r="P24" s="7">
        <f t="shared" ca="1" si="2"/>
        <v>1776.0929100000001</v>
      </c>
      <c r="R24" s="7">
        <f t="shared" ca="1" si="1"/>
        <v>1768.588608</v>
      </c>
      <c r="T24" s="7">
        <f ca="1">Total!E24</f>
        <v>1756.3001300000001</v>
      </c>
      <c r="V24" s="7">
        <f t="shared" ca="1" si="3"/>
        <v>2.8052665463276813E-3</v>
      </c>
      <c r="W24" s="7">
        <f t="shared" ca="1" si="4"/>
        <v>5.6769909821733607E-3</v>
      </c>
      <c r="X24" s="7">
        <f t="shared" ca="1" si="5"/>
        <v>6.2518927217752743E-3</v>
      </c>
      <c r="Y24" s="7">
        <f t="shared" ca="1" si="6"/>
        <v>8.9802532782366096E-3</v>
      </c>
      <c r="Z24" s="7">
        <f t="shared" ca="1" si="7"/>
        <v>1.1269588643713186E-2</v>
      </c>
      <c r="AB24" s="7">
        <f t="shared" ca="1" si="8"/>
        <v>3.4983992172226107E-2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107.31086000000001</v>
      </c>
      <c r="E25" s="7">
        <v>18.13937</v>
      </c>
      <c r="F25" s="7">
        <v>79</v>
      </c>
      <c r="H25" s="7" t="s">
        <v>1</v>
      </c>
      <c r="I25" s="7">
        <v>100</v>
      </c>
      <c r="J25" s="7">
        <v>1</v>
      </c>
      <c r="L25" s="7">
        <f t="shared" ca="1" si="2"/>
        <v>1754.92</v>
      </c>
      <c r="M25" s="7">
        <f t="shared" ca="1" si="2"/>
        <v>1755.9166700000001</v>
      </c>
      <c r="N25" s="7">
        <f t="shared" ca="1" si="2"/>
        <v>1755.6166700000001</v>
      </c>
      <c r="O25" s="7">
        <f t="shared" ca="1" si="2"/>
        <v>1755.15</v>
      </c>
      <c r="P25" s="7">
        <f t="shared" ca="1" si="2"/>
        <v>1756.7961700000001</v>
      </c>
      <c r="R25" s="7">
        <f t="shared" ca="1" si="1"/>
        <v>1755.6799019999999</v>
      </c>
      <c r="T25" s="7">
        <f ca="1">Total!E25</f>
        <v>1753.77333</v>
      </c>
      <c r="V25" s="7">
        <f t="shared" ca="1" si="3"/>
        <v>6.5383021875471529E-4</v>
      </c>
      <c r="W25" s="7">
        <f t="shared" ca="1" si="4"/>
        <v>1.2221305703172486E-3</v>
      </c>
      <c r="X25" s="7">
        <f t="shared" ca="1" si="5"/>
        <v>1.0510708359330141E-3</v>
      </c>
      <c r="Y25" s="7">
        <f t="shared" ca="1" si="6"/>
        <v>7.8497601511599206E-4</v>
      </c>
      <c r="Z25" s="7">
        <f t="shared" ca="1" si="7"/>
        <v>1.7236206916204431E-3</v>
      </c>
      <c r="AB25" s="7">
        <f t="shared" ca="1" si="8"/>
        <v>5.4356283317414135E-3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103.74337</v>
      </c>
      <c r="E26" s="7">
        <v>37.408180000000002</v>
      </c>
      <c r="F26" s="7">
        <v>157</v>
      </c>
      <c r="H26" s="7" t="s">
        <v>1</v>
      </c>
      <c r="I26" s="7">
        <v>1000</v>
      </c>
      <c r="J26" s="7">
        <v>0.4</v>
      </c>
      <c r="L26" s="7">
        <f t="shared" ca="1" si="2"/>
        <v>18983.7739</v>
      </c>
      <c r="M26" s="7">
        <f t="shared" ca="1" si="2"/>
        <v>18985.047200000001</v>
      </c>
      <c r="N26" s="7">
        <f t="shared" ca="1" si="2"/>
        <v>18984.33784</v>
      </c>
      <c r="O26" s="7">
        <f t="shared" ca="1" si="2"/>
        <v>18985.09691</v>
      </c>
      <c r="P26" s="7">
        <f t="shared" ca="1" si="2"/>
        <v>18988.532200000001</v>
      </c>
      <c r="R26" s="7">
        <f t="shared" ca="1" si="1"/>
        <v>18985.357609999999</v>
      </c>
      <c r="T26" s="7">
        <f ca="1">Total!E26</f>
        <v>18977.327099999999</v>
      </c>
      <c r="V26" s="7">
        <f t="shared" ca="1" si="3"/>
        <v>3.3971064344469939E-4</v>
      </c>
      <c r="W26" s="7">
        <f t="shared" ca="1" si="4"/>
        <v>4.0680649910925952E-4</v>
      </c>
      <c r="X26" s="7">
        <f t="shared" ca="1" si="5"/>
        <v>3.6942715710483454E-4</v>
      </c>
      <c r="Y26" s="7">
        <f t="shared" ca="1" si="6"/>
        <v>4.0942594070592791E-4</v>
      </c>
      <c r="Z26" s="7">
        <f t="shared" ca="1" si="7"/>
        <v>5.9044669151552215E-4</v>
      </c>
      <c r="AB26" s="7">
        <f t="shared" ca="1" si="8"/>
        <v>2.1158169318802435E-3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103.72503</v>
      </c>
      <c r="E27" s="7">
        <v>37.457059999999998</v>
      </c>
      <c r="F27" s="7">
        <v>154</v>
      </c>
      <c r="H27" s="7" t="s">
        <v>1</v>
      </c>
      <c r="I27" s="7">
        <v>1000</v>
      </c>
      <c r="J27" s="7">
        <v>0.7</v>
      </c>
      <c r="L27" s="7">
        <f t="shared" ca="1" si="2"/>
        <v>18978.138330000002</v>
      </c>
      <c r="M27" s="7">
        <f t="shared" ca="1" si="2"/>
        <v>18977.049169999998</v>
      </c>
      <c r="N27" s="7">
        <f t="shared" ca="1" si="2"/>
        <v>18978.97047</v>
      </c>
      <c r="O27" s="7">
        <f t="shared" ca="1" si="2"/>
        <v>18976.95174</v>
      </c>
      <c r="P27" s="7">
        <f t="shared" ca="1" si="2"/>
        <v>18977.959169999998</v>
      </c>
      <c r="R27" s="7">
        <f t="shared" ca="1" si="1"/>
        <v>18977.813776000003</v>
      </c>
      <c r="T27" s="7">
        <f ca="1">Total!E27</f>
        <v>18975.57</v>
      </c>
      <c r="V27" s="7">
        <f t="shared" ca="1" si="3"/>
        <v>1.3534929385530337E-4</v>
      </c>
      <c r="W27" s="7">
        <f t="shared" ca="1" si="4"/>
        <v>7.7951281568812062E-5</v>
      </c>
      <c r="X27" s="7">
        <f t="shared" ca="1" si="5"/>
        <v>1.7920252197960304E-4</v>
      </c>
      <c r="Y27" s="7">
        <f t="shared" ca="1" si="6"/>
        <v>7.281678495037136E-5</v>
      </c>
      <c r="Z27" s="7">
        <f t="shared" ca="1" si="7"/>
        <v>1.2590768024352142E-4</v>
      </c>
      <c r="AB27" s="7">
        <f t="shared" ca="1" si="8"/>
        <v>5.9122756259761123E-4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103.7817</v>
      </c>
      <c r="E28" s="7">
        <v>37.408209999999997</v>
      </c>
      <c r="F28" s="7">
        <v>162</v>
      </c>
      <c r="H28" s="7" t="s">
        <v>1</v>
      </c>
      <c r="I28" s="7">
        <v>1000</v>
      </c>
      <c r="J28" s="7">
        <v>1</v>
      </c>
      <c r="L28" s="7">
        <f t="shared" ca="1" si="2"/>
        <v>18975.55</v>
      </c>
      <c r="M28" s="7">
        <f t="shared" ca="1" si="2"/>
        <v>18975.565190000001</v>
      </c>
      <c r="N28" s="7">
        <f t="shared" ca="1" si="2"/>
        <v>18975.486669999998</v>
      </c>
      <c r="O28" s="7">
        <f t="shared" ca="1" si="2"/>
        <v>18975.387190000001</v>
      </c>
      <c r="P28" s="7">
        <f t="shared" ca="1" si="2"/>
        <v>18975.34</v>
      </c>
      <c r="R28" s="7">
        <f t="shared" ca="1" si="1"/>
        <v>18975.465810000002</v>
      </c>
      <c r="T28" s="7">
        <f ca="1">Total!E28</f>
        <v>18975.240000000002</v>
      </c>
      <c r="V28" s="7">
        <f t="shared" ca="1" si="3"/>
        <v>1.6337079267385902E-5</v>
      </c>
      <c r="W28" s="7">
        <f t="shared" ca="1" si="4"/>
        <v>1.7137596151593642E-5</v>
      </c>
      <c r="X28" s="7">
        <f t="shared" ca="1" si="5"/>
        <v>1.299957207375566E-5</v>
      </c>
      <c r="Y28" s="7">
        <f t="shared" ca="1" si="6"/>
        <v>7.7569506367077397E-6</v>
      </c>
      <c r="Z28" s="7">
        <f t="shared" ca="1" si="7"/>
        <v>5.2700255700873771E-6</v>
      </c>
      <c r="AB28" s="7">
        <f t="shared" ca="1" si="8"/>
        <v>5.950122369953032E-5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103.71503</v>
      </c>
      <c r="E29" s="7">
        <v>37.450060000000001</v>
      </c>
      <c r="F29" s="7">
        <v>158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103.8017</v>
      </c>
      <c r="E30" s="7">
        <v>37.429130000000001</v>
      </c>
      <c r="F30" s="7">
        <v>145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1069.9498799999999</v>
      </c>
      <c r="E31" s="7">
        <v>582.20591000000002</v>
      </c>
      <c r="F31" s="7">
        <v>35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1069.6298899999999</v>
      </c>
      <c r="E32" s="7">
        <v>585.05505000000005</v>
      </c>
      <c r="F32" s="7">
        <v>30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1069.6721600000001</v>
      </c>
      <c r="E33" s="7">
        <v>586.08820000000003</v>
      </c>
      <c r="F33" s="7">
        <v>30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1069.9926399999999</v>
      </c>
      <c r="E34" s="7">
        <v>574.91728000000001</v>
      </c>
      <c r="F34" s="7">
        <v>35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1069.7046499999999</v>
      </c>
      <c r="E35" s="7">
        <v>581.43520000000001</v>
      </c>
      <c r="F35" s="7">
        <v>33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1034.53403</v>
      </c>
      <c r="E36" s="7">
        <v>969.10852</v>
      </c>
      <c r="F36" s="7">
        <v>40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1034.6582800000001</v>
      </c>
      <c r="E37" s="7">
        <v>967.41908999999998</v>
      </c>
      <c r="F37" s="7">
        <v>40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1034.55981</v>
      </c>
      <c r="E38" s="7">
        <v>967.38112999999998</v>
      </c>
      <c r="F38" s="7">
        <v>40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1034.64941</v>
      </c>
      <c r="E39" s="7">
        <v>956.70174999999995</v>
      </c>
      <c r="F39" s="7">
        <v>49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1034.59573</v>
      </c>
      <c r="E40" s="7">
        <v>966.70871</v>
      </c>
      <c r="F40" s="7">
        <v>40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1034.39939</v>
      </c>
      <c r="E41" s="7">
        <v>2238.4459400000001</v>
      </c>
      <c r="F41" s="7">
        <v>82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1034.3303599999999</v>
      </c>
      <c r="E42" s="7">
        <v>2236.7278000000001</v>
      </c>
      <c r="F42" s="7">
        <v>80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1034.2288799999999</v>
      </c>
      <c r="E43" s="7">
        <v>2259.1952999999999</v>
      </c>
      <c r="F43" s="7">
        <v>81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1034.1603600000001</v>
      </c>
      <c r="E44" s="7">
        <v>2247.2087200000001</v>
      </c>
      <c r="F44" s="7">
        <v>88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1034.44928</v>
      </c>
      <c r="E45" s="7">
        <v>2244.0206800000001</v>
      </c>
      <c r="F45" s="7">
        <v>83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1.10646</v>
      </c>
      <c r="F46" s="7">
        <v>36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1.1064000000000001</v>
      </c>
      <c r="F47" s="7">
        <v>33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1.10178</v>
      </c>
      <c r="F48" s="7">
        <v>37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1.10642</v>
      </c>
      <c r="F49" s="7">
        <v>36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1.11121</v>
      </c>
      <c r="F50" s="7">
        <v>36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1.36103</v>
      </c>
      <c r="F51" s="7">
        <v>42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1.3447800000000001</v>
      </c>
      <c r="F52" s="7">
        <v>46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1.3466800000000001</v>
      </c>
      <c r="F53" s="7">
        <v>32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1.34291</v>
      </c>
      <c r="F54" s="7">
        <v>45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1.3365800000000001</v>
      </c>
      <c r="F55" s="7">
        <v>40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2.16865</v>
      </c>
      <c r="F56" s="7">
        <v>71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2.0983800000000001</v>
      </c>
      <c r="F57" s="7">
        <v>64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2.14859</v>
      </c>
      <c r="F58" s="7">
        <v>67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2.0806800000000001</v>
      </c>
      <c r="F59" s="7">
        <v>70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2.0800900000000002</v>
      </c>
      <c r="F60" s="7">
        <v>63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7.03688</v>
      </c>
      <c r="F61" s="7">
        <v>29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7.0281900000000004</v>
      </c>
      <c r="F62" s="7">
        <v>27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7.0640400000000003</v>
      </c>
      <c r="F63" s="7">
        <v>28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42986.802479999998</v>
      </c>
      <c r="E64" s="7">
        <v>7.0261800000000001</v>
      </c>
      <c r="F64" s="7">
        <v>29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7.05985</v>
      </c>
      <c r="F65" s="7">
        <v>28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35767.580860000002</v>
      </c>
      <c r="E66" s="7">
        <v>19.70316</v>
      </c>
      <c r="F66" s="7">
        <v>76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35791.170940000004</v>
      </c>
      <c r="E67" s="7">
        <v>19.775919999999999</v>
      </c>
      <c r="F67" s="7">
        <v>73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35818.995860000003</v>
      </c>
      <c r="E68" s="7">
        <v>19.75076</v>
      </c>
      <c r="F68" s="7">
        <v>75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35914.885540000003</v>
      </c>
      <c r="E69" s="7">
        <v>19.69782</v>
      </c>
      <c r="F69" s="7">
        <v>71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35723.093180000003</v>
      </c>
      <c r="E70" s="7">
        <v>19.720680000000002</v>
      </c>
      <c r="F70" s="7">
        <v>76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35245.335070000001</v>
      </c>
      <c r="E71" s="7">
        <v>55.140949999999997</v>
      </c>
      <c r="F71" s="7">
        <v>203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35272.241719999998</v>
      </c>
      <c r="E72" s="7">
        <v>55.06561</v>
      </c>
      <c r="F72" s="7">
        <v>193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35280.887519999997</v>
      </c>
      <c r="E73" s="7">
        <v>55.16534</v>
      </c>
      <c r="F73" s="7">
        <v>217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35295.564330000001</v>
      </c>
      <c r="E74" s="7">
        <v>55.063609999999997</v>
      </c>
      <c r="F74" s="7">
        <v>217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35313.846960000003</v>
      </c>
      <c r="E75" s="7">
        <v>55.156869999999998</v>
      </c>
      <c r="F75" s="7">
        <v>210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324279.93540999998</v>
      </c>
      <c r="E76" s="7">
        <v>669.51448000000005</v>
      </c>
      <c r="F76" s="7">
        <v>20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324165.39250000002</v>
      </c>
      <c r="E77" s="7">
        <v>639.35695999999996</v>
      </c>
      <c r="F77" s="7">
        <v>23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324225.90519999998</v>
      </c>
      <c r="E78" s="7">
        <v>668.51378999999997</v>
      </c>
      <c r="F78" s="7">
        <v>20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324420.02843000001</v>
      </c>
      <c r="E79" s="7">
        <v>640.20928000000004</v>
      </c>
      <c r="F79" s="7">
        <v>22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324407.66514</v>
      </c>
      <c r="E80" s="7">
        <v>659.44488000000001</v>
      </c>
      <c r="F80" s="7">
        <v>20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323151.95926999999</v>
      </c>
      <c r="E81" s="7">
        <v>1297.7270900000001</v>
      </c>
      <c r="F81" s="7">
        <v>38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322982.80638000002</v>
      </c>
      <c r="E82" s="7">
        <v>1287.84716</v>
      </c>
      <c r="F82" s="7">
        <v>38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323131.94094</v>
      </c>
      <c r="E83" s="7">
        <v>1293.6651099999999</v>
      </c>
      <c r="F83" s="7">
        <v>38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323005.67929</v>
      </c>
      <c r="E84" s="7">
        <v>1308.24695</v>
      </c>
      <c r="F84" s="7">
        <v>38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323057.37770999997</v>
      </c>
      <c r="E85" s="7">
        <v>1284.98551</v>
      </c>
      <c r="F85" s="7">
        <v>37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323023.19792000001</v>
      </c>
      <c r="E86" s="7">
        <v>1726.3739399999999</v>
      </c>
      <c r="F86" s="7">
        <v>46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322839.51162</v>
      </c>
      <c r="E87" s="7">
        <v>1758.7526800000001</v>
      </c>
      <c r="F87" s="7">
        <v>45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323011.03753999999</v>
      </c>
      <c r="E88" s="7">
        <v>1737.6773700000001</v>
      </c>
      <c r="F88" s="7">
        <v>47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322842.15759000002</v>
      </c>
      <c r="E89" s="7">
        <v>1737.3915099999999</v>
      </c>
      <c r="F89" s="7">
        <v>45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322902.91667000001</v>
      </c>
      <c r="E90" s="7">
        <v>1748.7461900000001</v>
      </c>
      <c r="F90" s="7">
        <v>46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1.6092900000000001</v>
      </c>
      <c r="F91" s="7">
        <v>38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1.61609</v>
      </c>
      <c r="F92" s="7">
        <v>41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1.6047</v>
      </c>
      <c r="F93" s="7">
        <v>36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1.6067899999999999</v>
      </c>
      <c r="F94" s="7">
        <v>43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1.62192</v>
      </c>
      <c r="F95" s="7">
        <v>38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1.92807</v>
      </c>
      <c r="F96" s="7">
        <v>50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2.1080999999999999</v>
      </c>
      <c r="F97" s="7">
        <v>45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1.9377200000000001</v>
      </c>
      <c r="F98" s="7">
        <v>53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675.38247999999999</v>
      </c>
      <c r="E99" s="7">
        <v>1.9438299999999999</v>
      </c>
      <c r="F99" s="7">
        <v>55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1.9519200000000001</v>
      </c>
      <c r="F100" s="7">
        <v>52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2.94319</v>
      </c>
      <c r="F101" s="7">
        <v>66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2.9314100000000001</v>
      </c>
      <c r="F102" s="7">
        <v>80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2.9608099999999999</v>
      </c>
      <c r="F103" s="7">
        <v>76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2.9280300000000001</v>
      </c>
      <c r="F104" s="7">
        <v>78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2.94896</v>
      </c>
      <c r="F105" s="7">
        <v>68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1808.1166900000001</v>
      </c>
      <c r="E106" s="7">
        <v>7.3882500000000002</v>
      </c>
      <c r="F106" s="7">
        <v>37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1832.3845699999999</v>
      </c>
      <c r="E107" s="7">
        <v>7.2503099999999998</v>
      </c>
      <c r="F107" s="7">
        <v>36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1786.6842999999999</v>
      </c>
      <c r="E108" s="7">
        <v>7.28939</v>
      </c>
      <c r="F108" s="7">
        <v>37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1867.14562</v>
      </c>
      <c r="E109" s="7">
        <v>7.4657200000000001</v>
      </c>
      <c r="F109" s="7">
        <v>34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1816.9458400000001</v>
      </c>
      <c r="E110" s="7">
        <v>7.2049300000000001</v>
      </c>
      <c r="F110" s="7">
        <v>34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1761.22702</v>
      </c>
      <c r="E111" s="7">
        <v>11.47565</v>
      </c>
      <c r="F111" s="7">
        <v>47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1766.27063</v>
      </c>
      <c r="E112" s="7">
        <v>11.46945</v>
      </c>
      <c r="F112" s="7">
        <v>50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1767.28033</v>
      </c>
      <c r="E113" s="7">
        <v>11.430619999999999</v>
      </c>
      <c r="F113" s="7">
        <v>50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1772.07215</v>
      </c>
      <c r="E114" s="7">
        <v>11.50502</v>
      </c>
      <c r="F114" s="7">
        <v>50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1776.0929100000001</v>
      </c>
      <c r="E115" s="7">
        <v>11.450530000000001</v>
      </c>
      <c r="F115" s="7">
        <v>48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1754.92</v>
      </c>
      <c r="E116" s="7">
        <v>21.495999999999999</v>
      </c>
      <c r="F116" s="7">
        <v>89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1755.9166700000001</v>
      </c>
      <c r="E117" s="7">
        <v>21.465229999999998</v>
      </c>
      <c r="F117" s="7">
        <v>84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1755.6166700000001</v>
      </c>
      <c r="E118" s="7">
        <v>21.5227</v>
      </c>
      <c r="F118" s="7">
        <v>83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1755.15</v>
      </c>
      <c r="E119" s="7">
        <v>21.507169999999999</v>
      </c>
      <c r="F119" s="7">
        <v>85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1756.7961700000001</v>
      </c>
      <c r="E120" s="7">
        <v>21.552769999999999</v>
      </c>
      <c r="F120" s="7">
        <v>91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18983.7739</v>
      </c>
      <c r="E121" s="7">
        <v>349.57866000000001</v>
      </c>
      <c r="F121" s="7">
        <v>18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18985.047200000001</v>
      </c>
      <c r="E122" s="7">
        <v>354.81722000000002</v>
      </c>
      <c r="F122" s="7">
        <v>20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18984.33784</v>
      </c>
      <c r="E123" s="7">
        <v>349.47636999999997</v>
      </c>
      <c r="F123" s="7">
        <v>18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18985.09691</v>
      </c>
      <c r="E124" s="7">
        <v>349.72577000000001</v>
      </c>
      <c r="F124" s="7">
        <v>18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18988.532200000001</v>
      </c>
      <c r="E125" s="7">
        <v>350.10822999999999</v>
      </c>
      <c r="F125" s="7">
        <v>18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18978.138330000002</v>
      </c>
      <c r="E126" s="7">
        <v>684.52461000000005</v>
      </c>
      <c r="F126" s="7">
        <v>38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18977.049169999998</v>
      </c>
      <c r="E127" s="7">
        <v>694.48916999999994</v>
      </c>
      <c r="F127" s="7">
        <v>30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18978.97047</v>
      </c>
      <c r="E128" s="7">
        <v>682.77477999999996</v>
      </c>
      <c r="F128" s="7">
        <v>30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18976.95174</v>
      </c>
      <c r="E129" s="7">
        <v>697.15963999999997</v>
      </c>
      <c r="F129" s="7">
        <v>30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18977.959169999998</v>
      </c>
      <c r="E130" s="7">
        <v>684.21725000000004</v>
      </c>
      <c r="F130" s="7">
        <v>35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18975.55</v>
      </c>
      <c r="E131" s="7">
        <v>1146.87735</v>
      </c>
      <c r="F131" s="7">
        <v>47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18975.565190000001</v>
      </c>
      <c r="E132" s="7">
        <v>1155.42956</v>
      </c>
      <c r="F132" s="7">
        <v>44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18975.486669999998</v>
      </c>
      <c r="E133" s="7">
        <v>1155.3358700000001</v>
      </c>
      <c r="F133" s="7">
        <v>44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18975.387190000001</v>
      </c>
      <c r="E134" s="7">
        <v>1147.1331</v>
      </c>
      <c r="F134" s="7">
        <v>44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18975.34</v>
      </c>
      <c r="E135" s="7">
        <v>1143.71865</v>
      </c>
      <c r="F135" s="7">
        <v>44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  <row r="147" s="7" customFormat="1" ht="15" x14ac:dyDescent="0.25"/>
    <row r="148" s="7" customFormat="1" ht="15" x14ac:dyDescent="0.25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zoomScale="85" zoomScaleNormal="85" workbookViewId="0">
      <selection sqref="A1:F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1.1440399999999999</v>
      </c>
      <c r="F1" s="7">
        <v>17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1.1695500000000001</v>
      </c>
      <c r="F2" s="7">
        <v>10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42.424349999999997</v>
      </c>
      <c r="O2" s="7">
        <f t="shared" ca="1" si="0"/>
        <v>41.318849999999998</v>
      </c>
      <c r="P2" s="7">
        <f t="shared" ca="1" si="0"/>
        <v>40.897550000000003</v>
      </c>
      <c r="R2" s="7">
        <f t="shared" ref="R2:R28" ca="1" si="1">AVERAGE(L2:P2)</f>
        <v>41.287169999999996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3.7332309637129711E-2</v>
      </c>
      <c r="Y2" s="7">
        <f ca="1">(O2-T2)/T2</f>
        <v>1.0301350569899543E-2</v>
      </c>
      <c r="Z2" s="7">
        <f ca="1">(P2-T2)/T2</f>
        <v>0</v>
      </c>
      <c r="AB2" s="7">
        <f ca="1">SUM(V2:Z2)</f>
        <v>4.7633660207029256E-2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42.424349999999997</v>
      </c>
      <c r="E3" s="7">
        <v>1.5314099999999999</v>
      </c>
      <c r="F3" s="7">
        <v>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28.65624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6.5609561686245368E-5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1.1390899999999999</v>
      </c>
      <c r="F4" s="7">
        <v>13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28.537812000000002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5.9135352458067215E-3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1.1490899999999999</v>
      </c>
      <c r="F5" s="7">
        <v>23</v>
      </c>
      <c r="H5" s="7" t="s">
        <v>0</v>
      </c>
      <c r="I5" s="7">
        <v>100</v>
      </c>
      <c r="J5" s="7">
        <v>0.4</v>
      </c>
      <c r="L5" s="7">
        <f t="shared" ca="1" si="2"/>
        <v>148.16747000000001</v>
      </c>
      <c r="M5" s="7">
        <f t="shared" ca="1" si="0"/>
        <v>148.15228999999999</v>
      </c>
      <c r="N5" s="7">
        <f t="shared" ca="1" si="0"/>
        <v>148.21080000000001</v>
      </c>
      <c r="O5" s="7">
        <f t="shared" ca="1" si="0"/>
        <v>148.15414000000001</v>
      </c>
      <c r="P5" s="7">
        <f t="shared" ca="1" si="0"/>
        <v>148.04414</v>
      </c>
      <c r="R5" s="7">
        <f t="shared" ca="1" si="1"/>
        <v>148.145768</v>
      </c>
      <c r="T5" s="7">
        <f ca="1">Total!E5</f>
        <v>147.8408</v>
      </c>
      <c r="V5" s="7">
        <f t="shared" ca="1" si="3"/>
        <v>2.2096065497481557E-3</v>
      </c>
      <c r="W5" s="7">
        <f t="shared" ca="1" si="4"/>
        <v>2.1069285339364507E-3</v>
      </c>
      <c r="X5" s="7">
        <f t="shared" ca="1" si="5"/>
        <v>2.5026920849995707E-3</v>
      </c>
      <c r="Y5" s="7">
        <f t="shared" ca="1" si="6"/>
        <v>2.1194419943615754E-3</v>
      </c>
      <c r="Z5" s="7">
        <f t="shared" ca="1" si="7"/>
        <v>1.3753984015237822E-3</v>
      </c>
      <c r="AB5" s="7">
        <f t="shared" ca="1" si="8"/>
        <v>1.0314067564569535E-2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1.4466600000000001</v>
      </c>
      <c r="F6" s="7">
        <v>38</v>
      </c>
      <c r="H6" s="7" t="s">
        <v>0</v>
      </c>
      <c r="I6" s="7">
        <v>100</v>
      </c>
      <c r="J6" s="7">
        <v>0.7</v>
      </c>
      <c r="L6" s="7">
        <f t="shared" ca="1" si="2"/>
        <v>107.73419</v>
      </c>
      <c r="M6" s="7">
        <f t="shared" ca="1" si="0"/>
        <v>107.60859000000001</v>
      </c>
      <c r="N6" s="7">
        <f t="shared" ca="1" si="0"/>
        <v>107.61418999999999</v>
      </c>
      <c r="O6" s="7">
        <f t="shared" ca="1" si="0"/>
        <v>107.60419</v>
      </c>
      <c r="P6" s="7">
        <f t="shared" ca="1" si="0"/>
        <v>107.5767</v>
      </c>
      <c r="R6" s="7">
        <f t="shared" ca="1" si="1"/>
        <v>107.62757200000001</v>
      </c>
      <c r="T6" s="7">
        <f ca="1">Total!E6</f>
        <v>107.31086000000001</v>
      </c>
      <c r="V6" s="7">
        <f t="shared" ca="1" si="3"/>
        <v>3.9448943005395065E-3</v>
      </c>
      <c r="W6" s="7">
        <f t="shared" ca="1" si="4"/>
        <v>2.7744629015180882E-3</v>
      </c>
      <c r="X6" s="7">
        <f t="shared" ca="1" si="5"/>
        <v>2.826647740964785E-3</v>
      </c>
      <c r="Y6" s="7">
        <f t="shared" ca="1" si="6"/>
        <v>2.73346052766698E-3</v>
      </c>
      <c r="Z6" s="7">
        <f t="shared" ca="1" si="7"/>
        <v>2.4772888783110786E-3</v>
      </c>
      <c r="AB6" s="7">
        <f t="shared" ca="1" si="8"/>
        <v>1.4756754349000437E-2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1.4388099999999999</v>
      </c>
      <c r="F7" s="7">
        <v>35</v>
      </c>
      <c r="H7" s="7" t="s">
        <v>0</v>
      </c>
      <c r="I7" s="7">
        <v>100</v>
      </c>
      <c r="J7" s="7">
        <v>1</v>
      </c>
      <c r="L7" s="7">
        <f t="shared" ca="1" si="2"/>
        <v>103.73502999999999</v>
      </c>
      <c r="M7" s="7">
        <f t="shared" ca="1" si="0"/>
        <v>103.71586000000001</v>
      </c>
      <c r="N7" s="7">
        <f t="shared" ca="1" si="0"/>
        <v>103.70837</v>
      </c>
      <c r="O7" s="7">
        <f t="shared" ca="1" si="0"/>
        <v>103.72837</v>
      </c>
      <c r="P7" s="7">
        <f t="shared" ca="1" si="0"/>
        <v>103.72198</v>
      </c>
      <c r="R7" s="7">
        <f t="shared" ca="1" si="1"/>
        <v>103.72192199999999</v>
      </c>
      <c r="T7" s="7">
        <f ca="1">Total!E7</f>
        <v>103.67698</v>
      </c>
      <c r="V7" s="7">
        <f t="shared" ca="1" si="3"/>
        <v>5.5991214250255346E-4</v>
      </c>
      <c r="W7" s="7">
        <f t="shared" ca="1" si="4"/>
        <v>3.7501092335064177E-4</v>
      </c>
      <c r="X7" s="7">
        <f t="shared" ca="1" si="5"/>
        <v>3.0276730668661264E-4</v>
      </c>
      <c r="Y7" s="7">
        <f t="shared" ca="1" si="6"/>
        <v>4.9567416026197739E-4</v>
      </c>
      <c r="Z7" s="7">
        <f t="shared" ca="1" si="7"/>
        <v>4.3404042054467353E-4</v>
      </c>
      <c r="AB7" s="7">
        <f t="shared" ca="1" si="8"/>
        <v>2.1674049533464586E-3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1.4620200000000001</v>
      </c>
      <c r="F8" s="7">
        <v>36</v>
      </c>
      <c r="H8" s="7" t="s">
        <v>0</v>
      </c>
      <c r="I8" s="7">
        <v>1000</v>
      </c>
      <c r="J8" s="7">
        <v>0.4</v>
      </c>
      <c r="L8" s="7">
        <f t="shared" ca="1" si="2"/>
        <v>1069.58357</v>
      </c>
      <c r="M8" s="7">
        <f t="shared" ca="1" si="0"/>
        <v>1069.652</v>
      </c>
      <c r="N8" s="7">
        <f t="shared" ca="1" si="0"/>
        <v>1069.7049099999999</v>
      </c>
      <c r="O8" s="7">
        <f t="shared" ca="1" si="0"/>
        <v>1069.6947399999999</v>
      </c>
      <c r="P8" s="7">
        <f t="shared" ca="1" si="0"/>
        <v>1069.6645100000001</v>
      </c>
      <c r="R8" s="7">
        <f t="shared" ca="1" si="1"/>
        <v>1069.6599460000002</v>
      </c>
      <c r="T8" s="7">
        <f ca="1">Total!E8</f>
        <v>1069.1742999999999</v>
      </c>
      <c r="V8" s="7">
        <f t="shared" ca="1" si="3"/>
        <v>3.8279071990423446E-4</v>
      </c>
      <c r="W8" s="7">
        <f t="shared" ca="1" si="4"/>
        <v>4.4679338064910541E-4</v>
      </c>
      <c r="X8" s="7">
        <f t="shared" ca="1" si="5"/>
        <v>4.9628016685401464E-4</v>
      </c>
      <c r="Y8" s="7">
        <f t="shared" ca="1" si="6"/>
        <v>4.867681537051609E-4</v>
      </c>
      <c r="Z8" s="7">
        <f t="shared" ca="1" si="7"/>
        <v>4.584939985932706E-4</v>
      </c>
      <c r="AB8" s="7">
        <f t="shared" ca="1" si="8"/>
        <v>2.2711264197057858E-3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1.4576199999999999</v>
      </c>
      <c r="F9" s="7">
        <v>32</v>
      </c>
      <c r="H9" s="7" t="s">
        <v>0</v>
      </c>
      <c r="I9" s="7">
        <v>1000</v>
      </c>
      <c r="J9" s="7">
        <v>0.7</v>
      </c>
      <c r="L9" s="7">
        <f t="shared" ca="1" si="2"/>
        <v>1034.5956100000001</v>
      </c>
      <c r="M9" s="7">
        <f t="shared" ca="1" si="0"/>
        <v>1034.62861</v>
      </c>
      <c r="N9" s="7">
        <f t="shared" ca="1" si="0"/>
        <v>1034.7938799999999</v>
      </c>
      <c r="O9" s="7">
        <f t="shared" ca="1" si="0"/>
        <v>1034.56844</v>
      </c>
      <c r="P9" s="7">
        <f t="shared" ca="1" si="0"/>
        <v>1034.5907199999999</v>
      </c>
      <c r="R9" s="7">
        <f t="shared" ca="1" si="1"/>
        <v>1034.635452</v>
      </c>
      <c r="T9" s="7">
        <f ca="1">Total!E9</f>
        <v>1034.2530300000001</v>
      </c>
      <c r="V9" s="7">
        <f t="shared" ca="1" si="3"/>
        <v>3.3123422418206312E-4</v>
      </c>
      <c r="W9" s="7">
        <f t="shared" ca="1" si="4"/>
        <v>3.6314130982038298E-4</v>
      </c>
      <c r="X9" s="7">
        <f t="shared" ca="1" si="5"/>
        <v>5.229377959858275E-4</v>
      </c>
      <c r="Y9" s="7">
        <f t="shared" ca="1" si="6"/>
        <v>3.0496405700636807E-4</v>
      </c>
      <c r="Z9" s="7">
        <f t="shared" ca="1" si="7"/>
        <v>3.2650617421912568E-4</v>
      </c>
      <c r="AB9" s="7">
        <f t="shared" ca="1" si="8"/>
        <v>1.8487835612137672E-3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1.45278</v>
      </c>
      <c r="F10" s="7">
        <v>37</v>
      </c>
      <c r="H10" s="7" t="s">
        <v>0</v>
      </c>
      <c r="I10" s="7">
        <v>1000</v>
      </c>
      <c r="J10" s="7">
        <v>1</v>
      </c>
      <c r="L10" s="7">
        <f t="shared" ca="1" si="2"/>
        <v>1034.0194300000001</v>
      </c>
      <c r="M10" s="7">
        <f t="shared" ca="1" si="0"/>
        <v>1034.2860599999999</v>
      </c>
      <c r="N10" s="7">
        <f t="shared" ca="1" si="0"/>
        <v>1034.2768000000001</v>
      </c>
      <c r="O10" s="7">
        <f t="shared" ca="1" si="0"/>
        <v>1034.2503099999999</v>
      </c>
      <c r="P10" s="7">
        <f t="shared" ca="1" si="0"/>
        <v>1034.2032799999999</v>
      </c>
      <c r="R10" s="7">
        <f t="shared" ca="1" si="1"/>
        <v>1034.2071759999999</v>
      </c>
      <c r="T10" s="7">
        <f ca="1">Total!E10</f>
        <v>1033.9158500000001</v>
      </c>
      <c r="V10" s="7">
        <f t="shared" ca="1" si="3"/>
        <v>1.0018223436652544E-4</v>
      </c>
      <c r="W10" s="7">
        <f t="shared" ca="1" si="4"/>
        <v>3.5806589095216536E-4</v>
      </c>
      <c r="X10" s="7">
        <f t="shared" ca="1" si="5"/>
        <v>3.4910964949420452E-4</v>
      </c>
      <c r="Y10" s="7">
        <f t="shared" ca="1" si="6"/>
        <v>3.2348860886483954E-4</v>
      </c>
      <c r="Z10" s="7">
        <f t="shared" ca="1" si="7"/>
        <v>2.7800134798190625E-4</v>
      </c>
      <c r="AB10" s="7">
        <f t="shared" ca="1" si="8"/>
        <v>1.4088477316596413E-3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1.92763</v>
      </c>
      <c r="F11" s="7">
        <v>55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1.92943</v>
      </c>
      <c r="F12" s="7">
        <v>52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1.92597</v>
      </c>
      <c r="F13" s="7">
        <v>46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1.93472</v>
      </c>
      <c r="F14" s="7">
        <v>52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42986.673049999998</v>
      </c>
      <c r="N14" s="7">
        <f t="shared" ca="1" si="0"/>
        <v>42986.45392</v>
      </c>
      <c r="O14" s="7">
        <f t="shared" ca="1" si="0"/>
        <v>42986.673049999998</v>
      </c>
      <c r="P14" s="7">
        <f t="shared" ca="1" si="0"/>
        <v>42986.673049999998</v>
      </c>
      <c r="R14" s="7">
        <f t="shared" ca="1" si="1"/>
        <v>42986.629223999997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1.1146136847830832E-5</v>
      </c>
      <c r="X14" s="7">
        <f t="shared" ca="1" si="5"/>
        <v>6.04845361480278E-6</v>
      </c>
      <c r="Y14" s="7">
        <f t="shared" ca="1" si="6"/>
        <v>1.1146136847830832E-5</v>
      </c>
      <c r="Z14" s="7">
        <f t="shared" ca="1" si="7"/>
        <v>1.1146136847830832E-5</v>
      </c>
      <c r="AB14" s="7">
        <f t="shared" ca="1" si="8"/>
        <v>5.0633001006126105E-5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1.9362900000000001</v>
      </c>
      <c r="F15" s="7">
        <v>42</v>
      </c>
      <c r="H15" s="7" t="s">
        <v>3</v>
      </c>
      <c r="I15" s="7">
        <v>100</v>
      </c>
      <c r="J15" s="7">
        <v>0.7</v>
      </c>
      <c r="L15" s="7">
        <f t="shared" ca="1" si="2"/>
        <v>35640.584199999998</v>
      </c>
      <c r="M15" s="7">
        <f t="shared" ca="1" si="0"/>
        <v>35527.255680000002</v>
      </c>
      <c r="N15" s="7">
        <f t="shared" ca="1" si="0"/>
        <v>35436.568149999999</v>
      </c>
      <c r="O15" s="7">
        <f t="shared" ca="1" si="0"/>
        <v>35575.179790000002</v>
      </c>
      <c r="P15" s="7">
        <f t="shared" ca="1" si="0"/>
        <v>35692.890820000001</v>
      </c>
      <c r="R15" s="7">
        <f t="shared" ca="1" si="1"/>
        <v>35574.495727999994</v>
      </c>
      <c r="T15" s="7">
        <f ca="1">Total!E15</f>
        <v>35432.463949999998</v>
      </c>
      <c r="V15" s="7">
        <f t="shared" ca="1" si="3"/>
        <v>5.8737165525289403E-3</v>
      </c>
      <c r="W15" s="7">
        <f t="shared" ca="1" si="4"/>
        <v>2.6752790924664009E-3</v>
      </c>
      <c r="X15" s="7">
        <f t="shared" ca="1" si="5"/>
        <v>1.1583162846911141E-4</v>
      </c>
      <c r="Y15" s="7">
        <f t="shared" ca="1" si="6"/>
        <v>4.0278271418379419E-3</v>
      </c>
      <c r="Z15" s="7">
        <f t="shared" ca="1" si="7"/>
        <v>7.3499508915750404E-3</v>
      </c>
      <c r="AB15" s="7">
        <f t="shared" ca="1" si="8"/>
        <v>2.0042605306877438E-2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148.16747000000001</v>
      </c>
      <c r="E16" s="7">
        <v>8.8083200000000001</v>
      </c>
      <c r="F16" s="7">
        <v>30</v>
      </c>
      <c r="H16" s="7" t="s">
        <v>3</v>
      </c>
      <c r="I16" s="7">
        <v>100</v>
      </c>
      <c r="J16" s="7">
        <v>1</v>
      </c>
      <c r="L16" s="7">
        <f t="shared" ca="1" si="2"/>
        <v>35295.564330000001</v>
      </c>
      <c r="M16" s="7">
        <f t="shared" ca="1" si="0"/>
        <v>35233.906669999997</v>
      </c>
      <c r="N16" s="7">
        <f t="shared" ca="1" si="0"/>
        <v>35275.832889999998</v>
      </c>
      <c r="O16" s="7">
        <f t="shared" ca="1" si="0"/>
        <v>35365.755129999998</v>
      </c>
      <c r="P16" s="7">
        <f t="shared" ca="1" si="0"/>
        <v>35281.63912</v>
      </c>
      <c r="R16" s="7">
        <f t="shared" ca="1" si="1"/>
        <v>35290.539627999999</v>
      </c>
      <c r="T16" s="7">
        <f ca="1">Total!E16</f>
        <v>35214.446669999998</v>
      </c>
      <c r="V16" s="7">
        <f t="shared" ca="1" si="3"/>
        <v>2.3035335684859571E-3</v>
      </c>
      <c r="W16" s="7">
        <f t="shared" ca="1" si="4"/>
        <v>5.5261410699880597E-4</v>
      </c>
      <c r="X16" s="7">
        <f t="shared" ca="1" si="5"/>
        <v>1.743211261425177E-3</v>
      </c>
      <c r="Y16" s="7">
        <f t="shared" ca="1" si="6"/>
        <v>4.2967723280713478E-3</v>
      </c>
      <c r="Z16" s="7">
        <f t="shared" ca="1" si="7"/>
        <v>1.9080933069791804E-3</v>
      </c>
      <c r="AB16" s="7">
        <f t="shared" ca="1" si="8"/>
        <v>1.080422457196047E-2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148.15228999999999</v>
      </c>
      <c r="E17" s="7">
        <v>8.8601299999999998</v>
      </c>
      <c r="F17" s="7">
        <v>34</v>
      </c>
      <c r="H17" s="7" t="s">
        <v>3</v>
      </c>
      <c r="I17" s="7">
        <v>997</v>
      </c>
      <c r="J17" s="7">
        <v>0.4</v>
      </c>
      <c r="L17" s="7">
        <f t="shared" ca="1" si="2"/>
        <v>324306.36706000002</v>
      </c>
      <c r="M17" s="7">
        <f t="shared" ca="1" si="0"/>
        <v>324223.28834999999</v>
      </c>
      <c r="N17" s="7">
        <f t="shared" ca="1" si="0"/>
        <v>324457.92316000001</v>
      </c>
      <c r="O17" s="7">
        <f t="shared" ca="1" si="0"/>
        <v>324210.20065999997</v>
      </c>
      <c r="P17" s="7">
        <f t="shared" ca="1" si="0"/>
        <v>324281.22091999999</v>
      </c>
      <c r="R17" s="7">
        <f t="shared" ca="1" si="1"/>
        <v>324295.80002999998</v>
      </c>
      <c r="T17" s="7">
        <f ca="1">Total!E17</f>
        <v>323976.84555000003</v>
      </c>
      <c r="V17" s="7">
        <f t="shared" ca="1" si="3"/>
        <v>1.0171143849511174E-3</v>
      </c>
      <c r="W17" s="7">
        <f t="shared" ca="1" si="4"/>
        <v>7.6068028744951364E-4</v>
      </c>
      <c r="X17" s="7">
        <f t="shared" ca="1" si="5"/>
        <v>1.4849135566564209E-3</v>
      </c>
      <c r="Y17" s="7">
        <f t="shared" ca="1" si="6"/>
        <v>7.2028329556635454E-4</v>
      </c>
      <c r="Z17" s="7">
        <f t="shared" ca="1" si="7"/>
        <v>9.3949729488612568E-4</v>
      </c>
      <c r="AB17" s="7">
        <f t="shared" ca="1" si="8"/>
        <v>4.9224888195095323E-3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148.21080000000001</v>
      </c>
      <c r="E18" s="7">
        <v>8.71861</v>
      </c>
      <c r="F18" s="7">
        <v>33</v>
      </c>
      <c r="H18" s="7" t="s">
        <v>3</v>
      </c>
      <c r="I18" s="7">
        <v>997</v>
      </c>
      <c r="J18" s="7">
        <v>0.7</v>
      </c>
      <c r="L18" s="7">
        <f t="shared" ca="1" si="2"/>
        <v>322918.16434999998</v>
      </c>
      <c r="M18" s="7">
        <f t="shared" ca="1" si="2"/>
        <v>322973.61339000001</v>
      </c>
      <c r="N18" s="7">
        <f t="shared" ca="1" si="2"/>
        <v>323019.9351</v>
      </c>
      <c r="O18" s="7">
        <f t="shared" ca="1" si="2"/>
        <v>323015.00416000001</v>
      </c>
      <c r="P18" s="7">
        <f t="shared" ca="1" si="2"/>
        <v>323039.41177000001</v>
      </c>
      <c r="R18" s="7">
        <f t="shared" ca="1" si="1"/>
        <v>322993.22575400007</v>
      </c>
      <c r="T18" s="7">
        <f ca="1">Total!E18</f>
        <v>322847.27723000001</v>
      </c>
      <c r="V18" s="7">
        <f t="shared" ca="1" si="3"/>
        <v>2.1956858551874835E-4</v>
      </c>
      <c r="W18" s="7">
        <f t="shared" ca="1" si="4"/>
        <v>3.9131864788812486E-4</v>
      </c>
      <c r="X18" s="7">
        <f t="shared" ca="1" si="5"/>
        <v>5.3479735521198791E-4</v>
      </c>
      <c r="Y18" s="7">
        <f t="shared" ca="1" si="6"/>
        <v>5.1952406549339992E-4</v>
      </c>
      <c r="Z18" s="7">
        <f t="shared" ca="1" si="7"/>
        <v>5.951251676907292E-4</v>
      </c>
      <c r="AB18" s="7">
        <f t="shared" ca="1" si="8"/>
        <v>2.2603338218029905E-3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148.15414000000001</v>
      </c>
      <c r="E19" s="7">
        <v>8.6859800000000007</v>
      </c>
      <c r="F19" s="7">
        <v>33</v>
      </c>
      <c r="H19" s="7" t="s">
        <v>3</v>
      </c>
      <c r="I19" s="7">
        <v>997</v>
      </c>
      <c r="J19" s="7">
        <v>1</v>
      </c>
      <c r="L19" s="7">
        <f t="shared" ca="1" si="2"/>
        <v>322827.36271000002</v>
      </c>
      <c r="M19" s="7">
        <f t="shared" ca="1" si="2"/>
        <v>322959.04978</v>
      </c>
      <c r="N19" s="7">
        <f t="shared" ca="1" si="2"/>
        <v>323000.46666999999</v>
      </c>
      <c r="O19" s="7">
        <f t="shared" ca="1" si="2"/>
        <v>322966.17540000001</v>
      </c>
      <c r="P19" s="7">
        <f t="shared" ca="1" si="2"/>
        <v>322867.10862000001</v>
      </c>
      <c r="R19" s="7">
        <f t="shared" ca="1" si="1"/>
        <v>322924.03263600002</v>
      </c>
      <c r="T19" s="7">
        <f ca="1">Total!E19</f>
        <v>322792.16628</v>
      </c>
      <c r="V19" s="7">
        <f t="shared" ca="1" si="3"/>
        <v>1.0903743546700696E-4</v>
      </c>
      <c r="W19" s="7">
        <f t="shared" ca="1" si="4"/>
        <v>5.1699984520453426E-4</v>
      </c>
      <c r="X19" s="7">
        <f t="shared" ca="1" si="5"/>
        <v>6.4530807051650424E-4</v>
      </c>
      <c r="Y19" s="7">
        <f t="shared" ca="1" si="6"/>
        <v>5.3907479232027423E-4</v>
      </c>
      <c r="Z19" s="7">
        <f t="shared" ca="1" si="7"/>
        <v>2.3216901718426888E-4</v>
      </c>
      <c r="AB19" s="7">
        <f t="shared" ca="1" si="8"/>
        <v>2.0425891606925882E-3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148.04414</v>
      </c>
      <c r="E20" s="7">
        <v>8.8004200000000008</v>
      </c>
      <c r="F20" s="7">
        <v>31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107.73419</v>
      </c>
      <c r="E21" s="7">
        <v>18.132919999999999</v>
      </c>
      <c r="F21" s="7">
        <v>63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675.36581000000001</v>
      </c>
      <c r="N21" s="7">
        <f t="shared" ca="1" si="2"/>
        <v>675.38247999999999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675.36995999999999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0</v>
      </c>
      <c r="X21" s="7">
        <f t="shared" ca="1" si="5"/>
        <v>2.468291961652075E-5</v>
      </c>
      <c r="Y21" s="7">
        <f t="shared" ca="1" si="6"/>
        <v>0</v>
      </c>
      <c r="Z21" s="7">
        <f t="shared" ca="1" si="7"/>
        <v>0</v>
      </c>
      <c r="AB21" s="7">
        <f t="shared" ca="1" si="8"/>
        <v>3.0724090104621842E-5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107.60859000000001</v>
      </c>
      <c r="E22" s="7">
        <v>18.151009999999999</v>
      </c>
      <c r="F22" s="7">
        <v>62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107.61418999999999</v>
      </c>
      <c r="E23" s="7">
        <v>18.063210000000002</v>
      </c>
      <c r="F23" s="7">
        <v>63</v>
      </c>
      <c r="H23" s="7" t="s">
        <v>1</v>
      </c>
      <c r="I23" s="7">
        <v>100</v>
      </c>
      <c r="J23" s="7">
        <v>0.4</v>
      </c>
      <c r="L23" s="7">
        <f t="shared" ca="1" si="2"/>
        <v>1809.59313</v>
      </c>
      <c r="M23" s="7">
        <f t="shared" ca="1" si="2"/>
        <v>1822.0146199999999</v>
      </c>
      <c r="N23" s="7">
        <f t="shared" ca="1" si="2"/>
        <v>1817.76503</v>
      </c>
      <c r="O23" s="7">
        <f t="shared" ca="1" si="2"/>
        <v>1821.32404</v>
      </c>
      <c r="P23" s="7">
        <f t="shared" ca="1" si="2"/>
        <v>1805.69002</v>
      </c>
      <c r="R23" s="7">
        <f t="shared" ca="1" si="1"/>
        <v>1815.2773679999998</v>
      </c>
      <c r="T23" s="7">
        <f ca="1">Total!E23</f>
        <v>1771.8257599999999</v>
      </c>
      <c r="V23" s="7">
        <f t="shared" ca="1" si="3"/>
        <v>2.1315510166191529E-2</v>
      </c>
      <c r="W23" s="7">
        <f t="shared" ca="1" si="4"/>
        <v>2.8326069714665385E-2</v>
      </c>
      <c r="X23" s="7">
        <f t="shared" ca="1" si="5"/>
        <v>2.5927645391045719E-2</v>
      </c>
      <c r="Y23" s="7">
        <f t="shared" ca="1" si="6"/>
        <v>2.7936313557152495E-2</v>
      </c>
      <c r="Z23" s="7">
        <f t="shared" ca="1" si="7"/>
        <v>1.9112635544930819E-2</v>
      </c>
      <c r="AB23" s="7">
        <f t="shared" ca="1" si="8"/>
        <v>0.12261817437398595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107.60419</v>
      </c>
      <c r="E24" s="7">
        <v>18.043530000000001</v>
      </c>
      <c r="F24" s="7">
        <v>61</v>
      </c>
      <c r="H24" s="7" t="s">
        <v>1</v>
      </c>
      <c r="I24" s="7">
        <v>100</v>
      </c>
      <c r="J24" s="7">
        <v>0.7</v>
      </c>
      <c r="L24" s="7">
        <f t="shared" ca="1" si="2"/>
        <v>1767.3906199999999</v>
      </c>
      <c r="M24" s="7">
        <f t="shared" ca="1" si="2"/>
        <v>1762.0648799999999</v>
      </c>
      <c r="N24" s="7">
        <f t="shared" ca="1" si="2"/>
        <v>1762.3207</v>
      </c>
      <c r="O24" s="7">
        <f t="shared" ca="1" si="2"/>
        <v>1765.77874</v>
      </c>
      <c r="P24" s="7">
        <f t="shared" ca="1" si="2"/>
        <v>1762.37573</v>
      </c>
      <c r="R24" s="7">
        <f t="shared" ca="1" si="1"/>
        <v>1763.986134</v>
      </c>
      <c r="T24" s="7">
        <f ca="1">Total!E24</f>
        <v>1756.3001300000001</v>
      </c>
      <c r="V24" s="7">
        <f t="shared" ca="1" si="3"/>
        <v>6.3146895058305424E-3</v>
      </c>
      <c r="W24" s="7">
        <f t="shared" ca="1" si="4"/>
        <v>3.2823262388529356E-3</v>
      </c>
      <c r="X24" s="7">
        <f t="shared" ca="1" si="5"/>
        <v>3.4279847146625824E-3</v>
      </c>
      <c r="Y24" s="7">
        <f t="shared" ca="1" si="6"/>
        <v>5.3969192611742784E-3</v>
      </c>
      <c r="Z24" s="7">
        <f t="shared" ca="1" si="7"/>
        <v>3.4593176281322116E-3</v>
      </c>
      <c r="AB24" s="7">
        <f t="shared" ca="1" si="8"/>
        <v>2.1881237348652553E-2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107.5767</v>
      </c>
      <c r="E25" s="7">
        <v>18.057020000000001</v>
      </c>
      <c r="F25" s="7">
        <v>62</v>
      </c>
      <c r="H25" s="7" t="s">
        <v>1</v>
      </c>
      <c r="I25" s="7">
        <v>100</v>
      </c>
      <c r="J25" s="7">
        <v>1</v>
      </c>
      <c r="L25" s="7">
        <f t="shared" ca="1" si="2"/>
        <v>1755.8666700000001</v>
      </c>
      <c r="M25" s="7">
        <f t="shared" ca="1" si="2"/>
        <v>1756.3900799999999</v>
      </c>
      <c r="N25" s="7">
        <f t="shared" ca="1" si="2"/>
        <v>1756.55333</v>
      </c>
      <c r="O25" s="7">
        <f t="shared" ca="1" si="2"/>
        <v>1754.4133300000001</v>
      </c>
      <c r="P25" s="7">
        <f t="shared" ca="1" si="2"/>
        <v>1755.64392</v>
      </c>
      <c r="R25" s="7">
        <f t="shared" ca="1" si="1"/>
        <v>1755.7734660000001</v>
      </c>
      <c r="T25" s="7">
        <f ca="1">Total!E25</f>
        <v>1753.77333</v>
      </c>
      <c r="V25" s="7">
        <f t="shared" ca="1" si="3"/>
        <v>1.1936206145865644E-3</v>
      </c>
      <c r="W25" s="7">
        <f t="shared" ca="1" si="4"/>
        <v>1.4920685331666613E-3</v>
      </c>
      <c r="X25" s="7">
        <f t="shared" ca="1" si="5"/>
        <v>1.5851535386274648E-3</v>
      </c>
      <c r="Y25" s="7">
        <f t="shared" ca="1" si="6"/>
        <v>3.6492743335314609E-4</v>
      </c>
      <c r="Z25" s="7">
        <f t="shared" ca="1" si="7"/>
        <v>1.0666087618061754E-3</v>
      </c>
      <c r="AB25" s="7">
        <f t="shared" ca="1" si="8"/>
        <v>5.7023788815400121E-3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103.73502999999999</v>
      </c>
      <c r="E26" s="7">
        <v>37.525329999999997</v>
      </c>
      <c r="F26" s="7">
        <v>119</v>
      </c>
      <c r="H26" s="7" t="s">
        <v>1</v>
      </c>
      <c r="I26" s="7">
        <v>1000</v>
      </c>
      <c r="J26" s="7">
        <v>0.4</v>
      </c>
      <c r="L26" s="7">
        <f t="shared" ca="1" si="2"/>
        <v>18984.404829999999</v>
      </c>
      <c r="M26" s="7">
        <f t="shared" ca="1" si="2"/>
        <v>18986.27577</v>
      </c>
      <c r="N26" s="7">
        <f t="shared" ca="1" si="2"/>
        <v>18985.106169999999</v>
      </c>
      <c r="O26" s="7">
        <f t="shared" ca="1" si="2"/>
        <v>18984.642070000002</v>
      </c>
      <c r="P26" s="7">
        <f t="shared" ca="1" si="2"/>
        <v>18988.02347</v>
      </c>
      <c r="R26" s="7">
        <f t="shared" ca="1" si="1"/>
        <v>18985.690462000002</v>
      </c>
      <c r="T26" s="7">
        <f ca="1">Total!E26</f>
        <v>18977.327099999999</v>
      </c>
      <c r="V26" s="7">
        <f t="shared" ca="1" si="3"/>
        <v>3.729571589668644E-4</v>
      </c>
      <c r="W26" s="7">
        <f t="shared" ca="1" si="4"/>
        <v>4.7154533158684845E-4</v>
      </c>
      <c r="X26" s="7">
        <f t="shared" ca="1" si="5"/>
        <v>4.0991389140362672E-4</v>
      </c>
      <c r="Y26" s="7">
        <f t="shared" ca="1" si="6"/>
        <v>3.8545839261015249E-4</v>
      </c>
      <c r="Z26" s="7">
        <f t="shared" ca="1" si="7"/>
        <v>5.6363943898092377E-4</v>
      </c>
      <c r="AB26" s="7">
        <f t="shared" ca="1" si="8"/>
        <v>2.2035142135484161E-3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103.71586000000001</v>
      </c>
      <c r="E27" s="7">
        <v>37.5124</v>
      </c>
      <c r="F27" s="7">
        <v>117</v>
      </c>
      <c r="H27" s="7" t="s">
        <v>1</v>
      </c>
      <c r="I27" s="7">
        <v>1000</v>
      </c>
      <c r="J27" s="7">
        <v>0.7</v>
      </c>
      <c r="L27" s="7">
        <f t="shared" ca="1" si="2"/>
        <v>18976.363430000001</v>
      </c>
      <c r="M27" s="7">
        <f t="shared" ca="1" si="2"/>
        <v>18977.79492</v>
      </c>
      <c r="N27" s="7">
        <f t="shared" ca="1" si="2"/>
        <v>18976.65166</v>
      </c>
      <c r="O27" s="7">
        <f t="shared" ca="1" si="2"/>
        <v>18977.77</v>
      </c>
      <c r="P27" s="7">
        <f t="shared" ca="1" si="2"/>
        <v>18976.953799999999</v>
      </c>
      <c r="R27" s="7">
        <f t="shared" ca="1" si="1"/>
        <v>18977.106762000003</v>
      </c>
      <c r="T27" s="7">
        <f ca="1">Total!E27</f>
        <v>18975.57</v>
      </c>
      <c r="V27" s="7">
        <f t="shared" ca="1" si="3"/>
        <v>4.1813236703905894E-5</v>
      </c>
      <c r="W27" s="7">
        <f t="shared" ca="1" si="4"/>
        <v>1.1725181377953683E-4</v>
      </c>
      <c r="X27" s="7">
        <f t="shared" ca="1" si="5"/>
        <v>5.7002767242292533E-5</v>
      </c>
      <c r="Y27" s="7">
        <f t="shared" ca="1" si="6"/>
        <v>1.1593854624660696E-4</v>
      </c>
      <c r="Z27" s="7">
        <f t="shared" ca="1" si="7"/>
        <v>7.2925345589071111E-5</v>
      </c>
      <c r="AB27" s="7">
        <f t="shared" ca="1" si="8"/>
        <v>4.049317095614134E-4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103.70837</v>
      </c>
      <c r="E28" s="7">
        <v>37.599960000000003</v>
      </c>
      <c r="F28" s="7">
        <v>122</v>
      </c>
      <c r="H28" s="7" t="s">
        <v>1</v>
      </c>
      <c r="I28" s="7">
        <v>1000</v>
      </c>
      <c r="J28" s="7">
        <v>1</v>
      </c>
      <c r="L28" s="7">
        <f t="shared" ca="1" si="2"/>
        <v>18975.603330000002</v>
      </c>
      <c r="M28" s="7">
        <f t="shared" ca="1" si="2"/>
        <v>18975.494999999999</v>
      </c>
      <c r="N28" s="7">
        <f t="shared" ca="1" si="2"/>
        <v>18975.3</v>
      </c>
      <c r="O28" s="7">
        <f t="shared" ca="1" si="2"/>
        <v>18975.320739999999</v>
      </c>
      <c r="P28" s="7">
        <f t="shared" ca="1" si="2"/>
        <v>18975.494999999999</v>
      </c>
      <c r="R28" s="7">
        <f t="shared" ca="1" si="1"/>
        <v>18975.442813999998</v>
      </c>
      <c r="T28" s="7">
        <f ca="1">Total!E28</f>
        <v>18975.240000000002</v>
      </c>
      <c r="V28" s="7">
        <f t="shared" ca="1" si="3"/>
        <v>1.9147583904084095E-5</v>
      </c>
      <c r="W28" s="7">
        <f t="shared" ca="1" si="4"/>
        <v>1.3438565203780328E-5</v>
      </c>
      <c r="X28" s="7">
        <f t="shared" ca="1" si="5"/>
        <v>3.1620153419757371E-6</v>
      </c>
      <c r="Y28" s="7">
        <f t="shared" ca="1" si="6"/>
        <v>4.2550186452242059E-6</v>
      </c>
      <c r="Z28" s="7">
        <f t="shared" ca="1" si="7"/>
        <v>1.3438565203780328E-5</v>
      </c>
      <c r="AB28" s="7">
        <f t="shared" ca="1" si="8"/>
        <v>5.3441748298844694E-5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103.72837</v>
      </c>
      <c r="E29" s="7">
        <v>37.374639999999999</v>
      </c>
      <c r="F29" s="7">
        <v>122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103.72198</v>
      </c>
      <c r="E30" s="7">
        <v>37.443989999999999</v>
      </c>
      <c r="F30" s="7">
        <v>119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1069.58357</v>
      </c>
      <c r="E31" s="7">
        <v>579.62570000000005</v>
      </c>
      <c r="F31" s="7">
        <v>24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1069.652</v>
      </c>
      <c r="E32" s="7">
        <v>578.94032000000004</v>
      </c>
      <c r="F32" s="7">
        <v>24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1069.7049099999999</v>
      </c>
      <c r="E33" s="7">
        <v>580.83942999999999</v>
      </c>
      <c r="F33" s="7">
        <v>24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1069.6947399999999</v>
      </c>
      <c r="E34" s="7">
        <v>580.42587000000003</v>
      </c>
      <c r="F34" s="7">
        <v>24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1069.6645100000001</v>
      </c>
      <c r="E35" s="7">
        <v>579.33567000000005</v>
      </c>
      <c r="F35" s="7">
        <v>24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1034.5956100000001</v>
      </c>
      <c r="E36" s="7">
        <v>960.13134000000002</v>
      </c>
      <c r="F36" s="7">
        <v>32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1034.62861</v>
      </c>
      <c r="E37" s="7">
        <v>960.39034000000004</v>
      </c>
      <c r="F37" s="7">
        <v>32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1034.7938799999999</v>
      </c>
      <c r="E38" s="7">
        <v>950.13888999999995</v>
      </c>
      <c r="F38" s="7">
        <v>40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1034.56844</v>
      </c>
      <c r="E39" s="7">
        <v>961.90159000000006</v>
      </c>
      <c r="F39" s="7">
        <v>32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1034.5907199999999</v>
      </c>
      <c r="E40" s="7">
        <v>960.64327000000003</v>
      </c>
      <c r="F40" s="7">
        <v>32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1034.0194300000001</v>
      </c>
      <c r="E41" s="7">
        <v>2236.90481</v>
      </c>
      <c r="F41" s="7">
        <v>64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1034.2860599999999</v>
      </c>
      <c r="E42" s="7">
        <v>2237.2312999999999</v>
      </c>
      <c r="F42" s="7">
        <v>65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1034.2768000000001</v>
      </c>
      <c r="E43" s="7">
        <v>2244.1716200000001</v>
      </c>
      <c r="F43" s="7">
        <v>65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1034.2503099999999</v>
      </c>
      <c r="E44" s="7">
        <v>2243.6861199999998</v>
      </c>
      <c r="F44" s="7">
        <v>65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1034.2032799999999</v>
      </c>
      <c r="E45" s="7">
        <v>2266.2759099999998</v>
      </c>
      <c r="F45" s="7">
        <v>65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1.1031200000000001</v>
      </c>
      <c r="F46" s="7">
        <v>27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1.09541</v>
      </c>
      <c r="F47" s="7">
        <v>26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1.1090899999999999</v>
      </c>
      <c r="F48" s="7">
        <v>24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1.11517</v>
      </c>
      <c r="F49" s="7">
        <v>31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1.0915999999999999</v>
      </c>
      <c r="F50" s="7">
        <v>27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1.32999</v>
      </c>
      <c r="F51" s="7">
        <v>32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1.3305400000000001</v>
      </c>
      <c r="F52" s="7">
        <v>35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1.34362</v>
      </c>
      <c r="F53" s="7">
        <v>36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1.3451599999999999</v>
      </c>
      <c r="F54" s="7">
        <v>34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1.3236399999999999</v>
      </c>
      <c r="F55" s="7">
        <v>35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2.0868699999999998</v>
      </c>
      <c r="F56" s="7">
        <v>54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2.0683500000000001</v>
      </c>
      <c r="F57" s="7">
        <v>51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2.0749399999999998</v>
      </c>
      <c r="F58" s="7">
        <v>51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2.0897000000000001</v>
      </c>
      <c r="F59" s="7">
        <v>50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2.0773999999999999</v>
      </c>
      <c r="F60" s="7">
        <v>58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6.9654100000000003</v>
      </c>
      <c r="F61" s="7">
        <v>22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7.1173900000000003</v>
      </c>
      <c r="F62" s="7">
        <v>21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42986.45392</v>
      </c>
      <c r="E63" s="7">
        <v>6.9319899999999999</v>
      </c>
      <c r="F63" s="7">
        <v>22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7.0998400000000004</v>
      </c>
      <c r="F64" s="7">
        <v>24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7.0403500000000001</v>
      </c>
      <c r="F65" s="7">
        <v>23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35640.584199999998</v>
      </c>
      <c r="E66" s="7">
        <v>19.68543</v>
      </c>
      <c r="F66" s="7">
        <v>58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35527.255680000002</v>
      </c>
      <c r="E67" s="7">
        <v>19.91386</v>
      </c>
      <c r="F67" s="7">
        <v>60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35436.568149999999</v>
      </c>
      <c r="E68" s="7">
        <v>19.899640000000002</v>
      </c>
      <c r="F68" s="7">
        <v>52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35575.179790000002</v>
      </c>
      <c r="E69" s="7">
        <v>19.811109999999999</v>
      </c>
      <c r="F69" s="7">
        <v>54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35692.890820000001</v>
      </c>
      <c r="E70" s="7">
        <v>19.714320000000001</v>
      </c>
      <c r="F70" s="7">
        <v>59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35295.564330000001</v>
      </c>
      <c r="E71" s="7">
        <v>55.21613</v>
      </c>
      <c r="F71" s="7">
        <v>170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35233.906669999997</v>
      </c>
      <c r="E72" s="7">
        <v>55.219380000000001</v>
      </c>
      <c r="F72" s="7">
        <v>155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35275.832889999998</v>
      </c>
      <c r="E73" s="7">
        <v>55.191800000000001</v>
      </c>
      <c r="F73" s="7">
        <v>161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35365.755129999998</v>
      </c>
      <c r="E74" s="7">
        <v>55.090580000000003</v>
      </c>
      <c r="F74" s="7">
        <v>157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35281.63912</v>
      </c>
      <c r="E75" s="7">
        <v>55.096739999999997</v>
      </c>
      <c r="F75" s="7">
        <v>170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324306.36706000002</v>
      </c>
      <c r="E76" s="7">
        <v>666.66414999999995</v>
      </c>
      <c r="F76" s="7">
        <v>16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324223.28834999999</v>
      </c>
      <c r="E77" s="7">
        <v>662.55364999999995</v>
      </c>
      <c r="F77" s="7">
        <v>16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324457.92316000001</v>
      </c>
      <c r="E78" s="7">
        <v>641.82169999999996</v>
      </c>
      <c r="F78" s="7">
        <v>18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324210.20065999997</v>
      </c>
      <c r="E79" s="7">
        <v>665.38828000000001</v>
      </c>
      <c r="F79" s="7">
        <v>16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324281.22091999999</v>
      </c>
      <c r="E80" s="7">
        <v>638.84729000000004</v>
      </c>
      <c r="F80" s="7">
        <v>19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322918.16434999998</v>
      </c>
      <c r="E81" s="7">
        <v>1307.9760100000001</v>
      </c>
      <c r="F81" s="7">
        <v>30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322973.61339000001</v>
      </c>
      <c r="E82" s="7">
        <v>1298.08618</v>
      </c>
      <c r="F82" s="7">
        <v>30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323019.9351</v>
      </c>
      <c r="E83" s="7">
        <v>1318.10285</v>
      </c>
      <c r="F83" s="7">
        <v>30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323015.00416000001</v>
      </c>
      <c r="E84" s="7">
        <v>1288.57008</v>
      </c>
      <c r="F84" s="7">
        <v>30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323039.41177000001</v>
      </c>
      <c r="E85" s="7">
        <v>1308.2945099999999</v>
      </c>
      <c r="F85" s="7">
        <v>29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322827.36271000002</v>
      </c>
      <c r="E86" s="7">
        <v>1760.3462500000001</v>
      </c>
      <c r="F86" s="7">
        <v>36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322959.04978</v>
      </c>
      <c r="E87" s="7">
        <v>1749.5034599999999</v>
      </c>
      <c r="F87" s="7">
        <v>37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323000.46666999999</v>
      </c>
      <c r="E88" s="7">
        <v>1754.6648499999999</v>
      </c>
      <c r="F88" s="7">
        <v>36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322966.17540000001</v>
      </c>
      <c r="E89" s="7">
        <v>1731.19274</v>
      </c>
      <c r="F89" s="7">
        <v>36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322867.10862000001</v>
      </c>
      <c r="E90" s="7">
        <v>1761.3391799999999</v>
      </c>
      <c r="F90" s="7">
        <v>36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1.6880900000000001</v>
      </c>
      <c r="F91" s="7">
        <v>22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1.60141</v>
      </c>
      <c r="F92" s="7">
        <v>31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1.6200699999999999</v>
      </c>
      <c r="F93" s="7">
        <v>35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1.6299699999999999</v>
      </c>
      <c r="F94" s="7">
        <v>32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1.6523099999999999</v>
      </c>
      <c r="F95" s="7">
        <v>34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1.9301699999999999</v>
      </c>
      <c r="F96" s="7">
        <v>45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1.9537100000000001</v>
      </c>
      <c r="F97" s="7">
        <v>40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2.1822400000000002</v>
      </c>
      <c r="F98" s="7">
        <v>40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1.9400900000000001</v>
      </c>
      <c r="F99" s="7">
        <v>45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1.9350499999999999</v>
      </c>
      <c r="F100" s="7">
        <v>41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2.9516800000000001</v>
      </c>
      <c r="F101" s="7">
        <v>65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2.9616400000000001</v>
      </c>
      <c r="F102" s="7">
        <v>60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2.96394</v>
      </c>
      <c r="F103" s="7">
        <v>68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2.9699800000000001</v>
      </c>
      <c r="F104" s="7">
        <v>56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2.9525399999999999</v>
      </c>
      <c r="F105" s="7">
        <v>62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1809.59313</v>
      </c>
      <c r="E106" s="7">
        <v>7.1997900000000001</v>
      </c>
      <c r="F106" s="7">
        <v>28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1822.0146199999999</v>
      </c>
      <c r="E107" s="7">
        <v>7.2414100000000001</v>
      </c>
      <c r="F107" s="7">
        <v>28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1817.76503</v>
      </c>
      <c r="E108" s="7">
        <v>7.3576499999999996</v>
      </c>
      <c r="F108" s="7">
        <v>31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1821.32404</v>
      </c>
      <c r="E109" s="7">
        <v>7.3347199999999999</v>
      </c>
      <c r="F109" s="7">
        <v>28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1805.69002</v>
      </c>
      <c r="E110" s="7">
        <v>7.1557000000000004</v>
      </c>
      <c r="F110" s="7">
        <v>29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1767.3906199999999</v>
      </c>
      <c r="E111" s="7">
        <v>11.468529999999999</v>
      </c>
      <c r="F111" s="7">
        <v>38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1762.0648799999999</v>
      </c>
      <c r="E112" s="7">
        <v>11.60206</v>
      </c>
      <c r="F112" s="7">
        <v>40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1762.3207</v>
      </c>
      <c r="E113" s="7">
        <v>11.605919999999999</v>
      </c>
      <c r="F113" s="7">
        <v>40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1765.77874</v>
      </c>
      <c r="E114" s="7">
        <v>11.56001</v>
      </c>
      <c r="F114" s="7">
        <v>41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1762.37573</v>
      </c>
      <c r="E115" s="7">
        <v>11.59643</v>
      </c>
      <c r="F115" s="7">
        <v>40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1755.8666700000001</v>
      </c>
      <c r="E116" s="7">
        <v>21.642299999999999</v>
      </c>
      <c r="F116" s="7">
        <v>67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1756.3900799999999</v>
      </c>
      <c r="E117" s="7">
        <v>21.475480000000001</v>
      </c>
      <c r="F117" s="7">
        <v>69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1756.55333</v>
      </c>
      <c r="E118" s="7">
        <v>21.474769999999999</v>
      </c>
      <c r="F118" s="7">
        <v>68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1754.4133300000001</v>
      </c>
      <c r="E119" s="7">
        <v>21.482510000000001</v>
      </c>
      <c r="F119" s="7">
        <v>67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1755.64392</v>
      </c>
      <c r="E120" s="7">
        <v>21.461179999999999</v>
      </c>
      <c r="F120" s="7">
        <v>69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18984.404829999999</v>
      </c>
      <c r="E121" s="7">
        <v>359.22957000000002</v>
      </c>
      <c r="F121" s="7">
        <v>15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18986.27577</v>
      </c>
      <c r="E122" s="7">
        <v>359.3999</v>
      </c>
      <c r="F122" s="7">
        <v>15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18985.106169999999</v>
      </c>
      <c r="E123" s="7">
        <v>361.58618000000001</v>
      </c>
      <c r="F123" s="7">
        <v>15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18984.642070000002</v>
      </c>
      <c r="E124" s="7">
        <v>359.78131999999999</v>
      </c>
      <c r="F124" s="7">
        <v>15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18988.02347</v>
      </c>
      <c r="E125" s="7">
        <v>351.62646000000001</v>
      </c>
      <c r="F125" s="7">
        <v>17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18976.363430000001</v>
      </c>
      <c r="E126" s="7">
        <v>689.39444000000003</v>
      </c>
      <c r="F126" s="7">
        <v>24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18977.79492</v>
      </c>
      <c r="E127" s="7">
        <v>691.04576999999995</v>
      </c>
      <c r="F127" s="7">
        <v>24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18976.65166</v>
      </c>
      <c r="E128" s="7">
        <v>686.63683000000003</v>
      </c>
      <c r="F128" s="7">
        <v>26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18977.77</v>
      </c>
      <c r="E129" s="7">
        <v>675.21776999999997</v>
      </c>
      <c r="F129" s="7">
        <v>25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18976.953799999999</v>
      </c>
      <c r="E130" s="7">
        <v>692.37756999999999</v>
      </c>
      <c r="F130" s="7">
        <v>24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18975.603330000002</v>
      </c>
      <c r="E131" s="7">
        <v>1134.47837</v>
      </c>
      <c r="F131" s="7">
        <v>35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18975.494999999999</v>
      </c>
      <c r="E132" s="7">
        <v>1143.9107899999999</v>
      </c>
      <c r="F132" s="7">
        <v>35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18975.3</v>
      </c>
      <c r="E133" s="7">
        <v>1162.2248500000001</v>
      </c>
      <c r="F133" s="7">
        <v>36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18975.320739999999</v>
      </c>
      <c r="E134" s="7">
        <v>1134.2572500000001</v>
      </c>
      <c r="F134" s="7">
        <v>35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18975.494999999999</v>
      </c>
      <c r="E135" s="7">
        <v>1162.42365</v>
      </c>
      <c r="F135" s="7">
        <v>36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zoomScale="85" zoomScaleNormal="85" workbookViewId="0">
      <selection sqref="A1:F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1.1705099999999999</v>
      </c>
      <c r="F1" s="7">
        <v>18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1.1349400000000001</v>
      </c>
      <c r="F2" s="7">
        <v>12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40.897930000000002</v>
      </c>
      <c r="P2" s="7">
        <f t="shared" ca="1" si="0"/>
        <v>40.897930000000002</v>
      </c>
      <c r="R2" s="7">
        <f t="shared" ref="R2:R28" ca="1" si="1">AVERAGE(L2:P2)</f>
        <v>40.897702000000002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0</v>
      </c>
      <c r="Y2" s="7">
        <f ca="1">(O2-T2)/T2</f>
        <v>9.2915101271304735E-6</v>
      </c>
      <c r="Z2" s="7">
        <f ca="1">(P2-T2)/T2</f>
        <v>9.2915101271304735E-6</v>
      </c>
      <c r="AB2" s="7">
        <f ca="1">SUM(V2:Z2)</f>
        <v>1.8583020254260947E-5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1.2658799999999999</v>
      </c>
      <c r="F3" s="7">
        <v>17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40.897930000000002</v>
      </c>
      <c r="E4" s="7">
        <v>1.26837</v>
      </c>
      <c r="F4" s="7">
        <v>11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28.504100000000001</v>
      </c>
      <c r="N4" s="7">
        <f t="shared" ca="1" si="0"/>
        <v>28.50442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28.514592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0</v>
      </c>
      <c r="X4" s="7">
        <f t="shared" ca="1" si="5"/>
        <v>1.1226455141489949E-5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1.8404369897662581E-3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40.897930000000002</v>
      </c>
      <c r="E5" s="7">
        <v>1.24922</v>
      </c>
      <c r="F5" s="7">
        <v>9</v>
      </c>
      <c r="H5" s="7" t="s">
        <v>0</v>
      </c>
      <c r="I5" s="7">
        <v>100</v>
      </c>
      <c r="J5" s="7">
        <v>0.4</v>
      </c>
      <c r="L5" s="7">
        <f t="shared" ca="1" si="2"/>
        <v>148.13414</v>
      </c>
      <c r="M5" s="7">
        <f t="shared" ca="1" si="0"/>
        <v>148.02569</v>
      </c>
      <c r="N5" s="7">
        <f t="shared" ca="1" si="0"/>
        <v>148.14812000000001</v>
      </c>
      <c r="O5" s="7">
        <f t="shared" ca="1" si="0"/>
        <v>148.17496</v>
      </c>
      <c r="P5" s="7">
        <f t="shared" ca="1" si="0"/>
        <v>148.15495999999999</v>
      </c>
      <c r="R5" s="7">
        <f t="shared" ca="1" si="1"/>
        <v>148.12757399999998</v>
      </c>
      <c r="T5" s="7">
        <f ca="1">Total!E5</f>
        <v>147.8408</v>
      </c>
      <c r="V5" s="7">
        <f t="shared" ca="1" si="3"/>
        <v>1.984161341118288E-3</v>
      </c>
      <c r="W5" s="7">
        <f t="shared" ca="1" si="4"/>
        <v>1.2506019989069039E-3</v>
      </c>
      <c r="X5" s="7">
        <f t="shared" ca="1" si="5"/>
        <v>2.0787225177353224E-3</v>
      </c>
      <c r="Y5" s="7">
        <f t="shared" ca="1" si="6"/>
        <v>2.2602691543876733E-3</v>
      </c>
      <c r="Z5" s="7">
        <f t="shared" ca="1" si="7"/>
        <v>2.1249885011443855E-3</v>
      </c>
      <c r="AB5" s="7">
        <f t="shared" ca="1" si="8"/>
        <v>9.6987435132925726E-3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1.46234</v>
      </c>
      <c r="F6" s="7">
        <v>32</v>
      </c>
      <c r="H6" s="7" t="s">
        <v>0</v>
      </c>
      <c r="I6" s="7">
        <v>100</v>
      </c>
      <c r="J6" s="7">
        <v>0.7</v>
      </c>
      <c r="L6" s="7">
        <f t="shared" ca="1" si="2"/>
        <v>107.65752999999999</v>
      </c>
      <c r="M6" s="7">
        <f t="shared" ca="1" si="0"/>
        <v>107.81413999999999</v>
      </c>
      <c r="N6" s="7">
        <f t="shared" ca="1" si="0"/>
        <v>107.71337</v>
      </c>
      <c r="O6" s="7">
        <f t="shared" ca="1" si="0"/>
        <v>107.64418999999999</v>
      </c>
      <c r="P6" s="7">
        <f t="shared" ca="1" si="0"/>
        <v>107.6283</v>
      </c>
      <c r="R6" s="7">
        <f t="shared" ca="1" si="1"/>
        <v>107.69150599999998</v>
      </c>
      <c r="T6" s="7">
        <f ca="1">Total!E6</f>
        <v>107.31086000000001</v>
      </c>
      <c r="V6" s="7">
        <f t="shared" ca="1" si="3"/>
        <v>3.2305211233978454E-3</v>
      </c>
      <c r="W6" s="7">
        <f t="shared" ca="1" si="4"/>
        <v>4.6899260708561045E-3</v>
      </c>
      <c r="X6" s="7">
        <f t="shared" ca="1" si="5"/>
        <v>3.7508785224532946E-3</v>
      </c>
      <c r="Y6" s="7">
        <f t="shared" ca="1" si="6"/>
        <v>3.1062093808584654E-3</v>
      </c>
      <c r="Z6" s="7">
        <f t="shared" ca="1" si="7"/>
        <v>2.9581348989281288E-3</v>
      </c>
      <c r="AB6" s="7">
        <f t="shared" ca="1" si="8"/>
        <v>1.7735669996493838E-2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1.4746999999999999</v>
      </c>
      <c r="F7" s="7">
        <v>33</v>
      </c>
      <c r="H7" s="7" t="s">
        <v>0</v>
      </c>
      <c r="I7" s="7">
        <v>100</v>
      </c>
      <c r="J7" s="7">
        <v>1</v>
      </c>
      <c r="L7" s="7">
        <f t="shared" ca="1" si="2"/>
        <v>103.6917</v>
      </c>
      <c r="M7" s="7">
        <f t="shared" ca="1" si="0"/>
        <v>103.68919</v>
      </c>
      <c r="N7" s="7">
        <f t="shared" ca="1" si="0"/>
        <v>103.73698</v>
      </c>
      <c r="O7" s="7">
        <f t="shared" ca="1" si="0"/>
        <v>103.7567</v>
      </c>
      <c r="P7" s="7">
        <f t="shared" ca="1" si="0"/>
        <v>103.71253</v>
      </c>
      <c r="R7" s="7">
        <f t="shared" ca="1" si="1"/>
        <v>103.71741999999999</v>
      </c>
      <c r="T7" s="7">
        <f ca="1">Total!E7</f>
        <v>103.67698</v>
      </c>
      <c r="V7" s="7">
        <f t="shared" ca="1" si="3"/>
        <v>1.4197944423146737E-4</v>
      </c>
      <c r="W7" s="7">
        <f t="shared" ca="1" si="4"/>
        <v>1.1776963410774559E-4</v>
      </c>
      <c r="X7" s="7">
        <f t="shared" ca="1" si="5"/>
        <v>5.787205607262313E-4</v>
      </c>
      <c r="Y7" s="7">
        <f t="shared" ca="1" si="6"/>
        <v>7.6892671835150563E-4</v>
      </c>
      <c r="Z7" s="7">
        <f t="shared" ca="1" si="7"/>
        <v>3.4289193223028522E-4</v>
      </c>
      <c r="AB7" s="7">
        <f t="shared" ca="1" si="8"/>
        <v>1.9502882896472351E-3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1.4482600000000001</v>
      </c>
      <c r="F8" s="7">
        <v>29</v>
      </c>
      <c r="H8" s="7" t="s">
        <v>0</v>
      </c>
      <c r="I8" s="7">
        <v>1000</v>
      </c>
      <c r="J8" s="7">
        <v>0.4</v>
      </c>
      <c r="L8" s="7">
        <f t="shared" ca="1" si="2"/>
        <v>1069.8380299999999</v>
      </c>
      <c r="M8" s="7">
        <f t="shared" ca="1" si="0"/>
        <v>1069.8732199999999</v>
      </c>
      <c r="N8" s="7">
        <f t="shared" ca="1" si="0"/>
        <v>1069.9405899999999</v>
      </c>
      <c r="O8" s="7">
        <f t="shared" ca="1" si="0"/>
        <v>1069.68677</v>
      </c>
      <c r="P8" s="7">
        <f t="shared" ca="1" si="0"/>
        <v>1069.6190099999999</v>
      </c>
      <c r="R8" s="7">
        <f t="shared" ca="1" si="1"/>
        <v>1069.7915239999998</v>
      </c>
      <c r="T8" s="7">
        <f ca="1">Total!E8</f>
        <v>1069.1742999999999</v>
      </c>
      <c r="V8" s="7">
        <f t="shared" ca="1" si="3"/>
        <v>6.2078746187594193E-4</v>
      </c>
      <c r="W8" s="7">
        <f t="shared" ca="1" si="4"/>
        <v>6.537007109131259E-4</v>
      </c>
      <c r="X8" s="7">
        <f t="shared" ca="1" si="5"/>
        <v>7.1671195239169738E-4</v>
      </c>
      <c r="Y8" s="7">
        <f t="shared" ca="1" si="6"/>
        <v>4.79313803184496E-4</v>
      </c>
      <c r="Z8" s="7">
        <f t="shared" ca="1" si="7"/>
        <v>4.159377942398975E-4</v>
      </c>
      <c r="AB8" s="7">
        <f t="shared" ca="1" si="8"/>
        <v>2.8864517226051588E-3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1.54481</v>
      </c>
      <c r="F9" s="7">
        <v>31</v>
      </c>
      <c r="H9" s="7" t="s">
        <v>0</v>
      </c>
      <c r="I9" s="7">
        <v>1000</v>
      </c>
      <c r="J9" s="7">
        <v>0.7</v>
      </c>
      <c r="L9" s="7">
        <f t="shared" ca="1" si="2"/>
        <v>1034.6353999999999</v>
      </c>
      <c r="M9" s="7">
        <f t="shared" ca="1" si="0"/>
        <v>1034.6642999999999</v>
      </c>
      <c r="N9" s="7">
        <f t="shared" ca="1" si="0"/>
        <v>1034.64264</v>
      </c>
      <c r="O9" s="7">
        <f t="shared" ca="1" si="0"/>
        <v>1034.70388</v>
      </c>
      <c r="P9" s="7">
        <f t="shared" ca="1" si="0"/>
        <v>1034.7271800000001</v>
      </c>
      <c r="R9" s="7">
        <f t="shared" ca="1" si="1"/>
        <v>1034.6746799999999</v>
      </c>
      <c r="T9" s="7">
        <f ca="1">Total!E9</f>
        <v>1034.2530300000001</v>
      </c>
      <c r="V9" s="7">
        <f t="shared" ca="1" si="3"/>
        <v>3.6970643441074547E-4</v>
      </c>
      <c r="W9" s="7">
        <f t="shared" ca="1" si="4"/>
        <v>3.9764930637895376E-4</v>
      </c>
      <c r="X9" s="7">
        <f t="shared" ca="1" si="5"/>
        <v>3.7670665562367057E-4</v>
      </c>
      <c r="Y9" s="7">
        <f t="shared" ca="1" si="6"/>
        <v>4.359184715175026E-4</v>
      </c>
      <c r="Z9" s="7">
        <f t="shared" ca="1" si="7"/>
        <v>4.5844680774105026E-4</v>
      </c>
      <c r="AB9" s="7">
        <f t="shared" ca="1" si="8"/>
        <v>2.0384276756719227E-3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1.4325399999999999</v>
      </c>
      <c r="F10" s="7">
        <v>31</v>
      </c>
      <c r="H10" s="7" t="s">
        <v>0</v>
      </c>
      <c r="I10" s="7">
        <v>1000</v>
      </c>
      <c r="J10" s="7">
        <v>1</v>
      </c>
      <c r="L10" s="7">
        <f t="shared" ca="1" si="2"/>
        <v>1034.46956</v>
      </c>
      <c r="M10" s="7">
        <f t="shared" ca="1" si="0"/>
        <v>1034.2104899999999</v>
      </c>
      <c r="N10" s="7">
        <f t="shared" ca="1" si="0"/>
        <v>1034.1954000000001</v>
      </c>
      <c r="O10" s="7">
        <f t="shared" ca="1" si="0"/>
        <v>1034.2791299999999</v>
      </c>
      <c r="P10" s="7">
        <f t="shared" ca="1" si="0"/>
        <v>1034.3805299999999</v>
      </c>
      <c r="R10" s="7">
        <f t="shared" ca="1" si="1"/>
        <v>1034.3070220000002</v>
      </c>
      <c r="T10" s="7">
        <f ca="1">Total!E10</f>
        <v>1033.9158500000001</v>
      </c>
      <c r="V10" s="7">
        <f t="shared" ca="1" si="3"/>
        <v>5.3554648572213105E-4</v>
      </c>
      <c r="W10" s="7">
        <f t="shared" ca="1" si="4"/>
        <v>2.8497483620146144E-4</v>
      </c>
      <c r="X10" s="7">
        <f t="shared" ca="1" si="5"/>
        <v>2.7037983797227979E-4</v>
      </c>
      <c r="Y10" s="7">
        <f t="shared" ca="1" si="6"/>
        <v>3.5136321780907426E-4</v>
      </c>
      <c r="Z10" s="7">
        <f t="shared" ca="1" si="7"/>
        <v>4.4943696336584505E-4</v>
      </c>
      <c r="AB10" s="7">
        <f t="shared" ca="1" si="8"/>
        <v>1.8917013410707916E-3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1.9314</v>
      </c>
      <c r="F11" s="7">
        <v>38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1.9481999999999999</v>
      </c>
      <c r="F12" s="7">
        <v>45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28.50442</v>
      </c>
      <c r="E13" s="7">
        <v>1.9484300000000001</v>
      </c>
      <c r="F13" s="7">
        <v>43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1.99586</v>
      </c>
      <c r="F14" s="7">
        <v>44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42986.57692</v>
      </c>
      <c r="N14" s="7">
        <f t="shared" ca="1" si="0"/>
        <v>42986.836920000002</v>
      </c>
      <c r="O14" s="7">
        <f t="shared" ca="1" si="0"/>
        <v>42986.673049999998</v>
      </c>
      <c r="P14" s="7">
        <f t="shared" ca="1" si="0"/>
        <v>42986.96256</v>
      </c>
      <c r="R14" s="7">
        <f t="shared" ca="1" si="1"/>
        <v>42986.744500000008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8.9098374402352728E-6</v>
      </c>
      <c r="X14" s="7">
        <f t="shared" ca="1" si="5"/>
        <v>1.4958291055038052E-5</v>
      </c>
      <c r="Y14" s="7">
        <f t="shared" ca="1" si="6"/>
        <v>1.1146136847830832E-5</v>
      </c>
      <c r="Z14" s="7">
        <f t="shared" ca="1" si="7"/>
        <v>1.7881089947915334E-5</v>
      </c>
      <c r="AB14" s="7">
        <f t="shared" ca="1" si="8"/>
        <v>6.4041492138850321E-5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1.9463900000000001</v>
      </c>
      <c r="F15" s="7">
        <v>37</v>
      </c>
      <c r="H15" s="7" t="s">
        <v>3</v>
      </c>
      <c r="I15" s="7">
        <v>100</v>
      </c>
      <c r="J15" s="7">
        <v>0.7</v>
      </c>
      <c r="L15" s="7">
        <f t="shared" ca="1" si="2"/>
        <v>35449.185830000002</v>
      </c>
      <c r="M15" s="7">
        <f t="shared" ca="1" si="0"/>
        <v>35874.955499999996</v>
      </c>
      <c r="N15" s="7">
        <f t="shared" ca="1" si="0"/>
        <v>35534.944560000004</v>
      </c>
      <c r="O15" s="7">
        <f t="shared" ca="1" si="0"/>
        <v>35596.030769999998</v>
      </c>
      <c r="P15" s="7">
        <f t="shared" ca="1" si="0"/>
        <v>35531.120690000003</v>
      </c>
      <c r="R15" s="7">
        <f t="shared" ca="1" si="1"/>
        <v>35597.247470000002</v>
      </c>
      <c r="T15" s="7">
        <f ca="1">Total!E15</f>
        <v>35432.463949999998</v>
      </c>
      <c r="V15" s="7">
        <f t="shared" ca="1" si="3"/>
        <v>4.719366969116638E-4</v>
      </c>
      <c r="W15" s="7">
        <f t="shared" ca="1" si="4"/>
        <v>1.2488308761829669E-2</v>
      </c>
      <c r="X15" s="7">
        <f t="shared" ca="1" si="5"/>
        <v>2.8922800893728417E-3</v>
      </c>
      <c r="Y15" s="7">
        <f t="shared" ca="1" si="6"/>
        <v>4.6162982125887413E-3</v>
      </c>
      <c r="Z15" s="7">
        <f t="shared" ca="1" si="7"/>
        <v>2.7843601319745594E-3</v>
      </c>
      <c r="AB15" s="7">
        <f t="shared" ca="1" si="8"/>
        <v>2.3253183892677474E-2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148.13414</v>
      </c>
      <c r="E16" s="7">
        <v>8.7212700000000005</v>
      </c>
      <c r="F16" s="7">
        <v>28</v>
      </c>
      <c r="H16" s="7" t="s">
        <v>3</v>
      </c>
      <c r="I16" s="7">
        <v>100</v>
      </c>
      <c r="J16" s="7">
        <v>1</v>
      </c>
      <c r="L16" s="7">
        <f t="shared" ca="1" si="2"/>
        <v>35242.936130000002</v>
      </c>
      <c r="M16" s="7">
        <f t="shared" ca="1" si="0"/>
        <v>35272.736129999998</v>
      </c>
      <c r="N16" s="7">
        <f t="shared" ca="1" si="0"/>
        <v>35295.564330000001</v>
      </c>
      <c r="O16" s="7">
        <f t="shared" ca="1" si="0"/>
        <v>35276.127899999999</v>
      </c>
      <c r="P16" s="7">
        <f t="shared" ca="1" si="0"/>
        <v>35263.693229999997</v>
      </c>
      <c r="R16" s="7">
        <f t="shared" ca="1" si="1"/>
        <v>35270.211543999998</v>
      </c>
      <c r="T16" s="7">
        <f ca="1">Total!E16</f>
        <v>35214.446669999998</v>
      </c>
      <c r="V16" s="7">
        <f t="shared" ca="1" si="3"/>
        <v>8.0902762059513369E-4</v>
      </c>
      <c r="W16" s="7">
        <f t="shared" ca="1" si="4"/>
        <v>1.6552712171297044E-3</v>
      </c>
      <c r="X16" s="7">
        <f t="shared" ca="1" si="5"/>
        <v>2.3035335684859571E-3</v>
      </c>
      <c r="Y16" s="7">
        <f t="shared" ca="1" si="6"/>
        <v>1.7515887890565559E-3</v>
      </c>
      <c r="Z16" s="7">
        <f t="shared" ca="1" si="7"/>
        <v>1.3984760419919894E-3</v>
      </c>
      <c r="AB16" s="7">
        <f t="shared" ca="1" si="8"/>
        <v>7.9178972372593408E-3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148.02569</v>
      </c>
      <c r="E17" s="7">
        <v>8.8095800000000004</v>
      </c>
      <c r="F17" s="7">
        <v>29</v>
      </c>
      <c r="H17" s="7" t="s">
        <v>3</v>
      </c>
      <c r="I17" s="7">
        <v>997</v>
      </c>
      <c r="J17" s="7">
        <v>0.4</v>
      </c>
      <c r="L17" s="7">
        <f t="shared" ca="1" si="2"/>
        <v>324250.76377999998</v>
      </c>
      <c r="M17" s="7">
        <f t="shared" ca="1" si="0"/>
        <v>324083.13835000002</v>
      </c>
      <c r="N17" s="7">
        <f t="shared" ca="1" si="0"/>
        <v>324038.79457999999</v>
      </c>
      <c r="O17" s="7">
        <f t="shared" ca="1" si="0"/>
        <v>323976.84555000003</v>
      </c>
      <c r="P17" s="7">
        <f t="shared" ca="1" si="0"/>
        <v>324587.07306999998</v>
      </c>
      <c r="R17" s="7">
        <f t="shared" ca="1" si="1"/>
        <v>324187.32306600001</v>
      </c>
      <c r="T17" s="7">
        <f ca="1">Total!E17</f>
        <v>323976.84555000003</v>
      </c>
      <c r="V17" s="7">
        <f t="shared" ca="1" si="3"/>
        <v>8.454870579869191E-4</v>
      </c>
      <c r="W17" s="7">
        <f t="shared" ca="1" si="4"/>
        <v>3.2808764410168699E-4</v>
      </c>
      <c r="X17" s="7">
        <f t="shared" ca="1" si="5"/>
        <v>1.9121437488778508E-4</v>
      </c>
      <c r="Y17" s="7">
        <f t="shared" ca="1" si="6"/>
        <v>0</v>
      </c>
      <c r="Z17" s="7">
        <f t="shared" ca="1" si="7"/>
        <v>1.8835528784904446E-3</v>
      </c>
      <c r="AB17" s="7">
        <f t="shared" ca="1" si="8"/>
        <v>3.2483419554668359E-3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148.14812000000001</v>
      </c>
      <c r="E18" s="7">
        <v>8.9030900000000006</v>
      </c>
      <c r="F18" s="7">
        <v>29</v>
      </c>
      <c r="H18" s="7" t="s">
        <v>3</v>
      </c>
      <c r="I18" s="7">
        <v>997</v>
      </c>
      <c r="J18" s="7">
        <v>0.7</v>
      </c>
      <c r="L18" s="7">
        <f t="shared" ca="1" si="2"/>
        <v>323010.23654999997</v>
      </c>
      <c r="M18" s="7">
        <f t="shared" ca="1" si="2"/>
        <v>322970.07160999998</v>
      </c>
      <c r="N18" s="7">
        <f t="shared" ca="1" si="2"/>
        <v>323014.53992000001</v>
      </c>
      <c r="O18" s="7">
        <f t="shared" ca="1" si="2"/>
        <v>323084.09260999999</v>
      </c>
      <c r="P18" s="7">
        <f t="shared" ca="1" si="2"/>
        <v>323005.25237</v>
      </c>
      <c r="R18" s="7">
        <f t="shared" ca="1" si="1"/>
        <v>323016.83861199999</v>
      </c>
      <c r="T18" s="7">
        <f ca="1">Total!E18</f>
        <v>322847.27723000001</v>
      </c>
      <c r="V18" s="7">
        <f t="shared" ca="1" si="3"/>
        <v>5.0475668061425634E-4</v>
      </c>
      <c r="W18" s="7">
        <f t="shared" ca="1" si="4"/>
        <v>3.8034819761697245E-4</v>
      </c>
      <c r="X18" s="7">
        <f t="shared" ca="1" si="5"/>
        <v>5.1808611004900437E-4</v>
      </c>
      <c r="Y18" s="7">
        <f t="shared" ca="1" si="6"/>
        <v>7.3352137899950615E-4</v>
      </c>
      <c r="Z18" s="7">
        <f t="shared" ca="1" si="7"/>
        <v>4.8931848320173923E-4</v>
      </c>
      <c r="AB18" s="7">
        <f t="shared" ca="1" si="8"/>
        <v>2.6260308504814788E-3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148.17496</v>
      </c>
      <c r="E19" s="7">
        <v>8.7056299999999993</v>
      </c>
      <c r="F19" s="7">
        <v>26</v>
      </c>
      <c r="H19" s="7" t="s">
        <v>3</v>
      </c>
      <c r="I19" s="7">
        <v>997</v>
      </c>
      <c r="J19" s="7">
        <v>1</v>
      </c>
      <c r="L19" s="7">
        <f t="shared" ca="1" si="2"/>
        <v>322892.15333</v>
      </c>
      <c r="M19" s="7">
        <f t="shared" ca="1" si="2"/>
        <v>322842.10933000001</v>
      </c>
      <c r="N19" s="7">
        <f t="shared" ca="1" si="2"/>
        <v>322844.81</v>
      </c>
      <c r="O19" s="7">
        <f t="shared" ca="1" si="2"/>
        <v>323001.48248000001</v>
      </c>
      <c r="P19" s="7">
        <f t="shared" ca="1" si="2"/>
        <v>322933.70165</v>
      </c>
      <c r="R19" s="7">
        <f t="shared" ca="1" si="1"/>
        <v>322902.85135800001</v>
      </c>
      <c r="T19" s="7">
        <f ca="1">Total!E19</f>
        <v>322792.16628</v>
      </c>
      <c r="V19" s="7">
        <f t="shared" ca="1" si="3"/>
        <v>3.0975674271247399E-4</v>
      </c>
      <c r="W19" s="7">
        <f t="shared" ca="1" si="4"/>
        <v>1.5472200139045355E-4</v>
      </c>
      <c r="X19" s="7">
        <f t="shared" ca="1" si="5"/>
        <v>1.6308859228736036E-4</v>
      </c>
      <c r="Y19" s="7">
        <f t="shared" ca="1" si="6"/>
        <v>6.4845501801438917E-4</v>
      </c>
      <c r="Z19" s="7">
        <f t="shared" ca="1" si="7"/>
        <v>4.3847213403941653E-4</v>
      </c>
      <c r="AB19" s="7">
        <f t="shared" ca="1" si="8"/>
        <v>1.7144944884440935E-3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148.15495999999999</v>
      </c>
      <c r="E20" s="7">
        <v>8.8402899999999995</v>
      </c>
      <c r="F20" s="7">
        <v>28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107.65752999999999</v>
      </c>
      <c r="E21" s="7">
        <v>18.266719999999999</v>
      </c>
      <c r="F21" s="7">
        <v>54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675.36989000000005</v>
      </c>
      <c r="R21" s="7">
        <f t="shared" ca="1" si="1"/>
        <v>675.36744199999998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0</v>
      </c>
      <c r="X21" s="7">
        <f t="shared" ca="1" si="5"/>
        <v>0</v>
      </c>
      <c r="Y21" s="7">
        <f t="shared" ca="1" si="6"/>
        <v>0</v>
      </c>
      <c r="Z21" s="7">
        <f t="shared" ca="1" si="7"/>
        <v>6.0411704881010963E-6</v>
      </c>
      <c r="AB21" s="7">
        <f t="shared" ca="1" si="8"/>
        <v>1.2082340976202193E-5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107.81413999999999</v>
      </c>
      <c r="E22" s="7">
        <v>18.299060000000001</v>
      </c>
      <c r="F22" s="7">
        <v>54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107.71337</v>
      </c>
      <c r="E23" s="7">
        <v>18.12603</v>
      </c>
      <c r="F23" s="7">
        <v>54</v>
      </c>
      <c r="H23" s="7" t="s">
        <v>1</v>
      </c>
      <c r="I23" s="7">
        <v>100</v>
      </c>
      <c r="J23" s="7">
        <v>0.4</v>
      </c>
      <c r="L23" s="7">
        <f t="shared" ca="1" si="2"/>
        <v>1822.5464899999999</v>
      </c>
      <c r="M23" s="7">
        <f t="shared" ca="1" si="2"/>
        <v>1810.7065299999999</v>
      </c>
      <c r="N23" s="7">
        <f t="shared" ca="1" si="2"/>
        <v>1822.90491</v>
      </c>
      <c r="O23" s="7">
        <f t="shared" ca="1" si="2"/>
        <v>1833.6124</v>
      </c>
      <c r="P23" s="7">
        <f t="shared" ca="1" si="2"/>
        <v>1814.9949999999999</v>
      </c>
      <c r="R23" s="7">
        <f t="shared" ca="1" si="1"/>
        <v>1820.953066</v>
      </c>
      <c r="T23" s="7">
        <f ca="1">Total!E23</f>
        <v>1771.8257599999999</v>
      </c>
      <c r="V23" s="7">
        <f t="shared" ca="1" si="3"/>
        <v>2.8626251601624759E-2</v>
      </c>
      <c r="W23" s="7">
        <f t="shared" ca="1" si="4"/>
        <v>2.1943901526750569E-2</v>
      </c>
      <c r="X23" s="7">
        <f t="shared" ca="1" si="5"/>
        <v>2.8828540115592421E-2</v>
      </c>
      <c r="Y23" s="7">
        <f t="shared" ca="1" si="6"/>
        <v>3.4871735920579482E-2</v>
      </c>
      <c r="Z23" s="7">
        <f t="shared" ca="1" si="7"/>
        <v>2.4364269317317042E-2</v>
      </c>
      <c r="AB23" s="7">
        <f t="shared" ca="1" si="8"/>
        <v>0.13863469848186427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107.64418999999999</v>
      </c>
      <c r="E24" s="7">
        <v>18.180610000000001</v>
      </c>
      <c r="F24" s="7">
        <v>52</v>
      </c>
      <c r="H24" s="7" t="s">
        <v>1</v>
      </c>
      <c r="I24" s="7">
        <v>100</v>
      </c>
      <c r="J24" s="7">
        <v>0.7</v>
      </c>
      <c r="L24" s="7">
        <f t="shared" ca="1" si="2"/>
        <v>1768.1078399999999</v>
      </c>
      <c r="M24" s="7">
        <f t="shared" ca="1" si="2"/>
        <v>1770.0492200000001</v>
      </c>
      <c r="N24" s="7">
        <f t="shared" ca="1" si="2"/>
        <v>1769.3502699999999</v>
      </c>
      <c r="O24" s="7">
        <f t="shared" ca="1" si="2"/>
        <v>1769.26223</v>
      </c>
      <c r="P24" s="7">
        <f t="shared" ca="1" si="2"/>
        <v>1766.45667</v>
      </c>
      <c r="R24" s="7">
        <f t="shared" ca="1" si="1"/>
        <v>1768.645246</v>
      </c>
      <c r="T24" s="7">
        <f ca="1">Total!E24</f>
        <v>1756.3001300000001</v>
      </c>
      <c r="V24" s="7">
        <f t="shared" ca="1" si="3"/>
        <v>6.7230593440768096E-3</v>
      </c>
      <c r="W24" s="7">
        <f t="shared" ca="1" si="4"/>
        <v>7.828439891990455E-3</v>
      </c>
      <c r="X24" s="7">
        <f t="shared" ca="1" si="5"/>
        <v>7.430472603791146E-3</v>
      </c>
      <c r="Y24" s="7">
        <f t="shared" ca="1" si="6"/>
        <v>7.3803444972699306E-3</v>
      </c>
      <c r="Z24" s="7">
        <f t="shared" ca="1" si="7"/>
        <v>5.7829182077211083E-3</v>
      </c>
      <c r="AB24" s="7">
        <f t="shared" ca="1" si="8"/>
        <v>3.5145234544849448E-2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107.6283</v>
      </c>
      <c r="E25" s="7">
        <v>18.039439999999999</v>
      </c>
      <c r="F25" s="7">
        <v>53</v>
      </c>
      <c r="H25" s="7" t="s">
        <v>1</v>
      </c>
      <c r="I25" s="7">
        <v>100</v>
      </c>
      <c r="J25" s="7">
        <v>1</v>
      </c>
      <c r="L25" s="7">
        <f t="shared" ca="1" si="2"/>
        <v>1757.0538899999999</v>
      </c>
      <c r="M25" s="7">
        <f t="shared" ca="1" si="2"/>
        <v>1755.04333</v>
      </c>
      <c r="N25" s="7">
        <f t="shared" ca="1" si="2"/>
        <v>1757.1233299999999</v>
      </c>
      <c r="O25" s="7">
        <f t="shared" ca="1" si="2"/>
        <v>1756.0319099999999</v>
      </c>
      <c r="P25" s="7">
        <f t="shared" ca="1" si="2"/>
        <v>1756.0561700000001</v>
      </c>
      <c r="R25" s="7">
        <f t="shared" ca="1" si="1"/>
        <v>1756.261726</v>
      </c>
      <c r="T25" s="7">
        <f ca="1">Total!E25</f>
        <v>1753.77333</v>
      </c>
      <c r="V25" s="7">
        <f t="shared" ca="1" si="3"/>
        <v>1.8705724074387212E-3</v>
      </c>
      <c r="W25" s="7">
        <f t="shared" ca="1" si="4"/>
        <v>7.2415287556002567E-4</v>
      </c>
      <c r="X25" s="7">
        <f t="shared" ca="1" si="5"/>
        <v>1.9101670339575236E-3</v>
      </c>
      <c r="Y25" s="7">
        <f t="shared" ca="1" si="6"/>
        <v>1.2878403162853082E-3</v>
      </c>
      <c r="Z25" s="7">
        <f t="shared" ca="1" si="7"/>
        <v>1.3016733468059287E-3</v>
      </c>
      <c r="AB25" s="7">
        <f t="shared" ca="1" si="8"/>
        <v>7.0944059800475065E-3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103.6917</v>
      </c>
      <c r="E26" s="7">
        <v>37.412730000000003</v>
      </c>
      <c r="F26" s="7">
        <v>97</v>
      </c>
      <c r="H26" s="7" t="s">
        <v>1</v>
      </c>
      <c r="I26" s="7">
        <v>1000</v>
      </c>
      <c r="J26" s="7">
        <v>0.4</v>
      </c>
      <c r="L26" s="7">
        <f t="shared" ca="1" si="2"/>
        <v>18988.889620000002</v>
      </c>
      <c r="M26" s="7">
        <f t="shared" ca="1" si="2"/>
        <v>18984.257720000001</v>
      </c>
      <c r="N26" s="7">
        <f t="shared" ca="1" si="2"/>
        <v>18986.411540000001</v>
      </c>
      <c r="O26" s="7">
        <f t="shared" ca="1" si="2"/>
        <v>18986.103330000002</v>
      </c>
      <c r="P26" s="7">
        <f t="shared" ca="1" si="2"/>
        <v>18984.084320000002</v>
      </c>
      <c r="R26" s="7">
        <f t="shared" ca="1" si="1"/>
        <v>18985.949306000002</v>
      </c>
      <c r="T26" s="7">
        <f ca="1">Total!E26</f>
        <v>18977.327099999999</v>
      </c>
      <c r="V26" s="7">
        <f t="shared" ca="1" si="3"/>
        <v>6.092807453375841E-4</v>
      </c>
      <c r="W26" s="7">
        <f t="shared" ca="1" si="4"/>
        <v>3.6520527698565193E-4</v>
      </c>
      <c r="X26" s="7">
        <f t="shared" ca="1" si="5"/>
        <v>4.7869965839406124E-4</v>
      </c>
      <c r="Y26" s="7">
        <f t="shared" ca="1" si="6"/>
        <v>4.624586989388577E-4</v>
      </c>
      <c r="Z26" s="7">
        <f t="shared" ca="1" si="7"/>
        <v>3.5606805765618833E-4</v>
      </c>
      <c r="AB26" s="7">
        <f t="shared" ca="1" si="8"/>
        <v>2.2717124373123434E-3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103.68919</v>
      </c>
      <c r="E27" s="7">
        <v>37.395740000000004</v>
      </c>
      <c r="F27" s="7">
        <v>96</v>
      </c>
      <c r="H27" s="7" t="s">
        <v>1</v>
      </c>
      <c r="I27" s="7">
        <v>1000</v>
      </c>
      <c r="J27" s="7">
        <v>0.7</v>
      </c>
      <c r="L27" s="7">
        <f t="shared" ca="1" si="2"/>
        <v>18978.501929999999</v>
      </c>
      <c r="M27" s="7">
        <f t="shared" ca="1" si="2"/>
        <v>18976.862499999999</v>
      </c>
      <c r="N27" s="7">
        <f t="shared" ca="1" si="2"/>
        <v>18977.293470000001</v>
      </c>
      <c r="O27" s="7">
        <f t="shared" ca="1" si="2"/>
        <v>18978.229360000001</v>
      </c>
      <c r="P27" s="7">
        <f t="shared" ca="1" si="2"/>
        <v>18977.50865</v>
      </c>
      <c r="R27" s="7">
        <f t="shared" ca="1" si="1"/>
        <v>18977.679182</v>
      </c>
      <c r="T27" s="7">
        <f ca="1">Total!E27</f>
        <v>18975.57</v>
      </c>
      <c r="V27" s="7">
        <f t="shared" ca="1" si="3"/>
        <v>1.5451077358934824E-4</v>
      </c>
      <c r="W27" s="7">
        <f t="shared" ca="1" si="4"/>
        <v>6.8113895919836057E-5</v>
      </c>
      <c r="X27" s="7">
        <f t="shared" ca="1" si="5"/>
        <v>9.0825730136212827E-5</v>
      </c>
      <c r="Y27" s="7">
        <f t="shared" ca="1" si="6"/>
        <v>1.4014651470292962E-4</v>
      </c>
      <c r="Z27" s="7">
        <f t="shared" ca="1" si="7"/>
        <v>1.0216557394587105E-4</v>
      </c>
      <c r="AB27" s="7">
        <f t="shared" ca="1" si="8"/>
        <v>5.5576248829419784E-4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103.73698</v>
      </c>
      <c r="E28" s="7">
        <v>37.449219999999997</v>
      </c>
      <c r="F28" s="7">
        <v>97</v>
      </c>
      <c r="H28" s="7" t="s">
        <v>1</v>
      </c>
      <c r="I28" s="7">
        <v>1000</v>
      </c>
      <c r="J28" s="7">
        <v>1</v>
      </c>
      <c r="L28" s="7">
        <f t="shared" ca="1" si="2"/>
        <v>18975.509999999998</v>
      </c>
      <c r="M28" s="7">
        <f t="shared" ca="1" si="2"/>
        <v>18975.716670000002</v>
      </c>
      <c r="N28" s="7">
        <f t="shared" ca="1" si="2"/>
        <v>18975.36</v>
      </c>
      <c r="O28" s="7">
        <f t="shared" ca="1" si="2"/>
        <v>18975.79</v>
      </c>
      <c r="P28" s="7">
        <f t="shared" ca="1" si="2"/>
        <v>18975.556420000001</v>
      </c>
      <c r="R28" s="7">
        <f t="shared" ca="1" si="1"/>
        <v>18975.586618000001</v>
      </c>
      <c r="T28" s="7">
        <f ca="1">Total!E28</f>
        <v>18975.240000000002</v>
      </c>
      <c r="V28" s="7">
        <f t="shared" ca="1" si="3"/>
        <v>1.4229069039274262E-5</v>
      </c>
      <c r="W28" s="7">
        <f t="shared" ca="1" si="4"/>
        <v>2.512063088530173E-5</v>
      </c>
      <c r="X28" s="7">
        <f t="shared" ca="1" si="5"/>
        <v>6.3240306841431967E-6</v>
      </c>
      <c r="Y28" s="7">
        <f t="shared" ca="1" si="6"/>
        <v>2.8985140635864019E-5</v>
      </c>
      <c r="Z28" s="7">
        <f t="shared" ca="1" si="7"/>
        <v>1.6675414909070868E-5</v>
      </c>
      <c r="AB28" s="7">
        <f t="shared" ca="1" si="8"/>
        <v>9.133428615365408E-5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103.7567</v>
      </c>
      <c r="E29" s="7">
        <v>37.579680000000003</v>
      </c>
      <c r="F29" s="7">
        <v>98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103.71253</v>
      </c>
      <c r="E30" s="7">
        <v>37.699440000000003</v>
      </c>
      <c r="F30" s="7">
        <v>97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1069.8380299999999</v>
      </c>
      <c r="E31" s="7">
        <v>575.88876000000005</v>
      </c>
      <c r="F31" s="7">
        <v>20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1069.8732199999999</v>
      </c>
      <c r="E32" s="7">
        <v>576.58700999999996</v>
      </c>
      <c r="F32" s="7">
        <v>23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1069.9405899999999</v>
      </c>
      <c r="E33" s="7">
        <v>569.15275999999994</v>
      </c>
      <c r="F33" s="7">
        <v>22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1069.68677</v>
      </c>
      <c r="E34" s="7">
        <v>584.04642999999999</v>
      </c>
      <c r="F34" s="7">
        <v>23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1069.6190099999999</v>
      </c>
      <c r="E35" s="7">
        <v>572.54034999999999</v>
      </c>
      <c r="F35" s="7">
        <v>21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1034.6353999999999</v>
      </c>
      <c r="E36" s="7">
        <v>969.41084999999998</v>
      </c>
      <c r="F36" s="7">
        <v>27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1034.6642999999999</v>
      </c>
      <c r="E37" s="7">
        <v>954.28972999999996</v>
      </c>
      <c r="F37" s="7">
        <v>29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1034.64264</v>
      </c>
      <c r="E38" s="7">
        <v>968.81323999999995</v>
      </c>
      <c r="F38" s="7">
        <v>27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1034.70388</v>
      </c>
      <c r="E39" s="7">
        <v>953.15845000000002</v>
      </c>
      <c r="F39" s="7">
        <v>28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1034.7271800000001</v>
      </c>
      <c r="E40" s="7">
        <v>969.31740000000002</v>
      </c>
      <c r="F40" s="7">
        <v>27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1034.46956</v>
      </c>
      <c r="E41" s="7">
        <v>2240.1848399999999</v>
      </c>
      <c r="F41" s="7">
        <v>54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1034.2104899999999</v>
      </c>
      <c r="E42" s="7">
        <v>2253.1866500000001</v>
      </c>
      <c r="F42" s="7">
        <v>54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1034.1954000000001</v>
      </c>
      <c r="E43" s="7">
        <v>2250.0474800000002</v>
      </c>
      <c r="F43" s="7">
        <v>54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1034.2791299999999</v>
      </c>
      <c r="E44" s="7">
        <v>2271.9794999999999</v>
      </c>
      <c r="F44" s="7">
        <v>55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1034.3805299999999</v>
      </c>
      <c r="E45" s="7">
        <v>2248.6663899999999</v>
      </c>
      <c r="F45" s="7">
        <v>54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1.1105799999999999</v>
      </c>
      <c r="F46" s="7">
        <v>22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1.18411</v>
      </c>
      <c r="F47" s="7">
        <v>20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1.0893999999999999</v>
      </c>
      <c r="F48" s="7">
        <v>26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1.1045499999999999</v>
      </c>
      <c r="F49" s="7">
        <v>24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1.11355</v>
      </c>
      <c r="F50" s="7">
        <v>26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1.3369</v>
      </c>
      <c r="F51" s="7">
        <v>30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1.32352</v>
      </c>
      <c r="F52" s="7">
        <v>24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1.3228800000000001</v>
      </c>
      <c r="F53" s="7">
        <v>31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1.3411</v>
      </c>
      <c r="F54" s="7">
        <v>25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1.3601799999999999</v>
      </c>
      <c r="F55" s="7">
        <v>30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2.0787</v>
      </c>
      <c r="F56" s="7">
        <v>41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2.09998</v>
      </c>
      <c r="F57" s="7">
        <v>45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2.1014900000000001</v>
      </c>
      <c r="F58" s="7">
        <v>47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2.0783399999999999</v>
      </c>
      <c r="F59" s="7">
        <v>45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2.0951599999999999</v>
      </c>
      <c r="F60" s="7">
        <v>44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7.23855</v>
      </c>
      <c r="F61" s="7">
        <v>19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7.21394</v>
      </c>
      <c r="F62" s="7">
        <v>20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42986.836920000002</v>
      </c>
      <c r="E63" s="7">
        <v>7.0236200000000002</v>
      </c>
      <c r="F63" s="7">
        <v>19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7.2377200000000004</v>
      </c>
      <c r="F64" s="7">
        <v>20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42986.96256</v>
      </c>
      <c r="E65" s="7">
        <v>6.9347399999999997</v>
      </c>
      <c r="F65" s="7">
        <v>19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35449.185830000002</v>
      </c>
      <c r="E66" s="7">
        <v>19.716950000000001</v>
      </c>
      <c r="F66" s="7">
        <v>45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35874.955499999996</v>
      </c>
      <c r="E67" s="7">
        <v>19.739170000000001</v>
      </c>
      <c r="F67" s="7">
        <v>50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35534.944560000004</v>
      </c>
      <c r="E68" s="7">
        <v>19.708829999999999</v>
      </c>
      <c r="F68" s="7">
        <v>45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35596.030769999998</v>
      </c>
      <c r="E69" s="7">
        <v>19.862970000000001</v>
      </c>
      <c r="F69" s="7">
        <v>51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35531.120690000003</v>
      </c>
      <c r="E70" s="7">
        <v>19.751550000000002</v>
      </c>
      <c r="F70" s="7">
        <v>45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35242.936130000002</v>
      </c>
      <c r="E71" s="7">
        <v>55.192059999999998</v>
      </c>
      <c r="F71" s="7">
        <v>125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35272.736129999998</v>
      </c>
      <c r="E72" s="7">
        <v>55.178879999999999</v>
      </c>
      <c r="F72" s="7">
        <v>139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35295.564330000001</v>
      </c>
      <c r="E73" s="7">
        <v>55.486690000000003</v>
      </c>
      <c r="F73" s="7">
        <v>144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35276.127899999999</v>
      </c>
      <c r="E74" s="7">
        <v>55.320329999999998</v>
      </c>
      <c r="F74" s="7">
        <v>139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35263.693229999997</v>
      </c>
      <c r="E75" s="7">
        <v>55.315959999999997</v>
      </c>
      <c r="F75" s="7">
        <v>134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324250.76377999998</v>
      </c>
      <c r="E76" s="7">
        <v>639.85158999999999</v>
      </c>
      <c r="F76" s="7">
        <v>13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324083.13835000002</v>
      </c>
      <c r="E77" s="7">
        <v>641.76652000000001</v>
      </c>
      <c r="F77" s="7">
        <v>13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324038.79457999999</v>
      </c>
      <c r="E78" s="7">
        <v>643.27517</v>
      </c>
      <c r="F78" s="7">
        <v>13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323976.84555000003</v>
      </c>
      <c r="E79" s="7">
        <v>639.51004999999998</v>
      </c>
      <c r="F79" s="7">
        <v>13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324587.07306999998</v>
      </c>
      <c r="E80" s="7">
        <v>668.85424</v>
      </c>
      <c r="F80" s="7">
        <v>16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323010.23654999997</v>
      </c>
      <c r="E81" s="7">
        <v>1307.1158399999999</v>
      </c>
      <c r="F81" s="7">
        <v>25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322970.07160999998</v>
      </c>
      <c r="E82" s="7">
        <v>1326.8730599999999</v>
      </c>
      <c r="F82" s="7">
        <v>25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323014.53992000001</v>
      </c>
      <c r="E83" s="7">
        <v>1309.8907200000001</v>
      </c>
      <c r="F83" s="7">
        <v>29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323084.09260999999</v>
      </c>
      <c r="E84" s="7">
        <v>1297.7167400000001</v>
      </c>
      <c r="F84" s="7">
        <v>25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323005.25237</v>
      </c>
      <c r="E85" s="7">
        <v>1294.01034</v>
      </c>
      <c r="F85" s="7">
        <v>25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322892.15333</v>
      </c>
      <c r="E86" s="7">
        <v>1744.5196800000001</v>
      </c>
      <c r="F86" s="7">
        <v>29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322842.10933000001</v>
      </c>
      <c r="E87" s="7">
        <v>1732.47821</v>
      </c>
      <c r="F87" s="7">
        <v>30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322844.81</v>
      </c>
      <c r="E88" s="7">
        <v>1756.53358</v>
      </c>
      <c r="F88" s="7">
        <v>29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323001.48248000001</v>
      </c>
      <c r="E89" s="7">
        <v>1771.4848400000001</v>
      </c>
      <c r="F89" s="7">
        <v>30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322933.70165</v>
      </c>
      <c r="E90" s="7">
        <v>1758.6923300000001</v>
      </c>
      <c r="F90" s="7">
        <v>29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1.60669</v>
      </c>
      <c r="F91" s="7">
        <v>24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1.6010599999999999</v>
      </c>
      <c r="F92" s="7">
        <v>28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1.6346700000000001</v>
      </c>
      <c r="F93" s="7">
        <v>30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1.6541999999999999</v>
      </c>
      <c r="F94" s="7">
        <v>28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1.61964</v>
      </c>
      <c r="F95" s="7">
        <v>29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1.95713</v>
      </c>
      <c r="F96" s="7">
        <v>39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1.9470099999999999</v>
      </c>
      <c r="F97" s="7">
        <v>38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1.9639</v>
      </c>
      <c r="F98" s="7">
        <v>37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1.9532700000000001</v>
      </c>
      <c r="F99" s="7">
        <v>34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1.9513</v>
      </c>
      <c r="F100" s="7">
        <v>42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2.9273400000000001</v>
      </c>
      <c r="F101" s="7">
        <v>55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2.9664999999999999</v>
      </c>
      <c r="F102" s="7">
        <v>57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2.94869</v>
      </c>
      <c r="F103" s="7">
        <v>51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2.9493499999999999</v>
      </c>
      <c r="F104" s="7">
        <v>51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2.9605000000000001</v>
      </c>
      <c r="F105" s="7">
        <v>56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1822.5464899999999</v>
      </c>
      <c r="E106" s="7">
        <v>7.2750700000000004</v>
      </c>
      <c r="F106" s="7">
        <v>26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1810.7065299999999</v>
      </c>
      <c r="E107" s="7">
        <v>7.2830199999999996</v>
      </c>
      <c r="F107" s="7">
        <v>24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1822.90491</v>
      </c>
      <c r="E108" s="7">
        <v>7.3347499999999997</v>
      </c>
      <c r="F108" s="7">
        <v>24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1833.6124</v>
      </c>
      <c r="E109" s="7">
        <v>7.1560600000000001</v>
      </c>
      <c r="F109" s="7">
        <v>23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1814.9949999999999</v>
      </c>
      <c r="E110" s="7">
        <v>7.2235199999999997</v>
      </c>
      <c r="F110" s="7">
        <v>23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1768.1078399999999</v>
      </c>
      <c r="E111" s="7">
        <v>11.470079999999999</v>
      </c>
      <c r="F111" s="7">
        <v>34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1770.0492200000001</v>
      </c>
      <c r="E112" s="7">
        <v>11.704280000000001</v>
      </c>
      <c r="F112" s="7">
        <v>34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1769.3502699999999</v>
      </c>
      <c r="E113" s="7">
        <v>11.65667</v>
      </c>
      <c r="F113" s="7">
        <v>34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1769.26223</v>
      </c>
      <c r="E114" s="7">
        <v>11.62073</v>
      </c>
      <c r="F114" s="7">
        <v>35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1766.45667</v>
      </c>
      <c r="E115" s="7">
        <v>11.71968</v>
      </c>
      <c r="F115" s="7">
        <v>34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1757.0538899999999</v>
      </c>
      <c r="E116" s="7">
        <v>21.46266</v>
      </c>
      <c r="F116" s="7">
        <v>56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1755.04333</v>
      </c>
      <c r="E117" s="7">
        <v>21.74136</v>
      </c>
      <c r="F117" s="7">
        <v>57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1757.1233299999999</v>
      </c>
      <c r="E118" s="7">
        <v>21.614660000000001</v>
      </c>
      <c r="F118" s="7">
        <v>60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1756.0319099999999</v>
      </c>
      <c r="E119" s="7">
        <v>21.555800000000001</v>
      </c>
      <c r="F119" s="7">
        <v>57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1756.0561700000001</v>
      </c>
      <c r="E120" s="7">
        <v>21.597460000000002</v>
      </c>
      <c r="F120" s="7">
        <v>59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18988.889620000002</v>
      </c>
      <c r="E121" s="7">
        <v>372.16464999999999</v>
      </c>
      <c r="F121" s="7">
        <v>13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18984.257720000001</v>
      </c>
      <c r="E122" s="7">
        <v>372.32699000000002</v>
      </c>
      <c r="F122" s="7">
        <v>13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18986.411540000001</v>
      </c>
      <c r="E123" s="7">
        <v>372.22543999999999</v>
      </c>
      <c r="F123" s="7">
        <v>13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18986.103330000002</v>
      </c>
      <c r="E124" s="7">
        <v>372.22787</v>
      </c>
      <c r="F124" s="7">
        <v>13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18984.084320000002</v>
      </c>
      <c r="E125" s="7">
        <v>372.25963000000002</v>
      </c>
      <c r="F125" s="7">
        <v>13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18978.501929999999</v>
      </c>
      <c r="E126" s="7">
        <v>681.77005999999994</v>
      </c>
      <c r="F126" s="7">
        <v>25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18976.862499999999</v>
      </c>
      <c r="E127" s="7">
        <v>687.28090999999995</v>
      </c>
      <c r="F127" s="7">
        <v>20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18977.293470000001</v>
      </c>
      <c r="E128" s="7">
        <v>686.39868000000001</v>
      </c>
      <c r="F128" s="7">
        <v>20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18978.229360000001</v>
      </c>
      <c r="E129" s="7">
        <v>678.43664999999999</v>
      </c>
      <c r="F129" s="7">
        <v>21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18977.50865</v>
      </c>
      <c r="E130" s="7">
        <v>680.99288999999999</v>
      </c>
      <c r="F130" s="7">
        <v>22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18975.509999999998</v>
      </c>
      <c r="E131" s="7">
        <v>1135.7735700000001</v>
      </c>
      <c r="F131" s="7">
        <v>29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18975.716670000002</v>
      </c>
      <c r="E132" s="7">
        <v>1142.16247</v>
      </c>
      <c r="F132" s="7">
        <v>29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18975.36</v>
      </c>
      <c r="E133" s="7">
        <v>1143.5085300000001</v>
      </c>
      <c r="F133" s="7">
        <v>29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18975.79</v>
      </c>
      <c r="E134" s="7">
        <v>1170.5307299999999</v>
      </c>
      <c r="F134" s="7">
        <v>30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18975.556420000001</v>
      </c>
      <c r="E135" s="7">
        <v>1145.04026</v>
      </c>
      <c r="F135" s="7">
        <v>29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  <row r="147" s="7" customFormat="1" ht="15" x14ac:dyDescent="0.25"/>
    <row r="148" s="7" customFormat="1" ht="15" x14ac:dyDescent="0.25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zoomScale="85" zoomScaleNormal="85" workbookViewId="0">
      <selection sqref="A1:F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1.48742</v>
      </c>
      <c r="F1" s="7">
        <v>12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1.1356200000000001</v>
      </c>
      <c r="F2" s="7">
        <v>46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40.897550000000003</v>
      </c>
      <c r="P2" s="7">
        <f t="shared" ca="1" si="0"/>
        <v>41.504359999999998</v>
      </c>
      <c r="R2" s="7">
        <f t="shared" ref="R2:R28" ca="1" si="1">AVERAGE(L2:P2)</f>
        <v>41.271691999999994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0</v>
      </c>
      <c r="Z2" s="7">
        <f ca="1">(P2-T2)/T2</f>
        <v>1.4837319105912111E-2</v>
      </c>
      <c r="AB2" s="7">
        <f ca="1">SUM(V2:Z2)</f>
        <v>4.5741370815610735E-2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1.1281099999999999</v>
      </c>
      <c r="F3" s="7">
        <v>33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1.5268699999999999</v>
      </c>
      <c r="F4" s="7">
        <v>41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28.529384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4.4351514343550415E-3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41.504359999999998</v>
      </c>
      <c r="E5" s="7">
        <v>1.2056899999999999</v>
      </c>
      <c r="F5" s="7">
        <v>8</v>
      </c>
      <c r="H5" s="7" t="s">
        <v>0</v>
      </c>
      <c r="I5" s="7">
        <v>100</v>
      </c>
      <c r="J5" s="7">
        <v>0.4</v>
      </c>
      <c r="L5" s="7">
        <f t="shared" ca="1" si="2"/>
        <v>148.12163000000001</v>
      </c>
      <c r="M5" s="7">
        <f t="shared" ca="1" si="0"/>
        <v>148.13079999999999</v>
      </c>
      <c r="N5" s="7">
        <f t="shared" ca="1" si="0"/>
        <v>148.19747000000001</v>
      </c>
      <c r="O5" s="7">
        <f t="shared" ca="1" si="0"/>
        <v>148.07830000000001</v>
      </c>
      <c r="P5" s="7">
        <f t="shared" ca="1" si="0"/>
        <v>148.16414</v>
      </c>
      <c r="R5" s="7">
        <f t="shared" ca="1" si="1"/>
        <v>148.13846799999999</v>
      </c>
      <c r="T5" s="7">
        <f ca="1">Total!E5</f>
        <v>147.8408</v>
      </c>
      <c r="V5" s="7">
        <f t="shared" ca="1" si="3"/>
        <v>1.8995432925147104E-3</v>
      </c>
      <c r="W5" s="7">
        <f t="shared" ca="1" si="4"/>
        <v>1.9615694720266125E-3</v>
      </c>
      <c r="X5" s="7">
        <f t="shared" ca="1" si="5"/>
        <v>2.4125275296129909E-3</v>
      </c>
      <c r="Y5" s="7">
        <f t="shared" ca="1" si="6"/>
        <v>1.6064577572632952E-3</v>
      </c>
      <c r="Z5" s="7">
        <f t="shared" ca="1" si="7"/>
        <v>2.1870823209831232E-3</v>
      </c>
      <c r="AB5" s="7">
        <f t="shared" ca="1" si="8"/>
        <v>1.0067180372400734E-2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1.4369000000000001</v>
      </c>
      <c r="F6" s="7">
        <v>69</v>
      </c>
      <c r="H6" s="7" t="s">
        <v>0</v>
      </c>
      <c r="I6" s="7">
        <v>100</v>
      </c>
      <c r="J6" s="7">
        <v>0.7</v>
      </c>
      <c r="L6" s="7">
        <f t="shared" ca="1" si="2"/>
        <v>107.59336999999999</v>
      </c>
      <c r="M6" s="7">
        <f t="shared" ca="1" si="0"/>
        <v>107.5667</v>
      </c>
      <c r="N6" s="7">
        <f t="shared" ca="1" si="0"/>
        <v>107.55337</v>
      </c>
      <c r="O6" s="7">
        <f t="shared" ca="1" si="0"/>
        <v>107.6067</v>
      </c>
      <c r="P6" s="7">
        <f t="shared" ca="1" si="0"/>
        <v>107.34086000000001</v>
      </c>
      <c r="R6" s="7">
        <f t="shared" ca="1" si="1"/>
        <v>107.53219999999999</v>
      </c>
      <c r="T6" s="7">
        <f ca="1">Total!E6</f>
        <v>107.31086000000001</v>
      </c>
      <c r="V6" s="7">
        <f t="shared" ca="1" si="3"/>
        <v>2.6326319628785736E-3</v>
      </c>
      <c r="W6" s="7">
        <f t="shared" ca="1" si="4"/>
        <v>2.3841016650131409E-3</v>
      </c>
      <c r="X6" s="7">
        <f t="shared" ca="1" si="5"/>
        <v>2.2598831096870883E-3</v>
      </c>
      <c r="Y6" s="7">
        <f t="shared" ca="1" si="6"/>
        <v>2.7568505182047585E-3</v>
      </c>
      <c r="Z6" s="7">
        <f t="shared" ca="1" si="7"/>
        <v>2.7956163989368025E-4</v>
      </c>
      <c r="AB6" s="7">
        <f t="shared" ca="1" si="8"/>
        <v>1.0313028895677243E-2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1.4477500000000001</v>
      </c>
      <c r="F7" s="7">
        <v>50</v>
      </c>
      <c r="H7" s="7" t="s">
        <v>0</v>
      </c>
      <c r="I7" s="7">
        <v>100</v>
      </c>
      <c r="J7" s="7">
        <v>1</v>
      </c>
      <c r="L7" s="7">
        <f t="shared" ca="1" si="2"/>
        <v>103.7217</v>
      </c>
      <c r="M7" s="7">
        <f t="shared" ca="1" si="0"/>
        <v>103.71198</v>
      </c>
      <c r="N7" s="7">
        <f t="shared" ca="1" si="0"/>
        <v>103.67698</v>
      </c>
      <c r="O7" s="7">
        <f t="shared" ca="1" si="0"/>
        <v>103.72919</v>
      </c>
      <c r="P7" s="7">
        <f t="shared" ca="1" si="0"/>
        <v>103.72198</v>
      </c>
      <c r="R7" s="7">
        <f t="shared" ca="1" si="1"/>
        <v>103.712366</v>
      </c>
      <c r="T7" s="7">
        <f ca="1">Total!E7</f>
        <v>103.67698</v>
      </c>
      <c r="V7" s="7">
        <f t="shared" ca="1" si="3"/>
        <v>4.3133972459458305E-4</v>
      </c>
      <c r="W7" s="7">
        <f t="shared" ca="1" si="4"/>
        <v>3.3758699375692258E-4</v>
      </c>
      <c r="X7" s="7">
        <f t="shared" ca="1" si="5"/>
        <v>0</v>
      </c>
      <c r="Y7" s="7">
        <f t="shared" ca="1" si="6"/>
        <v>5.0358334125861213E-4</v>
      </c>
      <c r="Z7" s="7">
        <f t="shared" ca="1" si="7"/>
        <v>4.3404042054467353E-4</v>
      </c>
      <c r="AB7" s="7">
        <f t="shared" ca="1" si="8"/>
        <v>1.7065504801547912E-3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1.4432700000000001</v>
      </c>
      <c r="F8" s="7">
        <v>65</v>
      </c>
      <c r="H8" s="7" t="s">
        <v>0</v>
      </c>
      <c r="I8" s="7">
        <v>1000</v>
      </c>
      <c r="J8" s="7">
        <v>0.4</v>
      </c>
      <c r="L8" s="7">
        <f t="shared" ca="1" si="2"/>
        <v>1069.5146299999999</v>
      </c>
      <c r="M8" s="7">
        <f t="shared" ca="1" si="0"/>
        <v>1069.80691</v>
      </c>
      <c r="N8" s="7">
        <f t="shared" ca="1" si="0"/>
        <v>1069.84411</v>
      </c>
      <c r="O8" s="7">
        <f t="shared" ca="1" si="0"/>
        <v>1069.62654</v>
      </c>
      <c r="P8" s="7">
        <f t="shared" ca="1" si="0"/>
        <v>1069.61787</v>
      </c>
      <c r="R8" s="7">
        <f t="shared" ca="1" si="1"/>
        <v>1069.682012</v>
      </c>
      <c r="T8" s="7">
        <f ca="1">Total!E8</f>
        <v>1069.1742999999999</v>
      </c>
      <c r="V8" s="7">
        <f t="shared" ca="1" si="3"/>
        <v>3.1831105555005809E-4</v>
      </c>
      <c r="W8" s="7">
        <f t="shared" ca="1" si="4"/>
        <v>5.9168088870085393E-4</v>
      </c>
      <c r="X8" s="7">
        <f t="shared" ca="1" si="5"/>
        <v>6.2647409313906798E-4</v>
      </c>
      <c r="Y8" s="7">
        <f t="shared" ca="1" si="6"/>
        <v>4.2298061223513736E-4</v>
      </c>
      <c r="Z8" s="7">
        <f t="shared" ca="1" si="7"/>
        <v>4.1487155087822084E-4</v>
      </c>
      <c r="AB8" s="7">
        <f t="shared" ca="1" si="8"/>
        <v>2.3743182005033382E-3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1.44407</v>
      </c>
      <c r="F9" s="7">
        <v>62</v>
      </c>
      <c r="H9" s="7" t="s">
        <v>0</v>
      </c>
      <c r="I9" s="7">
        <v>1000</v>
      </c>
      <c r="J9" s="7">
        <v>0.7</v>
      </c>
      <c r="L9" s="7">
        <f t="shared" ca="1" si="2"/>
        <v>1034.6318000000001</v>
      </c>
      <c r="M9" s="7">
        <f t="shared" ca="1" si="0"/>
        <v>1034.3812700000001</v>
      </c>
      <c r="N9" s="7">
        <f t="shared" ca="1" si="0"/>
        <v>1034.5813900000001</v>
      </c>
      <c r="O9" s="7">
        <f t="shared" ca="1" si="0"/>
        <v>1034.6293000000001</v>
      </c>
      <c r="P9" s="7">
        <f t="shared" ca="1" si="0"/>
        <v>1034.6064799999999</v>
      </c>
      <c r="R9" s="7">
        <f t="shared" ca="1" si="1"/>
        <v>1034.5660480000001</v>
      </c>
      <c r="T9" s="7">
        <f ca="1">Total!E9</f>
        <v>1034.2530300000001</v>
      </c>
      <c r="V9" s="7">
        <f t="shared" ca="1" si="3"/>
        <v>3.6622566143222352E-4</v>
      </c>
      <c r="W9" s="7">
        <f t="shared" ca="1" si="4"/>
        <v>1.2399286855365097E-4</v>
      </c>
      <c r="X9" s="7">
        <f t="shared" ca="1" si="5"/>
        <v>3.1748517091603306E-4</v>
      </c>
      <c r="Y9" s="7">
        <f t="shared" ca="1" si="6"/>
        <v>3.6380845797471509E-4</v>
      </c>
      <c r="Z9" s="7">
        <f t="shared" ca="1" si="7"/>
        <v>3.4174422481492639E-4</v>
      </c>
      <c r="AB9" s="7">
        <f t="shared" ca="1" si="8"/>
        <v>1.5132563836915492E-3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1.44567</v>
      </c>
      <c r="F10" s="7">
        <v>52</v>
      </c>
      <c r="H10" s="7" t="s">
        <v>0</v>
      </c>
      <c r="I10" s="7">
        <v>1000</v>
      </c>
      <c r="J10" s="7">
        <v>1</v>
      </c>
      <c r="L10" s="7">
        <f t="shared" ca="1" si="2"/>
        <v>1034.2619400000001</v>
      </c>
      <c r="M10" s="7">
        <f t="shared" ca="1" si="0"/>
        <v>1034.0218600000001</v>
      </c>
      <c r="N10" s="7">
        <f t="shared" ca="1" si="0"/>
        <v>1034.27729</v>
      </c>
      <c r="O10" s="7">
        <f t="shared" ca="1" si="0"/>
        <v>1034.19892</v>
      </c>
      <c r="P10" s="7">
        <f t="shared" ca="1" si="0"/>
        <v>1034.1983499999999</v>
      </c>
      <c r="R10" s="7">
        <f t="shared" ca="1" si="1"/>
        <v>1034.1916719999999</v>
      </c>
      <c r="T10" s="7">
        <f ca="1">Total!E10</f>
        <v>1033.9158500000001</v>
      </c>
      <c r="V10" s="7">
        <f t="shared" ca="1" si="3"/>
        <v>3.3473710650630198E-4</v>
      </c>
      <c r="W10" s="7">
        <f t="shared" ca="1" si="4"/>
        <v>1.0253252235176517E-4</v>
      </c>
      <c r="X10" s="7">
        <f t="shared" ca="1" si="5"/>
        <v>3.4958357587796168E-4</v>
      </c>
      <c r="Y10" s="7">
        <f t="shared" ca="1" si="6"/>
        <v>2.737843703623969E-4</v>
      </c>
      <c r="Z10" s="7">
        <f t="shared" ca="1" si="7"/>
        <v>2.7323306824225576E-4</v>
      </c>
      <c r="AB10" s="7">
        <f t="shared" ca="1" si="8"/>
        <v>1.3338706433406813E-3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1.91957</v>
      </c>
      <c r="F11" s="7">
        <v>83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2.0385800000000001</v>
      </c>
      <c r="F12" s="7">
        <v>92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1.9241600000000001</v>
      </c>
      <c r="F13" s="7">
        <v>92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1.92171</v>
      </c>
      <c r="F14" s="7">
        <v>80</v>
      </c>
      <c r="H14" s="7" t="s">
        <v>3</v>
      </c>
      <c r="I14" s="7">
        <v>100</v>
      </c>
      <c r="J14" s="7">
        <v>0.4</v>
      </c>
      <c r="L14" s="7">
        <f t="shared" ca="1" si="2"/>
        <v>42986.802479999998</v>
      </c>
      <c r="M14" s="7">
        <f t="shared" ca="1" si="0"/>
        <v>42986.673049999998</v>
      </c>
      <c r="N14" s="7">
        <f t="shared" ca="1" si="0"/>
        <v>42986.802479999998</v>
      </c>
      <c r="O14" s="7">
        <f t="shared" ca="1" si="0"/>
        <v>42986.673049999998</v>
      </c>
      <c r="P14" s="7">
        <f t="shared" ca="1" si="0"/>
        <v>42986.836920000002</v>
      </c>
      <c r="R14" s="7">
        <f t="shared" ca="1" si="1"/>
        <v>42986.757595999996</v>
      </c>
      <c r="T14" s="7">
        <f ca="1">Total!E14</f>
        <v>42986.193919999998</v>
      </c>
      <c r="V14" s="7">
        <f t="shared" ca="1" si="3"/>
        <v>1.4157103583842479E-5</v>
      </c>
      <c r="W14" s="7">
        <f t="shared" ca="1" si="4"/>
        <v>1.1146136847830832E-5</v>
      </c>
      <c r="X14" s="7">
        <f t="shared" ca="1" si="5"/>
        <v>1.4157103583842479E-5</v>
      </c>
      <c r="Y14" s="7">
        <f t="shared" ca="1" si="6"/>
        <v>1.1146136847830832E-5</v>
      </c>
      <c r="Z14" s="7">
        <f t="shared" ca="1" si="7"/>
        <v>1.4958291055038052E-5</v>
      </c>
      <c r="AB14" s="7">
        <f t="shared" ca="1" si="8"/>
        <v>6.5564771918384665E-5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1.93354</v>
      </c>
      <c r="F15" s="7">
        <v>85</v>
      </c>
      <c r="H15" s="7" t="s">
        <v>3</v>
      </c>
      <c r="I15" s="7">
        <v>100</v>
      </c>
      <c r="J15" s="7">
        <v>0.7</v>
      </c>
      <c r="L15" s="7">
        <f t="shared" ca="1" si="2"/>
        <v>35596.884830000003</v>
      </c>
      <c r="M15" s="7">
        <f t="shared" ca="1" si="0"/>
        <v>35592.32084</v>
      </c>
      <c r="N15" s="7">
        <f t="shared" ca="1" si="0"/>
        <v>35594.976439999999</v>
      </c>
      <c r="O15" s="7">
        <f t="shared" ca="1" si="0"/>
        <v>35640.584199999998</v>
      </c>
      <c r="P15" s="7">
        <f t="shared" ca="1" si="0"/>
        <v>35914.071880000003</v>
      </c>
      <c r="R15" s="7">
        <f t="shared" ca="1" si="1"/>
        <v>35667.767637999998</v>
      </c>
      <c r="T15" s="7">
        <f ca="1">Total!E15</f>
        <v>35432.463949999998</v>
      </c>
      <c r="V15" s="7">
        <f t="shared" ca="1" si="3"/>
        <v>4.6404020965639097E-3</v>
      </c>
      <c r="W15" s="7">
        <f t="shared" ca="1" si="4"/>
        <v>4.5115939502706464E-3</v>
      </c>
      <c r="X15" s="7">
        <f t="shared" ca="1" si="5"/>
        <v>4.5865421673561314E-3</v>
      </c>
      <c r="Y15" s="7">
        <f t="shared" ca="1" si="6"/>
        <v>5.8737165525289403E-3</v>
      </c>
      <c r="Z15" s="7">
        <f t="shared" ca="1" si="7"/>
        <v>1.3592278840094766E-2</v>
      </c>
      <c r="AB15" s="7">
        <f t="shared" ca="1" si="8"/>
        <v>3.3204533606814392E-2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148.12163000000001</v>
      </c>
      <c r="E16" s="7">
        <v>8.8030000000000008</v>
      </c>
      <c r="F16" s="7">
        <v>57</v>
      </c>
      <c r="H16" s="7" t="s">
        <v>3</v>
      </c>
      <c r="I16" s="7">
        <v>100</v>
      </c>
      <c r="J16" s="7">
        <v>1</v>
      </c>
      <c r="L16" s="7">
        <f t="shared" ca="1" si="2"/>
        <v>35295.969010000001</v>
      </c>
      <c r="M16" s="7">
        <f t="shared" ca="1" si="0"/>
        <v>35228.117830000003</v>
      </c>
      <c r="N16" s="7">
        <f t="shared" ca="1" si="0"/>
        <v>35275.083330000001</v>
      </c>
      <c r="O16" s="7">
        <f t="shared" ca="1" si="0"/>
        <v>35272.660539999997</v>
      </c>
      <c r="P16" s="7">
        <f t="shared" ca="1" si="0"/>
        <v>35223.75129</v>
      </c>
      <c r="R16" s="7">
        <f t="shared" ca="1" si="1"/>
        <v>35259.116399999999</v>
      </c>
      <c r="T16" s="7">
        <f ca="1">Total!E16</f>
        <v>35214.446669999998</v>
      </c>
      <c r="V16" s="7">
        <f t="shared" ca="1" si="3"/>
        <v>2.3150254429371436E-3</v>
      </c>
      <c r="W16" s="7">
        <f t="shared" ca="1" si="4"/>
        <v>3.8822589285925389E-4</v>
      </c>
      <c r="X16" s="7">
        <f t="shared" ca="1" si="5"/>
        <v>1.7219256792031757E-3</v>
      </c>
      <c r="Y16" s="7">
        <f t="shared" ca="1" si="6"/>
        <v>1.6531246549329804E-3</v>
      </c>
      <c r="Z16" s="7">
        <f t="shared" ca="1" si="7"/>
        <v>2.6422735212049879E-4</v>
      </c>
      <c r="AB16" s="7">
        <f t="shared" ca="1" si="8"/>
        <v>6.3425290220530525E-3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148.13079999999999</v>
      </c>
      <c r="E17" s="7">
        <v>8.7070799999999995</v>
      </c>
      <c r="F17" s="7">
        <v>57</v>
      </c>
      <c r="H17" s="7" t="s">
        <v>3</v>
      </c>
      <c r="I17" s="7">
        <v>997</v>
      </c>
      <c r="J17" s="7">
        <v>0.4</v>
      </c>
      <c r="L17" s="7">
        <f t="shared" ca="1" si="2"/>
        <v>324179.34078999999</v>
      </c>
      <c r="M17" s="7">
        <f t="shared" ca="1" si="0"/>
        <v>324348.01613</v>
      </c>
      <c r="N17" s="7">
        <f t="shared" ca="1" si="0"/>
        <v>324173.95817</v>
      </c>
      <c r="O17" s="7">
        <f t="shared" ca="1" si="0"/>
        <v>324267.1532</v>
      </c>
      <c r="P17" s="7">
        <f t="shared" ca="1" si="0"/>
        <v>324127.19056999998</v>
      </c>
      <c r="R17" s="7">
        <f t="shared" ca="1" si="1"/>
        <v>324219.13177199999</v>
      </c>
      <c r="T17" s="7">
        <f ca="1">Total!E17</f>
        <v>323976.84555000003</v>
      </c>
      <c r="V17" s="7">
        <f t="shared" ca="1" si="3"/>
        <v>6.2502997600397548E-4</v>
      </c>
      <c r="W17" s="7">
        <f t="shared" ca="1" si="4"/>
        <v>1.1456700844464911E-3</v>
      </c>
      <c r="X17" s="7">
        <f t="shared" ca="1" si="5"/>
        <v>6.0841576398875698E-4</v>
      </c>
      <c r="Y17" s="7">
        <f t="shared" ca="1" si="6"/>
        <v>8.9607530287274671E-4</v>
      </c>
      <c r="Z17" s="7">
        <f t="shared" ca="1" si="7"/>
        <v>4.6406100332483996E-4</v>
      </c>
      <c r="AB17" s="7">
        <f t="shared" ca="1" si="8"/>
        <v>3.7392521306368102E-3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148.19747000000001</v>
      </c>
      <c r="E18" s="7">
        <v>8.7631499999999996</v>
      </c>
      <c r="F18" s="7">
        <v>56</v>
      </c>
      <c r="H18" s="7" t="s">
        <v>3</v>
      </c>
      <c r="I18" s="7">
        <v>997</v>
      </c>
      <c r="J18" s="7">
        <v>0.7</v>
      </c>
      <c r="L18" s="7">
        <f t="shared" ca="1" si="2"/>
        <v>322925.31826999999</v>
      </c>
      <c r="M18" s="7">
        <f t="shared" ca="1" si="2"/>
        <v>322892.46844000003</v>
      </c>
      <c r="N18" s="7">
        <f t="shared" ca="1" si="2"/>
        <v>323077.25180999999</v>
      </c>
      <c r="O18" s="7">
        <f t="shared" ca="1" si="2"/>
        <v>322987.93391999998</v>
      </c>
      <c r="P18" s="7">
        <f t="shared" ca="1" si="2"/>
        <v>322976.06345000002</v>
      </c>
      <c r="R18" s="7">
        <f t="shared" ca="1" si="1"/>
        <v>322971.80717799999</v>
      </c>
      <c r="T18" s="7">
        <f ca="1">Total!E18</f>
        <v>322847.27723000001</v>
      </c>
      <c r="V18" s="7">
        <f t="shared" ca="1" si="3"/>
        <v>2.4172742192397233E-4</v>
      </c>
      <c r="W18" s="7">
        <f t="shared" ca="1" si="4"/>
        <v>1.3997705165041344E-4</v>
      </c>
      <c r="X18" s="7">
        <f t="shared" ca="1" si="5"/>
        <v>7.123324129388386E-4</v>
      </c>
      <c r="Y18" s="7">
        <f t="shared" ca="1" si="6"/>
        <v>4.3567562720923594E-4</v>
      </c>
      <c r="Z18" s="7">
        <f t="shared" ca="1" si="7"/>
        <v>3.9890756120040098E-4</v>
      </c>
      <c r="AB18" s="7">
        <f t="shared" ca="1" si="8"/>
        <v>1.9286200749228613E-3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148.07830000000001</v>
      </c>
      <c r="E19" s="7">
        <v>8.8049599999999995</v>
      </c>
      <c r="F19" s="7">
        <v>59</v>
      </c>
      <c r="H19" s="7" t="s">
        <v>3</v>
      </c>
      <c r="I19" s="7">
        <v>997</v>
      </c>
      <c r="J19" s="7">
        <v>1</v>
      </c>
      <c r="L19" s="7">
        <f t="shared" ca="1" si="2"/>
        <v>322839.83636999998</v>
      </c>
      <c r="M19" s="7">
        <f t="shared" ca="1" si="2"/>
        <v>323106.11754000001</v>
      </c>
      <c r="N19" s="7">
        <f t="shared" ca="1" si="2"/>
        <v>322893.56209999998</v>
      </c>
      <c r="O19" s="7">
        <f t="shared" ca="1" si="2"/>
        <v>322866.66506000003</v>
      </c>
      <c r="P19" s="7">
        <f t="shared" ca="1" si="2"/>
        <v>322889.93959999998</v>
      </c>
      <c r="R19" s="7">
        <f t="shared" ca="1" si="1"/>
        <v>322919.22413399996</v>
      </c>
      <c r="T19" s="7">
        <f ca="1">Total!E19</f>
        <v>322792.16628</v>
      </c>
      <c r="V19" s="7">
        <f t="shared" ca="1" si="3"/>
        <v>1.4768044264934233E-4</v>
      </c>
      <c r="W19" s="7">
        <f t="shared" ca="1" si="4"/>
        <v>9.7261114982471575E-4</v>
      </c>
      <c r="X19" s="7">
        <f t="shared" ca="1" si="5"/>
        <v>3.1412106795684186E-4</v>
      </c>
      <c r="Y19" s="7">
        <f t="shared" ca="1" si="6"/>
        <v>2.3079488222586226E-4</v>
      </c>
      <c r="Z19" s="7">
        <f t="shared" ca="1" si="7"/>
        <v>3.0289867665241537E-4</v>
      </c>
      <c r="AB19" s="7">
        <f t="shared" ca="1" si="8"/>
        <v>1.9681062193091779E-3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148.16414</v>
      </c>
      <c r="E20" s="7">
        <v>8.7391299999999994</v>
      </c>
      <c r="F20" s="7">
        <v>53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107.59336999999999</v>
      </c>
      <c r="E21" s="7">
        <v>18.113320000000002</v>
      </c>
      <c r="F21" s="7">
        <v>110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675.38611000000003</v>
      </c>
      <c r="O21" s="7">
        <f t="shared" ca="1" si="2"/>
        <v>675.36581000000001</v>
      </c>
      <c r="P21" s="7">
        <f t="shared" ca="1" si="2"/>
        <v>675.38247999999999</v>
      </c>
      <c r="R21" s="7">
        <f t="shared" ca="1" si="1"/>
        <v>675.3732040000001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3.0057784536087472E-5</v>
      </c>
      <c r="Y21" s="7">
        <f t="shared" ca="1" si="6"/>
        <v>0</v>
      </c>
      <c r="Z21" s="7">
        <f t="shared" ca="1" si="7"/>
        <v>2.468291961652075E-5</v>
      </c>
      <c r="AB21" s="7">
        <f t="shared" ca="1" si="8"/>
        <v>5.4740704152608219E-5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107.5667</v>
      </c>
      <c r="E22" s="7">
        <v>18.15005</v>
      </c>
      <c r="F22" s="7">
        <v>108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107.55337</v>
      </c>
      <c r="E23" s="7">
        <v>18.07563</v>
      </c>
      <c r="F23" s="7">
        <v>111</v>
      </c>
      <c r="H23" s="7" t="s">
        <v>1</v>
      </c>
      <c r="I23" s="7">
        <v>100</v>
      </c>
      <c r="J23" s="7">
        <v>0.4</v>
      </c>
      <c r="L23" s="7">
        <f t="shared" ca="1" si="2"/>
        <v>1804.9109699999999</v>
      </c>
      <c r="M23" s="7">
        <f t="shared" ca="1" si="2"/>
        <v>1849.9704099999999</v>
      </c>
      <c r="N23" s="7">
        <f t="shared" ca="1" si="2"/>
        <v>1813.88967</v>
      </c>
      <c r="O23" s="7">
        <f t="shared" ca="1" si="2"/>
        <v>1814.3963900000001</v>
      </c>
      <c r="P23" s="7">
        <f t="shared" ca="1" si="2"/>
        <v>1813.9596300000001</v>
      </c>
      <c r="R23" s="7">
        <f t="shared" ca="1" si="1"/>
        <v>1819.4254139999998</v>
      </c>
      <c r="T23" s="7">
        <f ca="1">Total!E23</f>
        <v>1771.8257599999999</v>
      </c>
      <c r="V23" s="7">
        <f t="shared" ca="1" si="3"/>
        <v>1.8672947841101465E-2</v>
      </c>
      <c r="W23" s="7">
        <f t="shared" ca="1" si="4"/>
        <v>4.410402634624748E-2</v>
      </c>
      <c r="X23" s="7">
        <f t="shared" ca="1" si="5"/>
        <v>2.3740432580684503E-2</v>
      </c>
      <c r="Y23" s="7">
        <f t="shared" ca="1" si="6"/>
        <v>2.4026420069657509E-2</v>
      </c>
      <c r="Z23" s="7">
        <f t="shared" ca="1" si="7"/>
        <v>2.3779917275838745E-2</v>
      </c>
      <c r="AB23" s="7">
        <f t="shared" ca="1" si="8"/>
        <v>0.13432374411352971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107.6067</v>
      </c>
      <c r="E24" s="7">
        <v>18.05904</v>
      </c>
      <c r="F24" s="7">
        <v>108</v>
      </c>
      <c r="H24" s="7" t="s">
        <v>1</v>
      </c>
      <c r="I24" s="7">
        <v>100</v>
      </c>
      <c r="J24" s="7">
        <v>0.7</v>
      </c>
      <c r="L24" s="7">
        <f t="shared" ca="1" si="2"/>
        <v>1772.67733</v>
      </c>
      <c r="M24" s="7">
        <f t="shared" ca="1" si="2"/>
        <v>1765.4538500000001</v>
      </c>
      <c r="N24" s="7">
        <f t="shared" ca="1" si="2"/>
        <v>1772.87869</v>
      </c>
      <c r="O24" s="7">
        <f t="shared" ca="1" si="2"/>
        <v>1771.4025300000001</v>
      </c>
      <c r="P24" s="7">
        <f t="shared" ca="1" si="2"/>
        <v>1772.8714600000001</v>
      </c>
      <c r="R24" s="7">
        <f t="shared" ca="1" si="1"/>
        <v>1771.0567719999999</v>
      </c>
      <c r="T24" s="7">
        <f ca="1">Total!E24</f>
        <v>1756.3001300000001</v>
      </c>
      <c r="V24" s="7">
        <f t="shared" ca="1" si="3"/>
        <v>9.3248299195877772E-3</v>
      </c>
      <c r="W24" s="7">
        <f t="shared" ca="1" si="4"/>
        <v>5.2119337940264351E-3</v>
      </c>
      <c r="X24" s="7">
        <f t="shared" ca="1" si="5"/>
        <v>9.4394800278241302E-3</v>
      </c>
      <c r="Y24" s="7">
        <f t="shared" ca="1" si="6"/>
        <v>8.598985869231808E-3</v>
      </c>
      <c r="Z24" s="7">
        <f t="shared" ca="1" si="7"/>
        <v>9.4353634193490542E-3</v>
      </c>
      <c r="AB24" s="7">
        <f t="shared" ca="1" si="8"/>
        <v>4.2010593030019208E-2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107.34086000000001</v>
      </c>
      <c r="E25" s="7">
        <v>18.061509999999998</v>
      </c>
      <c r="F25" s="7">
        <v>107</v>
      </c>
      <c r="H25" s="7" t="s">
        <v>1</v>
      </c>
      <c r="I25" s="7">
        <v>100</v>
      </c>
      <c r="J25" s="7">
        <v>1</v>
      </c>
      <c r="L25" s="7">
        <f t="shared" ca="1" si="2"/>
        <v>1754.2569100000001</v>
      </c>
      <c r="M25" s="7">
        <f t="shared" ca="1" si="2"/>
        <v>1755.03818</v>
      </c>
      <c r="N25" s="7">
        <f t="shared" ca="1" si="2"/>
        <v>1753.7751900000001</v>
      </c>
      <c r="O25" s="7">
        <f t="shared" ca="1" si="2"/>
        <v>1754.8566699999999</v>
      </c>
      <c r="P25" s="7">
        <f t="shared" ca="1" si="2"/>
        <v>1756.1133299999999</v>
      </c>
      <c r="R25" s="7">
        <f t="shared" ca="1" si="1"/>
        <v>1754.8080559999999</v>
      </c>
      <c r="T25" s="7">
        <f ca="1">Total!E25</f>
        <v>1753.77333</v>
      </c>
      <c r="V25" s="7">
        <f t="shared" ca="1" si="3"/>
        <v>2.7573688784517808E-4</v>
      </c>
      <c r="W25" s="7">
        <f t="shared" ca="1" si="4"/>
        <v>7.2121635011978657E-4</v>
      </c>
      <c r="X25" s="7">
        <f t="shared" ca="1" si="5"/>
        <v>1.060570353227346E-6</v>
      </c>
      <c r="Y25" s="7">
        <f t="shared" ca="1" si="6"/>
        <v>6.1771950882609635E-4</v>
      </c>
      <c r="Z25" s="7">
        <f t="shared" ca="1" si="7"/>
        <v>1.334265928197185E-3</v>
      </c>
      <c r="AB25" s="7">
        <f t="shared" ca="1" si="8"/>
        <v>2.9499992453414733E-3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103.7217</v>
      </c>
      <c r="E26" s="7">
        <v>37.451479999999997</v>
      </c>
      <c r="F26" s="7">
        <v>195</v>
      </c>
      <c r="H26" s="7" t="s">
        <v>1</v>
      </c>
      <c r="I26" s="7">
        <v>1000</v>
      </c>
      <c r="J26" s="7">
        <v>0.4</v>
      </c>
      <c r="L26" s="7">
        <f t="shared" ca="1" si="2"/>
        <v>18979.06381</v>
      </c>
      <c r="M26" s="7">
        <f t="shared" ca="1" si="2"/>
        <v>18981.34765</v>
      </c>
      <c r="N26" s="7">
        <f t="shared" ca="1" si="2"/>
        <v>18981.812279999998</v>
      </c>
      <c r="O26" s="7">
        <f t="shared" ca="1" si="2"/>
        <v>18981.126639999999</v>
      </c>
      <c r="P26" s="7">
        <f t="shared" ca="1" si="2"/>
        <v>18983.448410000001</v>
      </c>
      <c r="R26" s="7">
        <f t="shared" ca="1" si="1"/>
        <v>18981.359757999999</v>
      </c>
      <c r="T26" s="7">
        <f ca="1">Total!E26</f>
        <v>18977.327099999999</v>
      </c>
      <c r="V26" s="7">
        <f t="shared" ca="1" si="3"/>
        <v>9.1514995280923397E-5</v>
      </c>
      <c r="W26" s="7">
        <f t="shared" ca="1" si="4"/>
        <v>2.1186071035267631E-4</v>
      </c>
      <c r="X26" s="7">
        <f t="shared" ca="1" si="5"/>
        <v>2.3634413720990629E-4</v>
      </c>
      <c r="Y26" s="7">
        <f t="shared" ca="1" si="6"/>
        <v>2.0021470779201458E-4</v>
      </c>
      <c r="Z26" s="7">
        <f t="shared" ca="1" si="7"/>
        <v>3.2255912372413438E-4</v>
      </c>
      <c r="AB26" s="7">
        <f t="shared" ca="1" si="8"/>
        <v>1.062493674359655E-3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103.71198</v>
      </c>
      <c r="E27" s="7">
        <v>37.426540000000003</v>
      </c>
      <c r="F27" s="7">
        <v>214</v>
      </c>
      <c r="H27" s="7" t="s">
        <v>1</v>
      </c>
      <c r="I27" s="7">
        <v>1000</v>
      </c>
      <c r="J27" s="7">
        <v>0.7</v>
      </c>
      <c r="L27" s="7">
        <f t="shared" ca="1" si="2"/>
        <v>18975.83899</v>
      </c>
      <c r="M27" s="7">
        <f t="shared" ca="1" si="2"/>
        <v>18976.751850000001</v>
      </c>
      <c r="N27" s="7">
        <f t="shared" ca="1" si="2"/>
        <v>18976.80658</v>
      </c>
      <c r="O27" s="7">
        <f t="shared" ca="1" si="2"/>
        <v>18977.749459999999</v>
      </c>
      <c r="P27" s="7">
        <f t="shared" ca="1" si="2"/>
        <v>18976.61997</v>
      </c>
      <c r="R27" s="7">
        <f t="shared" ca="1" si="1"/>
        <v>18976.753370000002</v>
      </c>
      <c r="T27" s="7">
        <f ca="1">Total!E27</f>
        <v>18975.57</v>
      </c>
      <c r="V27" s="7">
        <f t="shared" ca="1" si="3"/>
        <v>1.4175595252236716E-5</v>
      </c>
      <c r="W27" s="7">
        <f t="shared" ca="1" si="4"/>
        <v>6.2282714037093474E-5</v>
      </c>
      <c r="X27" s="7">
        <f t="shared" ca="1" si="5"/>
        <v>6.5166948871664231E-5</v>
      </c>
      <c r="Y27" s="7">
        <f t="shared" ca="1" si="6"/>
        <v>1.1485610181930665E-4</v>
      </c>
      <c r="Z27" s="7">
        <f t="shared" ca="1" si="7"/>
        <v>5.5332725182960527E-5</v>
      </c>
      <c r="AB27" s="7">
        <f t="shared" ca="1" si="8"/>
        <v>3.1181408516326158E-4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103.67698</v>
      </c>
      <c r="E28" s="7">
        <v>37.496319999999997</v>
      </c>
      <c r="F28" s="7">
        <v>191</v>
      </c>
      <c r="H28" s="7" t="s">
        <v>1</v>
      </c>
      <c r="I28" s="7">
        <v>1000</v>
      </c>
      <c r="J28" s="7">
        <v>1</v>
      </c>
      <c r="L28" s="7">
        <f t="shared" ca="1" si="2"/>
        <v>18975.38667</v>
      </c>
      <c r="M28" s="7">
        <f t="shared" ca="1" si="2"/>
        <v>18975.383330000001</v>
      </c>
      <c r="N28" s="7">
        <f t="shared" ca="1" si="2"/>
        <v>18975.384999999998</v>
      </c>
      <c r="O28" s="7">
        <f t="shared" ca="1" si="2"/>
        <v>18975.32</v>
      </c>
      <c r="P28" s="7">
        <f t="shared" ca="1" si="2"/>
        <v>18975.240000000002</v>
      </c>
      <c r="R28" s="7">
        <f t="shared" ca="1" si="1"/>
        <v>18975.343000000001</v>
      </c>
      <c r="T28" s="7">
        <f ca="1">Total!E28</f>
        <v>18975.240000000002</v>
      </c>
      <c r="V28" s="7">
        <f t="shared" ca="1" si="3"/>
        <v>7.7295465036682845E-6</v>
      </c>
      <c r="W28" s="7">
        <f t="shared" ca="1" si="4"/>
        <v>7.5535276496617983E-6</v>
      </c>
      <c r="X28" s="7">
        <f t="shared" ca="1" si="5"/>
        <v>7.6415370765691806E-6</v>
      </c>
      <c r="Y28" s="7">
        <f t="shared" ca="1" si="6"/>
        <v>4.2160204560315575E-6</v>
      </c>
      <c r="Z28" s="7">
        <f t="shared" ca="1" si="7"/>
        <v>0</v>
      </c>
      <c r="AB28" s="7">
        <f t="shared" ca="1" si="8"/>
        <v>2.7140631685930818E-5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103.72919</v>
      </c>
      <c r="E29" s="7">
        <v>37.38297</v>
      </c>
      <c r="F29" s="7">
        <v>214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103.72198</v>
      </c>
      <c r="E30" s="7">
        <v>37.413490000000003</v>
      </c>
      <c r="F30" s="7">
        <v>212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1069.5146299999999</v>
      </c>
      <c r="E31" s="7">
        <v>580.47396000000003</v>
      </c>
      <c r="F31" s="7">
        <v>40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1069.80691</v>
      </c>
      <c r="E32" s="7">
        <v>568.70537999999999</v>
      </c>
      <c r="F32" s="7">
        <v>44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1069.84411</v>
      </c>
      <c r="E33" s="7">
        <v>578.06089999999995</v>
      </c>
      <c r="F33" s="7">
        <v>47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1069.62654</v>
      </c>
      <c r="E34" s="7">
        <v>570.34915000000001</v>
      </c>
      <c r="F34" s="7">
        <v>40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1069.61787</v>
      </c>
      <c r="E35" s="7">
        <v>579.16274999999996</v>
      </c>
      <c r="F35" s="7">
        <v>40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1034.6318000000001</v>
      </c>
      <c r="E36" s="7">
        <v>955.70198000000005</v>
      </c>
      <c r="F36" s="7">
        <v>53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1034.3812700000001</v>
      </c>
      <c r="E37" s="7">
        <v>962.25505999999996</v>
      </c>
      <c r="F37" s="7">
        <v>54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1034.5813900000001</v>
      </c>
      <c r="E38" s="7">
        <v>954.13669000000004</v>
      </c>
      <c r="F38" s="7">
        <v>53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1034.6293000000001</v>
      </c>
      <c r="E39" s="7">
        <v>954.61258999999995</v>
      </c>
      <c r="F39" s="7">
        <v>53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1034.6064799999999</v>
      </c>
      <c r="E40" s="7">
        <v>954.31223999999997</v>
      </c>
      <c r="F40" s="7">
        <v>53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1034.2619400000001</v>
      </c>
      <c r="E41" s="7">
        <v>2249.29918</v>
      </c>
      <c r="F41" s="7">
        <v>108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1034.0218600000001</v>
      </c>
      <c r="E42" s="7">
        <v>2251.70865</v>
      </c>
      <c r="F42" s="7">
        <v>110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1034.27729</v>
      </c>
      <c r="E43" s="7">
        <v>2247.6665499999999</v>
      </c>
      <c r="F43" s="7">
        <v>108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1034.19892</v>
      </c>
      <c r="E44" s="7">
        <v>2237.35745</v>
      </c>
      <c r="F44" s="7">
        <v>108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1034.1983499999999</v>
      </c>
      <c r="E45" s="7">
        <v>2234.5958700000001</v>
      </c>
      <c r="F45" s="7">
        <v>109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1.0914299999999999</v>
      </c>
      <c r="F46" s="7">
        <v>46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1.08744</v>
      </c>
      <c r="F47" s="7">
        <v>25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1.09169</v>
      </c>
      <c r="F48" s="7">
        <v>54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1.09592</v>
      </c>
      <c r="F49" s="7">
        <v>53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1.09412</v>
      </c>
      <c r="F50" s="7">
        <v>51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1.3269299999999999</v>
      </c>
      <c r="F51" s="7">
        <v>62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1.3315699999999999</v>
      </c>
      <c r="F52" s="7">
        <v>64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1.3255300000000001</v>
      </c>
      <c r="F53" s="7">
        <v>58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1.32315</v>
      </c>
      <c r="F54" s="7">
        <v>50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1.3291500000000001</v>
      </c>
      <c r="F55" s="7">
        <v>58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2.1642399999999999</v>
      </c>
      <c r="F56" s="7">
        <v>94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2.0709499999999998</v>
      </c>
      <c r="F57" s="7">
        <v>99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2.08005</v>
      </c>
      <c r="F58" s="7">
        <v>91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2.06576</v>
      </c>
      <c r="F59" s="7">
        <v>86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2.07795</v>
      </c>
      <c r="F60" s="7">
        <v>85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42986.802479999998</v>
      </c>
      <c r="E61" s="7">
        <v>7.0747799999999996</v>
      </c>
      <c r="F61" s="7">
        <v>37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7.0127100000000002</v>
      </c>
      <c r="F62" s="7">
        <v>38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42986.802479999998</v>
      </c>
      <c r="E63" s="7">
        <v>6.9906300000000003</v>
      </c>
      <c r="F63" s="7">
        <v>38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7.0526499999999999</v>
      </c>
      <c r="F64" s="7">
        <v>40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42986.836920000002</v>
      </c>
      <c r="E65" s="7">
        <v>7.0922200000000002</v>
      </c>
      <c r="F65" s="7">
        <v>39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35596.884830000003</v>
      </c>
      <c r="E66" s="7">
        <v>19.745719999999999</v>
      </c>
      <c r="F66" s="7">
        <v>99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35592.32084</v>
      </c>
      <c r="E67" s="7">
        <v>19.799499999999998</v>
      </c>
      <c r="F67" s="7">
        <v>96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35594.976439999999</v>
      </c>
      <c r="E68" s="7">
        <v>19.85793</v>
      </c>
      <c r="F68" s="7">
        <v>101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35640.584199999998</v>
      </c>
      <c r="E69" s="7">
        <v>19.673190000000002</v>
      </c>
      <c r="F69" s="7">
        <v>100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35914.071880000003</v>
      </c>
      <c r="E70" s="7">
        <v>19.658519999999999</v>
      </c>
      <c r="F70" s="7">
        <v>103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35295.969010000001</v>
      </c>
      <c r="E71" s="7">
        <v>55.181559999999998</v>
      </c>
      <c r="F71" s="7">
        <v>295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35228.117830000003</v>
      </c>
      <c r="E72" s="7">
        <v>55.168460000000003</v>
      </c>
      <c r="F72" s="7">
        <v>251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35275.083330000001</v>
      </c>
      <c r="E73" s="7">
        <v>55.08878</v>
      </c>
      <c r="F73" s="7">
        <v>297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35272.660539999997</v>
      </c>
      <c r="E74" s="7">
        <v>55.159829999999999</v>
      </c>
      <c r="F74" s="7">
        <v>297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35223.75129</v>
      </c>
      <c r="E75" s="7">
        <v>55.152419999999999</v>
      </c>
      <c r="F75" s="7">
        <v>263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324179.34078999999</v>
      </c>
      <c r="E76" s="7">
        <v>650.87976000000003</v>
      </c>
      <c r="F76" s="7">
        <v>26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324348.01613</v>
      </c>
      <c r="E77" s="7">
        <v>649.40957000000003</v>
      </c>
      <c r="F77" s="7">
        <v>26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324173.95817</v>
      </c>
      <c r="E78" s="7">
        <v>655.96343999999999</v>
      </c>
      <c r="F78" s="7">
        <v>26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324267.1532</v>
      </c>
      <c r="E79" s="7">
        <v>652.78431999999998</v>
      </c>
      <c r="F79" s="7">
        <v>26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324127.19056999998</v>
      </c>
      <c r="E80" s="7">
        <v>651.41579000000002</v>
      </c>
      <c r="F80" s="7">
        <v>26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322925.31826999999</v>
      </c>
      <c r="E81" s="7">
        <v>1288.63924</v>
      </c>
      <c r="F81" s="7">
        <v>50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322892.46844000003</v>
      </c>
      <c r="E82" s="7">
        <v>1290.02666</v>
      </c>
      <c r="F82" s="7">
        <v>50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323077.25180999999</v>
      </c>
      <c r="E83" s="7">
        <v>1286.89868</v>
      </c>
      <c r="F83" s="7">
        <v>51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322987.93391999998</v>
      </c>
      <c r="E84" s="7">
        <v>1304.7028499999999</v>
      </c>
      <c r="F84" s="7">
        <v>51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322976.06345000002</v>
      </c>
      <c r="E85" s="7">
        <v>1301.30405</v>
      </c>
      <c r="F85" s="7">
        <v>52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322839.83636999998</v>
      </c>
      <c r="E86" s="7">
        <v>1748.9262699999999</v>
      </c>
      <c r="F86" s="7">
        <v>62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323106.11754000001</v>
      </c>
      <c r="E87" s="7">
        <v>1744.46498</v>
      </c>
      <c r="F87" s="7">
        <v>63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322893.56209999998</v>
      </c>
      <c r="E88" s="7">
        <v>1738.4159999999999</v>
      </c>
      <c r="F88" s="7">
        <v>63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322866.66506000003</v>
      </c>
      <c r="E89" s="7">
        <v>1734.41317</v>
      </c>
      <c r="F89" s="7">
        <v>62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322889.93959999998</v>
      </c>
      <c r="E90" s="7">
        <v>1747.3410899999999</v>
      </c>
      <c r="F90" s="7">
        <v>62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1.60433</v>
      </c>
      <c r="F91" s="7">
        <v>55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1.6230199999999999</v>
      </c>
      <c r="F92" s="7">
        <v>47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1.9603999999999999</v>
      </c>
      <c r="F93" s="7">
        <v>58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1.62462</v>
      </c>
      <c r="F94" s="7">
        <v>57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1.60704</v>
      </c>
      <c r="F95" s="7">
        <v>54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1.9375500000000001</v>
      </c>
      <c r="F96" s="7">
        <v>72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1.9259900000000001</v>
      </c>
      <c r="F97" s="7">
        <v>67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675.38611000000003</v>
      </c>
      <c r="E98" s="7">
        <v>1.95103</v>
      </c>
      <c r="F98" s="7">
        <v>81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1.9341999999999999</v>
      </c>
      <c r="F99" s="7">
        <v>69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675.38247999999999</v>
      </c>
      <c r="E100" s="7">
        <v>1.93038</v>
      </c>
      <c r="F100" s="7">
        <v>74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2.9375100000000001</v>
      </c>
      <c r="F101" s="7">
        <v>102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2.9357000000000002</v>
      </c>
      <c r="F102" s="7">
        <v>103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2.9402499999999998</v>
      </c>
      <c r="F103" s="7">
        <v>104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2.9437799999999998</v>
      </c>
      <c r="F104" s="7">
        <v>105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3.0854900000000001</v>
      </c>
      <c r="F105" s="7">
        <v>94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1804.9109699999999</v>
      </c>
      <c r="E106" s="7">
        <v>7.1638999999999999</v>
      </c>
      <c r="F106" s="7">
        <v>47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1849.9704099999999</v>
      </c>
      <c r="E107" s="7">
        <v>7.2537599999999998</v>
      </c>
      <c r="F107" s="7">
        <v>45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1813.88967</v>
      </c>
      <c r="E108" s="7">
        <v>7.2008000000000001</v>
      </c>
      <c r="F108" s="7">
        <v>51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1814.3963900000001</v>
      </c>
      <c r="E109" s="7">
        <v>7.2794499999999998</v>
      </c>
      <c r="F109" s="7">
        <v>48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1813.9596300000001</v>
      </c>
      <c r="E110" s="7">
        <v>7.52651</v>
      </c>
      <c r="F110" s="7">
        <v>51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1772.67733</v>
      </c>
      <c r="E111" s="7">
        <v>11.53628</v>
      </c>
      <c r="F111" s="7">
        <v>67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1765.4538500000001</v>
      </c>
      <c r="E112" s="7">
        <v>11.51951</v>
      </c>
      <c r="F112" s="7">
        <v>66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1772.87869</v>
      </c>
      <c r="E113" s="7">
        <v>11.44492</v>
      </c>
      <c r="F113" s="7">
        <v>67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1771.4025300000001</v>
      </c>
      <c r="E114" s="7">
        <v>11.52219</v>
      </c>
      <c r="F114" s="7">
        <v>66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1772.8714600000001</v>
      </c>
      <c r="E115" s="7">
        <v>11.43988</v>
      </c>
      <c r="F115" s="7">
        <v>69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1754.2569100000001</v>
      </c>
      <c r="E116" s="7">
        <v>21.434159999999999</v>
      </c>
      <c r="F116" s="7">
        <v>115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1755.03818</v>
      </c>
      <c r="E117" s="7">
        <v>21.523779999999999</v>
      </c>
      <c r="F117" s="7">
        <v>121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1753.7751900000001</v>
      </c>
      <c r="E118" s="7">
        <v>21.498819999999998</v>
      </c>
      <c r="F118" s="7">
        <v>118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1754.8566699999999</v>
      </c>
      <c r="E119" s="7">
        <v>21.556850000000001</v>
      </c>
      <c r="F119" s="7">
        <v>117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1756.1133299999999</v>
      </c>
      <c r="E120" s="7">
        <v>21.441649999999999</v>
      </c>
      <c r="F120" s="7">
        <v>127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18979.06381</v>
      </c>
      <c r="E121" s="7">
        <v>363.60505000000001</v>
      </c>
      <c r="F121" s="7">
        <v>25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18981.34765</v>
      </c>
      <c r="E122" s="7">
        <v>349.28913</v>
      </c>
      <c r="F122" s="7">
        <v>24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18981.812279999998</v>
      </c>
      <c r="E123" s="7">
        <v>354.21803999999997</v>
      </c>
      <c r="F123" s="7">
        <v>27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18981.126639999999</v>
      </c>
      <c r="E124" s="7">
        <v>363.73316</v>
      </c>
      <c r="F124" s="7">
        <v>25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18983.448410000001</v>
      </c>
      <c r="E125" s="7">
        <v>363.98327</v>
      </c>
      <c r="F125" s="7">
        <v>25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18975.83899</v>
      </c>
      <c r="E126" s="7">
        <v>686.04459999999995</v>
      </c>
      <c r="F126" s="7">
        <v>40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18976.751850000001</v>
      </c>
      <c r="E127" s="7">
        <v>675.17951000000005</v>
      </c>
      <c r="F127" s="7">
        <v>39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18976.80658</v>
      </c>
      <c r="E128" s="7">
        <v>691.28300000000002</v>
      </c>
      <c r="F128" s="7">
        <v>40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18977.749459999999</v>
      </c>
      <c r="E129" s="7">
        <v>684.68823999999995</v>
      </c>
      <c r="F129" s="7">
        <v>48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18976.61997</v>
      </c>
      <c r="E130" s="7">
        <v>674.53287</v>
      </c>
      <c r="F130" s="7">
        <v>39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18975.38667</v>
      </c>
      <c r="E131" s="7">
        <v>1137.39409</v>
      </c>
      <c r="F131" s="7">
        <v>59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18975.383330000001</v>
      </c>
      <c r="E132" s="7">
        <v>1137.2531100000001</v>
      </c>
      <c r="F132" s="7">
        <v>59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18975.384999999998</v>
      </c>
      <c r="E133" s="7">
        <v>1145.8028300000001</v>
      </c>
      <c r="F133" s="7">
        <v>59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18975.32</v>
      </c>
      <c r="E134" s="7">
        <v>1148.36662</v>
      </c>
      <c r="F134" s="7">
        <v>60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18975.240000000002</v>
      </c>
      <c r="E135" s="7">
        <v>1136.8975399999999</v>
      </c>
      <c r="F135" s="7">
        <v>60</v>
      </c>
    </row>
    <row r="136" spans="1:6" s="7" customFormat="1" ht="15" x14ac:dyDescent="0.25"/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85" zoomScaleNormal="85" workbookViewId="0">
      <selection sqref="A1:F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1.6908399999999999</v>
      </c>
      <c r="F1" s="7">
        <v>19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42.424349999999997</v>
      </c>
      <c r="E2" s="7">
        <v>1.33802</v>
      </c>
      <c r="F2" s="7">
        <v>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42.424349999999997</v>
      </c>
      <c r="N2" s="7">
        <f t="shared" ca="1" si="0"/>
        <v>41.318849999999998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41.371429999999997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3.7332309637129711E-2</v>
      </c>
      <c r="X2" s="7">
        <f ca="1">(N2-T2)/T2</f>
        <v>1.0301350569899543E-2</v>
      </c>
      <c r="Y2" s="7">
        <f ca="1">(O2-T2)/T2</f>
        <v>0</v>
      </c>
      <c r="Z2" s="7">
        <f ca="1">(P2-T2)/T2</f>
        <v>0</v>
      </c>
      <c r="AB2" s="7">
        <f ca="1">SUM(V2:Z2)</f>
        <v>5.7935010776928801E-2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1.1376299999999999</v>
      </c>
      <c r="F3" s="7">
        <v>28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1.1553800000000001</v>
      </c>
      <c r="F4" s="7">
        <v>30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28.50442</v>
      </c>
      <c r="O4" s="7">
        <f t="shared" ca="1" si="0"/>
        <v>28.514099999999999</v>
      </c>
      <c r="P4" s="7">
        <f t="shared" ca="1" si="0"/>
        <v>28.546240000000001</v>
      </c>
      <c r="R4" s="7">
        <f t="shared" ca="1" si="1"/>
        <v>28.523020000000002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1.1226455141489949E-5</v>
      </c>
      <c r="Y4" s="7">
        <f t="shared" ca="1" si="6"/>
        <v>3.5082672317308776E-4</v>
      </c>
      <c r="Z4" s="7">
        <f t="shared" ca="1" si="7"/>
        <v>1.4783838114516804E-3</v>
      </c>
      <c r="AB4" s="7">
        <f t="shared" ca="1" si="8"/>
        <v>3.3188208012179385E-3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1.1482399999999999</v>
      </c>
      <c r="F5" s="7">
        <v>30</v>
      </c>
      <c r="H5" s="7" t="s">
        <v>0</v>
      </c>
      <c r="I5" s="7">
        <v>100</v>
      </c>
      <c r="J5" s="7">
        <v>0.4</v>
      </c>
      <c r="L5" s="7">
        <f t="shared" ca="1" si="2"/>
        <v>148.1508</v>
      </c>
      <c r="M5" s="7">
        <f t="shared" ca="1" si="0"/>
        <v>147.97829999999999</v>
      </c>
      <c r="N5" s="7">
        <f t="shared" ca="1" si="0"/>
        <v>147.8408</v>
      </c>
      <c r="O5" s="7">
        <f t="shared" ca="1" si="0"/>
        <v>148.13414</v>
      </c>
      <c r="P5" s="7">
        <f t="shared" ca="1" si="0"/>
        <v>148.1908</v>
      </c>
      <c r="R5" s="7">
        <f t="shared" ca="1" si="1"/>
        <v>148.05896799999999</v>
      </c>
      <c r="T5" s="7">
        <f ca="1">Total!E5</f>
        <v>147.8408</v>
      </c>
      <c r="V5" s="7">
        <f t="shared" ca="1" si="3"/>
        <v>2.0968501252699003E-3</v>
      </c>
      <c r="W5" s="7">
        <f t="shared" ca="1" si="4"/>
        <v>9.3005449104704941E-4</v>
      </c>
      <c r="X5" s="7">
        <f t="shared" ca="1" si="5"/>
        <v>0</v>
      </c>
      <c r="Y5" s="7">
        <f t="shared" ca="1" si="6"/>
        <v>1.984161341118288E-3</v>
      </c>
      <c r="Z5" s="7">
        <f t="shared" ca="1" si="7"/>
        <v>2.3674114317562833E-3</v>
      </c>
      <c r="AB5" s="7">
        <f t="shared" ca="1" si="8"/>
        <v>7.3784773891915206E-3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1.4566699999999999</v>
      </c>
      <c r="F6" s="7">
        <v>47</v>
      </c>
      <c r="H6" s="7" t="s">
        <v>0</v>
      </c>
      <c r="I6" s="7">
        <v>100</v>
      </c>
      <c r="J6" s="7">
        <v>0.7</v>
      </c>
      <c r="L6" s="7">
        <f t="shared" ca="1" si="2"/>
        <v>107.59753000000001</v>
      </c>
      <c r="M6" s="7">
        <f t="shared" ca="1" si="0"/>
        <v>107.58413</v>
      </c>
      <c r="N6" s="7">
        <f t="shared" ca="1" si="0"/>
        <v>107.60753</v>
      </c>
      <c r="O6" s="7">
        <f t="shared" ca="1" si="0"/>
        <v>107.61413</v>
      </c>
      <c r="P6" s="7">
        <f t="shared" ca="1" si="0"/>
        <v>107.41337</v>
      </c>
      <c r="R6" s="7">
        <f t="shared" ca="1" si="1"/>
        <v>107.563338</v>
      </c>
      <c r="T6" s="7">
        <f ca="1">Total!E6</f>
        <v>107.31086000000001</v>
      </c>
      <c r="V6" s="7">
        <f t="shared" ca="1" si="3"/>
        <v>2.6713978436106174E-3</v>
      </c>
      <c r="W6" s="7">
        <f t="shared" ca="1" si="4"/>
        <v>2.546526977791405E-3</v>
      </c>
      <c r="X6" s="7">
        <f t="shared" ca="1" si="5"/>
        <v>2.7645850569084224E-3</v>
      </c>
      <c r="Y6" s="7">
        <f t="shared" ca="1" si="6"/>
        <v>2.826088617685085E-3</v>
      </c>
      <c r="Z6" s="7">
        <f t="shared" ca="1" si="7"/>
        <v>9.5526212351662457E-4</v>
      </c>
      <c r="AB6" s="7">
        <f t="shared" ca="1" si="8"/>
        <v>1.1763860619512153E-2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1.4368799999999999</v>
      </c>
      <c r="F7" s="7">
        <v>44</v>
      </c>
      <c r="H7" s="7" t="s">
        <v>0</v>
      </c>
      <c r="I7" s="7">
        <v>100</v>
      </c>
      <c r="J7" s="7">
        <v>1</v>
      </c>
      <c r="L7" s="7">
        <f t="shared" ca="1" si="2"/>
        <v>103.72698</v>
      </c>
      <c r="M7" s="7">
        <f t="shared" ca="1" si="0"/>
        <v>103.75198</v>
      </c>
      <c r="N7" s="7">
        <f t="shared" ca="1" si="0"/>
        <v>103.72919</v>
      </c>
      <c r="O7" s="7">
        <f t="shared" ca="1" si="0"/>
        <v>103.73197999999999</v>
      </c>
      <c r="P7" s="7">
        <f t="shared" ca="1" si="0"/>
        <v>103.71253</v>
      </c>
      <c r="R7" s="7">
        <f t="shared" ca="1" si="1"/>
        <v>103.730532</v>
      </c>
      <c r="T7" s="7">
        <f ca="1">Total!E7</f>
        <v>103.67698</v>
      </c>
      <c r="V7" s="7">
        <f t="shared" ca="1" si="3"/>
        <v>4.8226713393848046E-4</v>
      </c>
      <c r="W7" s="7">
        <f t="shared" ca="1" si="4"/>
        <v>7.2340070090778918E-4</v>
      </c>
      <c r="X7" s="7">
        <f t="shared" ca="1" si="5"/>
        <v>5.0358334125861213E-4</v>
      </c>
      <c r="Y7" s="7">
        <f t="shared" ca="1" si="6"/>
        <v>5.3049384733228739E-4</v>
      </c>
      <c r="Z7" s="7">
        <f t="shared" ca="1" si="7"/>
        <v>3.4289193223028522E-4</v>
      </c>
      <c r="AB7" s="7">
        <f t="shared" ca="1" si="8"/>
        <v>2.5826369556674546E-3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1.4313199999999999</v>
      </c>
      <c r="F8" s="7">
        <v>34</v>
      </c>
      <c r="H8" s="7" t="s">
        <v>0</v>
      </c>
      <c r="I8" s="7">
        <v>1000</v>
      </c>
      <c r="J8" s="7">
        <v>0.4</v>
      </c>
      <c r="L8" s="7">
        <f t="shared" ca="1" si="2"/>
        <v>1069.77943</v>
      </c>
      <c r="M8" s="7">
        <f t="shared" ca="1" si="0"/>
        <v>1069.74053</v>
      </c>
      <c r="N8" s="7">
        <f t="shared" ca="1" si="0"/>
        <v>1069.6484399999999</v>
      </c>
      <c r="O8" s="7">
        <f t="shared" ca="1" si="0"/>
        <v>1069.6123500000001</v>
      </c>
      <c r="P8" s="7">
        <f t="shared" ca="1" si="0"/>
        <v>1069.6595199999999</v>
      </c>
      <c r="R8" s="7">
        <f t="shared" ca="1" si="1"/>
        <v>1069.688054</v>
      </c>
      <c r="T8" s="7">
        <f ca="1">Total!E8</f>
        <v>1069.1742999999999</v>
      </c>
      <c r="V8" s="7">
        <f t="shared" ca="1" si="3"/>
        <v>5.6597881187393372E-4</v>
      </c>
      <c r="W8" s="7">
        <f t="shared" ca="1" si="4"/>
        <v>5.2959559540491428E-4</v>
      </c>
      <c r="X8" s="7">
        <f t="shared" ca="1" si="5"/>
        <v>4.4346370839631481E-4</v>
      </c>
      <c r="Y8" s="7">
        <f t="shared" ca="1" si="6"/>
        <v>4.0970868828422367E-4</v>
      </c>
      <c r="Z8" s="7">
        <f t="shared" ca="1" si="7"/>
        <v>4.5382684563221047E-4</v>
      </c>
      <c r="AB8" s="7">
        <f t="shared" ca="1" si="8"/>
        <v>2.402573649591597E-3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1.45041</v>
      </c>
      <c r="F9" s="7">
        <v>45</v>
      </c>
      <c r="H9" s="7" t="s">
        <v>0</v>
      </c>
      <c r="I9" s="7">
        <v>1000</v>
      </c>
      <c r="J9" s="7">
        <v>0.7</v>
      </c>
      <c r="L9" s="7">
        <f t="shared" ca="1" si="2"/>
        <v>1034.5075300000001</v>
      </c>
      <c r="M9" s="7">
        <f t="shared" ca="1" si="0"/>
        <v>1034.5232000000001</v>
      </c>
      <c r="N9" s="7">
        <f t="shared" ca="1" si="0"/>
        <v>1034.5345299999999</v>
      </c>
      <c r="O9" s="7">
        <f t="shared" ca="1" si="0"/>
        <v>1034.5754099999999</v>
      </c>
      <c r="P9" s="7">
        <f t="shared" ca="1" si="0"/>
        <v>1034.6293900000001</v>
      </c>
      <c r="R9" s="7">
        <f t="shared" ca="1" si="1"/>
        <v>1034.5540120000001</v>
      </c>
      <c r="T9" s="7">
        <f ca="1">Total!E9</f>
        <v>1034.2530300000001</v>
      </c>
      <c r="V9" s="7">
        <f t="shared" ca="1" si="3"/>
        <v>2.4607131196899393E-4</v>
      </c>
      <c r="W9" s="7">
        <f t="shared" ca="1" si="4"/>
        <v>2.6122234324032616E-4</v>
      </c>
      <c r="X9" s="7">
        <f t="shared" ca="1" si="5"/>
        <v>2.7217710930933753E-4</v>
      </c>
      <c r="Y9" s="7">
        <f t="shared" ca="1" si="6"/>
        <v>3.1170322024566766E-4</v>
      </c>
      <c r="Z9" s="7">
        <f t="shared" ca="1" si="7"/>
        <v>3.6389547729918367E-4</v>
      </c>
      <c r="AB9" s="7">
        <f t="shared" ca="1" si="8"/>
        <v>1.4550694620635088E-3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1.44661</v>
      </c>
      <c r="F10" s="7">
        <v>32</v>
      </c>
      <c r="H10" s="7" t="s">
        <v>0</v>
      </c>
      <c r="I10" s="7">
        <v>1000</v>
      </c>
      <c r="J10" s="7">
        <v>1</v>
      </c>
      <c r="L10" s="7">
        <f t="shared" ca="1" si="2"/>
        <v>1034.27997</v>
      </c>
      <c r="M10" s="7">
        <f t="shared" ca="1" si="0"/>
        <v>1034.2119299999999</v>
      </c>
      <c r="N10" s="7">
        <f t="shared" ca="1" si="0"/>
        <v>1034.25576</v>
      </c>
      <c r="O10" s="7">
        <f t="shared" ca="1" si="0"/>
        <v>1034.2019600000001</v>
      </c>
      <c r="P10" s="7">
        <f t="shared" ca="1" si="0"/>
        <v>1034.33431</v>
      </c>
      <c r="R10" s="7">
        <f t="shared" ca="1" si="1"/>
        <v>1034.2567860000001</v>
      </c>
      <c r="T10" s="7">
        <f ca="1">Total!E10</f>
        <v>1033.9158500000001</v>
      </c>
      <c r="V10" s="7">
        <f t="shared" ca="1" si="3"/>
        <v>3.5217566303868649E-4</v>
      </c>
      <c r="W10" s="7">
        <f t="shared" ca="1" si="4"/>
        <v>2.8636759945197389E-4</v>
      </c>
      <c r="X10" s="7">
        <f t="shared" ca="1" si="5"/>
        <v>3.2875983088944614E-4</v>
      </c>
      <c r="Y10" s="7">
        <f t="shared" ca="1" si="6"/>
        <v>2.7672464833574978E-4</v>
      </c>
      <c r="Z10" s="7">
        <f t="shared" ca="1" si="7"/>
        <v>4.0473313181132499E-4</v>
      </c>
      <c r="AB10" s="7">
        <f t="shared" ca="1" si="8"/>
        <v>1.6487608735271811E-3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1.92343</v>
      </c>
      <c r="F11" s="7">
        <v>56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1.92178</v>
      </c>
      <c r="F12" s="7">
        <v>58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28.50442</v>
      </c>
      <c r="E13" s="7">
        <v>1.998</v>
      </c>
      <c r="F13" s="7">
        <v>57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1.9311799999999999</v>
      </c>
      <c r="F14" s="7">
        <v>47</v>
      </c>
      <c r="H14" s="7" t="s">
        <v>3</v>
      </c>
      <c r="I14" s="7">
        <v>100</v>
      </c>
      <c r="J14" s="7">
        <v>0.4</v>
      </c>
      <c r="L14" s="7">
        <f t="shared" ca="1" si="2"/>
        <v>42986.743049999997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42986.673049999998</v>
      </c>
      <c r="P14" s="7">
        <f t="shared" ca="1" si="0"/>
        <v>42986.743049999997</v>
      </c>
      <c r="R14" s="7">
        <f t="shared" ca="1" si="1"/>
        <v>42986.701049999996</v>
      </c>
      <c r="T14" s="7">
        <f ca="1">Total!E14</f>
        <v>42986.193919999998</v>
      </c>
      <c r="V14" s="7">
        <f t="shared" ca="1" si="3"/>
        <v>1.2774566667181279E-5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1.1146136847830832E-5</v>
      </c>
      <c r="Z14" s="7">
        <f t="shared" ca="1" si="7"/>
        <v>1.2774566667181279E-5</v>
      </c>
      <c r="AB14" s="7">
        <f t="shared" ca="1" si="8"/>
        <v>5.8987543877855055E-5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1.9257</v>
      </c>
      <c r="F15" s="7">
        <v>60</v>
      </c>
      <c r="H15" s="7" t="s">
        <v>3</v>
      </c>
      <c r="I15" s="7">
        <v>100</v>
      </c>
      <c r="J15" s="7">
        <v>0.7</v>
      </c>
      <c r="L15" s="7">
        <f t="shared" ca="1" si="2"/>
        <v>35597.437239999999</v>
      </c>
      <c r="M15" s="7">
        <f t="shared" ca="1" si="0"/>
        <v>35455.291149999997</v>
      </c>
      <c r="N15" s="7">
        <f t="shared" ca="1" si="0"/>
        <v>35478.609349999999</v>
      </c>
      <c r="O15" s="7">
        <f t="shared" ca="1" si="0"/>
        <v>35948.42265</v>
      </c>
      <c r="P15" s="7">
        <f t="shared" ca="1" si="0"/>
        <v>35632.709560000003</v>
      </c>
      <c r="R15" s="7">
        <f t="shared" ca="1" si="1"/>
        <v>35622.493990000003</v>
      </c>
      <c r="T15" s="7">
        <f ca="1">Total!E15</f>
        <v>35432.463949999998</v>
      </c>
      <c r="V15" s="7">
        <f t="shared" ca="1" si="3"/>
        <v>4.6559926013838996E-3</v>
      </c>
      <c r="W15" s="7">
        <f t="shared" ca="1" si="4"/>
        <v>6.4424534608183018E-4</v>
      </c>
      <c r="X15" s="7">
        <f t="shared" ca="1" si="5"/>
        <v>1.3023480406307237E-3</v>
      </c>
      <c r="Y15" s="7">
        <f t="shared" ca="1" si="6"/>
        <v>1.4561750510156178E-2</v>
      </c>
      <c r="Z15" s="7">
        <f t="shared" ca="1" si="7"/>
        <v>5.6514729058238528E-3</v>
      </c>
      <c r="AB15" s="7">
        <f t="shared" ca="1" si="8"/>
        <v>2.6815809404076484E-2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148.1508</v>
      </c>
      <c r="E16" s="7">
        <v>8.8331199999999992</v>
      </c>
      <c r="F16" s="7">
        <v>38</v>
      </c>
      <c r="H16" s="7" t="s">
        <v>3</v>
      </c>
      <c r="I16" s="7">
        <v>100</v>
      </c>
      <c r="J16" s="7">
        <v>1</v>
      </c>
      <c r="L16" s="7">
        <f t="shared" ca="1" si="2"/>
        <v>35272.241719999998</v>
      </c>
      <c r="M16" s="7">
        <f t="shared" ca="1" si="0"/>
        <v>35319.507559999998</v>
      </c>
      <c r="N16" s="7">
        <f t="shared" ca="1" si="0"/>
        <v>35295.564330000001</v>
      </c>
      <c r="O16" s="7">
        <f t="shared" ca="1" si="0"/>
        <v>35286.120000000003</v>
      </c>
      <c r="P16" s="7">
        <f t="shared" ca="1" si="0"/>
        <v>35318.496030000002</v>
      </c>
      <c r="R16" s="7">
        <f t="shared" ca="1" si="1"/>
        <v>35298.385927999996</v>
      </c>
      <c r="T16" s="7">
        <f ca="1">Total!E16</f>
        <v>35214.446669999998</v>
      </c>
      <c r="V16" s="7">
        <f t="shared" ca="1" si="3"/>
        <v>1.6412312407350013E-3</v>
      </c>
      <c r="W16" s="7">
        <f t="shared" ca="1" si="4"/>
        <v>2.9834599130448489E-3</v>
      </c>
      <c r="X16" s="7">
        <f t="shared" ca="1" si="5"/>
        <v>2.3035335684859571E-3</v>
      </c>
      <c r="Y16" s="7">
        <f t="shared" ca="1" si="6"/>
        <v>2.0353388105645077E-3</v>
      </c>
      <c r="Z16" s="7">
        <f t="shared" ca="1" si="7"/>
        <v>2.9547350544811084E-3</v>
      </c>
      <c r="AB16" s="7">
        <f t="shared" ca="1" si="8"/>
        <v>1.1918298587311424E-2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147.97829999999999</v>
      </c>
      <c r="E17" s="7">
        <v>8.8317800000000002</v>
      </c>
      <c r="F17" s="7">
        <v>40</v>
      </c>
      <c r="H17" s="7" t="s">
        <v>3</v>
      </c>
      <c r="I17" s="7">
        <v>997</v>
      </c>
      <c r="J17" s="7">
        <v>0.4</v>
      </c>
      <c r="L17" s="7">
        <f t="shared" ca="1" si="2"/>
        <v>324219.58124000003</v>
      </c>
      <c r="M17" s="7">
        <f t="shared" ca="1" si="0"/>
        <v>324464.92092</v>
      </c>
      <c r="N17" s="7">
        <f t="shared" ca="1" si="0"/>
        <v>324310.76095999999</v>
      </c>
      <c r="O17" s="7">
        <f t="shared" ca="1" si="0"/>
        <v>324341.39825000003</v>
      </c>
      <c r="P17" s="7">
        <f t="shared" ca="1" si="0"/>
        <v>324252.55401999998</v>
      </c>
      <c r="R17" s="7">
        <f t="shared" ca="1" si="1"/>
        <v>324317.84307800001</v>
      </c>
      <c r="T17" s="7">
        <f ca="1">Total!E17</f>
        <v>323976.84555000003</v>
      </c>
      <c r="V17" s="7">
        <f t="shared" ca="1" si="3"/>
        <v>7.4923777218683805E-4</v>
      </c>
      <c r="W17" s="7">
        <f t="shared" ca="1" si="4"/>
        <v>1.5065131249469219E-3</v>
      </c>
      <c r="X17" s="7">
        <f t="shared" ca="1" si="5"/>
        <v>1.0306767739314379E-3</v>
      </c>
      <c r="Y17" s="7">
        <f t="shared" ca="1" si="6"/>
        <v>1.1252430690875963E-3</v>
      </c>
      <c r="Z17" s="7">
        <f t="shared" ca="1" si="7"/>
        <v>8.5101288498533594E-4</v>
      </c>
      <c r="AB17" s="7">
        <f t="shared" ca="1" si="8"/>
        <v>5.2626836251381303E-3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147.8408</v>
      </c>
      <c r="E18" s="7">
        <v>8.7247599999999998</v>
      </c>
      <c r="F18" s="7">
        <v>40</v>
      </c>
      <c r="H18" s="7" t="s">
        <v>3</v>
      </c>
      <c r="I18" s="7">
        <v>997</v>
      </c>
      <c r="J18" s="7">
        <v>0.7</v>
      </c>
      <c r="L18" s="7">
        <f t="shared" ca="1" si="2"/>
        <v>323051.23493999999</v>
      </c>
      <c r="M18" s="7">
        <f t="shared" ca="1" si="2"/>
        <v>322957.19954</v>
      </c>
      <c r="N18" s="7">
        <f t="shared" ca="1" si="2"/>
        <v>323113.40242</v>
      </c>
      <c r="O18" s="7">
        <f t="shared" ca="1" si="2"/>
        <v>323071.72032999998</v>
      </c>
      <c r="P18" s="7">
        <f t="shared" ca="1" si="2"/>
        <v>323033.64611999999</v>
      </c>
      <c r="R18" s="7">
        <f t="shared" ca="1" si="1"/>
        <v>323045.44066999998</v>
      </c>
      <c r="T18" s="7">
        <f ca="1">Total!E18</f>
        <v>322847.27723000001</v>
      </c>
      <c r="V18" s="7">
        <f t="shared" ca="1" si="3"/>
        <v>6.3174672479794863E-4</v>
      </c>
      <c r="W18" s="7">
        <f t="shared" ca="1" si="4"/>
        <v>3.404777359224392E-4</v>
      </c>
      <c r="X18" s="7">
        <f t="shared" ca="1" si="5"/>
        <v>8.2430675049615179E-4</v>
      </c>
      <c r="Y18" s="7">
        <f t="shared" ca="1" si="6"/>
        <v>6.9519898673352969E-4</v>
      </c>
      <c r="Z18" s="7">
        <f t="shared" ca="1" si="7"/>
        <v>5.7726641401163834E-4</v>
      </c>
      <c r="AB18" s="7">
        <f t="shared" ca="1" si="8"/>
        <v>3.0689966119617075E-3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148.13414</v>
      </c>
      <c r="E19" s="7">
        <v>8.8206000000000007</v>
      </c>
      <c r="F19" s="7">
        <v>39</v>
      </c>
      <c r="H19" s="7" t="s">
        <v>3</v>
      </c>
      <c r="I19" s="7">
        <v>997</v>
      </c>
      <c r="J19" s="7">
        <v>1</v>
      </c>
      <c r="L19" s="7">
        <f t="shared" ca="1" si="2"/>
        <v>322984.59337000002</v>
      </c>
      <c r="M19" s="7">
        <f t="shared" ca="1" si="2"/>
        <v>322831.51935999998</v>
      </c>
      <c r="N19" s="7">
        <f t="shared" ca="1" si="2"/>
        <v>322900.75381999998</v>
      </c>
      <c r="O19" s="7">
        <f t="shared" ca="1" si="2"/>
        <v>322893.29184000002</v>
      </c>
      <c r="P19" s="7">
        <f t="shared" ca="1" si="2"/>
        <v>322906.49987</v>
      </c>
      <c r="R19" s="7">
        <f t="shared" ca="1" si="1"/>
        <v>322903.33165199996</v>
      </c>
      <c r="T19" s="7">
        <f ca="1">Total!E19</f>
        <v>322792.16628</v>
      </c>
      <c r="V19" s="7">
        <f t="shared" ca="1" si="3"/>
        <v>5.961330853150095E-4</v>
      </c>
      <c r="W19" s="7">
        <f t="shared" ca="1" si="4"/>
        <v>1.2191460670651958E-4</v>
      </c>
      <c r="X19" s="7">
        <f t="shared" ca="1" si="5"/>
        <v>3.3640079079796004E-4</v>
      </c>
      <c r="Y19" s="7">
        <f t="shared" ca="1" si="6"/>
        <v>3.1328381095932636E-4</v>
      </c>
      <c r="Z19" s="7">
        <f t="shared" ca="1" si="7"/>
        <v>3.5420187335283163E-4</v>
      </c>
      <c r="AB19" s="7">
        <f t="shared" ca="1" si="8"/>
        <v>1.7219341671316471E-3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148.1908</v>
      </c>
      <c r="E20" s="7">
        <v>8.8385899999999999</v>
      </c>
      <c r="F20" s="7">
        <v>36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107.59753000000001</v>
      </c>
      <c r="E21" s="7">
        <v>18.200479999999999</v>
      </c>
      <c r="F21" s="7">
        <v>72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675.36989000000005</v>
      </c>
      <c r="N21" s="7">
        <f t="shared" ca="1" si="2"/>
        <v>675.38247999999999</v>
      </c>
      <c r="O21" s="7">
        <f t="shared" ca="1" si="2"/>
        <v>675.36581000000001</v>
      </c>
      <c r="P21" s="7">
        <f t="shared" ca="1" si="2"/>
        <v>675.38611000000003</v>
      </c>
      <c r="R21" s="7">
        <f t="shared" ca="1" si="1"/>
        <v>675.37483600000007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6.0411704881010963E-6</v>
      </c>
      <c r="X21" s="7">
        <f t="shared" ca="1" si="5"/>
        <v>2.468291961652075E-5</v>
      </c>
      <c r="Y21" s="7">
        <f t="shared" ca="1" si="6"/>
        <v>0</v>
      </c>
      <c r="Z21" s="7">
        <f t="shared" ca="1" si="7"/>
        <v>3.0057784536087472E-5</v>
      </c>
      <c r="AB21" s="7">
        <f t="shared" ca="1" si="8"/>
        <v>6.6823045128810418E-5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107.58413</v>
      </c>
      <c r="E22" s="7">
        <v>18.083480000000002</v>
      </c>
      <c r="F22" s="7">
        <v>72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107.60753</v>
      </c>
      <c r="E23" s="7">
        <v>18.02852</v>
      </c>
      <c r="F23" s="7">
        <v>71</v>
      </c>
      <c r="H23" s="7" t="s">
        <v>1</v>
      </c>
      <c r="I23" s="7">
        <v>100</v>
      </c>
      <c r="J23" s="7">
        <v>0.4</v>
      </c>
      <c r="L23" s="7">
        <f t="shared" ca="1" si="2"/>
        <v>1805.925</v>
      </c>
      <c r="M23" s="7">
        <f t="shared" ca="1" si="2"/>
        <v>1821.6413500000001</v>
      </c>
      <c r="N23" s="7">
        <f t="shared" ca="1" si="2"/>
        <v>1817.0532599999999</v>
      </c>
      <c r="O23" s="7">
        <f t="shared" ca="1" si="2"/>
        <v>1797.7709600000001</v>
      </c>
      <c r="P23" s="7">
        <f t="shared" ca="1" si="2"/>
        <v>1812.9273599999999</v>
      </c>
      <c r="R23" s="7">
        <f t="shared" ca="1" si="1"/>
        <v>1811.0635859999998</v>
      </c>
      <c r="T23" s="7">
        <f ca="1">Total!E23</f>
        <v>1771.8257599999999</v>
      </c>
      <c r="V23" s="7">
        <f t="shared" ca="1" si="3"/>
        <v>1.9245255808900765E-2</v>
      </c>
      <c r="W23" s="7">
        <f t="shared" ca="1" si="4"/>
        <v>2.8115400015405669E-2</v>
      </c>
      <c r="X23" s="7">
        <f t="shared" ca="1" si="5"/>
        <v>2.5525929818290917E-2</v>
      </c>
      <c r="Y23" s="7">
        <f t="shared" ca="1" si="6"/>
        <v>1.464320058198054E-2</v>
      </c>
      <c r="Z23" s="7">
        <f t="shared" ca="1" si="7"/>
        <v>2.3197314842064359E-2</v>
      </c>
      <c r="AB23" s="7">
        <f t="shared" ca="1" si="8"/>
        <v>0.11072710106664224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107.61413</v>
      </c>
      <c r="E24" s="7">
        <v>18.038830000000001</v>
      </c>
      <c r="F24" s="7">
        <v>70</v>
      </c>
      <c r="H24" s="7" t="s">
        <v>1</v>
      </c>
      <c r="I24" s="7">
        <v>100</v>
      </c>
      <c r="J24" s="7">
        <v>0.7</v>
      </c>
      <c r="L24" s="7">
        <f t="shared" ca="1" si="2"/>
        <v>1776.93</v>
      </c>
      <c r="M24" s="7">
        <f t="shared" ca="1" si="2"/>
        <v>1766.7984200000001</v>
      </c>
      <c r="N24" s="7">
        <f t="shared" ca="1" si="2"/>
        <v>1774.25919</v>
      </c>
      <c r="O24" s="7">
        <f t="shared" ca="1" si="2"/>
        <v>1765.7683999999999</v>
      </c>
      <c r="P24" s="7">
        <f t="shared" ca="1" si="2"/>
        <v>1766.56</v>
      </c>
      <c r="R24" s="7">
        <f t="shared" ca="1" si="1"/>
        <v>1770.063202</v>
      </c>
      <c r="T24" s="7">
        <f ca="1">Total!E24</f>
        <v>1756.3001300000001</v>
      </c>
      <c r="V24" s="7">
        <f t="shared" ca="1" si="3"/>
        <v>1.1746209914589018E-2</v>
      </c>
      <c r="W24" s="7">
        <f t="shared" ca="1" si="4"/>
        <v>5.9775034008566616E-3</v>
      </c>
      <c r="X24" s="7">
        <f t="shared" ca="1" si="5"/>
        <v>1.02255074137015E-2</v>
      </c>
      <c r="Y24" s="7">
        <f t="shared" ca="1" si="6"/>
        <v>5.3910318847382012E-3</v>
      </c>
      <c r="Z24" s="7">
        <f t="shared" ca="1" si="7"/>
        <v>5.8417521155680061E-3</v>
      </c>
      <c r="AB24" s="7">
        <f t="shared" ca="1" si="8"/>
        <v>3.9182004729453386E-2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107.41337</v>
      </c>
      <c r="E25" s="7">
        <v>18.168579999999999</v>
      </c>
      <c r="F25" s="7">
        <v>73</v>
      </c>
      <c r="H25" s="7" t="s">
        <v>1</v>
      </c>
      <c r="I25" s="7">
        <v>100</v>
      </c>
      <c r="J25" s="7">
        <v>1</v>
      </c>
      <c r="L25" s="7">
        <f t="shared" ca="1" si="2"/>
        <v>1756.1152</v>
      </c>
      <c r="M25" s="7">
        <f t="shared" ca="1" si="2"/>
        <v>1754.6466700000001</v>
      </c>
      <c r="N25" s="7">
        <f t="shared" ca="1" si="2"/>
        <v>1755.55358</v>
      </c>
      <c r="O25" s="7">
        <f t="shared" ca="1" si="2"/>
        <v>1754.6345100000001</v>
      </c>
      <c r="P25" s="7">
        <f t="shared" ca="1" si="2"/>
        <v>1756.68523</v>
      </c>
      <c r="R25" s="7">
        <f t="shared" ca="1" si="1"/>
        <v>1755.5270380000002</v>
      </c>
      <c r="T25" s="7">
        <f ca="1">Total!E25</f>
        <v>1753.77333</v>
      </c>
      <c r="V25" s="7">
        <f t="shared" ca="1" si="3"/>
        <v>1.3353322005415441E-3</v>
      </c>
      <c r="W25" s="7">
        <f t="shared" ca="1" si="4"/>
        <v>4.9797769475722292E-4</v>
      </c>
      <c r="X25" s="7">
        <f t="shared" ca="1" si="5"/>
        <v>1.0150969737919458E-3</v>
      </c>
      <c r="Y25" s="7">
        <f t="shared" ca="1" si="6"/>
        <v>4.910440735235174E-4</v>
      </c>
      <c r="Z25" s="7">
        <f t="shared" ca="1" si="7"/>
        <v>1.6603628018451277E-3</v>
      </c>
      <c r="AB25" s="7">
        <f t="shared" ca="1" si="8"/>
        <v>4.9998137444593584E-3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103.72698</v>
      </c>
      <c r="E26" s="7">
        <v>37.51567</v>
      </c>
      <c r="F26" s="7">
        <v>141</v>
      </c>
      <c r="H26" s="7" t="s">
        <v>1</v>
      </c>
      <c r="I26" s="7">
        <v>1000</v>
      </c>
      <c r="J26" s="7">
        <v>0.4</v>
      </c>
      <c r="L26" s="7">
        <f t="shared" ca="1" si="2"/>
        <v>18988.55242</v>
      </c>
      <c r="M26" s="7">
        <f t="shared" ca="1" si="2"/>
        <v>18985.176670000001</v>
      </c>
      <c r="N26" s="7">
        <f t="shared" ca="1" si="2"/>
        <v>18984.246040000002</v>
      </c>
      <c r="O26" s="7">
        <f t="shared" ca="1" si="2"/>
        <v>18982.13953</v>
      </c>
      <c r="P26" s="7">
        <f t="shared" ca="1" si="2"/>
        <v>18984.135579999998</v>
      </c>
      <c r="R26" s="7">
        <f t="shared" ca="1" si="1"/>
        <v>18984.850048</v>
      </c>
      <c r="T26" s="7">
        <f ca="1">Total!E26</f>
        <v>18977.327099999999</v>
      </c>
      <c r="V26" s="7">
        <f t="shared" ca="1" si="3"/>
        <v>5.915121734926188E-4</v>
      </c>
      <c r="W26" s="7">
        <f t="shared" ca="1" si="4"/>
        <v>4.1362885081967798E-4</v>
      </c>
      <c r="X26" s="7">
        <f t="shared" ca="1" si="5"/>
        <v>3.6458980569519742E-4</v>
      </c>
      <c r="Y26" s="7">
        <f t="shared" ca="1" si="6"/>
        <v>2.5358839917987021E-4</v>
      </c>
      <c r="Z26" s="7">
        <f t="shared" ca="1" si="7"/>
        <v>3.5876917566540181E-4</v>
      </c>
      <c r="AB26" s="7">
        <f t="shared" ca="1" si="8"/>
        <v>1.9820884048527662E-3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103.75198</v>
      </c>
      <c r="E27" s="7">
        <v>37.537309999999998</v>
      </c>
      <c r="F27" s="7">
        <v>137</v>
      </c>
      <c r="H27" s="7" t="s">
        <v>1</v>
      </c>
      <c r="I27" s="7">
        <v>1000</v>
      </c>
      <c r="J27" s="7">
        <v>0.7</v>
      </c>
      <c r="L27" s="7">
        <f t="shared" ca="1" si="2"/>
        <v>18977.42139</v>
      </c>
      <c r="M27" s="7">
        <f t="shared" ca="1" si="2"/>
        <v>18977.19988</v>
      </c>
      <c r="N27" s="7">
        <f t="shared" ca="1" si="2"/>
        <v>18977.50735</v>
      </c>
      <c r="O27" s="7">
        <f t="shared" ca="1" si="2"/>
        <v>18977.54333</v>
      </c>
      <c r="P27" s="7">
        <f t="shared" ca="1" si="2"/>
        <v>18977.13163</v>
      </c>
      <c r="R27" s="7">
        <f t="shared" ca="1" si="1"/>
        <v>18977.360716000003</v>
      </c>
      <c r="T27" s="7">
        <f ca="1">Total!E27</f>
        <v>18975.57</v>
      </c>
      <c r="V27" s="7">
        <f t="shared" ca="1" si="3"/>
        <v>9.7567029607005754E-5</v>
      </c>
      <c r="W27" s="7">
        <f t="shared" ca="1" si="4"/>
        <v>8.5893598980184109E-5</v>
      </c>
      <c r="X27" s="7">
        <f t="shared" ca="1" si="5"/>
        <v>1.0209706480491239E-4</v>
      </c>
      <c r="Y27" s="7">
        <f t="shared" ca="1" si="6"/>
        <v>1.0399318702946552E-4</v>
      </c>
      <c r="Z27" s="7">
        <f t="shared" ca="1" si="7"/>
        <v>8.2296869079566531E-5</v>
      </c>
      <c r="AB27" s="7">
        <f t="shared" ca="1" si="8"/>
        <v>4.7184774950113434E-4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103.72919</v>
      </c>
      <c r="E28" s="7">
        <v>37.500109999999999</v>
      </c>
      <c r="F28" s="7">
        <v>141</v>
      </c>
      <c r="H28" s="7" t="s">
        <v>1</v>
      </c>
      <c r="I28" s="7">
        <v>1000</v>
      </c>
      <c r="J28" s="7">
        <v>1</v>
      </c>
      <c r="L28" s="7">
        <f t="shared" ca="1" si="2"/>
        <v>18975.413329999999</v>
      </c>
      <c r="M28" s="7">
        <f t="shared" ca="1" si="2"/>
        <v>18975.327310000001</v>
      </c>
      <c r="N28" s="7">
        <f t="shared" ca="1" si="2"/>
        <v>18975.555520000002</v>
      </c>
      <c r="O28" s="7">
        <f t="shared" ca="1" si="2"/>
        <v>18975.438819999999</v>
      </c>
      <c r="P28" s="7">
        <f t="shared" ca="1" si="2"/>
        <v>18975.445</v>
      </c>
      <c r="R28" s="7">
        <f t="shared" ca="1" si="1"/>
        <v>18975.435996000004</v>
      </c>
      <c r="T28" s="7">
        <f ca="1">Total!E28</f>
        <v>18975.240000000002</v>
      </c>
      <c r="V28" s="7">
        <f t="shared" ca="1" si="3"/>
        <v>9.1345353206496681E-6</v>
      </c>
      <c r="W28" s="7">
        <f t="shared" ca="1" si="4"/>
        <v>4.601259325256441E-6</v>
      </c>
      <c r="X28" s="7">
        <f t="shared" ca="1" si="5"/>
        <v>1.6627984678987245E-5</v>
      </c>
      <c r="Y28" s="7">
        <f t="shared" ca="1" si="6"/>
        <v>1.0477864838483996E-5</v>
      </c>
      <c r="Z28" s="7">
        <f t="shared" ca="1" si="7"/>
        <v>1.0803552418736639E-5</v>
      </c>
      <c r="AB28" s="7">
        <f t="shared" ca="1" si="8"/>
        <v>5.1645196582113995E-5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103.73197999999999</v>
      </c>
      <c r="E29" s="7">
        <v>37.523650000000004</v>
      </c>
      <c r="F29" s="7">
        <v>141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103.71253</v>
      </c>
      <c r="E30" s="7">
        <v>37.476260000000003</v>
      </c>
      <c r="F30" s="7">
        <v>138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1069.77943</v>
      </c>
      <c r="E31" s="7">
        <v>575.46821999999997</v>
      </c>
      <c r="F31" s="7">
        <v>27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1069.74053</v>
      </c>
      <c r="E32" s="7">
        <v>579.35089000000005</v>
      </c>
      <c r="F32" s="7">
        <v>27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1069.6484399999999</v>
      </c>
      <c r="E33" s="7">
        <v>580.27178000000004</v>
      </c>
      <c r="F33" s="7">
        <v>27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1069.6123500000001</v>
      </c>
      <c r="E34" s="7">
        <v>577.14439000000004</v>
      </c>
      <c r="F34" s="7">
        <v>28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1069.6595199999999</v>
      </c>
      <c r="E35" s="7">
        <v>579.57677000000001</v>
      </c>
      <c r="F35" s="7">
        <v>27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1034.5075300000001</v>
      </c>
      <c r="E36" s="7">
        <v>964.33235999999999</v>
      </c>
      <c r="F36" s="7">
        <v>36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1034.5232000000001</v>
      </c>
      <c r="E37" s="7">
        <v>965.48154999999997</v>
      </c>
      <c r="F37" s="7">
        <v>36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1034.5345299999999</v>
      </c>
      <c r="E38" s="7">
        <v>961.63205000000005</v>
      </c>
      <c r="F38" s="7">
        <v>36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1034.5754099999999</v>
      </c>
      <c r="E39" s="7">
        <v>964.30493000000001</v>
      </c>
      <c r="F39" s="7">
        <v>36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1034.6293900000001</v>
      </c>
      <c r="E40" s="7">
        <v>961.03308000000004</v>
      </c>
      <c r="F40" s="7">
        <v>36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1034.27997</v>
      </c>
      <c r="E41" s="7">
        <v>2231.9580599999999</v>
      </c>
      <c r="F41" s="7">
        <v>72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1034.2119299999999</v>
      </c>
      <c r="E42" s="7">
        <v>2241.2707099999998</v>
      </c>
      <c r="F42" s="7">
        <v>73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1034.25576</v>
      </c>
      <c r="E43" s="7">
        <v>2248.7906499999999</v>
      </c>
      <c r="F43" s="7">
        <v>73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1034.2019600000001</v>
      </c>
      <c r="E44" s="7">
        <v>2250.0214799999999</v>
      </c>
      <c r="F44" s="7">
        <v>74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1034.33431</v>
      </c>
      <c r="E45" s="7">
        <v>2232.3713499999999</v>
      </c>
      <c r="F45" s="7">
        <v>72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1.0889500000000001</v>
      </c>
      <c r="F46" s="7">
        <v>35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1.0959399999999999</v>
      </c>
      <c r="F47" s="7">
        <v>37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1.0892500000000001</v>
      </c>
      <c r="F48" s="7">
        <v>33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1.10141</v>
      </c>
      <c r="F49" s="7">
        <v>36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1.10198</v>
      </c>
      <c r="F50" s="7">
        <v>27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1.3483400000000001</v>
      </c>
      <c r="F51" s="7">
        <v>36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1.62616</v>
      </c>
      <c r="F52" s="7">
        <v>41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1.3268899999999999</v>
      </c>
      <c r="F53" s="7">
        <v>44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1.33443</v>
      </c>
      <c r="F54" s="7">
        <v>42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1.34318</v>
      </c>
      <c r="F55" s="7">
        <v>39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2.07741</v>
      </c>
      <c r="F56" s="7">
        <v>55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2.0677699999999999</v>
      </c>
      <c r="F57" s="7">
        <v>59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2.1792899999999999</v>
      </c>
      <c r="F58" s="7">
        <v>59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2.1663299999999999</v>
      </c>
      <c r="F59" s="7">
        <v>60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2.2230799999999999</v>
      </c>
      <c r="F60" s="7">
        <v>58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42986.743049999997</v>
      </c>
      <c r="E61" s="7">
        <v>7.0993199999999996</v>
      </c>
      <c r="F61" s="7">
        <v>26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6.95974</v>
      </c>
      <c r="F62" s="7">
        <v>26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6.9855900000000002</v>
      </c>
      <c r="F63" s="7">
        <v>26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7.0205399999999996</v>
      </c>
      <c r="F64" s="7">
        <v>27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42986.743049999997</v>
      </c>
      <c r="E65" s="7">
        <v>7.06046</v>
      </c>
      <c r="F65" s="7">
        <v>27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35597.437239999999</v>
      </c>
      <c r="E66" s="7">
        <v>19.92699</v>
      </c>
      <c r="F66" s="7">
        <v>60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35455.291149999997</v>
      </c>
      <c r="E67" s="7">
        <v>19.73368</v>
      </c>
      <c r="F67" s="7">
        <v>60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35478.609349999999</v>
      </c>
      <c r="E68" s="7">
        <v>19.698789999999999</v>
      </c>
      <c r="F68" s="7">
        <v>65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35948.42265</v>
      </c>
      <c r="E69" s="7">
        <v>19.690950000000001</v>
      </c>
      <c r="F69" s="7">
        <v>67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35632.709560000003</v>
      </c>
      <c r="E70" s="7">
        <v>19.709250000000001</v>
      </c>
      <c r="F70" s="7">
        <v>68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35272.241719999998</v>
      </c>
      <c r="E71" s="7">
        <v>55.068480000000001</v>
      </c>
      <c r="F71" s="7">
        <v>190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35319.507559999998</v>
      </c>
      <c r="E72" s="7">
        <v>55.30594</v>
      </c>
      <c r="F72" s="7">
        <v>181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35295.564330000001</v>
      </c>
      <c r="E73" s="7">
        <v>55.236150000000002</v>
      </c>
      <c r="F73" s="7">
        <v>203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35286.120000000003</v>
      </c>
      <c r="E74" s="7">
        <v>55.188450000000003</v>
      </c>
      <c r="F74" s="7">
        <v>201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35318.496030000002</v>
      </c>
      <c r="E75" s="7">
        <v>55.088270000000001</v>
      </c>
      <c r="F75" s="7">
        <v>188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324219.58124000003</v>
      </c>
      <c r="E76" s="7">
        <v>668.68813</v>
      </c>
      <c r="F76" s="7">
        <v>18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324464.92092</v>
      </c>
      <c r="E77" s="7">
        <v>642.39701000000002</v>
      </c>
      <c r="F77" s="7">
        <v>19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324310.76095999999</v>
      </c>
      <c r="E78" s="7">
        <v>670.70761000000005</v>
      </c>
      <c r="F78" s="7">
        <v>18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324341.39825000003</v>
      </c>
      <c r="E79" s="7">
        <v>668.06339000000003</v>
      </c>
      <c r="F79" s="7">
        <v>18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324252.55401999998</v>
      </c>
      <c r="E80" s="7">
        <v>667.83885999999995</v>
      </c>
      <c r="F80" s="7">
        <v>18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323051.23493999999</v>
      </c>
      <c r="E81" s="7">
        <v>1316.82383</v>
      </c>
      <c r="F81" s="7">
        <v>34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322957.19954</v>
      </c>
      <c r="E82" s="7">
        <v>1302.5098499999999</v>
      </c>
      <c r="F82" s="7">
        <v>34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323113.40242</v>
      </c>
      <c r="E83" s="7">
        <v>1302.0404900000001</v>
      </c>
      <c r="F83" s="7">
        <v>34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323071.72032999998</v>
      </c>
      <c r="E84" s="7">
        <v>1315.6874399999999</v>
      </c>
      <c r="F84" s="7">
        <v>35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323033.64611999999</v>
      </c>
      <c r="E85" s="7">
        <v>1298.72452</v>
      </c>
      <c r="F85" s="7">
        <v>34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322984.59337000002</v>
      </c>
      <c r="E86" s="7">
        <v>1756.9306099999999</v>
      </c>
      <c r="F86" s="7">
        <v>41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322831.51935999998</v>
      </c>
      <c r="E87" s="7">
        <v>1744.5158799999999</v>
      </c>
      <c r="F87" s="7">
        <v>40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322900.75381999998</v>
      </c>
      <c r="E88" s="7">
        <v>1761.3335999999999</v>
      </c>
      <c r="F88" s="7">
        <v>42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322893.29184000002</v>
      </c>
      <c r="E89" s="7">
        <v>1735.5516</v>
      </c>
      <c r="F89" s="7">
        <v>41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322906.49987</v>
      </c>
      <c r="E90" s="7">
        <v>1756.7532100000001</v>
      </c>
      <c r="F90" s="7">
        <v>41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1.6200399999999999</v>
      </c>
      <c r="F91" s="7">
        <v>39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1.61755</v>
      </c>
      <c r="F92" s="7">
        <v>40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1.6259600000000001</v>
      </c>
      <c r="F93" s="7">
        <v>37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1.6279699999999999</v>
      </c>
      <c r="F94" s="7">
        <v>39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1.8375699999999999</v>
      </c>
      <c r="F95" s="7">
        <v>34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1.9483299999999999</v>
      </c>
      <c r="F96" s="7">
        <v>45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1.9311700000000001</v>
      </c>
      <c r="F97" s="7">
        <v>49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1.9458500000000001</v>
      </c>
      <c r="F98" s="7">
        <v>50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1.93912</v>
      </c>
      <c r="F99" s="7">
        <v>47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675.38611000000003</v>
      </c>
      <c r="E100" s="7">
        <v>1.93468</v>
      </c>
      <c r="F100" s="7">
        <v>47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2.95255</v>
      </c>
      <c r="F101" s="7">
        <v>60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2.9341900000000001</v>
      </c>
      <c r="F102" s="7">
        <v>76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2.9325299999999999</v>
      </c>
      <c r="F103" s="7">
        <v>69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2.94034</v>
      </c>
      <c r="F104" s="7">
        <v>68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2.9295399999999998</v>
      </c>
      <c r="F105" s="7">
        <v>66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1805.925</v>
      </c>
      <c r="E106" s="7">
        <v>7.2851499999999998</v>
      </c>
      <c r="F106" s="7">
        <v>33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1821.6413500000001</v>
      </c>
      <c r="E107" s="7">
        <v>7.22926</v>
      </c>
      <c r="F107" s="7">
        <v>33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1817.0532599999999</v>
      </c>
      <c r="E108" s="7">
        <v>7.1492300000000002</v>
      </c>
      <c r="F108" s="7">
        <v>33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1797.7709600000001</v>
      </c>
      <c r="E109" s="7">
        <v>7.1916799999999999</v>
      </c>
      <c r="F109" s="7">
        <v>34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1812.9273599999999</v>
      </c>
      <c r="E110" s="7">
        <v>7.20458</v>
      </c>
      <c r="F110" s="7">
        <v>34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1776.93</v>
      </c>
      <c r="E111" s="7">
        <v>11.60332</v>
      </c>
      <c r="F111" s="7">
        <v>45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1766.7984200000001</v>
      </c>
      <c r="E112" s="7">
        <v>11.49808</v>
      </c>
      <c r="F112" s="7">
        <v>45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1774.25919</v>
      </c>
      <c r="E113" s="7">
        <v>11.507020000000001</v>
      </c>
      <c r="F113" s="7">
        <v>44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1765.7683999999999</v>
      </c>
      <c r="E114" s="7">
        <v>11.568759999999999</v>
      </c>
      <c r="F114" s="7">
        <v>46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1766.56</v>
      </c>
      <c r="E115" s="7">
        <v>11.44032</v>
      </c>
      <c r="F115" s="7">
        <v>45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1756.1152</v>
      </c>
      <c r="E116" s="7">
        <v>21.693359999999998</v>
      </c>
      <c r="F116" s="7">
        <v>77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1754.6466700000001</v>
      </c>
      <c r="E117" s="7">
        <v>21.69483</v>
      </c>
      <c r="F117" s="7">
        <v>77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1755.55358</v>
      </c>
      <c r="E118" s="7">
        <v>21.587440000000001</v>
      </c>
      <c r="F118" s="7">
        <v>76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1754.6345100000001</v>
      </c>
      <c r="E119" s="7">
        <v>21.673279999999998</v>
      </c>
      <c r="F119" s="7">
        <v>78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1756.68523</v>
      </c>
      <c r="E120" s="7">
        <v>21.512810000000002</v>
      </c>
      <c r="F120" s="7">
        <v>80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18988.55242</v>
      </c>
      <c r="E121" s="7">
        <v>363.24691000000001</v>
      </c>
      <c r="F121" s="7">
        <v>17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18985.176670000001</v>
      </c>
      <c r="E122" s="7">
        <v>364.40728000000001</v>
      </c>
      <c r="F122" s="7">
        <v>17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18984.246040000002</v>
      </c>
      <c r="E123" s="7">
        <v>364.10358000000002</v>
      </c>
      <c r="F123" s="7">
        <v>17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18982.13953</v>
      </c>
      <c r="E124" s="7">
        <v>364.05574999999999</v>
      </c>
      <c r="F124" s="7">
        <v>17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18984.135579999998</v>
      </c>
      <c r="E125" s="7">
        <v>363.90595999999999</v>
      </c>
      <c r="F125" s="7">
        <v>17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18977.42139</v>
      </c>
      <c r="E126" s="7">
        <v>689.16215</v>
      </c>
      <c r="F126" s="7">
        <v>29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18977.19988</v>
      </c>
      <c r="E127" s="7">
        <v>683.92683</v>
      </c>
      <c r="F127" s="7">
        <v>27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18977.50735</v>
      </c>
      <c r="E128" s="7">
        <v>692.54296999999997</v>
      </c>
      <c r="F128" s="7">
        <v>27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18977.54333</v>
      </c>
      <c r="E129" s="7">
        <v>691.99927000000002</v>
      </c>
      <c r="F129" s="7">
        <v>27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18977.13163</v>
      </c>
      <c r="E130" s="7">
        <v>691.15146000000004</v>
      </c>
      <c r="F130" s="7">
        <v>27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18975.413329999999</v>
      </c>
      <c r="E131" s="7">
        <v>1146.7308800000001</v>
      </c>
      <c r="F131" s="7">
        <v>40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18975.327310000001</v>
      </c>
      <c r="E132" s="7">
        <v>1154.27125</v>
      </c>
      <c r="F132" s="7">
        <v>40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18975.555520000002</v>
      </c>
      <c r="E133" s="7">
        <v>1160.8600200000001</v>
      </c>
      <c r="F133" s="7">
        <v>40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18975.438819999999</v>
      </c>
      <c r="E134" s="7">
        <v>1155.99341</v>
      </c>
      <c r="F134" s="7">
        <v>40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18975.445</v>
      </c>
      <c r="E135" s="7">
        <v>1141.0714599999999</v>
      </c>
      <c r="F135" s="7">
        <v>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"/>
  <sheetViews>
    <sheetView zoomScale="85" zoomScaleNormal="85" workbookViewId="0">
      <selection sqref="A1:F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1.15076</v>
      </c>
      <c r="F1" s="7">
        <v>20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1.1641600000000001</v>
      </c>
      <c r="F2" s="7">
        <v>12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40.981809999999996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0</v>
      </c>
      <c r="Y2" s="7">
        <f ca="1">(O2-T2)/T2</f>
        <v>0</v>
      </c>
      <c r="Z2" s="7">
        <f ca="1">(P2-T2)/T2</f>
        <v>0</v>
      </c>
      <c r="AB2" s="7">
        <f ca="1">SUM(V2:Z2)</f>
        <v>1.0301350569899543E-2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1.2513300000000001</v>
      </c>
      <c r="F3" s="7">
        <v>22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1.40385</v>
      </c>
      <c r="F4" s="7">
        <v>20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28.50442</v>
      </c>
      <c r="P4" s="7">
        <f t="shared" ca="1" si="0"/>
        <v>28.504100000000001</v>
      </c>
      <c r="R4" s="7">
        <f t="shared" ca="1" si="1"/>
        <v>28.512592000000001</v>
      </c>
      <c r="T4" s="7">
        <f ca="1">Total!E4</f>
        <v>28.504100000000001</v>
      </c>
      <c r="V4" s="7">
        <f t="shared" ca="1" si="3"/>
        <v>0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1.1226455141489949E-5</v>
      </c>
      <c r="Z4" s="7">
        <f t="shared" ca="1" si="7"/>
        <v>0</v>
      </c>
      <c r="AB4" s="7">
        <f t="shared" ca="1" si="8"/>
        <v>1.4896102665931702E-3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1.1294299999999999</v>
      </c>
      <c r="F5" s="7">
        <v>21</v>
      </c>
      <c r="H5" s="7" t="s">
        <v>0</v>
      </c>
      <c r="I5" s="7">
        <v>100</v>
      </c>
      <c r="J5" s="7">
        <v>0.4</v>
      </c>
      <c r="L5" s="7">
        <f t="shared" ca="1" si="2"/>
        <v>148.23747</v>
      </c>
      <c r="M5" s="7">
        <f t="shared" ca="1" si="0"/>
        <v>148.25747000000001</v>
      </c>
      <c r="N5" s="7">
        <f t="shared" ca="1" si="0"/>
        <v>148.19829999999999</v>
      </c>
      <c r="O5" s="7">
        <f t="shared" ca="1" si="0"/>
        <v>148.26736</v>
      </c>
      <c r="P5" s="7">
        <f t="shared" ca="1" si="0"/>
        <v>148.19163</v>
      </c>
      <c r="R5" s="7">
        <f t="shared" ca="1" si="1"/>
        <v>148.23044600000003</v>
      </c>
      <c r="T5" s="7">
        <f ca="1">Total!E5</f>
        <v>147.8408</v>
      </c>
      <c r="V5" s="7">
        <f t="shared" ca="1" si="3"/>
        <v>2.6830888360993739E-3</v>
      </c>
      <c r="W5" s="7">
        <f t="shared" ca="1" si="4"/>
        <v>2.8183694893426613E-3</v>
      </c>
      <c r="X5" s="7">
        <f t="shared" ca="1" si="5"/>
        <v>2.4181416767224441E-3</v>
      </c>
      <c r="Y5" s="7">
        <f t="shared" ca="1" si="6"/>
        <v>2.8852657723713272E-3</v>
      </c>
      <c r="Z5" s="7">
        <f t="shared" ca="1" si="7"/>
        <v>2.3730255788659287E-3</v>
      </c>
      <c r="AB5" s="7">
        <f t="shared" ca="1" si="8"/>
        <v>1.3177891353401736E-2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1.4342299999999999</v>
      </c>
      <c r="F6" s="7">
        <v>34</v>
      </c>
      <c r="H6" s="7" t="s">
        <v>0</v>
      </c>
      <c r="I6" s="7">
        <v>100</v>
      </c>
      <c r="J6" s="7">
        <v>0.7</v>
      </c>
      <c r="L6" s="7">
        <f t="shared" ca="1" si="2"/>
        <v>107.66003000000001</v>
      </c>
      <c r="M6" s="7">
        <f t="shared" ca="1" si="0"/>
        <v>107.72086</v>
      </c>
      <c r="N6" s="7">
        <f t="shared" ca="1" si="0"/>
        <v>107.60419</v>
      </c>
      <c r="O6" s="7">
        <f t="shared" ca="1" si="0"/>
        <v>107.87085999999999</v>
      </c>
      <c r="P6" s="7">
        <f t="shared" ca="1" si="0"/>
        <v>107.72669999999999</v>
      </c>
      <c r="R6" s="7">
        <f t="shared" ca="1" si="1"/>
        <v>107.71652800000001</v>
      </c>
      <c r="T6" s="7">
        <f ca="1">Total!E6</f>
        <v>107.31086000000001</v>
      </c>
      <c r="V6" s="7">
        <f t="shared" ca="1" si="3"/>
        <v>3.2538179267224293E-3</v>
      </c>
      <c r="W6" s="7">
        <f t="shared" ca="1" si="4"/>
        <v>3.8206757452134534E-3</v>
      </c>
      <c r="X6" s="7">
        <f t="shared" ca="1" si="5"/>
        <v>2.73346052766698E-3</v>
      </c>
      <c r="Y6" s="7">
        <f t="shared" ca="1" si="6"/>
        <v>5.2184839446817221E-3</v>
      </c>
      <c r="Z6" s="7">
        <f t="shared" ca="1" si="7"/>
        <v>3.8750970777793473E-3</v>
      </c>
      <c r="AB6" s="7">
        <f t="shared" ca="1" si="8"/>
        <v>1.890153522206393E-2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1.44964</v>
      </c>
      <c r="F7" s="7">
        <v>35</v>
      </c>
      <c r="H7" s="7" t="s">
        <v>0</v>
      </c>
      <c r="I7" s="7">
        <v>100</v>
      </c>
      <c r="J7" s="7">
        <v>1</v>
      </c>
      <c r="L7" s="7">
        <f t="shared" ca="1" si="2"/>
        <v>103.72253000000001</v>
      </c>
      <c r="M7" s="7">
        <f t="shared" ca="1" si="0"/>
        <v>103.74198</v>
      </c>
      <c r="N7" s="7">
        <f t="shared" ca="1" si="0"/>
        <v>103.74836999999999</v>
      </c>
      <c r="O7" s="7">
        <f t="shared" ca="1" si="0"/>
        <v>103.69253</v>
      </c>
      <c r="P7" s="7">
        <f t="shared" ca="1" si="0"/>
        <v>103.7217</v>
      </c>
      <c r="R7" s="7">
        <f t="shared" ca="1" si="1"/>
        <v>103.72542200000002</v>
      </c>
      <c r="T7" s="7">
        <f ca="1">Total!E7</f>
        <v>103.67698</v>
      </c>
      <c r="V7" s="7">
        <f t="shared" ca="1" si="3"/>
        <v>4.3934535901803611E-4</v>
      </c>
      <c r="W7" s="7">
        <f t="shared" ca="1" si="4"/>
        <v>6.2694727412003829E-4</v>
      </c>
      <c r="X7" s="7">
        <f t="shared" ca="1" si="5"/>
        <v>6.8858101383734215E-4</v>
      </c>
      <c r="Y7" s="7">
        <f t="shared" ca="1" si="6"/>
        <v>1.4998507865492046E-4</v>
      </c>
      <c r="Z7" s="7">
        <f t="shared" ca="1" si="7"/>
        <v>4.3133972459458305E-4</v>
      </c>
      <c r="AB7" s="7">
        <f t="shared" ca="1" si="8"/>
        <v>2.3361984502249201E-3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1.44841</v>
      </c>
      <c r="F8" s="7">
        <v>35</v>
      </c>
      <c r="H8" s="7" t="s">
        <v>0</v>
      </c>
      <c r="I8" s="7">
        <v>1000</v>
      </c>
      <c r="J8" s="7">
        <v>0.4</v>
      </c>
      <c r="L8" s="7">
        <f t="shared" ca="1" si="2"/>
        <v>1069.94721</v>
      </c>
      <c r="M8" s="7">
        <f t="shared" ca="1" si="0"/>
        <v>1069.7085300000001</v>
      </c>
      <c r="N8" s="7">
        <f t="shared" ca="1" si="0"/>
        <v>1069.92003</v>
      </c>
      <c r="O8" s="7">
        <f t="shared" ca="1" si="0"/>
        <v>1070.10492</v>
      </c>
      <c r="P8" s="7">
        <f t="shared" ca="1" si="0"/>
        <v>1069.92958</v>
      </c>
      <c r="R8" s="7">
        <f t="shared" ca="1" si="1"/>
        <v>1069.9220540000001</v>
      </c>
      <c r="T8" s="7">
        <f ca="1">Total!E8</f>
        <v>1069.1742999999999</v>
      </c>
      <c r="V8" s="7">
        <f t="shared" ca="1" si="3"/>
        <v>7.2290364629989533E-4</v>
      </c>
      <c r="W8" s="7">
        <f t="shared" ca="1" si="4"/>
        <v>4.9966595717855077E-4</v>
      </c>
      <c r="X8" s="7">
        <f t="shared" ca="1" si="5"/>
        <v>6.9748215983127747E-4</v>
      </c>
      <c r="Y8" s="7">
        <f t="shared" ca="1" si="6"/>
        <v>8.7040999769643734E-4</v>
      </c>
      <c r="Z8" s="7">
        <f t="shared" ca="1" si="7"/>
        <v>7.0641428623946945E-4</v>
      </c>
      <c r="AB8" s="7">
        <f t="shared" ca="1" si="8"/>
        <v>3.4968760472456305E-3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1.4485399999999999</v>
      </c>
      <c r="F9" s="7">
        <v>35</v>
      </c>
      <c r="H9" s="7" t="s">
        <v>0</v>
      </c>
      <c r="I9" s="7">
        <v>1000</v>
      </c>
      <c r="J9" s="7">
        <v>0.7</v>
      </c>
      <c r="L9" s="7">
        <f t="shared" ca="1" si="2"/>
        <v>1034.90418</v>
      </c>
      <c r="M9" s="7">
        <f t="shared" ca="1" si="0"/>
        <v>1034.93506</v>
      </c>
      <c r="N9" s="7">
        <f t="shared" ca="1" si="0"/>
        <v>1034.9137599999999</v>
      </c>
      <c r="O9" s="7">
        <f t="shared" ca="1" si="0"/>
        <v>1034.61013</v>
      </c>
      <c r="P9" s="7">
        <f t="shared" ca="1" si="0"/>
        <v>1034.6886</v>
      </c>
      <c r="R9" s="7">
        <f t="shared" ca="1" si="1"/>
        <v>1034.8103459999998</v>
      </c>
      <c r="T9" s="7">
        <f ca="1">Total!E9</f>
        <v>1034.2530300000001</v>
      </c>
      <c r="V9" s="7">
        <f t="shared" ca="1" si="3"/>
        <v>6.2958481252882177E-4</v>
      </c>
      <c r="W9" s="7">
        <f t="shared" ca="1" si="4"/>
        <v>6.5944210963533802E-4</v>
      </c>
      <c r="X9" s="7">
        <f t="shared" ca="1" si="5"/>
        <v>6.3884753617770922E-4</v>
      </c>
      <c r="Y9" s="7">
        <f t="shared" ca="1" si="6"/>
        <v>3.4527334186291509E-4</v>
      </c>
      <c r="Z9" s="7">
        <f t="shared" ca="1" si="7"/>
        <v>4.2114452398546079E-4</v>
      </c>
      <c r="AB9" s="7">
        <f t="shared" ca="1" si="8"/>
        <v>2.694292324190245E-3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1.44848</v>
      </c>
      <c r="F10" s="7">
        <v>31</v>
      </c>
      <c r="H10" s="7" t="s">
        <v>0</v>
      </c>
      <c r="I10" s="7">
        <v>1000</v>
      </c>
      <c r="J10" s="7">
        <v>1</v>
      </c>
      <c r="L10" s="7">
        <f t="shared" ca="1" si="2"/>
        <v>1034.24296</v>
      </c>
      <c r="M10" s="7">
        <f t="shared" ca="1" si="0"/>
        <v>1034.5015599999999</v>
      </c>
      <c r="N10" s="7">
        <f t="shared" ca="1" si="0"/>
        <v>1034.09557</v>
      </c>
      <c r="O10" s="7">
        <f t="shared" ca="1" si="0"/>
        <v>1034.46477</v>
      </c>
      <c r="P10" s="7">
        <f t="shared" ca="1" si="0"/>
        <v>1034.3155999999999</v>
      </c>
      <c r="R10" s="7">
        <f t="shared" ca="1" si="1"/>
        <v>1034.3240920000001</v>
      </c>
      <c r="T10" s="7">
        <f ca="1">Total!E10</f>
        <v>1033.9158500000001</v>
      </c>
      <c r="V10" s="7">
        <f t="shared" ca="1" si="3"/>
        <v>3.1637971310716223E-4</v>
      </c>
      <c r="W10" s="7">
        <f t="shared" ca="1" si="4"/>
        <v>5.6649678017784073E-4</v>
      </c>
      <c r="X10" s="7">
        <f t="shared" ca="1" si="5"/>
        <v>1.7382459123715057E-4</v>
      </c>
      <c r="Y10" s="7">
        <f t="shared" ca="1" si="6"/>
        <v>5.3091361352082251E-4</v>
      </c>
      <c r="Z10" s="7">
        <f t="shared" ca="1" si="7"/>
        <v>3.8663688152165633E-4</v>
      </c>
      <c r="AB10" s="7">
        <f t="shared" ca="1" si="8"/>
        <v>1.9742515795646322E-3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1.9194899999999999</v>
      </c>
      <c r="F11" s="7">
        <v>33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1.9380200000000001</v>
      </c>
      <c r="F12" s="7">
        <v>45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1.9342600000000001</v>
      </c>
      <c r="F13" s="7">
        <v>44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28.50442</v>
      </c>
      <c r="E14" s="7">
        <v>1.92726</v>
      </c>
      <c r="F14" s="7">
        <v>40</v>
      </c>
      <c r="H14" s="7" t="s">
        <v>3</v>
      </c>
      <c r="I14" s="7">
        <v>100</v>
      </c>
      <c r="J14" s="7">
        <v>0.4</v>
      </c>
      <c r="L14" s="7">
        <f t="shared" ca="1" si="2"/>
        <v>42986.802479999998</v>
      </c>
      <c r="M14" s="7">
        <f t="shared" ca="1" si="0"/>
        <v>42986.57692</v>
      </c>
      <c r="N14" s="7">
        <f t="shared" ca="1" si="0"/>
        <v>42986.57692</v>
      </c>
      <c r="O14" s="7">
        <f t="shared" ca="1" si="0"/>
        <v>42986.57692</v>
      </c>
      <c r="P14" s="7">
        <f t="shared" ca="1" si="0"/>
        <v>42986.836920000002</v>
      </c>
      <c r="R14" s="7">
        <f t="shared" ca="1" si="1"/>
        <v>42986.674031999995</v>
      </c>
      <c r="T14" s="7">
        <f ca="1">Total!E14</f>
        <v>42986.193919999998</v>
      </c>
      <c r="V14" s="7">
        <f t="shared" ca="1" si="3"/>
        <v>1.4157103583842479E-5</v>
      </c>
      <c r="W14" s="7">
        <f t="shared" ca="1" si="4"/>
        <v>8.9098374402352728E-6</v>
      </c>
      <c r="X14" s="7">
        <f t="shared" ca="1" si="5"/>
        <v>8.9098374402352728E-6</v>
      </c>
      <c r="Y14" s="7">
        <f t="shared" ca="1" si="6"/>
        <v>8.9098374402352728E-6</v>
      </c>
      <c r="Z14" s="7">
        <f t="shared" ca="1" si="7"/>
        <v>1.4958291055038052E-5</v>
      </c>
      <c r="AB14" s="7">
        <f t="shared" ca="1" si="8"/>
        <v>5.5844906959586347E-5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1.9474100000000001</v>
      </c>
      <c r="F15" s="7">
        <v>41</v>
      </c>
      <c r="H15" s="7" t="s">
        <v>3</v>
      </c>
      <c r="I15" s="7">
        <v>100</v>
      </c>
      <c r="J15" s="7">
        <v>0.7</v>
      </c>
      <c r="L15" s="7">
        <f t="shared" ca="1" si="2"/>
        <v>35765.910929999998</v>
      </c>
      <c r="M15" s="7">
        <f t="shared" ca="1" si="0"/>
        <v>35632.431929999999</v>
      </c>
      <c r="N15" s="7">
        <f t="shared" ca="1" si="0"/>
        <v>35640.983979999997</v>
      </c>
      <c r="O15" s="7">
        <f t="shared" ca="1" si="0"/>
        <v>35644.538919999999</v>
      </c>
      <c r="P15" s="7">
        <f t="shared" ca="1" si="0"/>
        <v>35689.192900000002</v>
      </c>
      <c r="R15" s="7">
        <f t="shared" ca="1" si="1"/>
        <v>35674.611731999998</v>
      </c>
      <c r="T15" s="7">
        <f ca="1">Total!E15</f>
        <v>35432.463949999998</v>
      </c>
      <c r="V15" s="7">
        <f t="shared" ca="1" si="3"/>
        <v>9.4107759615740926E-3</v>
      </c>
      <c r="W15" s="7">
        <f t="shared" ca="1" si="4"/>
        <v>5.6436374360581626E-3</v>
      </c>
      <c r="X15" s="7">
        <f t="shared" ca="1" si="5"/>
        <v>5.8849994257878782E-3</v>
      </c>
      <c r="Y15" s="7">
        <f t="shared" ca="1" si="6"/>
        <v>5.9853294509596613E-3</v>
      </c>
      <c r="Z15" s="7">
        <f t="shared" ca="1" si="7"/>
        <v>7.2455855839515864E-3</v>
      </c>
      <c r="AB15" s="7">
        <f t="shared" ca="1" si="8"/>
        <v>3.4170327858331385E-2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148.23747</v>
      </c>
      <c r="E16" s="7">
        <v>8.6996500000000001</v>
      </c>
      <c r="F16" s="7">
        <v>27</v>
      </c>
      <c r="H16" s="7" t="s">
        <v>3</v>
      </c>
      <c r="I16" s="7">
        <v>100</v>
      </c>
      <c r="J16" s="7">
        <v>1</v>
      </c>
      <c r="L16" s="7">
        <f t="shared" ca="1" si="2"/>
        <v>35318.230000000003</v>
      </c>
      <c r="M16" s="7">
        <f t="shared" ca="1" si="0"/>
        <v>35265.76943</v>
      </c>
      <c r="N16" s="7">
        <f t="shared" ca="1" si="0"/>
        <v>35272.660539999997</v>
      </c>
      <c r="O16" s="7">
        <f t="shared" ca="1" si="0"/>
        <v>35295.564330000001</v>
      </c>
      <c r="P16" s="7">
        <f t="shared" ca="1" si="0"/>
        <v>35295.564330000001</v>
      </c>
      <c r="R16" s="7">
        <f t="shared" ca="1" si="1"/>
        <v>35289.557725999999</v>
      </c>
      <c r="T16" s="7">
        <f ca="1">Total!E16</f>
        <v>35214.446669999998</v>
      </c>
      <c r="V16" s="7">
        <f t="shared" ca="1" si="3"/>
        <v>2.9471804845487204E-3</v>
      </c>
      <c r="W16" s="7">
        <f t="shared" ca="1" si="4"/>
        <v>1.4574347988754795E-3</v>
      </c>
      <c r="X16" s="7">
        <f t="shared" ca="1" si="5"/>
        <v>1.6531246549329804E-3</v>
      </c>
      <c r="Y16" s="7">
        <f t="shared" ca="1" si="6"/>
        <v>2.3035335684859571E-3</v>
      </c>
      <c r="Z16" s="7">
        <f t="shared" ca="1" si="7"/>
        <v>2.3035335684859571E-3</v>
      </c>
      <c r="AB16" s="7">
        <f t="shared" ca="1" si="8"/>
        <v>1.0664807075329092E-2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148.25747000000001</v>
      </c>
      <c r="E17" s="7">
        <v>8.7707599999999992</v>
      </c>
      <c r="F17" s="7">
        <v>28</v>
      </c>
      <c r="H17" s="7" t="s">
        <v>3</v>
      </c>
      <c r="I17" s="7">
        <v>997</v>
      </c>
      <c r="J17" s="7">
        <v>0.4</v>
      </c>
      <c r="L17" s="7">
        <f t="shared" ca="1" si="2"/>
        <v>324259.50890000002</v>
      </c>
      <c r="M17" s="7">
        <f t="shared" ca="1" si="0"/>
        <v>324240.61418999999</v>
      </c>
      <c r="N17" s="7">
        <f t="shared" ca="1" si="0"/>
        <v>324321.37550999998</v>
      </c>
      <c r="O17" s="7">
        <f t="shared" ca="1" si="0"/>
        <v>324409.80589000002</v>
      </c>
      <c r="P17" s="7">
        <f t="shared" ca="1" si="0"/>
        <v>324334.32092000003</v>
      </c>
      <c r="R17" s="7">
        <f t="shared" ca="1" si="1"/>
        <v>324313.12508200004</v>
      </c>
      <c r="T17" s="7">
        <f ca="1">Total!E17</f>
        <v>323976.84555000003</v>
      </c>
      <c r="V17" s="7">
        <f t="shared" ca="1" si="3"/>
        <v>8.7248009813826024E-4</v>
      </c>
      <c r="W17" s="7">
        <f t="shared" ca="1" si="4"/>
        <v>8.1415892408044849E-4</v>
      </c>
      <c r="X17" s="7">
        <f t="shared" ca="1" si="5"/>
        <v>1.0634400721294267E-3</v>
      </c>
      <c r="Y17" s="7">
        <f t="shared" ca="1" si="6"/>
        <v>1.3363928501278369E-3</v>
      </c>
      <c r="Z17" s="7">
        <f t="shared" ca="1" si="7"/>
        <v>1.1033978968254081E-3</v>
      </c>
      <c r="AB17" s="7">
        <f t="shared" ca="1" si="8"/>
        <v>5.1898698413013807E-3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148.19829999999999</v>
      </c>
      <c r="E18" s="7">
        <v>8.7043900000000001</v>
      </c>
      <c r="F18" s="7">
        <v>28</v>
      </c>
      <c r="H18" s="7" t="s">
        <v>3</v>
      </c>
      <c r="I18" s="7">
        <v>997</v>
      </c>
      <c r="J18" s="7">
        <v>0.7</v>
      </c>
      <c r="L18" s="7">
        <f t="shared" ca="1" si="2"/>
        <v>323081.62466999999</v>
      </c>
      <c r="M18" s="7">
        <f t="shared" ca="1" si="2"/>
        <v>323052.11220999999</v>
      </c>
      <c r="N18" s="7">
        <f t="shared" ca="1" si="2"/>
        <v>323100.34840000002</v>
      </c>
      <c r="O18" s="7">
        <f t="shared" ca="1" si="2"/>
        <v>323092.37826999999</v>
      </c>
      <c r="P18" s="7">
        <f t="shared" ca="1" si="2"/>
        <v>323006.69630000001</v>
      </c>
      <c r="R18" s="7">
        <f t="shared" ca="1" si="1"/>
        <v>323066.63196999999</v>
      </c>
      <c r="T18" s="7">
        <f ca="1">Total!E18</f>
        <v>322847.27723000001</v>
      </c>
      <c r="V18" s="7">
        <f t="shared" ca="1" si="3"/>
        <v>7.2587708346392977E-4</v>
      </c>
      <c r="W18" s="7">
        <f t="shared" ca="1" si="4"/>
        <v>6.3446401579548824E-4</v>
      </c>
      <c r="X18" s="7">
        <f t="shared" ca="1" si="5"/>
        <v>7.838727096332903E-4</v>
      </c>
      <c r="Y18" s="7">
        <f t="shared" ca="1" si="6"/>
        <v>7.5918571190354762E-4</v>
      </c>
      <c r="Z18" s="7">
        <f t="shared" ca="1" si="7"/>
        <v>4.9379096942617738E-4</v>
      </c>
      <c r="AB18" s="7">
        <f t="shared" ca="1" si="8"/>
        <v>3.3971904902224334E-3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148.26736</v>
      </c>
      <c r="E19" s="7">
        <v>9.1276499999999992</v>
      </c>
      <c r="F19" s="7">
        <v>29</v>
      </c>
      <c r="H19" s="7" t="s">
        <v>3</v>
      </c>
      <c r="I19" s="7">
        <v>997</v>
      </c>
      <c r="J19" s="7">
        <v>1</v>
      </c>
      <c r="L19" s="7">
        <f t="shared" ca="1" si="2"/>
        <v>322972.12494000001</v>
      </c>
      <c r="M19" s="7">
        <f t="shared" ca="1" si="2"/>
        <v>322898.15824999998</v>
      </c>
      <c r="N19" s="7">
        <f t="shared" ca="1" si="2"/>
        <v>322886.08184</v>
      </c>
      <c r="O19" s="7">
        <f t="shared" ca="1" si="2"/>
        <v>322876.84746999998</v>
      </c>
      <c r="P19" s="7">
        <f t="shared" ca="1" si="2"/>
        <v>322912.08231000003</v>
      </c>
      <c r="R19" s="7">
        <f t="shared" ca="1" si="1"/>
        <v>322909.05896199995</v>
      </c>
      <c r="T19" s="7">
        <f ca="1">Total!E19</f>
        <v>322792.16628</v>
      </c>
      <c r="V19" s="7">
        <f t="shared" ca="1" si="3"/>
        <v>5.5750628050837546E-4</v>
      </c>
      <c r="W19" s="7">
        <f t="shared" ca="1" si="4"/>
        <v>3.28359796402348E-4</v>
      </c>
      <c r="X19" s="7">
        <f t="shared" ca="1" si="5"/>
        <v>2.909474572518861E-4</v>
      </c>
      <c r="Y19" s="7">
        <f t="shared" ca="1" si="6"/>
        <v>2.623396688212029E-4</v>
      </c>
      <c r="Z19" s="7">
        <f t="shared" ca="1" si="7"/>
        <v>3.7149609726279181E-4</v>
      </c>
      <c r="AB19" s="7">
        <f t="shared" ca="1" si="8"/>
        <v>1.8106493002466044E-3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148.19163</v>
      </c>
      <c r="E20" s="7">
        <v>8.8006399999999996</v>
      </c>
      <c r="F20" s="7">
        <v>29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107.66003000000001</v>
      </c>
      <c r="E21" s="7">
        <v>18.156870000000001</v>
      </c>
      <c r="F21" s="7">
        <v>54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675.36989000000005</v>
      </c>
      <c r="P21" s="7">
        <f t="shared" ca="1" si="2"/>
        <v>675.36989000000005</v>
      </c>
      <c r="R21" s="7">
        <f t="shared" ca="1" si="1"/>
        <v>675.36825800000008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0</v>
      </c>
      <c r="X21" s="7">
        <f t="shared" ca="1" si="5"/>
        <v>0</v>
      </c>
      <c r="Y21" s="7">
        <f t="shared" ca="1" si="6"/>
        <v>6.0411704881010963E-6</v>
      </c>
      <c r="Z21" s="7">
        <f t="shared" ca="1" si="7"/>
        <v>6.0411704881010963E-6</v>
      </c>
      <c r="AB21" s="7">
        <f t="shared" ca="1" si="8"/>
        <v>1.8123511464303289E-5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107.72086</v>
      </c>
      <c r="E22" s="7">
        <v>18.243590000000001</v>
      </c>
      <c r="F22" s="7">
        <v>57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107.60419</v>
      </c>
      <c r="E23" s="7">
        <v>18.239920000000001</v>
      </c>
      <c r="F23" s="7">
        <v>56</v>
      </c>
      <c r="H23" s="7" t="s">
        <v>1</v>
      </c>
      <c r="I23" s="7">
        <v>100</v>
      </c>
      <c r="J23" s="7">
        <v>0.4</v>
      </c>
      <c r="L23" s="7">
        <f t="shared" ca="1" si="2"/>
        <v>1814.09069</v>
      </c>
      <c r="M23" s="7">
        <f t="shared" ca="1" si="2"/>
        <v>1871.9867099999999</v>
      </c>
      <c r="N23" s="7">
        <f t="shared" ca="1" si="2"/>
        <v>1822.11742</v>
      </c>
      <c r="O23" s="7">
        <f t="shared" ca="1" si="2"/>
        <v>1824.4457600000001</v>
      </c>
      <c r="P23" s="7">
        <f t="shared" ca="1" si="2"/>
        <v>1831.3267000000001</v>
      </c>
      <c r="R23" s="7">
        <f t="shared" ca="1" si="1"/>
        <v>1832.7934560000001</v>
      </c>
      <c r="T23" s="7">
        <f ca="1">Total!E23</f>
        <v>1771.8257599999999</v>
      </c>
      <c r="V23" s="7">
        <f t="shared" ca="1" si="3"/>
        <v>2.3853886174450951E-2</v>
      </c>
      <c r="W23" s="7">
        <f t="shared" ca="1" si="4"/>
        <v>5.6529796699648367E-2</v>
      </c>
      <c r="X23" s="7">
        <f t="shared" ca="1" si="5"/>
        <v>2.8384088963691382E-2</v>
      </c>
      <c r="Y23" s="7">
        <f t="shared" ca="1" si="6"/>
        <v>2.9698179802962184E-2</v>
      </c>
      <c r="Z23" s="7">
        <f t="shared" ca="1" si="7"/>
        <v>3.3581710653083706E-2</v>
      </c>
      <c r="AB23" s="7">
        <f t="shared" ca="1" si="8"/>
        <v>0.17204766229383658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107.87085999999999</v>
      </c>
      <c r="E24" s="7">
        <v>18.0106</v>
      </c>
      <c r="F24" s="7">
        <v>56</v>
      </c>
      <c r="H24" s="7" t="s">
        <v>1</v>
      </c>
      <c r="I24" s="7">
        <v>100</v>
      </c>
      <c r="J24" s="7">
        <v>0.7</v>
      </c>
      <c r="L24" s="7">
        <f t="shared" ca="1" si="2"/>
        <v>1768.2452699999999</v>
      </c>
      <c r="M24" s="7">
        <f t="shared" ca="1" si="2"/>
        <v>1770.9622999999999</v>
      </c>
      <c r="N24" s="7">
        <f t="shared" ca="1" si="2"/>
        <v>1770.64921</v>
      </c>
      <c r="O24" s="7">
        <f t="shared" ca="1" si="2"/>
        <v>1773.6107400000001</v>
      </c>
      <c r="P24" s="7">
        <f t="shared" ca="1" si="2"/>
        <v>1765.39724</v>
      </c>
      <c r="R24" s="7">
        <f t="shared" ca="1" si="1"/>
        <v>1769.772952</v>
      </c>
      <c r="T24" s="7">
        <f ca="1">Total!E24</f>
        <v>1756.3001300000001</v>
      </c>
      <c r="V24" s="7">
        <f t="shared" ca="1" si="3"/>
        <v>6.8013090678298868E-3</v>
      </c>
      <c r="W24" s="7">
        <f t="shared" ca="1" si="4"/>
        <v>8.3483282552622891E-3</v>
      </c>
      <c r="X24" s="7">
        <f t="shared" ca="1" si="5"/>
        <v>8.1700614575482364E-3</v>
      </c>
      <c r="Y24" s="7">
        <f t="shared" ca="1" si="6"/>
        <v>9.8562937531639291E-3</v>
      </c>
      <c r="Z24" s="7">
        <f t="shared" ca="1" si="7"/>
        <v>5.1797012621071373E-3</v>
      </c>
      <c r="AB24" s="7">
        <f t="shared" ca="1" si="8"/>
        <v>3.8355693795911479E-2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107.72669999999999</v>
      </c>
      <c r="E25" s="7">
        <v>18.086790000000001</v>
      </c>
      <c r="F25" s="7">
        <v>57</v>
      </c>
      <c r="H25" s="7" t="s">
        <v>1</v>
      </c>
      <c r="I25" s="7">
        <v>100</v>
      </c>
      <c r="J25" s="7">
        <v>1</v>
      </c>
      <c r="L25" s="7">
        <f t="shared" ca="1" si="2"/>
        <v>1761.8633299999999</v>
      </c>
      <c r="M25" s="7">
        <f t="shared" ca="1" si="2"/>
        <v>1759.2995100000001</v>
      </c>
      <c r="N25" s="7">
        <f t="shared" ca="1" si="2"/>
        <v>1759.8643300000001</v>
      </c>
      <c r="O25" s="7">
        <f t="shared" ca="1" si="2"/>
        <v>1759.0043000000001</v>
      </c>
      <c r="P25" s="7">
        <f t="shared" ca="1" si="2"/>
        <v>1758.4333300000001</v>
      </c>
      <c r="R25" s="7">
        <f t="shared" ca="1" si="1"/>
        <v>1759.6929599999999</v>
      </c>
      <c r="T25" s="7">
        <f ca="1">Total!E25</f>
        <v>1753.77333</v>
      </c>
      <c r="V25" s="7">
        <f t="shared" ca="1" si="3"/>
        <v>4.612910837228844E-3</v>
      </c>
      <c r="W25" s="7">
        <f t="shared" ca="1" si="4"/>
        <v>3.1510229431987473E-3</v>
      </c>
      <c r="X25" s="7">
        <f t="shared" ca="1" si="5"/>
        <v>3.4730828071151713E-3</v>
      </c>
      <c r="Y25" s="7">
        <f t="shared" ca="1" si="6"/>
        <v>2.9826944625734901E-3</v>
      </c>
      <c r="Z25" s="7">
        <f t="shared" ca="1" si="7"/>
        <v>2.6571278741022259E-3</v>
      </c>
      <c r="AB25" s="7">
        <f t="shared" ca="1" si="8"/>
        <v>1.6876838924218481E-2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103.72253000000001</v>
      </c>
      <c r="E26" s="7">
        <v>37.664400000000001</v>
      </c>
      <c r="F26" s="7">
        <v>110</v>
      </c>
      <c r="H26" s="7" t="s">
        <v>1</v>
      </c>
      <c r="I26" s="7">
        <v>1000</v>
      </c>
      <c r="J26" s="7">
        <v>0.4</v>
      </c>
      <c r="L26" s="7">
        <f t="shared" ca="1" si="2"/>
        <v>18991.053080000002</v>
      </c>
      <c r="M26" s="7">
        <f t="shared" ca="1" si="2"/>
        <v>18987.605810000001</v>
      </c>
      <c r="N26" s="7">
        <f t="shared" ca="1" si="2"/>
        <v>18989.736059999999</v>
      </c>
      <c r="O26" s="7">
        <f t="shared" ca="1" si="2"/>
        <v>18988.973900000001</v>
      </c>
      <c r="P26" s="7">
        <f t="shared" ca="1" si="2"/>
        <v>18988.239829999999</v>
      </c>
      <c r="R26" s="7">
        <f t="shared" ca="1" si="1"/>
        <v>18989.121736000001</v>
      </c>
      <c r="T26" s="7">
        <f ca="1">Total!E26</f>
        <v>18977.327099999999</v>
      </c>
      <c r="V26" s="7">
        <f t="shared" ca="1" si="3"/>
        <v>7.232831013384858E-4</v>
      </c>
      <c r="W26" s="7">
        <f t="shared" ca="1" si="4"/>
        <v>5.4163107090051267E-4</v>
      </c>
      <c r="X26" s="7">
        <f t="shared" ca="1" si="5"/>
        <v>6.5388344389135083E-4</v>
      </c>
      <c r="Y26" s="7">
        <f t="shared" ca="1" si="6"/>
        <v>6.1372183440956023E-4</v>
      </c>
      <c r="Z26" s="7">
        <f t="shared" ca="1" si="7"/>
        <v>5.75040412303375E-4</v>
      </c>
      <c r="AB26" s="7">
        <f t="shared" ca="1" si="8"/>
        <v>3.1075598628432849E-3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103.74198</v>
      </c>
      <c r="E27" s="7">
        <v>37.626150000000003</v>
      </c>
      <c r="F27" s="7">
        <v>105</v>
      </c>
      <c r="H27" s="7" t="s">
        <v>1</v>
      </c>
      <c r="I27" s="7">
        <v>1000</v>
      </c>
      <c r="J27" s="7">
        <v>0.7</v>
      </c>
      <c r="L27" s="7">
        <f t="shared" ca="1" si="2"/>
        <v>18980.2781</v>
      </c>
      <c r="M27" s="7">
        <f t="shared" ca="1" si="2"/>
        <v>18977.01425</v>
      </c>
      <c r="N27" s="7">
        <f t="shared" ca="1" si="2"/>
        <v>18979.054520000002</v>
      </c>
      <c r="O27" s="7">
        <f t="shared" ca="1" si="2"/>
        <v>18977.502560000001</v>
      </c>
      <c r="P27" s="7">
        <f t="shared" ca="1" si="2"/>
        <v>18978.50261</v>
      </c>
      <c r="R27" s="7">
        <f t="shared" ca="1" si="1"/>
        <v>18978.470408000001</v>
      </c>
      <c r="T27" s="7">
        <f ca="1">Total!E27</f>
        <v>18975.57</v>
      </c>
      <c r="V27" s="7">
        <f t="shared" ca="1" si="3"/>
        <v>2.4811375890156822E-4</v>
      </c>
      <c r="W27" s="7">
        <f t="shared" ca="1" si="4"/>
        <v>7.6111020643936691E-5</v>
      </c>
      <c r="X27" s="7">
        <f t="shared" ca="1" si="5"/>
        <v>1.8363190143968238E-4</v>
      </c>
      <c r="Y27" s="7">
        <f t="shared" ca="1" si="6"/>
        <v>1.0184463497018027E-4</v>
      </c>
      <c r="Z27" s="7">
        <f t="shared" ca="1" si="7"/>
        <v>1.5454660914005958E-4</v>
      </c>
      <c r="AB27" s="7">
        <f t="shared" ca="1" si="8"/>
        <v>7.6424792509542715E-4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103.74836999999999</v>
      </c>
      <c r="E28" s="7">
        <v>37.562820000000002</v>
      </c>
      <c r="F28" s="7">
        <v>111</v>
      </c>
      <c r="H28" s="7" t="s">
        <v>1</v>
      </c>
      <c r="I28" s="7">
        <v>1000</v>
      </c>
      <c r="J28" s="7">
        <v>1</v>
      </c>
      <c r="L28" s="7">
        <f t="shared" ca="1" si="2"/>
        <v>18976.404999999999</v>
      </c>
      <c r="M28" s="7">
        <f t="shared" ca="1" si="2"/>
        <v>18975.650590000001</v>
      </c>
      <c r="N28" s="7">
        <f t="shared" ca="1" si="2"/>
        <v>18976.93938</v>
      </c>
      <c r="O28" s="7">
        <f t="shared" ca="1" si="2"/>
        <v>18975.45667</v>
      </c>
      <c r="P28" s="7">
        <f t="shared" ca="1" si="2"/>
        <v>18975.70667</v>
      </c>
      <c r="R28" s="7">
        <f t="shared" ca="1" si="1"/>
        <v>18976.031662000001</v>
      </c>
      <c r="T28" s="7">
        <f ca="1">Total!E28</f>
        <v>18975.240000000002</v>
      </c>
      <c r="V28" s="7">
        <f t="shared" ca="1" si="3"/>
        <v>6.1395797892265663E-5</v>
      </c>
      <c r="W28" s="7">
        <f t="shared" ca="1" si="4"/>
        <v>2.1638197988510381E-5</v>
      </c>
      <c r="X28" s="7">
        <f t="shared" ca="1" si="5"/>
        <v>8.955776053415926E-5</v>
      </c>
      <c r="Y28" s="7">
        <f t="shared" ca="1" si="6"/>
        <v>1.1418564402767793E-5</v>
      </c>
      <c r="Z28" s="7">
        <f t="shared" ca="1" si="7"/>
        <v>2.4593628328177956E-5</v>
      </c>
      <c r="AB28" s="7">
        <f t="shared" ca="1" si="8"/>
        <v>2.0860394914588103E-4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103.69253</v>
      </c>
      <c r="E29" s="7">
        <v>37.633420000000001</v>
      </c>
      <c r="F29" s="7">
        <v>105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103.7217</v>
      </c>
      <c r="E30" s="7">
        <v>37.429830000000003</v>
      </c>
      <c r="F30" s="7">
        <v>105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1069.94721</v>
      </c>
      <c r="E31" s="7">
        <v>589.67358999999999</v>
      </c>
      <c r="F31" s="7">
        <v>24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1069.7085300000001</v>
      </c>
      <c r="E32" s="7">
        <v>581.17416000000003</v>
      </c>
      <c r="F32" s="7">
        <v>21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1069.92003</v>
      </c>
      <c r="E33" s="7">
        <v>586.51936000000001</v>
      </c>
      <c r="F33" s="7">
        <v>24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1070.10492</v>
      </c>
      <c r="E34" s="7">
        <v>570.84068000000002</v>
      </c>
      <c r="F34" s="7">
        <v>24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1069.92958</v>
      </c>
      <c r="E35" s="7">
        <v>569.66840999999999</v>
      </c>
      <c r="F35" s="7">
        <v>22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1034.90418</v>
      </c>
      <c r="E36" s="7">
        <v>948.65566000000001</v>
      </c>
      <c r="F36" s="7">
        <v>38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1034.93506</v>
      </c>
      <c r="E37" s="7">
        <v>960.78278999999998</v>
      </c>
      <c r="F37" s="7">
        <v>39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1034.9137599999999</v>
      </c>
      <c r="E38" s="7">
        <v>963.49267999999995</v>
      </c>
      <c r="F38" s="7">
        <v>38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1034.61013</v>
      </c>
      <c r="E39" s="7">
        <v>954.57470999999998</v>
      </c>
      <c r="F39" s="7">
        <v>29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1034.6886</v>
      </c>
      <c r="E40" s="7">
        <v>963.34807999999998</v>
      </c>
      <c r="F40" s="7">
        <v>37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1034.24296</v>
      </c>
      <c r="E41" s="7">
        <v>2249.9955399999999</v>
      </c>
      <c r="F41" s="7">
        <v>55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1034.5015599999999</v>
      </c>
      <c r="E42" s="7">
        <v>2236.49712</v>
      </c>
      <c r="F42" s="7">
        <v>67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1034.09557</v>
      </c>
      <c r="E43" s="7">
        <v>2255.2559900000001</v>
      </c>
      <c r="F43" s="7">
        <v>55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1034.46477</v>
      </c>
      <c r="E44" s="7">
        <v>2265.84476</v>
      </c>
      <c r="F44" s="7">
        <v>55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1034.3155999999999</v>
      </c>
      <c r="E45" s="7">
        <v>2239.5072399999999</v>
      </c>
      <c r="F45" s="7">
        <v>66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1.10277</v>
      </c>
      <c r="F46" s="7">
        <v>21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1.1254999999999999</v>
      </c>
      <c r="F47" s="7">
        <v>17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1.0969599999999999</v>
      </c>
      <c r="F48" s="7">
        <v>24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1.1117699999999999</v>
      </c>
      <c r="F49" s="7">
        <v>27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1.1214299999999999</v>
      </c>
      <c r="F50" s="7">
        <v>24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1.3634500000000001</v>
      </c>
      <c r="F51" s="7">
        <v>33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1.32616</v>
      </c>
      <c r="F52" s="7">
        <v>31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1.33928</v>
      </c>
      <c r="F53" s="7">
        <v>26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1.39794</v>
      </c>
      <c r="F54" s="7">
        <v>22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1.3289500000000001</v>
      </c>
      <c r="F55" s="7">
        <v>33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2.28898</v>
      </c>
      <c r="F56" s="7">
        <v>40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2.09972</v>
      </c>
      <c r="F57" s="7">
        <v>51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2.0918399999999999</v>
      </c>
      <c r="F58" s="7">
        <v>50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2.0904199999999999</v>
      </c>
      <c r="F59" s="7">
        <v>52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2.0652900000000001</v>
      </c>
      <c r="F60" s="7">
        <v>50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42986.802479999998</v>
      </c>
      <c r="E61" s="7">
        <v>7.03125</v>
      </c>
      <c r="F61" s="7">
        <v>19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7.0030799999999997</v>
      </c>
      <c r="F62" s="7">
        <v>20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42986.57692</v>
      </c>
      <c r="E63" s="7">
        <v>7.25284</v>
      </c>
      <c r="F63" s="7">
        <v>21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42986.57692</v>
      </c>
      <c r="E64" s="7">
        <v>6.94034</v>
      </c>
      <c r="F64" s="7">
        <v>20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42986.836920000002</v>
      </c>
      <c r="E65" s="7">
        <v>7.2151500000000004</v>
      </c>
      <c r="F65" s="7">
        <v>21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35765.910929999998</v>
      </c>
      <c r="E66" s="7">
        <v>20.327439999999999</v>
      </c>
      <c r="F66" s="7">
        <v>53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35632.431929999999</v>
      </c>
      <c r="E67" s="7">
        <v>19.934360000000002</v>
      </c>
      <c r="F67" s="7">
        <v>52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35640.983979999997</v>
      </c>
      <c r="E68" s="7">
        <v>19.792629999999999</v>
      </c>
      <c r="F68" s="7">
        <v>54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35644.538919999999</v>
      </c>
      <c r="E69" s="7">
        <v>19.694959999999998</v>
      </c>
      <c r="F69" s="7">
        <v>52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35689.192900000002</v>
      </c>
      <c r="E70" s="7">
        <v>20.0029</v>
      </c>
      <c r="F70" s="7">
        <v>54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35318.230000000003</v>
      </c>
      <c r="E71" s="7">
        <v>55.314509999999999</v>
      </c>
      <c r="F71" s="7">
        <v>151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35265.76943</v>
      </c>
      <c r="E72" s="7">
        <v>55.222110000000001</v>
      </c>
      <c r="F72" s="7">
        <v>144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35272.660539999997</v>
      </c>
      <c r="E73" s="7">
        <v>55.34066</v>
      </c>
      <c r="F73" s="7">
        <v>146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35295.564330000001</v>
      </c>
      <c r="E74" s="7">
        <v>55.087229999999998</v>
      </c>
      <c r="F74" s="7">
        <v>150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35295.564330000001</v>
      </c>
      <c r="E75" s="7">
        <v>55.367330000000003</v>
      </c>
      <c r="F75" s="7">
        <v>149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324259.50890000002</v>
      </c>
      <c r="E76" s="7">
        <v>636.41817000000003</v>
      </c>
      <c r="F76" s="7">
        <v>13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324240.61418999999</v>
      </c>
      <c r="E77" s="7">
        <v>647.68466000000001</v>
      </c>
      <c r="F77" s="7">
        <v>14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324321.37550999998</v>
      </c>
      <c r="E78" s="7">
        <v>665.53065000000004</v>
      </c>
      <c r="F78" s="7">
        <v>17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324409.80589000002</v>
      </c>
      <c r="E79" s="7">
        <v>646.51905999999997</v>
      </c>
      <c r="F79" s="7">
        <v>14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324334.32092000003</v>
      </c>
      <c r="E80" s="7">
        <v>638.51342999999997</v>
      </c>
      <c r="F80" s="7">
        <v>16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323081.62466999999</v>
      </c>
      <c r="E81" s="7">
        <v>1312.2587100000001</v>
      </c>
      <c r="F81" s="7">
        <v>31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323052.11220999999</v>
      </c>
      <c r="E82" s="7">
        <v>1295.3532499999999</v>
      </c>
      <c r="F82" s="7">
        <v>24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323100.34840000002</v>
      </c>
      <c r="E83" s="7">
        <v>1288.31684</v>
      </c>
      <c r="F83" s="7">
        <v>25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323092.37826999999</v>
      </c>
      <c r="E84" s="7">
        <v>1295.45317</v>
      </c>
      <c r="F84" s="7">
        <v>24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323006.69630000001</v>
      </c>
      <c r="E85" s="7">
        <v>1330.55528</v>
      </c>
      <c r="F85" s="7">
        <v>25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322972.12494000001</v>
      </c>
      <c r="E86" s="7">
        <v>1735.8328300000001</v>
      </c>
      <c r="F86" s="7">
        <v>30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322898.15824999998</v>
      </c>
      <c r="E87" s="7">
        <v>1734.8595800000001</v>
      </c>
      <c r="F87" s="7">
        <v>30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322886.08184</v>
      </c>
      <c r="E88" s="7">
        <v>1732.25027</v>
      </c>
      <c r="F88" s="7">
        <v>29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322876.84746999998</v>
      </c>
      <c r="E89" s="7">
        <v>1730.1339800000001</v>
      </c>
      <c r="F89" s="7">
        <v>28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322912.08231000003</v>
      </c>
      <c r="E90" s="7">
        <v>1746.1437599999999</v>
      </c>
      <c r="F90" s="7">
        <v>29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1.61626</v>
      </c>
      <c r="F91" s="7">
        <v>30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1.60849</v>
      </c>
      <c r="F92" s="7">
        <v>26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1.6501600000000001</v>
      </c>
      <c r="F93" s="7">
        <v>30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1.6363300000000001</v>
      </c>
      <c r="F94" s="7">
        <v>27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1.62348</v>
      </c>
      <c r="F95" s="7">
        <v>28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1.9387399999999999</v>
      </c>
      <c r="F96" s="7">
        <v>33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1.9483999999999999</v>
      </c>
      <c r="F97" s="7">
        <v>32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1.9497199999999999</v>
      </c>
      <c r="F98" s="7">
        <v>33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1.9637899999999999</v>
      </c>
      <c r="F99" s="7">
        <v>32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1.9635499999999999</v>
      </c>
      <c r="F100" s="7">
        <v>34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2.9738500000000001</v>
      </c>
      <c r="F101" s="7">
        <v>51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2.9626899999999998</v>
      </c>
      <c r="F102" s="7">
        <v>50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2.9353899999999999</v>
      </c>
      <c r="F103" s="7">
        <v>43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3.2305299999999999</v>
      </c>
      <c r="F104" s="7">
        <v>51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2.94781</v>
      </c>
      <c r="F105" s="7">
        <v>56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1814.09069</v>
      </c>
      <c r="E106" s="7">
        <v>7.2890600000000001</v>
      </c>
      <c r="F106" s="7">
        <v>24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1871.9867099999999</v>
      </c>
      <c r="E107" s="7">
        <v>7.2258800000000001</v>
      </c>
      <c r="F107" s="7">
        <v>24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1822.11742</v>
      </c>
      <c r="E108" s="7">
        <v>7.2556200000000004</v>
      </c>
      <c r="F108" s="7">
        <v>23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1824.4457600000001</v>
      </c>
      <c r="E109" s="7">
        <v>7.1957599999999999</v>
      </c>
      <c r="F109" s="7">
        <v>23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1831.3267000000001</v>
      </c>
      <c r="E110" s="7">
        <v>7.49092</v>
      </c>
      <c r="F110" s="7">
        <v>25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1768.2452699999999</v>
      </c>
      <c r="E111" s="7">
        <v>11.625349999999999</v>
      </c>
      <c r="F111" s="7">
        <v>37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1770.9622999999999</v>
      </c>
      <c r="E112" s="7">
        <v>11.70147</v>
      </c>
      <c r="F112" s="7">
        <v>36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1770.64921</v>
      </c>
      <c r="E113" s="7">
        <v>11.651999999999999</v>
      </c>
      <c r="F113" s="7">
        <v>37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1773.6107400000001</v>
      </c>
      <c r="E114" s="7">
        <v>11.510999999999999</v>
      </c>
      <c r="F114" s="7">
        <v>35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1765.39724</v>
      </c>
      <c r="E115" s="7">
        <v>11.453989999999999</v>
      </c>
      <c r="F115" s="7">
        <v>35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1761.8633299999999</v>
      </c>
      <c r="E116" s="7">
        <v>21.465119999999999</v>
      </c>
      <c r="F116" s="7">
        <v>69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1759.2995100000001</v>
      </c>
      <c r="E117" s="7">
        <v>21.508579999999998</v>
      </c>
      <c r="F117" s="7">
        <v>65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1759.8643300000001</v>
      </c>
      <c r="E118" s="7">
        <v>21.677669999999999</v>
      </c>
      <c r="F118" s="7">
        <v>64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1759.0043000000001</v>
      </c>
      <c r="E119" s="7">
        <v>21.508659999999999</v>
      </c>
      <c r="F119" s="7">
        <v>64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1758.4333300000001</v>
      </c>
      <c r="E120" s="7">
        <v>21.474620000000002</v>
      </c>
      <c r="F120" s="7">
        <v>65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18991.053080000002</v>
      </c>
      <c r="E121" s="7">
        <v>368.95089999999999</v>
      </c>
      <c r="F121" s="7">
        <v>15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18987.605810000001</v>
      </c>
      <c r="E122" s="7">
        <v>360.11653000000001</v>
      </c>
      <c r="F122" s="7">
        <v>13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18989.736059999999</v>
      </c>
      <c r="E123" s="7">
        <v>366.74703</v>
      </c>
      <c r="F123" s="7">
        <v>15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18988.973900000001</v>
      </c>
      <c r="E124" s="7">
        <v>368.63720999999998</v>
      </c>
      <c r="F124" s="7">
        <v>15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18988.239829999999</v>
      </c>
      <c r="E125" s="7">
        <v>368.24716999999998</v>
      </c>
      <c r="F125" s="7">
        <v>15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18980.2781</v>
      </c>
      <c r="E126" s="7">
        <v>676.52738999999997</v>
      </c>
      <c r="F126" s="7">
        <v>27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18977.01425</v>
      </c>
      <c r="E127" s="7">
        <v>675.49138000000005</v>
      </c>
      <c r="F127" s="7">
        <v>23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18979.054520000002</v>
      </c>
      <c r="E128" s="7">
        <v>684.81772000000001</v>
      </c>
      <c r="F128" s="7">
        <v>26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18977.502560000001</v>
      </c>
      <c r="E129" s="7">
        <v>697.99450000000002</v>
      </c>
      <c r="F129" s="7">
        <v>23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18978.50261</v>
      </c>
      <c r="E130" s="7">
        <v>698.19592999999998</v>
      </c>
      <c r="F130" s="7">
        <v>23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18976.404999999999</v>
      </c>
      <c r="E131" s="7">
        <v>1149.8179299999999</v>
      </c>
      <c r="F131" s="7">
        <v>39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18975.650590000001</v>
      </c>
      <c r="E132" s="7">
        <v>1157.08403</v>
      </c>
      <c r="F132" s="7">
        <v>35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18976.93938</v>
      </c>
      <c r="E133" s="7">
        <v>1148.6630500000001</v>
      </c>
      <c r="F133" s="7">
        <v>39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18975.45667</v>
      </c>
      <c r="E134" s="7">
        <v>1164.9781800000001</v>
      </c>
      <c r="F134" s="7">
        <v>30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18975.70667</v>
      </c>
      <c r="E135" s="7">
        <v>1156.8224499999999</v>
      </c>
      <c r="F135" s="7">
        <v>32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1.1403700000000001</v>
      </c>
      <c r="F1" s="7">
        <v>15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1.1409</v>
      </c>
      <c r="F2" s="7">
        <v>14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40.897930000000002</v>
      </c>
      <c r="P2" s="7">
        <f t="shared" ca="1" si="0"/>
        <v>40.897550000000003</v>
      </c>
      <c r="R2" s="7">
        <f t="shared" ref="R2:R28" ca="1" si="1">AVERAGE(L2:P2)</f>
        <v>40.897626000000002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0</v>
      </c>
      <c r="Y2" s="7">
        <f ca="1">(O2-T2)/T2</f>
        <v>9.2915101271304735E-6</v>
      </c>
      <c r="Z2" s="7">
        <f ca="1">(P2-T2)/T2</f>
        <v>0</v>
      </c>
      <c r="AB2" s="7">
        <f ca="1">SUM(V2:Z2)</f>
        <v>9.2915101271304735E-6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1.13636</v>
      </c>
      <c r="F3" s="7">
        <v>17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28.65624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6.5609561686245368E-5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40.897930000000002</v>
      </c>
      <c r="E4" s="7">
        <v>1.1516900000000001</v>
      </c>
      <c r="F4" s="7">
        <v>7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28.520956000000002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2.9567676229033607E-3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1.1378600000000001</v>
      </c>
      <c r="F5" s="7">
        <v>17</v>
      </c>
      <c r="H5" s="7" t="s">
        <v>0</v>
      </c>
      <c r="I5" s="7">
        <v>100</v>
      </c>
      <c r="J5" s="7">
        <v>0.4</v>
      </c>
      <c r="L5" s="7">
        <f t="shared" ca="1" si="2"/>
        <v>148.2758</v>
      </c>
      <c r="M5" s="7">
        <f t="shared" ca="1" si="0"/>
        <v>148.23496</v>
      </c>
      <c r="N5" s="7">
        <f t="shared" ca="1" si="0"/>
        <v>148.23079999999999</v>
      </c>
      <c r="O5" s="7">
        <f t="shared" ca="1" si="0"/>
        <v>148.21746999999999</v>
      </c>
      <c r="P5" s="7">
        <f t="shared" ca="1" si="0"/>
        <v>148.26338000000001</v>
      </c>
      <c r="R5" s="7">
        <f t="shared" ca="1" si="1"/>
        <v>148.244482</v>
      </c>
      <c r="T5" s="7">
        <f ca="1">Total!E5</f>
        <v>147.8408</v>
      </c>
      <c r="V5" s="7">
        <f t="shared" ca="1" si="3"/>
        <v>2.9423542080400152E-3</v>
      </c>
      <c r="W5" s="7">
        <f t="shared" ca="1" si="4"/>
        <v>2.6661111141173437E-3</v>
      </c>
      <c r="X5" s="7">
        <f t="shared" ca="1" si="5"/>
        <v>2.6379727382426659E-3</v>
      </c>
      <c r="Y5" s="7">
        <f t="shared" ca="1" si="6"/>
        <v>2.5478081828560861E-3</v>
      </c>
      <c r="Z5" s="7">
        <f t="shared" ca="1" si="7"/>
        <v>2.8583449223760328E-3</v>
      </c>
      <c r="AB5" s="7">
        <f t="shared" ca="1" si="8"/>
        <v>1.3652591165632146E-2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1.4524900000000001</v>
      </c>
      <c r="F6" s="7">
        <v>24</v>
      </c>
      <c r="H6" s="7" t="s">
        <v>0</v>
      </c>
      <c r="I6" s="7">
        <v>100</v>
      </c>
      <c r="J6" s="7">
        <v>0.7</v>
      </c>
      <c r="L6" s="7">
        <f t="shared" ca="1" si="2"/>
        <v>107.69086</v>
      </c>
      <c r="M6" s="7">
        <f t="shared" ca="1" si="0"/>
        <v>107.69443</v>
      </c>
      <c r="N6" s="7">
        <f t="shared" ca="1" si="0"/>
        <v>107.70337000000001</v>
      </c>
      <c r="O6" s="7">
        <f t="shared" ca="1" si="0"/>
        <v>107.71337</v>
      </c>
      <c r="P6" s="7">
        <f t="shared" ca="1" si="0"/>
        <v>107.74419</v>
      </c>
      <c r="R6" s="7">
        <f t="shared" ca="1" si="1"/>
        <v>107.70924399999998</v>
      </c>
      <c r="T6" s="7">
        <f ca="1">Total!E6</f>
        <v>107.31086000000001</v>
      </c>
      <c r="V6" s="7">
        <f t="shared" ca="1" si="3"/>
        <v>3.541114105319773E-3</v>
      </c>
      <c r="W6" s="7">
        <f t="shared" ca="1" si="4"/>
        <v>3.5743819404670855E-3</v>
      </c>
      <c r="X6" s="7">
        <f t="shared" ca="1" si="5"/>
        <v>3.6576913091554896E-3</v>
      </c>
      <c r="Y6" s="7">
        <f t="shared" ca="1" si="6"/>
        <v>3.7508785224532946E-3</v>
      </c>
      <c r="Z6" s="7">
        <f t="shared" ca="1" si="7"/>
        <v>4.0380815138374437E-3</v>
      </c>
      <c r="AB6" s="7">
        <f t="shared" ca="1" si="8"/>
        <v>1.8562147391233089E-2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1.4624600000000001</v>
      </c>
      <c r="F7" s="7">
        <v>23</v>
      </c>
      <c r="H7" s="7" t="s">
        <v>0</v>
      </c>
      <c r="I7" s="7">
        <v>100</v>
      </c>
      <c r="J7" s="7">
        <v>1</v>
      </c>
      <c r="L7" s="7">
        <f t="shared" ca="1" si="2"/>
        <v>103.8117</v>
      </c>
      <c r="M7" s="7">
        <f t="shared" ca="1" si="0"/>
        <v>103.75586</v>
      </c>
      <c r="N7" s="7">
        <f t="shared" ca="1" si="0"/>
        <v>103.75837</v>
      </c>
      <c r="O7" s="7">
        <f t="shared" ca="1" si="0"/>
        <v>103.80253</v>
      </c>
      <c r="P7" s="7">
        <f t="shared" ca="1" si="0"/>
        <v>103.73197999999999</v>
      </c>
      <c r="R7" s="7">
        <f t="shared" ca="1" si="1"/>
        <v>103.77208800000001</v>
      </c>
      <c r="T7" s="7">
        <f ca="1">Total!E7</f>
        <v>103.67698</v>
      </c>
      <c r="V7" s="7">
        <f t="shared" ca="1" si="3"/>
        <v>1.2994205656839302E-3</v>
      </c>
      <c r="W7" s="7">
        <f t="shared" ca="1" si="4"/>
        <v>7.6082463050137128E-4</v>
      </c>
      <c r="X7" s="7">
        <f t="shared" ca="1" si="5"/>
        <v>7.8503444062509305E-4</v>
      </c>
      <c r="Y7" s="7">
        <f t="shared" ca="1" si="6"/>
        <v>1.2109727733196323E-3</v>
      </c>
      <c r="Z7" s="7">
        <f t="shared" ca="1" si="7"/>
        <v>5.3049384733228739E-4</v>
      </c>
      <c r="AB7" s="7">
        <f t="shared" ca="1" si="8"/>
        <v>4.5867462574623145E-3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1.4456199999999999</v>
      </c>
      <c r="F8" s="7">
        <v>19</v>
      </c>
      <c r="H8" s="7" t="s">
        <v>0</v>
      </c>
      <c r="I8" s="7">
        <v>1000</v>
      </c>
      <c r="J8" s="7">
        <v>0.4</v>
      </c>
      <c r="L8" s="7">
        <f t="shared" ca="1" si="2"/>
        <v>1069.8042499999999</v>
      </c>
      <c r="M8" s="7">
        <f t="shared" ca="1" si="0"/>
        <v>1070.1167399999999</v>
      </c>
      <c r="N8" s="7">
        <f t="shared" ca="1" si="0"/>
        <v>1070.0209</v>
      </c>
      <c r="O8" s="7">
        <f t="shared" ca="1" si="0"/>
        <v>1070.05513</v>
      </c>
      <c r="P8" s="7">
        <f t="shared" ca="1" si="0"/>
        <v>1069.9793</v>
      </c>
      <c r="R8" s="7">
        <f t="shared" ca="1" si="1"/>
        <v>1069.9952639999999</v>
      </c>
      <c r="T8" s="7">
        <f ca="1">Total!E8</f>
        <v>1069.1742999999999</v>
      </c>
      <c r="V8" s="7">
        <f t="shared" ca="1" si="3"/>
        <v>5.8919298752318312E-4</v>
      </c>
      <c r="W8" s="7">
        <f t="shared" ca="1" si="4"/>
        <v>8.8146525781627311E-4</v>
      </c>
      <c r="X8" s="7">
        <f t="shared" ca="1" si="5"/>
        <v>7.9182599132814968E-4</v>
      </c>
      <c r="Y8" s="7">
        <f t="shared" ca="1" si="6"/>
        <v>8.2384135121846833E-4</v>
      </c>
      <c r="Z8" s="7">
        <f t="shared" ca="1" si="7"/>
        <v>7.5291746163377079E-4</v>
      </c>
      <c r="AB8" s="7">
        <f t="shared" ca="1" si="8"/>
        <v>3.8392430495198453E-3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1.46865</v>
      </c>
      <c r="F9" s="7">
        <v>28</v>
      </c>
      <c r="H9" s="7" t="s">
        <v>0</v>
      </c>
      <c r="I9" s="7">
        <v>1000</v>
      </c>
      <c r="J9" s="7">
        <v>0.7</v>
      </c>
      <c r="L9" s="7">
        <f t="shared" ca="1" si="2"/>
        <v>1034.76163</v>
      </c>
      <c r="M9" s="7">
        <f t="shared" ca="1" si="0"/>
        <v>1034.7960599999999</v>
      </c>
      <c r="N9" s="7">
        <f t="shared" ca="1" si="0"/>
        <v>1034.73251</v>
      </c>
      <c r="O9" s="7">
        <f t="shared" ca="1" si="0"/>
        <v>1034.8153600000001</v>
      </c>
      <c r="P9" s="7">
        <f t="shared" ca="1" si="0"/>
        <v>1034.81917</v>
      </c>
      <c r="R9" s="7">
        <f t="shared" ca="1" si="1"/>
        <v>1034.784946</v>
      </c>
      <c r="T9" s="7">
        <f ca="1">Total!E9</f>
        <v>1034.2530300000001</v>
      </c>
      <c r="V9" s="7">
        <f t="shared" ca="1" si="3"/>
        <v>4.9175587138467218E-4</v>
      </c>
      <c r="W9" s="7">
        <f t="shared" ca="1" si="4"/>
        <v>5.2504559740068342E-4</v>
      </c>
      <c r="X9" s="7">
        <f t="shared" ca="1" si="5"/>
        <v>4.6360028551230525E-4</v>
      </c>
      <c r="Y9" s="7">
        <f t="shared" ca="1" si="6"/>
        <v>5.4370640809239346E-4</v>
      </c>
      <c r="Z9" s="7">
        <f t="shared" ca="1" si="7"/>
        <v>5.4739022616148855E-4</v>
      </c>
      <c r="AB9" s="7">
        <f t="shared" ca="1" si="8"/>
        <v>2.5714983885515427E-3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1.44651</v>
      </c>
      <c r="F10" s="7">
        <v>28</v>
      </c>
      <c r="H10" s="7" t="s">
        <v>0</v>
      </c>
      <c r="I10" s="7">
        <v>1000</v>
      </c>
      <c r="J10" s="7">
        <v>1</v>
      </c>
      <c r="L10" s="7">
        <f t="shared" ca="1" si="2"/>
        <v>1034.5241799999999</v>
      </c>
      <c r="M10" s="7">
        <f t="shared" ca="1" si="0"/>
        <v>1034.3679500000001</v>
      </c>
      <c r="N10" s="7">
        <f t="shared" ca="1" si="0"/>
        <v>1034.4399699999999</v>
      </c>
      <c r="O10" s="7">
        <f t="shared" ca="1" si="0"/>
        <v>1034.2511999999999</v>
      </c>
      <c r="P10" s="7">
        <f t="shared" ca="1" si="0"/>
        <v>1034.50839</v>
      </c>
      <c r="R10" s="7">
        <f t="shared" ca="1" si="1"/>
        <v>1034.4183379999999</v>
      </c>
      <c r="T10" s="7">
        <f ca="1">Total!E10</f>
        <v>1033.9158500000001</v>
      </c>
      <c r="V10" s="7">
        <f t="shared" ca="1" si="3"/>
        <v>5.8837476957123358E-4</v>
      </c>
      <c r="W10" s="7">
        <f t="shared" ca="1" si="4"/>
        <v>4.3726962885806719E-4</v>
      </c>
      <c r="X10" s="7">
        <f t="shared" ca="1" si="5"/>
        <v>5.0692713531745506E-4</v>
      </c>
      <c r="Y10" s="7">
        <f t="shared" ca="1" si="6"/>
        <v>3.2434941392941682E-4</v>
      </c>
      <c r="Z10" s="7">
        <f t="shared" ca="1" si="7"/>
        <v>5.7310273365078176E-4</v>
      </c>
      <c r="AB10" s="7">
        <f t="shared" ca="1" si="8"/>
        <v>2.4300236813269544E-3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1.9385300000000001</v>
      </c>
      <c r="F11" s="7">
        <v>36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1.9301200000000001</v>
      </c>
      <c r="F12" s="7">
        <v>35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1.9638500000000001</v>
      </c>
      <c r="F13" s="7">
        <v>36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1.92452</v>
      </c>
      <c r="F14" s="7">
        <v>37</v>
      </c>
      <c r="H14" s="7" t="s">
        <v>3</v>
      </c>
      <c r="I14" s="7">
        <v>100</v>
      </c>
      <c r="J14" s="7">
        <v>0.4</v>
      </c>
      <c r="L14" s="7">
        <f t="shared" ca="1" si="2"/>
        <v>42987.644590000004</v>
      </c>
      <c r="M14" s="7">
        <f t="shared" ca="1" si="0"/>
        <v>42986.836920000002</v>
      </c>
      <c r="N14" s="7">
        <f t="shared" ca="1" si="0"/>
        <v>42986.673049999998</v>
      </c>
      <c r="O14" s="7">
        <f t="shared" ca="1" si="0"/>
        <v>42986.926910000002</v>
      </c>
      <c r="P14" s="7">
        <f t="shared" ca="1" si="0"/>
        <v>42986.743049999997</v>
      </c>
      <c r="R14" s="7">
        <f t="shared" ca="1" si="1"/>
        <v>42986.964904</v>
      </c>
      <c r="T14" s="7">
        <f ca="1">Total!E14</f>
        <v>42986.193919999998</v>
      </c>
      <c r="V14" s="7">
        <f t="shared" ca="1" si="3"/>
        <v>3.3747346943658645E-5</v>
      </c>
      <c r="W14" s="7">
        <f t="shared" ca="1" si="4"/>
        <v>1.4958291055038052E-5</v>
      </c>
      <c r="X14" s="7">
        <f t="shared" ca="1" si="5"/>
        <v>1.1146136847830832E-5</v>
      </c>
      <c r="Y14" s="7">
        <f t="shared" ca="1" si="6"/>
        <v>1.7051753904246689E-5</v>
      </c>
      <c r="Z14" s="7">
        <f t="shared" ca="1" si="7"/>
        <v>1.2774566667181279E-5</v>
      </c>
      <c r="AB14" s="7">
        <f t="shared" ca="1" si="8"/>
        <v>8.9678095417955483E-5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1.9282300000000001</v>
      </c>
      <c r="F15" s="7">
        <v>37</v>
      </c>
      <c r="H15" s="7" t="s">
        <v>3</v>
      </c>
      <c r="I15" s="7">
        <v>100</v>
      </c>
      <c r="J15" s="7">
        <v>0.7</v>
      </c>
      <c r="L15" s="7">
        <f t="shared" ca="1" si="2"/>
        <v>35926.011700000003</v>
      </c>
      <c r="M15" s="7">
        <f t="shared" ca="1" si="0"/>
        <v>35756.300689999996</v>
      </c>
      <c r="N15" s="7">
        <f t="shared" ca="1" si="0"/>
        <v>35739.54866</v>
      </c>
      <c r="O15" s="7">
        <f t="shared" ca="1" si="0"/>
        <v>35641.782529999997</v>
      </c>
      <c r="P15" s="7">
        <f t="shared" ca="1" si="0"/>
        <v>35760.075929999999</v>
      </c>
      <c r="R15" s="7">
        <f t="shared" ca="1" si="1"/>
        <v>35764.743902000002</v>
      </c>
      <c r="T15" s="7">
        <f ca="1">Total!E15</f>
        <v>35432.463949999998</v>
      </c>
      <c r="V15" s="7">
        <f t="shared" ca="1" si="3"/>
        <v>1.3929252865295167E-2</v>
      </c>
      <c r="W15" s="7">
        <f t="shared" ca="1" si="4"/>
        <v>9.1395489869678919E-3</v>
      </c>
      <c r="X15" s="7">
        <f t="shared" ca="1" si="5"/>
        <v>8.666761375481561E-3</v>
      </c>
      <c r="Y15" s="7">
        <f t="shared" ca="1" si="6"/>
        <v>5.9075366673730636E-3</v>
      </c>
      <c r="Z15" s="7">
        <f t="shared" ca="1" si="7"/>
        <v>9.246096474191192E-3</v>
      </c>
      <c r="AB15" s="7">
        <f t="shared" ca="1" si="8"/>
        <v>4.6889196369308883E-2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148.2758</v>
      </c>
      <c r="E16" s="7">
        <v>9.0450300000000006</v>
      </c>
      <c r="F16" s="7">
        <v>24</v>
      </c>
      <c r="H16" s="7" t="s">
        <v>3</v>
      </c>
      <c r="I16" s="7">
        <v>100</v>
      </c>
      <c r="J16" s="7">
        <v>1</v>
      </c>
      <c r="L16" s="7">
        <f t="shared" ca="1" si="2"/>
        <v>35258.515379999997</v>
      </c>
      <c r="M16" s="7">
        <f t="shared" ca="1" si="0"/>
        <v>35295.674330000002</v>
      </c>
      <c r="N16" s="7">
        <f t="shared" ca="1" si="0"/>
        <v>35258.845269999998</v>
      </c>
      <c r="O16" s="7">
        <f t="shared" ca="1" si="0"/>
        <v>35217.281719999999</v>
      </c>
      <c r="P16" s="7">
        <f t="shared" ca="1" si="0"/>
        <v>35267.393329999999</v>
      </c>
      <c r="R16" s="7">
        <f t="shared" ca="1" si="1"/>
        <v>35259.542005999996</v>
      </c>
      <c r="T16" s="7">
        <f ca="1">Total!E16</f>
        <v>35214.446669999998</v>
      </c>
      <c r="V16" s="7">
        <f t="shared" ca="1" si="3"/>
        <v>1.2514383773504728E-3</v>
      </c>
      <c r="W16" s="7">
        <f t="shared" ca="1" si="4"/>
        <v>2.3066572864597593E-3</v>
      </c>
      <c r="X16" s="7">
        <f t="shared" ca="1" si="5"/>
        <v>1.2608064075538814E-3</v>
      </c>
      <c r="Y16" s="7">
        <f t="shared" ca="1" si="6"/>
        <v>8.0508151287146204E-5</v>
      </c>
      <c r="Z16" s="7">
        <f t="shared" ca="1" si="7"/>
        <v>1.5035493953993579E-3</v>
      </c>
      <c r="AB16" s="7">
        <f t="shared" ca="1" si="8"/>
        <v>6.4029596180506182E-3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148.23496</v>
      </c>
      <c r="E17" s="7">
        <v>8.7717399999999994</v>
      </c>
      <c r="F17" s="7">
        <v>23</v>
      </c>
      <c r="H17" s="7" t="s">
        <v>3</v>
      </c>
      <c r="I17" s="7">
        <v>997</v>
      </c>
      <c r="J17" s="7">
        <v>0.4</v>
      </c>
      <c r="L17" s="7">
        <f t="shared" ca="1" si="2"/>
        <v>324488.10699</v>
      </c>
      <c r="M17" s="7">
        <f t="shared" ca="1" si="0"/>
        <v>324482.44997999998</v>
      </c>
      <c r="N17" s="7">
        <f t="shared" ca="1" si="0"/>
        <v>324570.17684999999</v>
      </c>
      <c r="O17" s="7">
        <f t="shared" ca="1" si="0"/>
        <v>324626.67916</v>
      </c>
      <c r="P17" s="7">
        <f t="shared" ca="1" si="0"/>
        <v>324390.44639</v>
      </c>
      <c r="R17" s="7">
        <f t="shared" ca="1" si="1"/>
        <v>324511.57187400002</v>
      </c>
      <c r="T17" s="7">
        <f ca="1">Total!E17</f>
        <v>323976.84555000003</v>
      </c>
      <c r="V17" s="7">
        <f t="shared" ca="1" si="3"/>
        <v>1.5780801838848352E-3</v>
      </c>
      <c r="W17" s="7">
        <f t="shared" ca="1" si="4"/>
        <v>1.5606190286272094E-3</v>
      </c>
      <c r="X17" s="7">
        <f t="shared" ca="1" si="5"/>
        <v>1.8314003242814818E-3</v>
      </c>
      <c r="Y17" s="7">
        <f t="shared" ca="1" si="6"/>
        <v>2.0058026335085179E-3</v>
      </c>
      <c r="Z17" s="7">
        <f t="shared" ca="1" si="7"/>
        <v>1.2766370365074073E-3</v>
      </c>
      <c r="AB17" s="7">
        <f t="shared" ca="1" si="8"/>
        <v>8.2525392068094512E-3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148.23079999999999</v>
      </c>
      <c r="E18" s="7">
        <v>8.8513699999999993</v>
      </c>
      <c r="F18" s="7">
        <v>23</v>
      </c>
      <c r="H18" s="7" t="s">
        <v>3</v>
      </c>
      <c r="I18" s="7">
        <v>997</v>
      </c>
      <c r="J18" s="7">
        <v>0.7</v>
      </c>
      <c r="L18" s="7">
        <f t="shared" ca="1" si="2"/>
        <v>323105.38939999999</v>
      </c>
      <c r="M18" s="7">
        <f t="shared" ca="1" si="2"/>
        <v>323087.19958000001</v>
      </c>
      <c r="N18" s="7">
        <f t="shared" ca="1" si="2"/>
        <v>322892.59638</v>
      </c>
      <c r="O18" s="7">
        <f t="shared" ca="1" si="2"/>
        <v>322861.27286999999</v>
      </c>
      <c r="P18" s="7">
        <f t="shared" ca="1" si="2"/>
        <v>323098.39549000002</v>
      </c>
      <c r="R18" s="7">
        <f t="shared" ca="1" si="1"/>
        <v>323008.97074399999</v>
      </c>
      <c r="T18" s="7">
        <f ca="1">Total!E18</f>
        <v>322847.27723000001</v>
      </c>
      <c r="V18" s="7">
        <f t="shared" ca="1" si="3"/>
        <v>7.994869035742139E-4</v>
      </c>
      <c r="W18" s="7">
        <f t="shared" ca="1" si="4"/>
        <v>7.4314503147903169E-4</v>
      </c>
      <c r="X18" s="7">
        <f t="shared" ca="1" si="5"/>
        <v>1.4037333809604918E-4</v>
      </c>
      <c r="Y18" s="7">
        <f t="shared" ca="1" si="6"/>
        <v>4.3350652110373923E-5</v>
      </c>
      <c r="Z18" s="7">
        <f t="shared" ca="1" si="7"/>
        <v>7.7782368850866292E-4</v>
      </c>
      <c r="AB18" s="7">
        <f t="shared" ca="1" si="8"/>
        <v>2.5041796137683318E-3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148.21746999999999</v>
      </c>
      <c r="E19" s="7">
        <v>8.9755800000000008</v>
      </c>
      <c r="F19" s="7">
        <v>23</v>
      </c>
      <c r="H19" s="7" t="s">
        <v>3</v>
      </c>
      <c r="I19" s="7">
        <v>997</v>
      </c>
      <c r="J19" s="7">
        <v>1</v>
      </c>
      <c r="L19" s="7">
        <f t="shared" ca="1" si="2"/>
        <v>322829.56264999998</v>
      </c>
      <c r="M19" s="7">
        <f t="shared" ca="1" si="2"/>
        <v>322969.47182999999</v>
      </c>
      <c r="N19" s="7">
        <f t="shared" ca="1" si="2"/>
        <v>323050.54044999997</v>
      </c>
      <c r="O19" s="7">
        <f t="shared" ca="1" si="2"/>
        <v>322938.94952000002</v>
      </c>
      <c r="P19" s="7">
        <f t="shared" ca="1" si="2"/>
        <v>322873.60743999999</v>
      </c>
      <c r="R19" s="7">
        <f t="shared" ca="1" si="1"/>
        <v>322932.42637799995</v>
      </c>
      <c r="T19" s="7">
        <f ca="1">Total!E19</f>
        <v>322792.16628</v>
      </c>
      <c r="V19" s="7">
        <f t="shared" ca="1" si="3"/>
        <v>1.1585278053970592E-4</v>
      </c>
      <c r="W19" s="7">
        <f t="shared" ca="1" si="4"/>
        <v>5.4928702899868288E-4</v>
      </c>
      <c r="X19" s="7">
        <f t="shared" ca="1" si="5"/>
        <v>8.0043506934379747E-4</v>
      </c>
      <c r="Y19" s="7">
        <f t="shared" ca="1" si="6"/>
        <v>4.5472987059015082E-4</v>
      </c>
      <c r="Z19" s="7">
        <f t="shared" ca="1" si="7"/>
        <v>2.5230215757263136E-4</v>
      </c>
      <c r="AB19" s="7">
        <f t="shared" ca="1" si="8"/>
        <v>2.1726069070449683E-3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148.26338000000001</v>
      </c>
      <c r="E20" s="7">
        <v>9.0622799999999994</v>
      </c>
      <c r="F20" s="7">
        <v>23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107.69086</v>
      </c>
      <c r="E21" s="7">
        <v>18.318819999999999</v>
      </c>
      <c r="F21" s="7">
        <v>45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675.36989000000005</v>
      </c>
      <c r="N21" s="7">
        <f t="shared" ca="1" si="2"/>
        <v>675.36581000000001</v>
      </c>
      <c r="O21" s="7">
        <f t="shared" ca="1" si="2"/>
        <v>675.53859999999997</v>
      </c>
      <c r="P21" s="7">
        <f t="shared" ca="1" si="2"/>
        <v>675.36989000000005</v>
      </c>
      <c r="R21" s="7">
        <f t="shared" ca="1" si="1"/>
        <v>675.40200000000004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6.0411704881010963E-6</v>
      </c>
      <c r="X21" s="7">
        <f t="shared" ca="1" si="5"/>
        <v>0</v>
      </c>
      <c r="Y21" s="7">
        <f t="shared" ca="1" si="6"/>
        <v>2.5584653152631992E-4</v>
      </c>
      <c r="Z21" s="7">
        <f t="shared" ca="1" si="7"/>
        <v>6.0411704881010963E-6</v>
      </c>
      <c r="AB21" s="7">
        <f t="shared" ca="1" si="8"/>
        <v>2.6792887250252212E-4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107.69443</v>
      </c>
      <c r="E22" s="7">
        <v>18.339300000000001</v>
      </c>
      <c r="F22" s="7">
        <v>45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107.70337000000001</v>
      </c>
      <c r="E23" s="7">
        <v>17.99549</v>
      </c>
      <c r="F23" s="7">
        <v>45</v>
      </c>
      <c r="H23" s="7" t="s">
        <v>1</v>
      </c>
      <c r="I23" s="7">
        <v>100</v>
      </c>
      <c r="J23" s="7">
        <v>0.4</v>
      </c>
      <c r="L23" s="7">
        <f t="shared" ca="1" si="2"/>
        <v>1873.2249999999999</v>
      </c>
      <c r="M23" s="7">
        <f t="shared" ca="1" si="2"/>
        <v>1819.1609800000001</v>
      </c>
      <c r="N23" s="7">
        <f t="shared" ca="1" si="2"/>
        <v>1825.67335</v>
      </c>
      <c r="O23" s="7">
        <f t="shared" ca="1" si="2"/>
        <v>1834.8437100000001</v>
      </c>
      <c r="P23" s="7">
        <f t="shared" ca="1" si="2"/>
        <v>1822.1569199999999</v>
      </c>
      <c r="R23" s="7">
        <f t="shared" ca="1" si="1"/>
        <v>1835.0119920000002</v>
      </c>
      <c r="T23" s="7">
        <f ca="1">Total!E23</f>
        <v>1771.8257599999999</v>
      </c>
      <c r="V23" s="7">
        <f t="shared" ca="1" si="3"/>
        <v>5.7228674675098956E-2</v>
      </c>
      <c r="W23" s="7">
        <f t="shared" ca="1" si="4"/>
        <v>2.6715505027988848E-2</v>
      </c>
      <c r="X23" s="7">
        <f t="shared" ca="1" si="5"/>
        <v>3.0391018809885734E-2</v>
      </c>
      <c r="Y23" s="7">
        <f t="shared" ca="1" si="6"/>
        <v>3.5566674456748028E-2</v>
      </c>
      <c r="Z23" s="7">
        <f t="shared" ca="1" si="7"/>
        <v>2.8406382352178895E-2</v>
      </c>
      <c r="AB23" s="7">
        <f t="shared" ca="1" si="8"/>
        <v>0.17830825532190048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107.71337</v>
      </c>
      <c r="E24" s="7">
        <v>18.27468</v>
      </c>
      <c r="F24" s="7">
        <v>44</v>
      </c>
      <c r="H24" s="7" t="s">
        <v>1</v>
      </c>
      <c r="I24" s="7">
        <v>100</v>
      </c>
      <c r="J24" s="7">
        <v>0.7</v>
      </c>
      <c r="L24" s="7">
        <f t="shared" ca="1" si="2"/>
        <v>1768.19028</v>
      </c>
      <c r="M24" s="7">
        <f t="shared" ca="1" si="2"/>
        <v>1776.2483</v>
      </c>
      <c r="N24" s="7">
        <f t="shared" ca="1" si="2"/>
        <v>1776.91958</v>
      </c>
      <c r="O24" s="7">
        <f t="shared" ca="1" si="2"/>
        <v>1774.8809200000001</v>
      </c>
      <c r="P24" s="7">
        <f t="shared" ca="1" si="2"/>
        <v>1773.8389299999999</v>
      </c>
      <c r="R24" s="7">
        <f t="shared" ca="1" si="1"/>
        <v>1774.0156019999999</v>
      </c>
      <c r="T24" s="7">
        <f ca="1">Total!E24</f>
        <v>1756.3001300000001</v>
      </c>
      <c r="V24" s="7">
        <f t="shared" ca="1" si="3"/>
        <v>6.7699989295109536E-3</v>
      </c>
      <c r="W24" s="7">
        <f t="shared" ca="1" si="4"/>
        <v>1.135806441009595E-2</v>
      </c>
      <c r="X24" s="7">
        <f t="shared" ca="1" si="5"/>
        <v>1.174027698785168E-2</v>
      </c>
      <c r="Y24" s="7">
        <f t="shared" ca="1" si="6"/>
        <v>1.0579507273622975E-2</v>
      </c>
      <c r="Z24" s="7">
        <f t="shared" ca="1" si="7"/>
        <v>9.9862202936805613E-3</v>
      </c>
      <c r="AB24" s="7">
        <f t="shared" ca="1" si="8"/>
        <v>5.0434067894762125E-2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107.74419</v>
      </c>
      <c r="E25" s="7">
        <v>18.079260000000001</v>
      </c>
      <c r="F25" s="7">
        <v>44</v>
      </c>
      <c r="H25" s="7" t="s">
        <v>1</v>
      </c>
      <c r="I25" s="7">
        <v>100</v>
      </c>
      <c r="J25" s="7">
        <v>1</v>
      </c>
      <c r="L25" s="7">
        <f t="shared" ca="1" si="2"/>
        <v>1761.56691</v>
      </c>
      <c r="M25" s="7">
        <f t="shared" ca="1" si="2"/>
        <v>1758.5724299999999</v>
      </c>
      <c r="N25" s="7">
        <f t="shared" ca="1" si="2"/>
        <v>1755.6451999999999</v>
      </c>
      <c r="O25" s="7">
        <f t="shared" ca="1" si="2"/>
        <v>1761.02333</v>
      </c>
      <c r="P25" s="7">
        <f t="shared" ca="1" si="2"/>
        <v>1754.96137</v>
      </c>
      <c r="R25" s="7">
        <f t="shared" ca="1" si="1"/>
        <v>1758.353848</v>
      </c>
      <c r="T25" s="7">
        <f ca="1">Total!E25</f>
        <v>1753.77333</v>
      </c>
      <c r="V25" s="7">
        <f t="shared" ca="1" si="3"/>
        <v>4.4438924156749611E-3</v>
      </c>
      <c r="W25" s="7">
        <f t="shared" ca="1" si="4"/>
        <v>2.7364425709449883E-3</v>
      </c>
      <c r="X25" s="7">
        <f t="shared" ca="1" si="5"/>
        <v>1.0673386166728538E-3</v>
      </c>
      <c r="Y25" s="7">
        <f t="shared" ca="1" si="6"/>
        <v>4.1339435809529613E-3</v>
      </c>
      <c r="Z25" s="7">
        <f t="shared" ca="1" si="7"/>
        <v>6.7741935612625659E-4</v>
      </c>
      <c r="AB25" s="7">
        <f t="shared" ca="1" si="8"/>
        <v>1.3059036540372023E-2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103.8117</v>
      </c>
      <c r="E26" s="7">
        <v>37.57255</v>
      </c>
      <c r="F26" s="7">
        <v>94</v>
      </c>
      <c r="H26" s="7" t="s">
        <v>1</v>
      </c>
      <c r="I26" s="7">
        <v>1000</v>
      </c>
      <c r="J26" s="7">
        <v>0.4</v>
      </c>
      <c r="L26" s="7">
        <f t="shared" ca="1" si="2"/>
        <v>18991.445370000001</v>
      </c>
      <c r="M26" s="7">
        <f t="shared" ca="1" si="2"/>
        <v>18989.077440000001</v>
      </c>
      <c r="N26" s="7">
        <f t="shared" ca="1" si="2"/>
        <v>18995.75143</v>
      </c>
      <c r="O26" s="7">
        <f t="shared" ca="1" si="2"/>
        <v>18991.91001</v>
      </c>
      <c r="P26" s="7">
        <f t="shared" ca="1" si="2"/>
        <v>18985.070889999999</v>
      </c>
      <c r="R26" s="7">
        <f t="shared" ca="1" si="1"/>
        <v>18990.651028</v>
      </c>
      <c r="T26" s="7">
        <f ca="1">Total!E26</f>
        <v>18977.327099999999</v>
      </c>
      <c r="V26" s="7">
        <f t="shared" ca="1" si="3"/>
        <v>7.4395461097377972E-4</v>
      </c>
      <c r="W26" s="7">
        <f t="shared" ca="1" si="4"/>
        <v>6.1917781877735174E-4</v>
      </c>
      <c r="X26" s="7">
        <f t="shared" ca="1" si="5"/>
        <v>9.7086011654410741E-4</v>
      </c>
      <c r="Y26" s="7">
        <f t="shared" ca="1" si="6"/>
        <v>7.6843856477559443E-4</v>
      </c>
      <c r="Z26" s="7">
        <f t="shared" ca="1" si="7"/>
        <v>4.0805483086184697E-4</v>
      </c>
      <c r="AB26" s="7">
        <f t="shared" ca="1" si="8"/>
        <v>3.5104859419326801E-3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103.75586</v>
      </c>
      <c r="E27" s="7">
        <v>37.480840000000001</v>
      </c>
      <c r="F27" s="7">
        <v>90</v>
      </c>
      <c r="H27" s="7" t="s">
        <v>1</v>
      </c>
      <c r="I27" s="7">
        <v>1000</v>
      </c>
      <c r="J27" s="7">
        <v>0.7</v>
      </c>
      <c r="L27" s="7">
        <f t="shared" ca="1" si="2"/>
        <v>18977.641019999999</v>
      </c>
      <c r="M27" s="7">
        <f t="shared" ca="1" si="2"/>
        <v>18980.477559999999</v>
      </c>
      <c r="N27" s="7">
        <f t="shared" ca="1" si="2"/>
        <v>18978.88</v>
      </c>
      <c r="O27" s="7">
        <f t="shared" ca="1" si="2"/>
        <v>18979.510979999999</v>
      </c>
      <c r="P27" s="7">
        <f t="shared" ca="1" si="2"/>
        <v>18978.200959999998</v>
      </c>
      <c r="R27" s="7">
        <f t="shared" ca="1" si="1"/>
        <v>18978.942104000002</v>
      </c>
      <c r="T27" s="7">
        <f ca="1">Total!E27</f>
        <v>18975.57</v>
      </c>
      <c r="V27" s="7">
        <f t="shared" ca="1" si="3"/>
        <v>1.0914138547613629E-4</v>
      </c>
      <c r="W27" s="7">
        <f t="shared" ca="1" si="4"/>
        <v>2.5862516909898613E-4</v>
      </c>
      <c r="X27" s="7">
        <f t="shared" ca="1" si="5"/>
        <v>1.7443481276195179E-4</v>
      </c>
      <c r="Y27" s="7">
        <f t="shared" ca="1" si="6"/>
        <v>2.0768704181215106E-4</v>
      </c>
      <c r="Z27" s="7">
        <f t="shared" ca="1" si="7"/>
        <v>1.386498534694133E-4</v>
      </c>
      <c r="AB27" s="7">
        <f t="shared" ca="1" si="8"/>
        <v>8.8853826261863866E-4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103.75837</v>
      </c>
      <c r="E28" s="7">
        <v>37.700580000000002</v>
      </c>
      <c r="F28" s="7">
        <v>90</v>
      </c>
      <c r="H28" s="7" t="s">
        <v>1</v>
      </c>
      <c r="I28" s="7">
        <v>1000</v>
      </c>
      <c r="J28" s="7">
        <v>1</v>
      </c>
      <c r="L28" s="7">
        <f t="shared" ca="1" si="2"/>
        <v>18975.926070000001</v>
      </c>
      <c r="M28" s="7">
        <f t="shared" ca="1" si="2"/>
        <v>18975.7572</v>
      </c>
      <c r="N28" s="7">
        <f t="shared" ca="1" si="2"/>
        <v>18976.598150000002</v>
      </c>
      <c r="O28" s="7">
        <f t="shared" ca="1" si="2"/>
        <v>18976.004400000002</v>
      </c>
      <c r="P28" s="7">
        <f t="shared" ca="1" si="2"/>
        <v>18975.686669999999</v>
      </c>
      <c r="R28" s="7">
        <f t="shared" ca="1" si="1"/>
        <v>18975.994498</v>
      </c>
      <c r="T28" s="7">
        <f ca="1">Total!E28</f>
        <v>18975.240000000002</v>
      </c>
      <c r="V28" s="7">
        <f t="shared" ca="1" si="3"/>
        <v>3.615606442921117E-5</v>
      </c>
      <c r="W28" s="7">
        <f t="shared" ca="1" si="4"/>
        <v>2.7256572248804804E-5</v>
      </c>
      <c r="X28" s="7">
        <f t="shared" ca="1" si="5"/>
        <v>7.1574852281184486E-5</v>
      </c>
      <c r="Y28" s="7">
        <f t="shared" ca="1" si="6"/>
        <v>4.028407545833535E-5</v>
      </c>
      <c r="Z28" s="7">
        <f t="shared" ca="1" si="7"/>
        <v>2.3539623214122137E-5</v>
      </c>
      <c r="AB28" s="7">
        <f t="shared" ca="1" si="8"/>
        <v>1.9881118763165795E-4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103.80253</v>
      </c>
      <c r="E29" s="7">
        <v>37.503430000000002</v>
      </c>
      <c r="F29" s="7">
        <v>87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103.73197999999999</v>
      </c>
      <c r="E30" s="7">
        <v>37.390250000000002</v>
      </c>
      <c r="F30" s="7">
        <v>80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1069.8042499999999</v>
      </c>
      <c r="E31" s="7">
        <v>584.32407000000001</v>
      </c>
      <c r="F31" s="7">
        <v>17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1070.1167399999999</v>
      </c>
      <c r="E32" s="7">
        <v>594.46853999999996</v>
      </c>
      <c r="F32" s="7">
        <v>20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1070.0209</v>
      </c>
      <c r="E33" s="7">
        <v>587.94397000000004</v>
      </c>
      <c r="F33" s="7">
        <v>19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1070.05513</v>
      </c>
      <c r="E34" s="7">
        <v>595.38306</v>
      </c>
      <c r="F34" s="7">
        <v>20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1069.9793</v>
      </c>
      <c r="E35" s="7">
        <v>575.38309000000004</v>
      </c>
      <c r="F35" s="7">
        <v>19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1034.76163</v>
      </c>
      <c r="E36" s="7">
        <v>951.25814000000003</v>
      </c>
      <c r="F36" s="7">
        <v>22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1034.7960599999999</v>
      </c>
      <c r="E37" s="7">
        <v>967.55466999999999</v>
      </c>
      <c r="F37" s="7">
        <v>22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1034.73251</v>
      </c>
      <c r="E38" s="7">
        <v>965.92997000000003</v>
      </c>
      <c r="F38" s="7">
        <v>22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1034.8153600000001</v>
      </c>
      <c r="E39" s="7">
        <v>946.75678000000005</v>
      </c>
      <c r="F39" s="7">
        <v>28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1034.81917</v>
      </c>
      <c r="E40" s="7">
        <v>962.71496000000002</v>
      </c>
      <c r="F40" s="7">
        <v>27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1034.5241799999999</v>
      </c>
      <c r="E41" s="7">
        <v>2240.2754199999999</v>
      </c>
      <c r="F41" s="7">
        <v>61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1034.3679500000001</v>
      </c>
      <c r="E42" s="7">
        <v>2237.7906699999999</v>
      </c>
      <c r="F42" s="7">
        <v>50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1034.4399699999999</v>
      </c>
      <c r="E43" s="7">
        <v>2234.0916400000001</v>
      </c>
      <c r="F43" s="7">
        <v>52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1034.2511999999999</v>
      </c>
      <c r="E44" s="7">
        <v>2265.1090899999999</v>
      </c>
      <c r="F44" s="7">
        <v>44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1034.50839</v>
      </c>
      <c r="E45" s="7">
        <v>2258.7906600000001</v>
      </c>
      <c r="F45" s="7">
        <v>44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1.09036</v>
      </c>
      <c r="F46" s="7">
        <v>22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1.1262000000000001</v>
      </c>
      <c r="F47" s="7">
        <v>19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1.1008599999999999</v>
      </c>
      <c r="F48" s="7">
        <v>22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1.09511</v>
      </c>
      <c r="F49" s="7">
        <v>20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1.1084499999999999</v>
      </c>
      <c r="F50" s="7">
        <v>17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1.34517</v>
      </c>
      <c r="F51" s="7">
        <v>24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1.3714200000000001</v>
      </c>
      <c r="F52" s="7">
        <v>25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1.3453599999999999</v>
      </c>
      <c r="F53" s="7">
        <v>21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1.3480799999999999</v>
      </c>
      <c r="F54" s="7">
        <v>23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1.34223</v>
      </c>
      <c r="F55" s="7">
        <v>20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2.1097999999999999</v>
      </c>
      <c r="F56" s="7">
        <v>41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2.1070700000000002</v>
      </c>
      <c r="F57" s="7">
        <v>36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2.1084800000000001</v>
      </c>
      <c r="F58" s="7">
        <v>39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2.1089099999999998</v>
      </c>
      <c r="F59" s="7">
        <v>37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2.09937</v>
      </c>
      <c r="F60" s="7">
        <v>35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42987.644590000004</v>
      </c>
      <c r="E61" s="7">
        <v>7.1664399999999997</v>
      </c>
      <c r="F61" s="7">
        <v>17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42986.836920000002</v>
      </c>
      <c r="E62" s="7">
        <v>7.0090300000000001</v>
      </c>
      <c r="F62" s="7">
        <v>17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7.08223</v>
      </c>
      <c r="F63" s="7">
        <v>17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42986.926910000002</v>
      </c>
      <c r="E64" s="7">
        <v>7.2689500000000002</v>
      </c>
      <c r="F64" s="7">
        <v>17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42986.743049999997</v>
      </c>
      <c r="E65" s="7">
        <v>7.1191800000000001</v>
      </c>
      <c r="F65" s="7">
        <v>17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35926.011700000003</v>
      </c>
      <c r="E66" s="7">
        <v>20.05217</v>
      </c>
      <c r="F66" s="7">
        <v>44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35756.300689999996</v>
      </c>
      <c r="E67" s="7">
        <v>20.031110000000002</v>
      </c>
      <c r="F67" s="7">
        <v>42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35739.54866</v>
      </c>
      <c r="E68" s="7">
        <v>20.236049999999999</v>
      </c>
      <c r="F68" s="7">
        <v>43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35641.782529999997</v>
      </c>
      <c r="E69" s="7">
        <v>19.97052</v>
      </c>
      <c r="F69" s="7">
        <v>42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35760.075929999999</v>
      </c>
      <c r="E70" s="7">
        <v>19.752389999999998</v>
      </c>
      <c r="F70" s="7">
        <v>41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35258.515379999997</v>
      </c>
      <c r="E71" s="7">
        <v>55.42503</v>
      </c>
      <c r="F71" s="7">
        <v>103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35295.674330000002</v>
      </c>
      <c r="E72" s="7">
        <v>55.13035</v>
      </c>
      <c r="F72" s="7">
        <v>118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35258.845269999998</v>
      </c>
      <c r="E73" s="7">
        <v>55.261110000000002</v>
      </c>
      <c r="F73" s="7">
        <v>121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35217.281719999999</v>
      </c>
      <c r="E74" s="7">
        <v>55.151629999999997</v>
      </c>
      <c r="F74" s="7">
        <v>115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35267.393329999999</v>
      </c>
      <c r="E75" s="7">
        <v>55.28069</v>
      </c>
      <c r="F75" s="7">
        <v>117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324488.10699</v>
      </c>
      <c r="E76" s="7">
        <v>685.02774999999997</v>
      </c>
      <c r="F76" s="7">
        <v>14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324482.44997999998</v>
      </c>
      <c r="E77" s="7">
        <v>683.39292999999998</v>
      </c>
      <c r="F77" s="7">
        <v>14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324570.17684999999</v>
      </c>
      <c r="E78" s="7">
        <v>664.78421000000003</v>
      </c>
      <c r="F78" s="7">
        <v>13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324626.67916</v>
      </c>
      <c r="E79" s="7">
        <v>667.92186000000004</v>
      </c>
      <c r="F79" s="7">
        <v>13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324390.44639</v>
      </c>
      <c r="E80" s="7">
        <v>681.51642000000004</v>
      </c>
      <c r="F80" s="7">
        <v>12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323105.38939999999</v>
      </c>
      <c r="E81" s="7">
        <v>1299.88553</v>
      </c>
      <c r="F81" s="7">
        <v>24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323087.19958000001</v>
      </c>
      <c r="E82" s="7">
        <v>1348.3487500000001</v>
      </c>
      <c r="F82" s="7">
        <v>20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322892.59638</v>
      </c>
      <c r="E83" s="7">
        <v>1289.85079</v>
      </c>
      <c r="F83" s="7">
        <v>25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322861.27286999999</v>
      </c>
      <c r="E84" s="7">
        <v>1339.62931</v>
      </c>
      <c r="F84" s="7">
        <v>20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323098.39549000002</v>
      </c>
      <c r="E85" s="7">
        <v>1329.67616</v>
      </c>
      <c r="F85" s="7">
        <v>27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322829.56264999998</v>
      </c>
      <c r="E86" s="7">
        <v>1738.8081299999999</v>
      </c>
      <c r="F86" s="7">
        <v>22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322969.47182999999</v>
      </c>
      <c r="E87" s="7">
        <v>1739.19101</v>
      </c>
      <c r="F87" s="7">
        <v>22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323050.54044999997</v>
      </c>
      <c r="E88" s="7">
        <v>1753.5099</v>
      </c>
      <c r="F88" s="7">
        <v>23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322938.94952000002</v>
      </c>
      <c r="E89" s="7">
        <v>1740.2574199999999</v>
      </c>
      <c r="F89" s="7">
        <v>23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322873.60743999999</v>
      </c>
      <c r="E90" s="7">
        <v>1757.8050900000001</v>
      </c>
      <c r="F90" s="7">
        <v>23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1.6692199999999999</v>
      </c>
      <c r="F91" s="7">
        <v>25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1.6092</v>
      </c>
      <c r="F92" s="7">
        <v>22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1.63591</v>
      </c>
      <c r="F93" s="7">
        <v>25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1.63531</v>
      </c>
      <c r="F94" s="7">
        <v>22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1.6173900000000001</v>
      </c>
      <c r="F95" s="7">
        <v>25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1.95163</v>
      </c>
      <c r="F96" s="7">
        <v>30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2.1048</v>
      </c>
      <c r="F97" s="7">
        <v>29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1.9694400000000001</v>
      </c>
      <c r="F98" s="7">
        <v>29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675.53859999999997</v>
      </c>
      <c r="E99" s="7">
        <v>1.9963599999999999</v>
      </c>
      <c r="F99" s="7">
        <v>29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2.1315300000000001</v>
      </c>
      <c r="F100" s="7">
        <v>29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2.9394200000000001</v>
      </c>
      <c r="F101" s="7">
        <v>47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2.96936</v>
      </c>
      <c r="F102" s="7">
        <v>38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2.9826299999999999</v>
      </c>
      <c r="F103" s="7">
        <v>45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2.9429500000000002</v>
      </c>
      <c r="F104" s="7">
        <v>44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2.9876200000000002</v>
      </c>
      <c r="F105" s="7">
        <v>46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1873.2249999999999</v>
      </c>
      <c r="E106" s="7">
        <v>7.4964300000000001</v>
      </c>
      <c r="F106" s="7">
        <v>20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1819.1609800000001</v>
      </c>
      <c r="E107" s="7">
        <v>7.4806499999999998</v>
      </c>
      <c r="F107" s="7">
        <v>19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1825.67335</v>
      </c>
      <c r="E108" s="7">
        <v>7.4394200000000001</v>
      </c>
      <c r="F108" s="7">
        <v>20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1834.8437100000001</v>
      </c>
      <c r="E109" s="7">
        <v>7.40374</v>
      </c>
      <c r="F109" s="7">
        <v>20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1822.1569199999999</v>
      </c>
      <c r="E110" s="7">
        <v>7.1663100000000002</v>
      </c>
      <c r="F110" s="7">
        <v>20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1768.19028</v>
      </c>
      <c r="E111" s="7">
        <v>11.64973</v>
      </c>
      <c r="F111" s="7">
        <v>30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1776.2483</v>
      </c>
      <c r="E112" s="7">
        <v>11.522030000000001</v>
      </c>
      <c r="F112" s="7">
        <v>29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1776.91958</v>
      </c>
      <c r="E113" s="7">
        <v>11.664429999999999</v>
      </c>
      <c r="F113" s="7">
        <v>30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1774.8809200000001</v>
      </c>
      <c r="E114" s="7">
        <v>11.55707</v>
      </c>
      <c r="F114" s="7">
        <v>29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1773.8389299999999</v>
      </c>
      <c r="E115" s="7">
        <v>11.669549999999999</v>
      </c>
      <c r="F115" s="7">
        <v>28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1761.56691</v>
      </c>
      <c r="E116" s="7">
        <v>21.64462</v>
      </c>
      <c r="F116" s="7">
        <v>53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1758.5724299999999</v>
      </c>
      <c r="E117" s="7">
        <v>21.46705</v>
      </c>
      <c r="F117" s="7">
        <v>50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1755.6451999999999</v>
      </c>
      <c r="E118" s="7">
        <v>21.449380000000001</v>
      </c>
      <c r="F118" s="7">
        <v>46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1761.02333</v>
      </c>
      <c r="E119" s="7">
        <v>21.675519999999999</v>
      </c>
      <c r="F119" s="7">
        <v>52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1754.96137</v>
      </c>
      <c r="E120" s="7">
        <v>21.699590000000001</v>
      </c>
      <c r="F120" s="7">
        <v>49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18991.445370000001</v>
      </c>
      <c r="E121" s="7">
        <v>370.74243000000001</v>
      </c>
      <c r="F121" s="7">
        <v>11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18989.077440000001</v>
      </c>
      <c r="E122" s="7">
        <v>377.41987</v>
      </c>
      <c r="F122" s="7">
        <v>11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18995.75143</v>
      </c>
      <c r="E123" s="7">
        <v>350.66647</v>
      </c>
      <c r="F123" s="7">
        <v>11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18991.91001</v>
      </c>
      <c r="E124" s="7">
        <v>364.09359000000001</v>
      </c>
      <c r="F124" s="7">
        <v>11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18985.070889999999</v>
      </c>
      <c r="E125" s="7">
        <v>384.74982</v>
      </c>
      <c r="F125" s="7">
        <v>11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18977.641019999999</v>
      </c>
      <c r="E126" s="7">
        <v>684.70835999999997</v>
      </c>
      <c r="F126" s="7">
        <v>20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18980.477559999999</v>
      </c>
      <c r="E127" s="7">
        <v>692.61634000000004</v>
      </c>
      <c r="F127" s="7">
        <v>22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18978.88</v>
      </c>
      <c r="E128" s="7">
        <v>677.77820999999994</v>
      </c>
      <c r="F128" s="7">
        <v>18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18979.510979999999</v>
      </c>
      <c r="E129" s="7">
        <v>699.37049999999999</v>
      </c>
      <c r="F129" s="7">
        <v>20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18978.200959999998</v>
      </c>
      <c r="E130" s="7">
        <v>700.35941000000003</v>
      </c>
      <c r="F130" s="7">
        <v>17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18975.926070000001</v>
      </c>
      <c r="E131" s="7">
        <v>1179.07023</v>
      </c>
      <c r="F131" s="7">
        <v>24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18975.7572</v>
      </c>
      <c r="E132" s="7">
        <v>1173.89797</v>
      </c>
      <c r="F132" s="7">
        <v>24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18976.598150000002</v>
      </c>
      <c r="E133" s="7">
        <v>1151.2222200000001</v>
      </c>
      <c r="F133" s="7">
        <v>27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18976.004400000002</v>
      </c>
      <c r="E134" s="7">
        <v>1172.5644299999999</v>
      </c>
      <c r="F134" s="7">
        <v>24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18975.686669999999</v>
      </c>
      <c r="E135" s="7">
        <v>1177.8078</v>
      </c>
      <c r="F135" s="7">
        <v>24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zoomScale="85" zoomScaleNormal="85" workbookViewId="0">
      <selection sqref="A1:F135"/>
    </sheetView>
  </sheetViews>
  <sheetFormatPr defaultRowHeight="14.25" x14ac:dyDescent="0.2"/>
  <cols>
    <col min="1" max="1" width="12.125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40.897930000000002</v>
      </c>
      <c r="E1" s="7">
        <v>1.1675199999999999</v>
      </c>
      <c r="F1" s="7">
        <v>13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1.2470600000000001</v>
      </c>
      <c r="F2" s="7">
        <v>13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40.897930000000002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40.897930000000002</v>
      </c>
      <c r="P2" s="7">
        <f t="shared" ca="1" si="0"/>
        <v>40.897550000000003</v>
      </c>
      <c r="R2" s="7">
        <f t="shared" ref="R2:R28" ca="1" si="1">AVERAGE(L2:P2)</f>
        <v>40.897701999999995</v>
      </c>
      <c r="T2" s="7">
        <f ca="1">Total!E2</f>
        <v>40.897550000000003</v>
      </c>
      <c r="V2" s="7">
        <f ca="1">(L2-T2)/T2</f>
        <v>9.2915101271304735E-6</v>
      </c>
      <c r="W2" s="7">
        <f ca="1">(M2-T2)/T2</f>
        <v>0</v>
      </c>
      <c r="X2" s="7">
        <f ca="1">(N2-T2)/T2</f>
        <v>0</v>
      </c>
      <c r="Y2" s="7">
        <f ca="1">(O2-T2)/T2</f>
        <v>9.2915101271304735E-6</v>
      </c>
      <c r="Z2" s="7">
        <f ca="1">(P2-T2)/T2</f>
        <v>0</v>
      </c>
      <c r="AB2" s="7">
        <f ca="1">SUM(V2:Z2)</f>
        <v>1.8583020254260947E-5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1.3140799999999999</v>
      </c>
      <c r="F3" s="7">
        <v>11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40.897930000000002</v>
      </c>
      <c r="E4" s="7">
        <v>1.1592199999999999</v>
      </c>
      <c r="F4" s="7">
        <v>14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28.504100000000001</v>
      </c>
      <c r="O4" s="7">
        <f t="shared" ca="1" si="0"/>
        <v>28.514099999999999</v>
      </c>
      <c r="P4" s="7">
        <f t="shared" ca="1" si="0"/>
        <v>28.504100000000001</v>
      </c>
      <c r="R4" s="7">
        <f t="shared" ca="1" si="1"/>
        <v>28.514528000000002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0</v>
      </c>
      <c r="Y4" s="7">
        <f t="shared" ca="1" si="6"/>
        <v>3.5082672317308776E-4</v>
      </c>
      <c r="Z4" s="7">
        <f t="shared" ca="1" si="7"/>
        <v>0</v>
      </c>
      <c r="AB4" s="7">
        <f t="shared" ca="1" si="8"/>
        <v>1.829210534624768E-3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1.16171</v>
      </c>
      <c r="F5" s="7">
        <v>11</v>
      </c>
      <c r="H5" s="7" t="s">
        <v>0</v>
      </c>
      <c r="I5" s="7">
        <v>100</v>
      </c>
      <c r="J5" s="7">
        <v>0.4</v>
      </c>
      <c r="L5" s="7">
        <f t="shared" ca="1" si="2"/>
        <v>148.26729</v>
      </c>
      <c r="M5" s="7">
        <f t="shared" ca="1" si="0"/>
        <v>148.2183</v>
      </c>
      <c r="N5" s="7">
        <f t="shared" ca="1" si="0"/>
        <v>148.24746999999999</v>
      </c>
      <c r="O5" s="7">
        <f t="shared" ca="1" si="0"/>
        <v>148.22414000000001</v>
      </c>
      <c r="P5" s="7">
        <f t="shared" ca="1" si="0"/>
        <v>148.24978999999999</v>
      </c>
      <c r="R5" s="7">
        <f t="shared" ca="1" si="1"/>
        <v>148.241398</v>
      </c>
      <c r="T5" s="7">
        <f ca="1">Total!E5</f>
        <v>147.8408</v>
      </c>
      <c r="V5" s="7">
        <f t="shared" ca="1" si="3"/>
        <v>2.8847922900850182E-3</v>
      </c>
      <c r="W5" s="7">
        <f t="shared" ca="1" si="4"/>
        <v>2.5534223299657315E-3</v>
      </c>
      <c r="X5" s="7">
        <f t="shared" ca="1" si="5"/>
        <v>2.7507291627209213E-3</v>
      </c>
      <c r="Y5" s="7">
        <f t="shared" ca="1" si="6"/>
        <v>2.5929242807127936E-3</v>
      </c>
      <c r="Z5" s="7">
        <f t="shared" ca="1" si="7"/>
        <v>2.7664217184971175E-3</v>
      </c>
      <c r="AB5" s="7">
        <f t="shared" ca="1" si="8"/>
        <v>1.3548289781981582E-2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1.4772099999999999</v>
      </c>
      <c r="F6" s="7">
        <v>24</v>
      </c>
      <c r="H6" s="7" t="s">
        <v>0</v>
      </c>
      <c r="I6" s="7">
        <v>100</v>
      </c>
      <c r="J6" s="7">
        <v>0.7</v>
      </c>
      <c r="L6" s="7">
        <f t="shared" ca="1" si="2"/>
        <v>107.75086</v>
      </c>
      <c r="M6" s="7">
        <f t="shared" ca="1" si="0"/>
        <v>107.73419</v>
      </c>
      <c r="N6" s="7">
        <f t="shared" ca="1" si="0"/>
        <v>107.75747</v>
      </c>
      <c r="O6" s="7">
        <f t="shared" ca="1" si="0"/>
        <v>107.79918000000001</v>
      </c>
      <c r="P6" s="7">
        <f t="shared" ca="1" si="0"/>
        <v>107.7167</v>
      </c>
      <c r="R6" s="7">
        <f t="shared" ca="1" si="1"/>
        <v>107.75167999999999</v>
      </c>
      <c r="T6" s="7">
        <f ca="1">Total!E6</f>
        <v>107.31086000000001</v>
      </c>
      <c r="V6" s="7">
        <f t="shared" ca="1" si="3"/>
        <v>4.1002373851071333E-3</v>
      </c>
      <c r="W6" s="7">
        <f t="shared" ca="1" si="4"/>
        <v>3.9448943005395065E-3</v>
      </c>
      <c r="X6" s="7">
        <f t="shared" ca="1" si="5"/>
        <v>4.1618341330969914E-3</v>
      </c>
      <c r="Y6" s="7">
        <f t="shared" ca="1" si="6"/>
        <v>4.5505179997625744E-3</v>
      </c>
      <c r="Z6" s="7">
        <f t="shared" ca="1" si="7"/>
        <v>3.7819098644815423E-3</v>
      </c>
      <c r="AB6" s="7">
        <f t="shared" ca="1" si="8"/>
        <v>2.0539393682987749E-2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1.45635</v>
      </c>
      <c r="F7" s="7">
        <v>22</v>
      </c>
      <c r="H7" s="7" t="s">
        <v>0</v>
      </c>
      <c r="I7" s="7">
        <v>100</v>
      </c>
      <c r="J7" s="7">
        <v>1</v>
      </c>
      <c r="L7" s="7">
        <f t="shared" ca="1" si="2"/>
        <v>103.73996</v>
      </c>
      <c r="M7" s="7">
        <f t="shared" ca="1" si="0"/>
        <v>103.72586</v>
      </c>
      <c r="N7" s="7">
        <f t="shared" ca="1" si="0"/>
        <v>103.82503</v>
      </c>
      <c r="O7" s="7">
        <f t="shared" ca="1" si="0"/>
        <v>103.74775</v>
      </c>
      <c r="P7" s="7">
        <f t="shared" ca="1" si="0"/>
        <v>103.74692</v>
      </c>
      <c r="R7" s="7">
        <f t="shared" ca="1" si="1"/>
        <v>103.757104</v>
      </c>
      <c r="T7" s="7">
        <f ca="1">Total!E7</f>
        <v>103.67698</v>
      </c>
      <c r="V7" s="7">
        <f t="shared" ca="1" si="3"/>
        <v>6.0746368190890633E-4</v>
      </c>
      <c r="W7" s="7">
        <f t="shared" ca="1" si="4"/>
        <v>4.7146435013825563E-4</v>
      </c>
      <c r="X7" s="7">
        <f t="shared" ca="1" si="5"/>
        <v>1.4279929835919005E-3</v>
      </c>
      <c r="Y7" s="7">
        <f t="shared" ca="1" si="6"/>
        <v>6.8260090137652551E-4</v>
      </c>
      <c r="Z7" s="7">
        <f t="shared" ca="1" si="7"/>
        <v>6.7459526695320949E-4</v>
      </c>
      <c r="AB7" s="7">
        <f t="shared" ca="1" si="8"/>
        <v>3.8641171839687979E-3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1.4833700000000001</v>
      </c>
      <c r="F8" s="7">
        <v>21</v>
      </c>
      <c r="H8" s="7" t="s">
        <v>0</v>
      </c>
      <c r="I8" s="7">
        <v>1000</v>
      </c>
      <c r="J8" s="7">
        <v>0.4</v>
      </c>
      <c r="L8" s="7">
        <f t="shared" ca="1" si="2"/>
        <v>1069.8942999999999</v>
      </c>
      <c r="M8" s="7">
        <f t="shared" ca="1" si="0"/>
        <v>1069.7888499999999</v>
      </c>
      <c r="N8" s="7">
        <f t="shared" ca="1" si="0"/>
        <v>1069.7720099999999</v>
      </c>
      <c r="O8" s="7">
        <f t="shared" ca="1" si="0"/>
        <v>1069.8410100000001</v>
      </c>
      <c r="P8" s="7">
        <f t="shared" ca="1" si="0"/>
        <v>1069.6846499999999</v>
      </c>
      <c r="R8" s="7">
        <f t="shared" ca="1" si="1"/>
        <v>1069.7961639999999</v>
      </c>
      <c r="T8" s="7">
        <f ca="1">Total!E8</f>
        <v>1069.1742999999999</v>
      </c>
      <c r="V8" s="7">
        <f t="shared" ca="1" si="3"/>
        <v>6.7341686009477343E-4</v>
      </c>
      <c r="W8" s="7">
        <f t="shared" ca="1" si="4"/>
        <v>5.7478934912671249E-4</v>
      </c>
      <c r="X8" s="7">
        <f t="shared" ca="1" si="5"/>
        <v>5.5903887701005018E-4</v>
      </c>
      <c r="Y8" s="7">
        <f t="shared" ca="1" si="6"/>
        <v>6.2357465943597209E-4</v>
      </c>
      <c r="Z8" s="7">
        <f t="shared" ca="1" si="7"/>
        <v>4.7733096465189708E-4</v>
      </c>
      <c r="AB8" s="7">
        <f t="shared" ca="1" si="8"/>
        <v>2.9081507103194053E-3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1.4601900000000001</v>
      </c>
      <c r="F9" s="7">
        <v>20</v>
      </c>
      <c r="H9" s="7" t="s">
        <v>0</v>
      </c>
      <c r="I9" s="7">
        <v>1000</v>
      </c>
      <c r="J9" s="7">
        <v>0.7</v>
      </c>
      <c r="L9" s="7">
        <f t="shared" ca="1" si="2"/>
        <v>1034.7170699999999</v>
      </c>
      <c r="M9" s="7">
        <f t="shared" ca="1" si="0"/>
        <v>1034.6627000000001</v>
      </c>
      <c r="N9" s="7">
        <f t="shared" ca="1" si="0"/>
        <v>1034.66632</v>
      </c>
      <c r="O9" s="7">
        <f t="shared" ca="1" si="0"/>
        <v>1034.7551800000001</v>
      </c>
      <c r="P9" s="7">
        <f t="shared" ca="1" si="0"/>
        <v>1034.7524599999999</v>
      </c>
      <c r="R9" s="7">
        <f t="shared" ca="1" si="1"/>
        <v>1034.710746</v>
      </c>
      <c r="T9" s="7">
        <f ca="1">Total!E9</f>
        <v>1034.2530300000001</v>
      </c>
      <c r="V9" s="7">
        <f t="shared" ca="1" si="3"/>
        <v>4.4867163695893719E-4</v>
      </c>
      <c r="W9" s="7">
        <f t="shared" ca="1" si="4"/>
        <v>3.9610229616635062E-4</v>
      </c>
      <c r="X9" s="7">
        <f t="shared" ca="1" si="5"/>
        <v>3.9960240677270324E-4</v>
      </c>
      <c r="Y9" s="7">
        <f t="shared" ca="1" si="6"/>
        <v>4.8551948646457306E-4</v>
      </c>
      <c r="Z9" s="7">
        <f t="shared" ca="1" si="7"/>
        <v>4.8288956910268606E-4</v>
      </c>
      <c r="AB9" s="7">
        <f t="shared" ca="1" si="8"/>
        <v>2.2127853954652501E-3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1.47814</v>
      </c>
      <c r="F10" s="7">
        <v>20</v>
      </c>
      <c r="H10" s="7" t="s">
        <v>0</v>
      </c>
      <c r="I10" s="7">
        <v>1000</v>
      </c>
      <c r="J10" s="7">
        <v>1</v>
      </c>
      <c r="L10" s="7">
        <f t="shared" ca="1" si="2"/>
        <v>1034.42001</v>
      </c>
      <c r="M10" s="7">
        <f t="shared" ca="1" si="0"/>
        <v>1034.48198</v>
      </c>
      <c r="N10" s="7">
        <f t="shared" ca="1" si="0"/>
        <v>1034.57493</v>
      </c>
      <c r="O10" s="7">
        <f t="shared" ca="1" si="0"/>
        <v>1034.40833</v>
      </c>
      <c r="P10" s="7">
        <f t="shared" ca="1" si="0"/>
        <v>1034.4554599999999</v>
      </c>
      <c r="R10" s="7">
        <f t="shared" ca="1" si="1"/>
        <v>1034.4681420000002</v>
      </c>
      <c r="T10" s="7">
        <f ca="1">Total!E10</f>
        <v>1033.9158500000001</v>
      </c>
      <c r="V10" s="7">
        <f t="shared" ca="1" si="3"/>
        <v>4.8762188915080099E-4</v>
      </c>
      <c r="W10" s="7">
        <f t="shared" ca="1" si="4"/>
        <v>5.4755906875780076E-4</v>
      </c>
      <c r="X10" s="7">
        <f t="shared" ca="1" si="5"/>
        <v>6.3746000218480395E-4</v>
      </c>
      <c r="Y10" s="7">
        <f t="shared" ca="1" si="6"/>
        <v>4.7632503167437346E-4</v>
      </c>
      <c r="Z10" s="7">
        <f t="shared" ca="1" si="7"/>
        <v>5.2190901222745677E-4</v>
      </c>
      <c r="AB10" s="7">
        <f t="shared" ca="1" si="8"/>
        <v>2.6708750039952361E-3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1.96597</v>
      </c>
      <c r="F11" s="7">
        <v>29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1.91595</v>
      </c>
      <c r="F12" s="7">
        <v>30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1.9226000000000001</v>
      </c>
      <c r="F13" s="7">
        <v>32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1.94279</v>
      </c>
      <c r="F14" s="7">
        <v>29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42986.836920000002</v>
      </c>
      <c r="N14" s="7">
        <f t="shared" ca="1" si="0"/>
        <v>42986.802479999998</v>
      </c>
      <c r="O14" s="7">
        <f t="shared" ca="1" si="0"/>
        <v>42986.673049999998</v>
      </c>
      <c r="P14" s="7">
        <f t="shared" ca="1" si="0"/>
        <v>42986.743049999997</v>
      </c>
      <c r="R14" s="7">
        <f t="shared" ca="1" si="1"/>
        <v>42986.726483999999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1.4958291055038052E-5</v>
      </c>
      <c r="X14" s="7">
        <f t="shared" ca="1" si="5"/>
        <v>1.4157103583842479E-5</v>
      </c>
      <c r="Y14" s="7">
        <f t="shared" ca="1" si="6"/>
        <v>1.1146136847830832E-5</v>
      </c>
      <c r="Z14" s="7">
        <f t="shared" ca="1" si="7"/>
        <v>1.2774566667181279E-5</v>
      </c>
      <c r="AB14" s="7">
        <f t="shared" ca="1" si="8"/>
        <v>6.1945935594127905E-5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1.9364699999999999</v>
      </c>
      <c r="F15" s="7">
        <v>28</v>
      </c>
      <c r="H15" s="7" t="s">
        <v>3</v>
      </c>
      <c r="I15" s="7">
        <v>100</v>
      </c>
      <c r="J15" s="7">
        <v>0.7</v>
      </c>
      <c r="L15" s="7">
        <f t="shared" ca="1" si="2"/>
        <v>35668.779759999998</v>
      </c>
      <c r="M15" s="7">
        <f t="shared" ca="1" si="0"/>
        <v>35815.179759999999</v>
      </c>
      <c r="N15" s="7">
        <f t="shared" ca="1" si="0"/>
        <v>35432.463949999998</v>
      </c>
      <c r="O15" s="7">
        <f t="shared" ca="1" si="0"/>
        <v>35846.756990000002</v>
      </c>
      <c r="P15" s="7">
        <f t="shared" ca="1" si="0"/>
        <v>35897.684979999998</v>
      </c>
      <c r="R15" s="7">
        <f t="shared" ca="1" si="1"/>
        <v>35732.173087999996</v>
      </c>
      <c r="T15" s="7">
        <f ca="1">Total!E15</f>
        <v>35432.463949999998</v>
      </c>
      <c r="V15" s="7">
        <f t="shared" ca="1" si="3"/>
        <v>6.6694715426359749E-3</v>
      </c>
      <c r="W15" s="7">
        <f t="shared" ca="1" si="4"/>
        <v>1.0801275647667781E-2</v>
      </c>
      <c r="X15" s="7">
        <f t="shared" ca="1" si="5"/>
        <v>0</v>
      </c>
      <c r="Y15" s="7">
        <f t="shared" ca="1" si="6"/>
        <v>1.1692470514741161E-2</v>
      </c>
      <c r="Z15" s="7">
        <f t="shared" ca="1" si="7"/>
        <v>1.3129796185116858E-2</v>
      </c>
      <c r="AB15" s="7">
        <f t="shared" ca="1" si="8"/>
        <v>4.2293013890161775E-2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148.26729</v>
      </c>
      <c r="E16" s="7">
        <v>8.7962000000000007</v>
      </c>
      <c r="F16" s="7">
        <v>19</v>
      </c>
      <c r="H16" s="7" t="s">
        <v>3</v>
      </c>
      <c r="I16" s="7">
        <v>100</v>
      </c>
      <c r="J16" s="7">
        <v>1</v>
      </c>
      <c r="L16" s="7">
        <f t="shared" ca="1" si="2"/>
        <v>35295.55169</v>
      </c>
      <c r="M16" s="7">
        <f t="shared" ca="1" si="0"/>
        <v>35295.564330000001</v>
      </c>
      <c r="N16" s="7">
        <f t="shared" ca="1" si="0"/>
        <v>35228.83</v>
      </c>
      <c r="O16" s="7">
        <f t="shared" ca="1" si="0"/>
        <v>35295.564330000001</v>
      </c>
      <c r="P16" s="7">
        <f t="shared" ca="1" si="0"/>
        <v>35295.564330000001</v>
      </c>
      <c r="R16" s="7">
        <f t="shared" ca="1" si="1"/>
        <v>35282.214935999997</v>
      </c>
      <c r="T16" s="7">
        <f ca="1">Total!E16</f>
        <v>35214.446669999998</v>
      </c>
      <c r="V16" s="7">
        <f t="shared" ca="1" si="3"/>
        <v>2.3031746248933097E-3</v>
      </c>
      <c r="W16" s="7">
        <f t="shared" ca="1" si="4"/>
        <v>2.3035335684859571E-3</v>
      </c>
      <c r="X16" s="7">
        <f t="shared" ca="1" si="5"/>
        <v>4.08449694944595E-4</v>
      </c>
      <c r="Y16" s="7">
        <f t="shared" ca="1" si="6"/>
        <v>2.3035335684859571E-3</v>
      </c>
      <c r="Z16" s="7">
        <f t="shared" ca="1" si="7"/>
        <v>2.3035335684859571E-3</v>
      </c>
      <c r="AB16" s="7">
        <f t="shared" ca="1" si="8"/>
        <v>9.6222250252957758E-3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148.2183</v>
      </c>
      <c r="E17" s="7">
        <v>8.9857899999999997</v>
      </c>
      <c r="F17" s="7">
        <v>20</v>
      </c>
      <c r="H17" s="7" t="s">
        <v>3</v>
      </c>
      <c r="I17" s="7">
        <v>997</v>
      </c>
      <c r="J17" s="7">
        <v>0.4</v>
      </c>
      <c r="L17" s="7">
        <f t="shared" ca="1" si="2"/>
        <v>324236.31712000002</v>
      </c>
      <c r="M17" s="7">
        <f t="shared" ca="1" si="0"/>
        <v>324490.37416000001</v>
      </c>
      <c r="N17" s="7">
        <f t="shared" ca="1" si="0"/>
        <v>324514.89163000003</v>
      </c>
      <c r="O17" s="7">
        <f t="shared" ca="1" si="0"/>
        <v>324334.54891999997</v>
      </c>
      <c r="P17" s="7">
        <f t="shared" ca="1" si="0"/>
        <v>324633.04491</v>
      </c>
      <c r="R17" s="7">
        <f t="shared" ca="1" si="1"/>
        <v>324441.83534799999</v>
      </c>
      <c r="T17" s="7">
        <f ca="1">Total!E17</f>
        <v>323976.84555000003</v>
      </c>
      <c r="V17" s="7">
        <f t="shared" ca="1" si="3"/>
        <v>8.0089541448402505E-4</v>
      </c>
      <c r="W17" s="7">
        <f t="shared" ca="1" si="4"/>
        <v>1.5850781222595904E-3</v>
      </c>
      <c r="X17" s="7">
        <f t="shared" ca="1" si="5"/>
        <v>1.6607547341433767E-3</v>
      </c>
      <c r="Y17" s="7">
        <f t="shared" ca="1" si="6"/>
        <v>1.104101650822264E-3</v>
      </c>
      <c r="Z17" s="7">
        <f t="shared" ca="1" si="7"/>
        <v>2.0254514142390985E-3</v>
      </c>
      <c r="AB17" s="7">
        <f t="shared" ca="1" si="8"/>
        <v>7.1762813359483538E-3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148.24746999999999</v>
      </c>
      <c r="E18" s="7">
        <v>8.8264600000000009</v>
      </c>
      <c r="F18" s="7">
        <v>19</v>
      </c>
      <c r="H18" s="7" t="s">
        <v>3</v>
      </c>
      <c r="I18" s="7">
        <v>997</v>
      </c>
      <c r="J18" s="7">
        <v>0.7</v>
      </c>
      <c r="L18" s="7">
        <f t="shared" ca="1" si="2"/>
        <v>322874.00209000002</v>
      </c>
      <c r="M18" s="7">
        <f t="shared" ca="1" si="2"/>
        <v>323056.89211000002</v>
      </c>
      <c r="N18" s="7">
        <f t="shared" ca="1" si="2"/>
        <v>323012.84044</v>
      </c>
      <c r="O18" s="7">
        <f t="shared" ca="1" si="2"/>
        <v>322977.20494000003</v>
      </c>
      <c r="P18" s="7">
        <f t="shared" ca="1" si="2"/>
        <v>323053.01066999999</v>
      </c>
      <c r="R18" s="7">
        <f t="shared" ca="1" si="1"/>
        <v>322994.79005000001</v>
      </c>
      <c r="T18" s="7">
        <f ca="1">Total!E18</f>
        <v>322847.27723000001</v>
      </c>
      <c r="V18" s="7">
        <f t="shared" ca="1" si="3"/>
        <v>8.2778644532218069E-5</v>
      </c>
      <c r="W18" s="7">
        <f t="shared" ca="1" si="4"/>
        <v>6.4926946820950356E-4</v>
      </c>
      <c r="X18" s="7">
        <f t="shared" ca="1" si="5"/>
        <v>5.1282207308827297E-4</v>
      </c>
      <c r="Y18" s="7">
        <f t="shared" ca="1" si="6"/>
        <v>4.0244325773717513E-4</v>
      </c>
      <c r="Z18" s="7">
        <f t="shared" ca="1" si="7"/>
        <v>6.3724694154200653E-4</v>
      </c>
      <c r="AB18" s="7">
        <f t="shared" ca="1" si="8"/>
        <v>2.284560385109176E-3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148.22414000000001</v>
      </c>
      <c r="E19" s="7">
        <v>8.8264899999999997</v>
      </c>
      <c r="F19" s="7">
        <v>19</v>
      </c>
      <c r="H19" s="7" t="s">
        <v>3</v>
      </c>
      <c r="I19" s="7">
        <v>997</v>
      </c>
      <c r="J19" s="7">
        <v>1</v>
      </c>
      <c r="L19" s="7">
        <f t="shared" ca="1" si="2"/>
        <v>322852.06004999997</v>
      </c>
      <c r="M19" s="7">
        <f t="shared" ca="1" si="2"/>
        <v>322980.84130999999</v>
      </c>
      <c r="N19" s="7">
        <f t="shared" ca="1" si="2"/>
        <v>322916.86372999998</v>
      </c>
      <c r="O19" s="7">
        <f t="shared" ca="1" si="2"/>
        <v>322864.80168999999</v>
      </c>
      <c r="P19" s="7">
        <f t="shared" ca="1" si="2"/>
        <v>322908.20386000001</v>
      </c>
      <c r="R19" s="7">
        <f t="shared" ca="1" si="1"/>
        <v>322904.55412799999</v>
      </c>
      <c r="T19" s="7">
        <f ca="1">Total!E19</f>
        <v>322792.16628</v>
      </c>
      <c r="V19" s="7">
        <f t="shared" ca="1" si="3"/>
        <v>1.8554901963764602E-4</v>
      </c>
      <c r="W19" s="7">
        <f t="shared" ca="1" si="4"/>
        <v>5.8450932119685133E-4</v>
      </c>
      <c r="X19" s="7">
        <f t="shared" ca="1" si="5"/>
        <v>3.8630878635329512E-4</v>
      </c>
      <c r="Y19" s="7">
        <f t="shared" ca="1" si="6"/>
        <v>2.2502222044937058E-4</v>
      </c>
      <c r="Z19" s="7">
        <f t="shared" ca="1" si="7"/>
        <v>3.594807808915325E-4</v>
      </c>
      <c r="AB19" s="7">
        <f t="shared" ca="1" si="8"/>
        <v>1.7408701285286958E-3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148.24978999999999</v>
      </c>
      <c r="E20" s="7">
        <v>9.06311</v>
      </c>
      <c r="F20" s="7">
        <v>20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107.75086</v>
      </c>
      <c r="E21" s="7">
        <v>18.17708</v>
      </c>
      <c r="F21" s="7">
        <v>38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675.36989000000005</v>
      </c>
      <c r="N21" s="7">
        <f t="shared" ca="1" si="2"/>
        <v>675.38247999999999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675.36995999999999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6.0411704881010963E-6</v>
      </c>
      <c r="X21" s="7">
        <f t="shared" ca="1" si="5"/>
        <v>2.468291961652075E-5</v>
      </c>
      <c r="Y21" s="7">
        <f t="shared" ca="1" si="6"/>
        <v>0</v>
      </c>
      <c r="Z21" s="7">
        <f t="shared" ca="1" si="7"/>
        <v>0</v>
      </c>
      <c r="AB21" s="7">
        <f t="shared" ca="1" si="8"/>
        <v>3.0724090104621842E-5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107.73419</v>
      </c>
      <c r="E22" s="7">
        <v>18.117830000000001</v>
      </c>
      <c r="F22" s="7">
        <v>38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107.75747</v>
      </c>
      <c r="E23" s="7">
        <v>18.04832</v>
      </c>
      <c r="F23" s="7">
        <v>37</v>
      </c>
      <c r="H23" s="7" t="s">
        <v>1</v>
      </c>
      <c r="I23" s="7">
        <v>100</v>
      </c>
      <c r="J23" s="7">
        <v>0.4</v>
      </c>
      <c r="L23" s="7">
        <f t="shared" ca="1" si="2"/>
        <v>1837.3140900000001</v>
      </c>
      <c r="M23" s="7">
        <f t="shared" ca="1" si="2"/>
        <v>1822.8167699999999</v>
      </c>
      <c r="N23" s="7">
        <f t="shared" ca="1" si="2"/>
        <v>1832.3731399999999</v>
      </c>
      <c r="O23" s="7">
        <f t="shared" ca="1" si="2"/>
        <v>1852.07719</v>
      </c>
      <c r="P23" s="7">
        <f t="shared" ca="1" si="2"/>
        <v>1817.4520299999999</v>
      </c>
      <c r="R23" s="7">
        <f t="shared" ca="1" si="1"/>
        <v>1832.4066439999999</v>
      </c>
      <c r="T23" s="7">
        <f ca="1">Total!E23</f>
        <v>1771.8257599999999</v>
      </c>
      <c r="V23" s="7">
        <f t="shared" ca="1" si="3"/>
        <v>3.696093119224101E-2</v>
      </c>
      <c r="W23" s="7">
        <f t="shared" ca="1" si="4"/>
        <v>2.8778794817838047E-2</v>
      </c>
      <c r="X23" s="7">
        <f t="shared" ca="1" si="5"/>
        <v>3.4172310487234354E-2</v>
      </c>
      <c r="Y23" s="7">
        <f t="shared" ca="1" si="6"/>
        <v>4.5293071029738292E-2</v>
      </c>
      <c r="Z23" s="7">
        <f t="shared" ca="1" si="7"/>
        <v>2.5750991451890831E-2</v>
      </c>
      <c r="AB23" s="7">
        <f t="shared" ca="1" si="8"/>
        <v>0.17095609897894254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107.79918000000001</v>
      </c>
      <c r="E24" s="7">
        <v>18.177910000000001</v>
      </c>
      <c r="F24" s="7">
        <v>38</v>
      </c>
      <c r="H24" s="7" t="s">
        <v>1</v>
      </c>
      <c r="I24" s="7">
        <v>100</v>
      </c>
      <c r="J24" s="7">
        <v>0.7</v>
      </c>
      <c r="L24" s="7">
        <f t="shared" ca="1" si="2"/>
        <v>1768.19515</v>
      </c>
      <c r="M24" s="7">
        <f t="shared" ca="1" si="2"/>
        <v>1768.22378</v>
      </c>
      <c r="N24" s="7">
        <f t="shared" ca="1" si="2"/>
        <v>1768.7541699999999</v>
      </c>
      <c r="O24" s="7">
        <f t="shared" ca="1" si="2"/>
        <v>1774.70949</v>
      </c>
      <c r="P24" s="7">
        <f t="shared" ca="1" si="2"/>
        <v>1769.9470100000001</v>
      </c>
      <c r="R24" s="7">
        <f t="shared" ca="1" si="1"/>
        <v>1769.9659200000001</v>
      </c>
      <c r="T24" s="7">
        <f ca="1">Total!E24</f>
        <v>1756.3001300000001</v>
      </c>
      <c r="V24" s="7">
        <f t="shared" ca="1" si="3"/>
        <v>6.7727718040992979E-3</v>
      </c>
      <c r="W24" s="7">
        <f t="shared" ca="1" si="4"/>
        <v>6.7890731181577445E-3</v>
      </c>
      <c r="X24" s="7">
        <f t="shared" ca="1" si="5"/>
        <v>7.0910659216314297E-3</v>
      </c>
      <c r="Y24" s="7">
        <f t="shared" ca="1" si="6"/>
        <v>1.048189867184026E-2</v>
      </c>
      <c r="Z24" s="7">
        <f t="shared" ca="1" si="7"/>
        <v>7.770243688360946E-3</v>
      </c>
      <c r="AB24" s="7">
        <f t="shared" ca="1" si="8"/>
        <v>3.8905053204089678E-2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107.7167</v>
      </c>
      <c r="E25" s="7">
        <v>18.218640000000001</v>
      </c>
      <c r="F25" s="7">
        <v>38</v>
      </c>
      <c r="H25" s="7" t="s">
        <v>1</v>
      </c>
      <c r="I25" s="7">
        <v>100</v>
      </c>
      <c r="J25" s="7">
        <v>1</v>
      </c>
      <c r="L25" s="7">
        <f t="shared" ca="1" si="2"/>
        <v>1759.0839000000001</v>
      </c>
      <c r="M25" s="7">
        <f t="shared" ca="1" si="2"/>
        <v>1758.6437800000001</v>
      </c>
      <c r="N25" s="7">
        <f t="shared" ca="1" si="2"/>
        <v>1755.9761699999999</v>
      </c>
      <c r="O25" s="7">
        <f t="shared" ca="1" si="2"/>
        <v>1756.9885300000001</v>
      </c>
      <c r="P25" s="7">
        <f t="shared" ca="1" si="2"/>
        <v>1754.01667</v>
      </c>
      <c r="R25" s="7">
        <f t="shared" ca="1" si="1"/>
        <v>1756.9418100000003</v>
      </c>
      <c r="T25" s="7">
        <f ca="1">Total!E25</f>
        <v>1753.77333</v>
      </c>
      <c r="V25" s="7">
        <f t="shared" ca="1" si="3"/>
        <v>3.0280823120967964E-3</v>
      </c>
      <c r="W25" s="7">
        <f t="shared" ca="1" si="4"/>
        <v>2.777126277772806E-3</v>
      </c>
      <c r="X25" s="7">
        <f t="shared" ca="1" si="5"/>
        <v>1.2560574176367044E-3</v>
      </c>
      <c r="Y25" s="7">
        <f t="shared" ca="1" si="6"/>
        <v>1.8333041933076353E-3</v>
      </c>
      <c r="Z25" s="7">
        <f t="shared" ca="1" si="7"/>
        <v>1.3875225255021367E-4</v>
      </c>
      <c r="AB25" s="7">
        <f t="shared" ca="1" si="8"/>
        <v>9.0333224533641551E-3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103.73996</v>
      </c>
      <c r="E26" s="7">
        <v>37.648940000000003</v>
      </c>
      <c r="F26" s="7">
        <v>66</v>
      </c>
      <c r="H26" s="7" t="s">
        <v>1</v>
      </c>
      <c r="I26" s="7">
        <v>1000</v>
      </c>
      <c r="J26" s="7">
        <v>0.4</v>
      </c>
      <c r="L26" s="7">
        <f t="shared" ca="1" si="2"/>
        <v>18998.457569999999</v>
      </c>
      <c r="M26" s="7">
        <f t="shared" ca="1" si="2"/>
        <v>18986.83913</v>
      </c>
      <c r="N26" s="7">
        <f t="shared" ca="1" si="2"/>
        <v>18991.727859999999</v>
      </c>
      <c r="O26" s="7">
        <f t="shared" ca="1" si="2"/>
        <v>18989.19153</v>
      </c>
      <c r="P26" s="7">
        <f t="shared" ca="1" si="2"/>
        <v>18999.974999999999</v>
      </c>
      <c r="R26" s="7">
        <f t="shared" ca="1" si="1"/>
        <v>18993.238218000002</v>
      </c>
      <c r="T26" s="7">
        <f ca="1">Total!E26</f>
        <v>18977.327099999999</v>
      </c>
      <c r="V26" s="7">
        <f t="shared" ca="1" si="3"/>
        <v>1.1134587019897054E-3</v>
      </c>
      <c r="W26" s="7">
        <f t="shared" ca="1" si="4"/>
        <v>5.0123128246030426E-4</v>
      </c>
      <c r="X26" s="7">
        <f t="shared" ca="1" si="5"/>
        <v>7.5884026892282671E-4</v>
      </c>
      <c r="Y26" s="7">
        <f t="shared" ca="1" si="6"/>
        <v>6.2518972969599336E-4</v>
      </c>
      <c r="Z26" s="7">
        <f t="shared" ca="1" si="7"/>
        <v>1.1934188561254202E-3</v>
      </c>
      <c r="AB26" s="7">
        <f t="shared" ca="1" si="8"/>
        <v>4.1921388391942494E-3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103.72586</v>
      </c>
      <c r="E27" s="7">
        <v>37.768819999999998</v>
      </c>
      <c r="F27" s="7">
        <v>68</v>
      </c>
      <c r="H27" s="7" t="s">
        <v>1</v>
      </c>
      <c r="I27" s="7">
        <v>1000</v>
      </c>
      <c r="J27" s="7">
        <v>0.7</v>
      </c>
      <c r="L27" s="7">
        <f t="shared" ca="1" si="2"/>
        <v>18977.994699999999</v>
      </c>
      <c r="M27" s="7">
        <f t="shared" ca="1" si="2"/>
        <v>18978.126680000001</v>
      </c>
      <c r="N27" s="7">
        <f t="shared" ca="1" si="2"/>
        <v>18977.622009999999</v>
      </c>
      <c r="O27" s="7">
        <f t="shared" ca="1" si="2"/>
        <v>18980.060000000001</v>
      </c>
      <c r="P27" s="7">
        <f t="shared" ca="1" si="2"/>
        <v>18978.93561</v>
      </c>
      <c r="R27" s="7">
        <f t="shared" ca="1" si="1"/>
        <v>18978.5478</v>
      </c>
      <c r="T27" s="7">
        <f ca="1">Total!E27</f>
        <v>18975.57</v>
      </c>
      <c r="V27" s="7">
        <f t="shared" ca="1" si="3"/>
        <v>1.2778008776545712E-4</v>
      </c>
      <c r="W27" s="7">
        <f t="shared" ca="1" si="4"/>
        <v>1.3473534655356897E-4</v>
      </c>
      <c r="X27" s="7">
        <f t="shared" ca="1" si="5"/>
        <v>1.0813957103788857E-4</v>
      </c>
      <c r="Y27" s="7">
        <f t="shared" ca="1" si="6"/>
        <v>2.3662003302149029E-4</v>
      </c>
      <c r="Z27" s="7">
        <f t="shared" ca="1" si="7"/>
        <v>1.7736542301499995E-4</v>
      </c>
      <c r="AB27" s="7">
        <f t="shared" ca="1" si="8"/>
        <v>7.846404613934049E-4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103.82503</v>
      </c>
      <c r="E28" s="7">
        <v>37.791379999999997</v>
      </c>
      <c r="F28" s="7">
        <v>64</v>
      </c>
      <c r="H28" s="7" t="s">
        <v>1</v>
      </c>
      <c r="I28" s="7">
        <v>1000</v>
      </c>
      <c r="J28" s="7">
        <v>1</v>
      </c>
      <c r="L28" s="7">
        <f t="shared" ca="1" si="2"/>
        <v>18975.973330000001</v>
      </c>
      <c r="M28" s="7">
        <f t="shared" ca="1" si="2"/>
        <v>18975.59231</v>
      </c>
      <c r="N28" s="7">
        <f t="shared" ca="1" si="2"/>
        <v>18975.689999999999</v>
      </c>
      <c r="O28" s="7">
        <f t="shared" ca="1" si="2"/>
        <v>18975.62</v>
      </c>
      <c r="P28" s="7">
        <f t="shared" ca="1" si="2"/>
        <v>18975.948909999999</v>
      </c>
      <c r="R28" s="7">
        <f t="shared" ca="1" si="1"/>
        <v>18975.764909999998</v>
      </c>
      <c r="T28" s="7">
        <f ca="1">Total!E28</f>
        <v>18975.240000000002</v>
      </c>
      <c r="V28" s="7">
        <f t="shared" ca="1" si="3"/>
        <v>3.8646678513637456E-5</v>
      </c>
      <c r="W28" s="7">
        <f t="shared" ca="1" si="4"/>
        <v>1.8566827086160541E-5</v>
      </c>
      <c r="X28" s="7">
        <f t="shared" ca="1" si="5"/>
        <v>2.3715115065584918E-5</v>
      </c>
      <c r="Y28" s="7">
        <f t="shared" ca="1" si="6"/>
        <v>2.002609716648541E-5</v>
      </c>
      <c r="Z28" s="7">
        <f t="shared" ca="1" si="7"/>
        <v>3.7359738269321428E-5</v>
      </c>
      <c r="AB28" s="7">
        <f t="shared" ca="1" si="8"/>
        <v>1.3831445610118975E-4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103.74775</v>
      </c>
      <c r="E29" s="7">
        <v>37.777329999999999</v>
      </c>
      <c r="F29" s="7">
        <v>71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103.74692</v>
      </c>
      <c r="E30" s="7">
        <v>37.591670000000001</v>
      </c>
      <c r="F30" s="7">
        <v>65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1069.8942999999999</v>
      </c>
      <c r="E31" s="7">
        <v>596.04767000000004</v>
      </c>
      <c r="F31" s="7">
        <v>15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1069.7888499999999</v>
      </c>
      <c r="E32" s="7">
        <v>583.13126999999997</v>
      </c>
      <c r="F32" s="7">
        <v>14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1069.7720099999999</v>
      </c>
      <c r="E33" s="7">
        <v>584.66621999999995</v>
      </c>
      <c r="F33" s="7">
        <v>14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1069.8410100000001</v>
      </c>
      <c r="E34" s="7">
        <v>595.14331000000004</v>
      </c>
      <c r="F34" s="7">
        <v>15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1069.6846499999999</v>
      </c>
      <c r="E35" s="7">
        <v>583.24632999999994</v>
      </c>
      <c r="F35" s="7">
        <v>14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1034.7170699999999</v>
      </c>
      <c r="E36" s="7">
        <v>972.20385999999996</v>
      </c>
      <c r="F36" s="7">
        <v>23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1034.6627000000001</v>
      </c>
      <c r="E37" s="7">
        <v>996.33123000000001</v>
      </c>
      <c r="F37" s="7">
        <v>19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1034.66632</v>
      </c>
      <c r="E38" s="7">
        <v>995.78309000000002</v>
      </c>
      <c r="F38" s="7">
        <v>19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1034.7551800000001</v>
      </c>
      <c r="E39" s="7">
        <v>958.71069</v>
      </c>
      <c r="F39" s="7">
        <v>19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1034.7524599999999</v>
      </c>
      <c r="E40" s="7">
        <v>972.82014000000004</v>
      </c>
      <c r="F40" s="7">
        <v>23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1034.42001</v>
      </c>
      <c r="E41" s="7">
        <v>2249.5866999999998</v>
      </c>
      <c r="F41" s="7">
        <v>44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1034.48198</v>
      </c>
      <c r="E42" s="7">
        <v>2273.6599099999999</v>
      </c>
      <c r="F42" s="7">
        <v>37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1034.57493</v>
      </c>
      <c r="E43" s="7">
        <v>2266.7734700000001</v>
      </c>
      <c r="F43" s="7">
        <v>51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1034.40833</v>
      </c>
      <c r="E44" s="7">
        <v>2265.12408</v>
      </c>
      <c r="F44" s="7">
        <v>43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1034.4554599999999</v>
      </c>
      <c r="E45" s="7">
        <v>2271.0193899999999</v>
      </c>
      <c r="F45" s="7">
        <v>37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1.1139399999999999</v>
      </c>
      <c r="F46" s="7">
        <v>14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1.51111</v>
      </c>
      <c r="F47" s="7">
        <v>18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1.1188</v>
      </c>
      <c r="F48" s="7">
        <v>19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1.09799</v>
      </c>
      <c r="F49" s="7">
        <v>17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1.1357299999999999</v>
      </c>
      <c r="F50" s="7">
        <v>19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1.38046</v>
      </c>
      <c r="F51" s="7">
        <v>23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1.3711199999999999</v>
      </c>
      <c r="F52" s="7">
        <v>19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1.3681300000000001</v>
      </c>
      <c r="F53" s="7">
        <v>22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1.35998</v>
      </c>
      <c r="F54" s="7">
        <v>22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1.3438699999999999</v>
      </c>
      <c r="F55" s="7">
        <v>19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2.1053999999999999</v>
      </c>
      <c r="F56" s="7">
        <v>30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2.0936499999999998</v>
      </c>
      <c r="F57" s="7">
        <v>29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2.0788700000000002</v>
      </c>
      <c r="F58" s="7">
        <v>33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2.0858400000000001</v>
      </c>
      <c r="F59" s="7">
        <v>35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2.3662200000000002</v>
      </c>
      <c r="F60" s="7">
        <v>33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7.4500200000000003</v>
      </c>
      <c r="F61" s="7">
        <v>15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42986.836920000002</v>
      </c>
      <c r="E62" s="7">
        <v>7.13429</v>
      </c>
      <c r="F62" s="7">
        <v>14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42986.802479999998</v>
      </c>
      <c r="E63" s="7">
        <v>7.3379700000000003</v>
      </c>
      <c r="F63" s="7">
        <v>14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7.4271500000000001</v>
      </c>
      <c r="F64" s="7">
        <v>14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42986.743049999997</v>
      </c>
      <c r="E65" s="7">
        <v>7.2337300000000004</v>
      </c>
      <c r="F65" s="7">
        <v>14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35668.779759999998</v>
      </c>
      <c r="E66" s="7">
        <v>20.12189</v>
      </c>
      <c r="F66" s="7">
        <v>35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35815.179759999999</v>
      </c>
      <c r="E67" s="7">
        <v>19.97777</v>
      </c>
      <c r="F67" s="7">
        <v>36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35432.463949999998</v>
      </c>
      <c r="E68" s="7">
        <v>19.794820000000001</v>
      </c>
      <c r="F68" s="7">
        <v>36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35846.756990000002</v>
      </c>
      <c r="E69" s="7">
        <v>20.22927</v>
      </c>
      <c r="F69" s="7">
        <v>37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35897.684979999998</v>
      </c>
      <c r="E70" s="7">
        <v>20.003219999999999</v>
      </c>
      <c r="F70" s="7">
        <v>36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35295.55169</v>
      </c>
      <c r="E71" s="7">
        <v>55.465699999999998</v>
      </c>
      <c r="F71" s="7">
        <v>100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35295.564330000001</v>
      </c>
      <c r="E72" s="7">
        <v>55.116340000000001</v>
      </c>
      <c r="F72" s="7">
        <v>97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35228.83</v>
      </c>
      <c r="E73" s="7">
        <v>55.189419999999998</v>
      </c>
      <c r="F73" s="7">
        <v>86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35295.564330000001</v>
      </c>
      <c r="E74" s="7">
        <v>55.442010000000003</v>
      </c>
      <c r="F74" s="7">
        <v>97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35295.564330000001</v>
      </c>
      <c r="E75" s="7">
        <v>55.294119999999999</v>
      </c>
      <c r="F75" s="7">
        <v>98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324236.31712000002</v>
      </c>
      <c r="E76" s="7">
        <v>644.90074000000004</v>
      </c>
      <c r="F76" s="7">
        <v>9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324490.37416000001</v>
      </c>
      <c r="E77" s="7">
        <v>642.14359999999999</v>
      </c>
      <c r="F77" s="7">
        <v>9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324514.89163000003</v>
      </c>
      <c r="E78" s="7">
        <v>642.82029999999997</v>
      </c>
      <c r="F78" s="7">
        <v>9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324334.54891999997</v>
      </c>
      <c r="E79" s="7">
        <v>663.34118000000001</v>
      </c>
      <c r="F79" s="7">
        <v>11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324633.04491</v>
      </c>
      <c r="E80" s="7">
        <v>682.46011999999996</v>
      </c>
      <c r="F80" s="7">
        <v>11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322874.00209000002</v>
      </c>
      <c r="E81" s="7">
        <v>1361.1643999999999</v>
      </c>
      <c r="F81" s="7">
        <v>17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323056.89211000002</v>
      </c>
      <c r="E82" s="7">
        <v>1356.53809</v>
      </c>
      <c r="F82" s="7">
        <v>17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323012.84044</v>
      </c>
      <c r="E83" s="7">
        <v>1288.0969299999999</v>
      </c>
      <c r="F83" s="7">
        <v>16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322977.20494000003</v>
      </c>
      <c r="E84" s="7">
        <v>1314.09328</v>
      </c>
      <c r="F84" s="7">
        <v>16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323053.01066999999</v>
      </c>
      <c r="E85" s="7">
        <v>1336.0589500000001</v>
      </c>
      <c r="F85" s="7">
        <v>17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322852.06004999997</v>
      </c>
      <c r="E86" s="7">
        <v>1804.27882</v>
      </c>
      <c r="F86" s="7">
        <v>19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322980.84130999999</v>
      </c>
      <c r="E87" s="7">
        <v>1789.7912699999999</v>
      </c>
      <c r="F87" s="7">
        <v>20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322916.86372999998</v>
      </c>
      <c r="E88" s="7">
        <v>1743.8840600000001</v>
      </c>
      <c r="F88" s="7">
        <v>19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322864.80168999999</v>
      </c>
      <c r="E89" s="7">
        <v>1803.0463</v>
      </c>
      <c r="F89" s="7">
        <v>20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322908.20386000001</v>
      </c>
      <c r="E90" s="7">
        <v>1735.9747600000001</v>
      </c>
      <c r="F90" s="7">
        <v>19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1.6284799999999999</v>
      </c>
      <c r="F91" s="7">
        <v>20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1.6766000000000001</v>
      </c>
      <c r="F92" s="7">
        <v>19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1.61521</v>
      </c>
      <c r="F93" s="7">
        <v>17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1.6296600000000001</v>
      </c>
      <c r="F94" s="7">
        <v>20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1.6319600000000001</v>
      </c>
      <c r="F95" s="7">
        <v>19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1.9300299999999999</v>
      </c>
      <c r="F96" s="7">
        <v>23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1.9611099999999999</v>
      </c>
      <c r="F97" s="7">
        <v>19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1.93466</v>
      </c>
      <c r="F98" s="7">
        <v>22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1.9617599999999999</v>
      </c>
      <c r="F99" s="7">
        <v>26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1.9513499999999999</v>
      </c>
      <c r="F100" s="7">
        <v>24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3.00237</v>
      </c>
      <c r="F101" s="7">
        <v>31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2.9890400000000001</v>
      </c>
      <c r="F102" s="7">
        <v>38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2.9803000000000002</v>
      </c>
      <c r="F103" s="7">
        <v>38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2.9653</v>
      </c>
      <c r="F104" s="7">
        <v>35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2.96753</v>
      </c>
      <c r="F105" s="7">
        <v>30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1837.3140900000001</v>
      </c>
      <c r="E106" s="7">
        <v>7.2961</v>
      </c>
      <c r="F106" s="7">
        <v>17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1822.8167699999999</v>
      </c>
      <c r="E107" s="7">
        <v>7.4382400000000004</v>
      </c>
      <c r="F107" s="7">
        <v>17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1832.3731399999999</v>
      </c>
      <c r="E108" s="7">
        <v>7.1711</v>
      </c>
      <c r="F108" s="7">
        <v>16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1852.07719</v>
      </c>
      <c r="E109" s="7">
        <v>7.4712100000000001</v>
      </c>
      <c r="F109" s="7">
        <v>17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1817.4520299999999</v>
      </c>
      <c r="E110" s="7">
        <v>7.4116999999999997</v>
      </c>
      <c r="F110" s="7">
        <v>17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1768.19515</v>
      </c>
      <c r="E111" s="7">
        <v>11.89992</v>
      </c>
      <c r="F111" s="7">
        <v>25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1768.22378</v>
      </c>
      <c r="E112" s="7">
        <v>11.88608</v>
      </c>
      <c r="F112" s="7">
        <v>24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1768.7541699999999</v>
      </c>
      <c r="E113" s="7">
        <v>11.4777</v>
      </c>
      <c r="F113" s="7">
        <v>23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1774.70949</v>
      </c>
      <c r="E114" s="7">
        <v>11.4863</v>
      </c>
      <c r="F114" s="7">
        <v>23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1769.9470100000001</v>
      </c>
      <c r="E115" s="7">
        <v>11.6341</v>
      </c>
      <c r="F115" s="7">
        <v>24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1759.0839000000001</v>
      </c>
      <c r="E116" s="7">
        <v>21.502310000000001</v>
      </c>
      <c r="F116" s="7">
        <v>43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1758.6437800000001</v>
      </c>
      <c r="E117" s="7">
        <v>21.724699999999999</v>
      </c>
      <c r="F117" s="7">
        <v>44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1755.9761699999999</v>
      </c>
      <c r="E118" s="7">
        <v>21.71828</v>
      </c>
      <c r="F118" s="7">
        <v>39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1756.9885300000001</v>
      </c>
      <c r="E119" s="7">
        <v>21.750620000000001</v>
      </c>
      <c r="F119" s="7">
        <v>43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1754.01667</v>
      </c>
      <c r="E120" s="7">
        <v>21.63307</v>
      </c>
      <c r="F120" s="7">
        <v>41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18998.457569999999</v>
      </c>
      <c r="E121" s="7">
        <v>358.43736999999999</v>
      </c>
      <c r="F121" s="7">
        <v>10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18986.83913</v>
      </c>
      <c r="E122" s="7">
        <v>374.81193999999999</v>
      </c>
      <c r="F122" s="7">
        <v>10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18991.727859999999</v>
      </c>
      <c r="E123" s="7">
        <v>382.87560000000002</v>
      </c>
      <c r="F123" s="7">
        <v>10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18989.19153</v>
      </c>
      <c r="E124" s="7">
        <v>371.90152</v>
      </c>
      <c r="F124" s="7">
        <v>9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18999.974999999999</v>
      </c>
      <c r="E125" s="7">
        <v>359.06200999999999</v>
      </c>
      <c r="F125" s="7">
        <v>10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18977.994699999999</v>
      </c>
      <c r="E126" s="7">
        <v>708.68321000000003</v>
      </c>
      <c r="F126" s="7">
        <v>16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18978.126680000001</v>
      </c>
      <c r="E127" s="7">
        <v>682.52418999999998</v>
      </c>
      <c r="F127" s="7">
        <v>14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18977.622009999999</v>
      </c>
      <c r="E128" s="7">
        <v>699.69195000000002</v>
      </c>
      <c r="F128" s="7">
        <v>14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18980.060000000001</v>
      </c>
      <c r="E129" s="7">
        <v>676.11866999999995</v>
      </c>
      <c r="F129" s="7">
        <v>16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18978.93561</v>
      </c>
      <c r="E130" s="7">
        <v>699.59145000000001</v>
      </c>
      <c r="F130" s="7">
        <v>14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18975.973330000001</v>
      </c>
      <c r="E131" s="7">
        <v>1147.00918</v>
      </c>
      <c r="F131" s="7">
        <v>21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18975.59231</v>
      </c>
      <c r="E132" s="7">
        <v>1166.19021</v>
      </c>
      <c r="F132" s="7">
        <v>20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18975.689999999999</v>
      </c>
      <c r="E133" s="7">
        <v>1165.3584599999999</v>
      </c>
      <c r="F133" s="7">
        <v>20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18975.62</v>
      </c>
      <c r="E134" s="7">
        <v>1170.61581</v>
      </c>
      <c r="F134" s="7">
        <v>20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18975.948909999999</v>
      </c>
      <c r="E135" s="7">
        <v>1168.09662</v>
      </c>
      <c r="F135" s="7">
        <v>20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2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1.1383399999999999</v>
      </c>
      <c r="F1" s="7">
        <v>36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1.1466000000000001</v>
      </c>
      <c r="F2" s="7">
        <v>27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41.318849999999998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40.981810000000003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1.0301350569899543E-2</v>
      </c>
      <c r="Y2" s="7">
        <f ca="1">(O2-T2)/T2</f>
        <v>0</v>
      </c>
      <c r="Z2" s="7">
        <f ca="1">(P2-T2)/T2</f>
        <v>0</v>
      </c>
      <c r="AB2" s="7">
        <f ca="1">SUM(V2:Z2)</f>
        <v>1.0301350569899543E-2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1.14689</v>
      </c>
      <c r="F3" s="7">
        <v>24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1.14259</v>
      </c>
      <c r="F4" s="7">
        <v>29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28.514099999999999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28.514528000000002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3.5082672317308776E-4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1.829210534624768E-3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1.1444799999999999</v>
      </c>
      <c r="F5" s="7">
        <v>32</v>
      </c>
      <c r="H5" s="7" t="s">
        <v>0</v>
      </c>
      <c r="I5" s="7">
        <v>100</v>
      </c>
      <c r="J5" s="7">
        <v>0.4</v>
      </c>
      <c r="L5" s="7">
        <f t="shared" ca="1" si="2"/>
        <v>148.14830000000001</v>
      </c>
      <c r="M5" s="7">
        <f t="shared" ca="1" si="0"/>
        <v>148.24033</v>
      </c>
      <c r="N5" s="7">
        <f t="shared" ca="1" si="0"/>
        <v>148.1808</v>
      </c>
      <c r="O5" s="7">
        <f t="shared" ca="1" si="0"/>
        <v>148.20830000000001</v>
      </c>
      <c r="P5" s="7">
        <f t="shared" ca="1" si="0"/>
        <v>148.12699000000001</v>
      </c>
      <c r="R5" s="7">
        <f t="shared" ca="1" si="1"/>
        <v>148.18094400000001</v>
      </c>
      <c r="T5" s="7">
        <f ca="1">Total!E5</f>
        <v>147.8408</v>
      </c>
      <c r="V5" s="7">
        <f t="shared" ca="1" si="3"/>
        <v>2.0799400436145132E-3</v>
      </c>
      <c r="W5" s="7">
        <f t="shared" ca="1" si="4"/>
        <v>2.7024339695131427E-3</v>
      </c>
      <c r="X5" s="7">
        <f t="shared" ca="1" si="5"/>
        <v>2.2997711051347355E-3</v>
      </c>
      <c r="Y5" s="7">
        <f t="shared" ca="1" si="6"/>
        <v>2.4857820033441841E-3</v>
      </c>
      <c r="Z5" s="7">
        <f t="shared" ca="1" si="7"/>
        <v>1.9357985075838661E-3</v>
      </c>
      <c r="AB5" s="7">
        <f t="shared" ca="1" si="8"/>
        <v>1.1503725629190442E-2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1.4400999999999999</v>
      </c>
      <c r="F6" s="7">
        <v>41</v>
      </c>
      <c r="H6" s="7" t="s">
        <v>0</v>
      </c>
      <c r="I6" s="7">
        <v>100</v>
      </c>
      <c r="J6" s="7">
        <v>0.7</v>
      </c>
      <c r="L6" s="7">
        <f t="shared" ca="1" si="2"/>
        <v>107.68003</v>
      </c>
      <c r="M6" s="7">
        <f t="shared" ca="1" si="0"/>
        <v>107.65752999999999</v>
      </c>
      <c r="N6" s="7">
        <f t="shared" ca="1" si="0"/>
        <v>107.62085999999999</v>
      </c>
      <c r="O6" s="7">
        <f t="shared" ca="1" si="0"/>
        <v>107.68003</v>
      </c>
      <c r="P6" s="7">
        <f t="shared" ca="1" si="0"/>
        <v>107.61337</v>
      </c>
      <c r="R6" s="7">
        <f t="shared" ca="1" si="1"/>
        <v>107.650364</v>
      </c>
      <c r="T6" s="7">
        <f ca="1">Total!E6</f>
        <v>107.31086000000001</v>
      </c>
      <c r="V6" s="7">
        <f t="shared" ca="1" si="3"/>
        <v>3.4401923533181719E-3</v>
      </c>
      <c r="W6" s="7">
        <f t="shared" ca="1" si="4"/>
        <v>3.2305211233978454E-3</v>
      </c>
      <c r="X6" s="7">
        <f t="shared" ca="1" si="5"/>
        <v>2.888803612234475E-3</v>
      </c>
      <c r="Y6" s="7">
        <f t="shared" ca="1" si="6"/>
        <v>3.4401923533181719E-3</v>
      </c>
      <c r="Z6" s="7">
        <f t="shared" ca="1" si="7"/>
        <v>2.8190063894744486E-3</v>
      </c>
      <c r="AB6" s="7">
        <f t="shared" ca="1" si="8"/>
        <v>1.5818715831743112E-2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1.4509399999999999</v>
      </c>
      <c r="F7" s="7">
        <v>52</v>
      </c>
      <c r="H7" s="7" t="s">
        <v>0</v>
      </c>
      <c r="I7" s="7">
        <v>100</v>
      </c>
      <c r="J7" s="7">
        <v>1</v>
      </c>
      <c r="L7" s="7">
        <f t="shared" ca="1" si="2"/>
        <v>103.73003</v>
      </c>
      <c r="M7" s="7">
        <f t="shared" ca="1" si="0"/>
        <v>103.73753000000001</v>
      </c>
      <c r="N7" s="7">
        <f t="shared" ca="1" si="0"/>
        <v>103.70698</v>
      </c>
      <c r="O7" s="7">
        <f t="shared" ca="1" si="0"/>
        <v>103.70698</v>
      </c>
      <c r="P7" s="7">
        <f t="shared" ca="1" si="0"/>
        <v>103.71429999999999</v>
      </c>
      <c r="R7" s="7">
        <f t="shared" ca="1" si="1"/>
        <v>103.71916400000001</v>
      </c>
      <c r="T7" s="7">
        <f ca="1">Total!E7</f>
        <v>103.67698</v>
      </c>
      <c r="V7" s="7">
        <f t="shared" ca="1" si="3"/>
        <v>5.1168542910874648E-4</v>
      </c>
      <c r="W7" s="7">
        <f t="shared" ca="1" si="4"/>
        <v>5.8402549919959394E-4</v>
      </c>
      <c r="X7" s="7">
        <f t="shared" ca="1" si="5"/>
        <v>2.8936028036311565E-4</v>
      </c>
      <c r="Y7" s="7">
        <f t="shared" ca="1" si="6"/>
        <v>2.8936028036311565E-4</v>
      </c>
      <c r="Z7" s="7">
        <f t="shared" ca="1" si="7"/>
        <v>3.5996418877164464E-4</v>
      </c>
      <c r="AB7" s="7">
        <f t="shared" ca="1" si="8"/>
        <v>2.0343956778062166E-3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1.4540200000000001</v>
      </c>
      <c r="F8" s="7">
        <v>37</v>
      </c>
      <c r="H8" s="7" t="s">
        <v>0</v>
      </c>
      <c r="I8" s="7">
        <v>1000</v>
      </c>
      <c r="J8" s="7">
        <v>0.4</v>
      </c>
      <c r="L8" s="7">
        <f t="shared" ca="1" si="2"/>
        <v>1069.8058100000001</v>
      </c>
      <c r="M8" s="7">
        <f t="shared" ca="1" si="0"/>
        <v>1069.66491</v>
      </c>
      <c r="N8" s="7">
        <f t="shared" ca="1" si="0"/>
        <v>1069.7517600000001</v>
      </c>
      <c r="O8" s="7">
        <f t="shared" ca="1" si="0"/>
        <v>1069.65976</v>
      </c>
      <c r="P8" s="7">
        <f t="shared" ca="1" si="0"/>
        <v>1069.98558</v>
      </c>
      <c r="R8" s="7">
        <f t="shared" ca="1" si="1"/>
        <v>1069.7735640000003</v>
      </c>
      <c r="T8" s="7">
        <f ca="1">Total!E8</f>
        <v>1069.1742999999999</v>
      </c>
      <c r="V8" s="7">
        <f t="shared" ca="1" si="3"/>
        <v>5.9065205738686587E-4</v>
      </c>
      <c r="W8" s="7">
        <f t="shared" ca="1" si="4"/>
        <v>4.5886811907100709E-4</v>
      </c>
      <c r="X8" s="7">
        <f t="shared" ca="1" si="5"/>
        <v>5.4009902782006737E-4</v>
      </c>
      <c r="Y8" s="7">
        <f t="shared" ca="1" si="6"/>
        <v>4.5405131791897995E-4</v>
      </c>
      <c r="Z8" s="7">
        <f t="shared" ca="1" si="7"/>
        <v>7.5879115313576512E-4</v>
      </c>
      <c r="AB8" s="7">
        <f t="shared" ca="1" si="8"/>
        <v>2.8024616753326856E-3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1.43879</v>
      </c>
      <c r="F9" s="7">
        <v>46</v>
      </c>
      <c r="H9" s="7" t="s">
        <v>0</v>
      </c>
      <c r="I9" s="7">
        <v>1000</v>
      </c>
      <c r="J9" s="7">
        <v>0.7</v>
      </c>
      <c r="L9" s="7">
        <f t="shared" ca="1" si="2"/>
        <v>1034.5882799999999</v>
      </c>
      <c r="M9" s="7">
        <f t="shared" ca="1" si="0"/>
        <v>1034.71317</v>
      </c>
      <c r="N9" s="7">
        <f t="shared" ca="1" si="0"/>
        <v>1034.6541299999999</v>
      </c>
      <c r="O9" s="7">
        <f t="shared" ca="1" si="0"/>
        <v>1034.58916</v>
      </c>
      <c r="P9" s="7">
        <f t="shared" ca="1" si="0"/>
        <v>1034.6877999999999</v>
      </c>
      <c r="R9" s="7">
        <f t="shared" ca="1" si="1"/>
        <v>1034.6465079999998</v>
      </c>
      <c r="T9" s="7">
        <f ca="1">Total!E9</f>
        <v>1034.2530300000001</v>
      </c>
      <c r="V9" s="7">
        <f t="shared" ca="1" si="3"/>
        <v>3.2414698364466955E-4</v>
      </c>
      <c r="W9" s="7">
        <f t="shared" ca="1" si="4"/>
        <v>4.4490079956537352E-4</v>
      </c>
      <c r="X9" s="7">
        <f t="shared" ca="1" si="5"/>
        <v>3.878161227140082E-4</v>
      </c>
      <c r="Y9" s="7">
        <f t="shared" ca="1" si="6"/>
        <v>3.2499783926174419E-4</v>
      </c>
      <c r="Z9" s="7">
        <f t="shared" ca="1" si="7"/>
        <v>4.2037101887904932E-4</v>
      </c>
      <c r="AB9" s="7">
        <f t="shared" ca="1" si="8"/>
        <v>1.9022327640648446E-3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1.45201</v>
      </c>
      <c r="F10" s="7">
        <v>54</v>
      </c>
      <c r="H10" s="7" t="s">
        <v>0</v>
      </c>
      <c r="I10" s="7">
        <v>1000</v>
      </c>
      <c r="J10" s="7">
        <v>1</v>
      </c>
      <c r="L10" s="7">
        <f t="shared" ca="1" si="2"/>
        <v>1034.10726</v>
      </c>
      <c r="M10" s="7">
        <f t="shared" ca="1" si="0"/>
        <v>1034.3051800000001</v>
      </c>
      <c r="N10" s="7">
        <f t="shared" ca="1" si="0"/>
        <v>1034.28396</v>
      </c>
      <c r="O10" s="7">
        <f t="shared" ca="1" si="0"/>
        <v>1034.2720400000001</v>
      </c>
      <c r="P10" s="7">
        <f t="shared" ca="1" si="0"/>
        <v>1034.2633900000001</v>
      </c>
      <c r="R10" s="7">
        <f t="shared" ca="1" si="1"/>
        <v>1034.2463659999999</v>
      </c>
      <c r="T10" s="7">
        <f ca="1">Total!E10</f>
        <v>1033.9158500000001</v>
      </c>
      <c r="V10" s="7">
        <f t="shared" ca="1" si="3"/>
        <v>1.8513112068057111E-4</v>
      </c>
      <c r="W10" s="7">
        <f t="shared" ca="1" si="4"/>
        <v>3.7655869188964712E-4</v>
      </c>
      <c r="X10" s="7">
        <f t="shared" ca="1" si="5"/>
        <v>3.5603477787857473E-4</v>
      </c>
      <c r="Y10" s="7">
        <f t="shared" ca="1" si="6"/>
        <v>3.4450579319387505E-4</v>
      </c>
      <c r="Z10" s="7">
        <f t="shared" ca="1" si="7"/>
        <v>3.3613954172380742E-4</v>
      </c>
      <c r="AB10" s="7">
        <f t="shared" ca="1" si="8"/>
        <v>1.5983699253664754E-3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1.9414100000000001</v>
      </c>
      <c r="F11" s="7">
        <v>62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28.514099999999999</v>
      </c>
      <c r="E12" s="7">
        <v>1.9165099999999999</v>
      </c>
      <c r="F12" s="7">
        <v>65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1.92432</v>
      </c>
      <c r="F13" s="7">
        <v>63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1.9282600000000001</v>
      </c>
      <c r="F14" s="7">
        <v>60</v>
      </c>
      <c r="H14" s="7" t="s">
        <v>3</v>
      </c>
      <c r="I14" s="7">
        <v>100</v>
      </c>
      <c r="J14" s="7">
        <v>0.4</v>
      </c>
      <c r="L14" s="7">
        <f t="shared" ca="1" si="2"/>
        <v>42986.802479999998</v>
      </c>
      <c r="M14" s="7">
        <f t="shared" ca="1" si="0"/>
        <v>42986.743049999997</v>
      </c>
      <c r="N14" s="7">
        <f t="shared" ca="1" si="0"/>
        <v>42986.673049999998</v>
      </c>
      <c r="O14" s="7">
        <f t="shared" ca="1" si="0"/>
        <v>42986.802479999998</v>
      </c>
      <c r="P14" s="7">
        <f t="shared" ca="1" si="0"/>
        <v>42986.802479999998</v>
      </c>
      <c r="R14" s="7">
        <f t="shared" ca="1" si="1"/>
        <v>42986.764708000002</v>
      </c>
      <c r="T14" s="7">
        <f ca="1">Total!E14</f>
        <v>42986.193919999998</v>
      </c>
      <c r="V14" s="7">
        <f t="shared" ca="1" si="3"/>
        <v>1.4157103583842479E-5</v>
      </c>
      <c r="W14" s="7">
        <f t="shared" ca="1" si="4"/>
        <v>1.2774566667181279E-5</v>
      </c>
      <c r="X14" s="7">
        <f t="shared" ca="1" si="5"/>
        <v>1.1146136847830832E-5</v>
      </c>
      <c r="Y14" s="7">
        <f t="shared" ca="1" si="6"/>
        <v>1.4157103583842479E-5</v>
      </c>
      <c r="Z14" s="7">
        <f t="shared" ca="1" si="7"/>
        <v>1.4157103583842479E-5</v>
      </c>
      <c r="AB14" s="7">
        <f t="shared" ca="1" si="8"/>
        <v>6.6392014266539553E-5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1.92822</v>
      </c>
      <c r="F15" s="7">
        <v>42</v>
      </c>
      <c r="H15" s="7" t="s">
        <v>3</v>
      </c>
      <c r="I15" s="7">
        <v>100</v>
      </c>
      <c r="J15" s="7">
        <v>0.7</v>
      </c>
      <c r="L15" s="7">
        <f t="shared" ca="1" si="2"/>
        <v>35735.200270000001</v>
      </c>
      <c r="M15" s="7">
        <f t="shared" ca="1" si="0"/>
        <v>35553.097000000002</v>
      </c>
      <c r="N15" s="7">
        <f t="shared" ca="1" si="0"/>
        <v>35914.071880000003</v>
      </c>
      <c r="O15" s="7">
        <f t="shared" ca="1" si="0"/>
        <v>36284.319329999998</v>
      </c>
      <c r="P15" s="7">
        <f t="shared" ca="1" si="0"/>
        <v>35766.163359999999</v>
      </c>
      <c r="R15" s="7">
        <f t="shared" ca="1" si="1"/>
        <v>35850.570368000001</v>
      </c>
      <c r="T15" s="7">
        <f ca="1">Total!E15</f>
        <v>35432.463949999998</v>
      </c>
      <c r="V15" s="7">
        <f t="shared" ca="1" si="3"/>
        <v>8.544038044523394E-3</v>
      </c>
      <c r="W15" s="7">
        <f t="shared" ca="1" si="4"/>
        <v>3.4045910600581874E-3</v>
      </c>
      <c r="X15" s="7">
        <f t="shared" ca="1" si="5"/>
        <v>1.3592278840094766E-2</v>
      </c>
      <c r="Y15" s="7">
        <f t="shared" ca="1" si="6"/>
        <v>2.4041663633725393E-2</v>
      </c>
      <c r="Z15" s="7">
        <f t="shared" ca="1" si="7"/>
        <v>9.4179002191576659E-3</v>
      </c>
      <c r="AB15" s="7">
        <f t="shared" ca="1" si="8"/>
        <v>5.9000471797559399E-2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148.14830000000001</v>
      </c>
      <c r="E16" s="7">
        <v>8.9287100000000006</v>
      </c>
      <c r="F16" s="7">
        <v>42</v>
      </c>
      <c r="H16" s="7" t="s">
        <v>3</v>
      </c>
      <c r="I16" s="7">
        <v>100</v>
      </c>
      <c r="J16" s="7">
        <v>1</v>
      </c>
      <c r="L16" s="7">
        <f t="shared" ca="1" si="2"/>
        <v>35353.941720000003</v>
      </c>
      <c r="M16" s="7">
        <f t="shared" ca="1" si="0"/>
        <v>35295.969010000001</v>
      </c>
      <c r="N16" s="7">
        <f t="shared" ca="1" si="0"/>
        <v>35214.446669999998</v>
      </c>
      <c r="O16" s="7">
        <f t="shared" ca="1" si="0"/>
        <v>35318.843350000003</v>
      </c>
      <c r="P16" s="7">
        <f t="shared" ca="1" si="0"/>
        <v>35272.241719999998</v>
      </c>
      <c r="R16" s="7">
        <f t="shared" ca="1" si="1"/>
        <v>35291.088494000003</v>
      </c>
      <c r="T16" s="7">
        <f ca="1">Total!E16</f>
        <v>35214.446669999998</v>
      </c>
      <c r="V16" s="7">
        <f t="shared" ca="1" si="3"/>
        <v>3.9613017721742043E-3</v>
      </c>
      <c r="W16" s="7">
        <f t="shared" ca="1" si="4"/>
        <v>2.3150254429371436E-3</v>
      </c>
      <c r="X16" s="7">
        <f t="shared" ca="1" si="5"/>
        <v>0</v>
      </c>
      <c r="Y16" s="7">
        <f t="shared" ca="1" si="6"/>
        <v>2.9645980519961779E-3</v>
      </c>
      <c r="Z16" s="7">
        <f t="shared" ca="1" si="7"/>
        <v>1.6412312407350013E-3</v>
      </c>
      <c r="AB16" s="7">
        <f t="shared" ca="1" si="8"/>
        <v>1.0882156507842527E-2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148.24033</v>
      </c>
      <c r="E17" s="7">
        <v>8.7694899999999993</v>
      </c>
      <c r="F17" s="7">
        <v>42</v>
      </c>
      <c r="H17" s="7" t="s">
        <v>3</v>
      </c>
      <c r="I17" s="7">
        <v>997</v>
      </c>
      <c r="J17" s="7">
        <v>0.4</v>
      </c>
      <c r="L17" s="7">
        <f t="shared" ca="1" si="2"/>
        <v>324588.41740999999</v>
      </c>
      <c r="M17" s="7">
        <f t="shared" ca="1" si="0"/>
        <v>324354.45513999998</v>
      </c>
      <c r="N17" s="7">
        <f t="shared" ca="1" si="0"/>
        <v>324362.09484999999</v>
      </c>
      <c r="O17" s="7">
        <f t="shared" ca="1" si="0"/>
        <v>324183.06877999997</v>
      </c>
      <c r="P17" s="7">
        <f t="shared" ca="1" si="0"/>
        <v>324345.66467000003</v>
      </c>
      <c r="R17" s="7">
        <f t="shared" ca="1" si="1"/>
        <v>324366.74017</v>
      </c>
      <c r="T17" s="7">
        <f ca="1">Total!E17</f>
        <v>323976.84555000003</v>
      </c>
      <c r="V17" s="7">
        <f t="shared" ca="1" si="3"/>
        <v>1.8877023725622456E-3</v>
      </c>
      <c r="W17" s="7">
        <f t="shared" ca="1" si="4"/>
        <v>1.1655449924481464E-3</v>
      </c>
      <c r="X17" s="7">
        <f t="shared" ca="1" si="5"/>
        <v>1.1891260295035821E-3</v>
      </c>
      <c r="Y17" s="7">
        <f t="shared" ca="1" si="6"/>
        <v>6.3653694031698372E-4</v>
      </c>
      <c r="Z17" s="7">
        <f t="shared" ca="1" si="7"/>
        <v>1.1384119731577529E-3</v>
      </c>
      <c r="AB17" s="7">
        <f t="shared" ca="1" si="8"/>
        <v>6.0173223079887112E-3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148.1808</v>
      </c>
      <c r="E18" s="7">
        <v>8.7700099999999992</v>
      </c>
      <c r="F18" s="7">
        <v>42</v>
      </c>
      <c r="H18" s="7" t="s">
        <v>3</v>
      </c>
      <c r="I18" s="7">
        <v>997</v>
      </c>
      <c r="J18" s="7">
        <v>0.7</v>
      </c>
      <c r="L18" s="7">
        <f t="shared" ca="1" si="2"/>
        <v>323184.15756999998</v>
      </c>
      <c r="M18" s="7">
        <f t="shared" ca="1" si="2"/>
        <v>322928.55066000001</v>
      </c>
      <c r="N18" s="7">
        <f t="shared" ca="1" si="2"/>
        <v>322985.91814999998</v>
      </c>
      <c r="O18" s="7">
        <f t="shared" ca="1" si="2"/>
        <v>323024.09586</v>
      </c>
      <c r="P18" s="7">
        <f t="shared" ca="1" si="2"/>
        <v>323025.24349000002</v>
      </c>
      <c r="R18" s="7">
        <f t="shared" ca="1" si="1"/>
        <v>323029.593146</v>
      </c>
      <c r="T18" s="7">
        <f ca="1">Total!E18</f>
        <v>322847.27723000001</v>
      </c>
      <c r="V18" s="7">
        <f t="shared" ca="1" si="3"/>
        <v>1.043466566886909E-3</v>
      </c>
      <c r="W18" s="7">
        <f t="shared" ca="1" si="4"/>
        <v>2.5173955530094499E-4</v>
      </c>
      <c r="X18" s="7">
        <f t="shared" ca="1" si="5"/>
        <v>4.2943190101989566E-4</v>
      </c>
      <c r="Y18" s="7">
        <f t="shared" ca="1" si="6"/>
        <v>5.4768505875930538E-4</v>
      </c>
      <c r="Z18" s="7">
        <f t="shared" ca="1" si="7"/>
        <v>5.5123977357637887E-4</v>
      </c>
      <c r="AB18" s="7">
        <f t="shared" ca="1" si="8"/>
        <v>2.8235628555434342E-3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148.20830000000001</v>
      </c>
      <c r="E19" s="7">
        <v>8.7150700000000008</v>
      </c>
      <c r="F19" s="7">
        <v>42</v>
      </c>
      <c r="H19" s="7" t="s">
        <v>3</v>
      </c>
      <c r="I19" s="7">
        <v>997</v>
      </c>
      <c r="J19" s="7">
        <v>1</v>
      </c>
      <c r="L19" s="7">
        <f t="shared" ca="1" si="2"/>
        <v>322895.74469999998</v>
      </c>
      <c r="M19" s="7">
        <f t="shared" ca="1" si="2"/>
        <v>322877.88471999997</v>
      </c>
      <c r="N19" s="7">
        <f t="shared" ca="1" si="2"/>
        <v>322943.0698</v>
      </c>
      <c r="O19" s="7">
        <f t="shared" ca="1" si="2"/>
        <v>322947.58007999999</v>
      </c>
      <c r="P19" s="7">
        <f t="shared" ca="1" si="2"/>
        <v>322804.30651000002</v>
      </c>
      <c r="R19" s="7">
        <f t="shared" ca="1" si="1"/>
        <v>322893.71716199996</v>
      </c>
      <c r="T19" s="7">
        <f ca="1">Total!E19</f>
        <v>322792.16628</v>
      </c>
      <c r="V19" s="7">
        <f t="shared" ca="1" si="3"/>
        <v>3.2088269425389036E-4</v>
      </c>
      <c r="W19" s="7">
        <f t="shared" ca="1" si="4"/>
        <v>2.6555303676611828E-4</v>
      </c>
      <c r="X19" s="7">
        <f t="shared" ca="1" si="5"/>
        <v>4.674943687112101E-4</v>
      </c>
      <c r="Y19" s="7">
        <f t="shared" ca="1" si="6"/>
        <v>4.8146707459179624E-4</v>
      </c>
      <c r="Z19" s="7">
        <f t="shared" ca="1" si="7"/>
        <v>3.761005150753336E-5</v>
      </c>
      <c r="AB19" s="7">
        <f t="shared" ca="1" si="8"/>
        <v>1.5730072258305482E-3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148.12699000000001</v>
      </c>
      <c r="E20" s="7">
        <v>8.6868200000000009</v>
      </c>
      <c r="F20" s="7">
        <v>44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107.68003</v>
      </c>
      <c r="E21" s="7">
        <v>18.102209999999999</v>
      </c>
      <c r="F21" s="7">
        <v>84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675.38247999999999</v>
      </c>
      <c r="O21" s="7">
        <f t="shared" ca="1" si="2"/>
        <v>675.36989000000005</v>
      </c>
      <c r="P21" s="7">
        <f t="shared" ca="1" si="2"/>
        <v>675.36989000000005</v>
      </c>
      <c r="R21" s="7">
        <f t="shared" ca="1" si="1"/>
        <v>675.37077599999998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2.468291961652075E-5</v>
      </c>
      <c r="Y21" s="7">
        <f t="shared" ca="1" si="6"/>
        <v>6.0411704881010963E-6</v>
      </c>
      <c r="Z21" s="7">
        <f t="shared" ca="1" si="7"/>
        <v>6.0411704881010963E-6</v>
      </c>
      <c r="AB21" s="7">
        <f t="shared" ca="1" si="8"/>
        <v>3.6765260592722942E-5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107.65752999999999</v>
      </c>
      <c r="E22" s="7">
        <v>17.997309999999999</v>
      </c>
      <c r="F22" s="7">
        <v>84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107.62085999999999</v>
      </c>
      <c r="E23" s="7">
        <v>18.161090000000002</v>
      </c>
      <c r="F23" s="7">
        <v>81</v>
      </c>
      <c r="H23" s="7" t="s">
        <v>1</v>
      </c>
      <c r="I23" s="7">
        <v>100</v>
      </c>
      <c r="J23" s="7">
        <v>0.4</v>
      </c>
      <c r="L23" s="7">
        <f t="shared" ca="1" si="2"/>
        <v>1843.85986</v>
      </c>
      <c r="M23" s="7">
        <f t="shared" ca="1" si="2"/>
        <v>1848.1284000000001</v>
      </c>
      <c r="N23" s="7">
        <f t="shared" ca="1" si="2"/>
        <v>1834.25947</v>
      </c>
      <c r="O23" s="7">
        <f t="shared" ca="1" si="2"/>
        <v>1812.7402</v>
      </c>
      <c r="P23" s="7">
        <f t="shared" ca="1" si="2"/>
        <v>1831.3723299999999</v>
      </c>
      <c r="R23" s="7">
        <f t="shared" ca="1" si="1"/>
        <v>1834.072052</v>
      </c>
      <c r="T23" s="7">
        <f ca="1">Total!E23</f>
        <v>1771.8257599999999</v>
      </c>
      <c r="V23" s="7">
        <f t="shared" ca="1" si="3"/>
        <v>4.0655295586175519E-2</v>
      </c>
      <c r="W23" s="7">
        <f t="shared" ca="1" si="4"/>
        <v>4.3064415092373479E-2</v>
      </c>
      <c r="X23" s="7">
        <f t="shared" ca="1" si="5"/>
        <v>3.5236935487381119E-2</v>
      </c>
      <c r="Y23" s="7">
        <f t="shared" ca="1" si="6"/>
        <v>2.3091683687903947E-2</v>
      </c>
      <c r="Z23" s="7">
        <f t="shared" ca="1" si="7"/>
        <v>3.3607463749708646E-2</v>
      </c>
      <c r="AB23" s="7">
        <f t="shared" ca="1" si="8"/>
        <v>0.17565579360354272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107.68003</v>
      </c>
      <c r="E24" s="7">
        <v>18.123940000000001</v>
      </c>
      <c r="F24" s="7">
        <v>83</v>
      </c>
      <c r="H24" s="7" t="s">
        <v>1</v>
      </c>
      <c r="I24" s="7">
        <v>100</v>
      </c>
      <c r="J24" s="7">
        <v>0.7</v>
      </c>
      <c r="L24" s="7">
        <f t="shared" ca="1" si="2"/>
        <v>1770.8878099999999</v>
      </c>
      <c r="M24" s="7">
        <f t="shared" ca="1" si="2"/>
        <v>1766.8566599999999</v>
      </c>
      <c r="N24" s="7">
        <f t="shared" ca="1" si="2"/>
        <v>1772.9554599999999</v>
      </c>
      <c r="O24" s="7">
        <f t="shared" ca="1" si="2"/>
        <v>1767.1266700000001</v>
      </c>
      <c r="P24" s="7">
        <f t="shared" ca="1" si="2"/>
        <v>1769.2711099999999</v>
      </c>
      <c r="R24" s="7">
        <f t="shared" ca="1" si="1"/>
        <v>1769.4195420000001</v>
      </c>
      <c r="T24" s="7">
        <f ca="1">Total!E24</f>
        <v>1756.3001300000001</v>
      </c>
      <c r="V24" s="7">
        <f t="shared" ca="1" si="3"/>
        <v>8.3059152310145674E-3</v>
      </c>
      <c r="W24" s="7">
        <f t="shared" ca="1" si="4"/>
        <v>6.0106640201637055E-3</v>
      </c>
      <c r="X24" s="7">
        <f t="shared" ca="1" si="5"/>
        <v>9.4831912356573254E-3</v>
      </c>
      <c r="Y24" s="7">
        <f t="shared" ca="1" si="6"/>
        <v>6.1644019806569288E-3</v>
      </c>
      <c r="Z24" s="7">
        <f t="shared" ca="1" si="7"/>
        <v>7.385400580708165E-3</v>
      </c>
      <c r="AB24" s="7">
        <f t="shared" ca="1" si="8"/>
        <v>3.734957304820069E-2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107.61337</v>
      </c>
      <c r="E25" s="7">
        <v>18.048500000000001</v>
      </c>
      <c r="F25" s="7">
        <v>81</v>
      </c>
      <c r="H25" s="7" t="s">
        <v>1</v>
      </c>
      <c r="I25" s="7">
        <v>100</v>
      </c>
      <c r="J25" s="7">
        <v>1</v>
      </c>
      <c r="L25" s="7">
        <f t="shared" ca="1" si="2"/>
        <v>1756.5937699999999</v>
      </c>
      <c r="M25" s="7">
        <f t="shared" ca="1" si="2"/>
        <v>1755.0866699999999</v>
      </c>
      <c r="N25" s="7">
        <f t="shared" ca="1" si="2"/>
        <v>1754.3733299999999</v>
      </c>
      <c r="O25" s="7">
        <f t="shared" ca="1" si="2"/>
        <v>1755.2569100000001</v>
      </c>
      <c r="P25" s="7">
        <f t="shared" ca="1" si="2"/>
        <v>1757.9669100000001</v>
      </c>
      <c r="R25" s="7">
        <f t="shared" ca="1" si="1"/>
        <v>1755.8555180000003</v>
      </c>
      <c r="T25" s="7">
        <f ca="1">Total!E25</f>
        <v>1753.77333</v>
      </c>
      <c r="V25" s="7">
        <f t="shared" ca="1" si="3"/>
        <v>1.6082123908224572E-3</v>
      </c>
      <c r="W25" s="7">
        <f t="shared" ca="1" si="4"/>
        <v>7.4886530518737313E-4</v>
      </c>
      <c r="X25" s="7">
        <f t="shared" ca="1" si="5"/>
        <v>3.4211946876846908E-4</v>
      </c>
      <c r="Y25" s="7">
        <f t="shared" ca="1" si="6"/>
        <v>8.4593600245937975E-4</v>
      </c>
      <c r="Z25" s="7">
        <f t="shared" ca="1" si="7"/>
        <v>2.3911756030638867E-3</v>
      </c>
      <c r="AB25" s="7">
        <f t="shared" ca="1" si="8"/>
        <v>5.936308770301566E-3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103.73003</v>
      </c>
      <c r="E26" s="7">
        <v>37.460619999999999</v>
      </c>
      <c r="F26" s="7">
        <v>145</v>
      </c>
      <c r="H26" s="7" t="s">
        <v>1</v>
      </c>
      <c r="I26" s="7">
        <v>1000</v>
      </c>
      <c r="J26" s="7">
        <v>0.4</v>
      </c>
      <c r="L26" s="7">
        <f t="shared" ca="1" si="2"/>
        <v>18984.803380000001</v>
      </c>
      <c r="M26" s="7">
        <f t="shared" ca="1" si="2"/>
        <v>18982.946250000001</v>
      </c>
      <c r="N26" s="7">
        <f t="shared" ca="1" si="2"/>
        <v>18983.528300000002</v>
      </c>
      <c r="O26" s="7">
        <f t="shared" ca="1" si="2"/>
        <v>18985.479909999998</v>
      </c>
      <c r="P26" s="7">
        <f t="shared" ca="1" si="2"/>
        <v>18984.32447</v>
      </c>
      <c r="R26" s="7">
        <f t="shared" ca="1" si="1"/>
        <v>18984.216462</v>
      </c>
      <c r="T26" s="7">
        <f ca="1">Total!E26</f>
        <v>18977.327099999999</v>
      </c>
      <c r="V26" s="7">
        <f t="shared" ca="1" si="3"/>
        <v>3.939585359206139E-4</v>
      </c>
      <c r="W26" s="7">
        <f t="shared" ca="1" si="4"/>
        <v>2.9609807379050047E-4</v>
      </c>
      <c r="X26" s="7">
        <f t="shared" ca="1" si="5"/>
        <v>3.2676888411767719E-4</v>
      </c>
      <c r="Y26" s="7">
        <f t="shared" ca="1" si="6"/>
        <v>4.2960791880957729E-4</v>
      </c>
      <c r="Z26" s="7">
        <f t="shared" ca="1" si="7"/>
        <v>3.6872263217726571E-4</v>
      </c>
      <c r="AB26" s="7">
        <f t="shared" ca="1" si="8"/>
        <v>1.8151560448156346E-3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103.73753000000001</v>
      </c>
      <c r="E27" s="7">
        <v>37.515230000000003</v>
      </c>
      <c r="F27" s="7">
        <v>152</v>
      </c>
      <c r="H27" s="7" t="s">
        <v>1</v>
      </c>
      <c r="I27" s="7">
        <v>1000</v>
      </c>
      <c r="J27" s="7">
        <v>0.7</v>
      </c>
      <c r="L27" s="7">
        <f t="shared" ca="1" si="2"/>
        <v>18977.79005</v>
      </c>
      <c r="M27" s="7">
        <f t="shared" ca="1" si="2"/>
        <v>18976.05</v>
      </c>
      <c r="N27" s="7">
        <f t="shared" ca="1" si="2"/>
        <v>18978.806670000002</v>
      </c>
      <c r="O27" s="7">
        <f t="shared" ca="1" si="2"/>
        <v>18977.793460000001</v>
      </c>
      <c r="P27" s="7">
        <f t="shared" ca="1" si="2"/>
        <v>18977.260460000001</v>
      </c>
      <c r="R27" s="7">
        <f t="shared" ca="1" si="1"/>
        <v>18977.540128000001</v>
      </c>
      <c r="T27" s="7">
        <f ca="1">Total!E27</f>
        <v>18975.57</v>
      </c>
      <c r="V27" s="7">
        <f t="shared" ca="1" si="3"/>
        <v>1.1699516799758327E-4</v>
      </c>
      <c r="W27" s="7">
        <f t="shared" ca="1" si="4"/>
        <v>2.5295682817410145E-5</v>
      </c>
      <c r="X27" s="7">
        <f t="shared" ca="1" si="5"/>
        <v>1.7057037021823588E-4</v>
      </c>
      <c r="Y27" s="7">
        <f t="shared" ca="1" si="6"/>
        <v>1.1717487274432698E-4</v>
      </c>
      <c r="Z27" s="7">
        <f t="shared" ca="1" si="7"/>
        <v>8.9086124949164724E-5</v>
      </c>
      <c r="AB27" s="7">
        <f t="shared" ca="1" si="8"/>
        <v>5.1912221872672088E-4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103.70698</v>
      </c>
      <c r="E28" s="7">
        <v>37.434469999999997</v>
      </c>
      <c r="F28" s="7">
        <v>154</v>
      </c>
      <c r="H28" s="7" t="s">
        <v>1</v>
      </c>
      <c r="I28" s="7">
        <v>1000</v>
      </c>
      <c r="J28" s="7">
        <v>1</v>
      </c>
      <c r="L28" s="7">
        <f t="shared" ca="1" si="2"/>
        <v>18975.323329999999</v>
      </c>
      <c r="M28" s="7">
        <f t="shared" ca="1" si="2"/>
        <v>18975.306670000002</v>
      </c>
      <c r="N28" s="7">
        <f t="shared" ca="1" si="2"/>
        <v>18975.401430000002</v>
      </c>
      <c r="O28" s="7">
        <f t="shared" ca="1" si="2"/>
        <v>18975.55</v>
      </c>
      <c r="P28" s="7">
        <f t="shared" ca="1" si="2"/>
        <v>18975.27</v>
      </c>
      <c r="R28" s="7">
        <f t="shared" ca="1" si="1"/>
        <v>18975.370286000001</v>
      </c>
      <c r="T28" s="7">
        <f ca="1">Total!E28</f>
        <v>18975.240000000002</v>
      </c>
      <c r="V28" s="7">
        <f t="shared" ca="1" si="3"/>
        <v>4.3915123074943387E-6</v>
      </c>
      <c r="W28" s="7">
        <f t="shared" ca="1" si="4"/>
        <v>3.5135260476367266E-6</v>
      </c>
      <c r="X28" s="7">
        <f t="shared" ca="1" si="5"/>
        <v>8.5074022779216182E-6</v>
      </c>
      <c r="Y28" s="7">
        <f t="shared" ca="1" si="6"/>
        <v>1.6337079267385902E-5</v>
      </c>
      <c r="Z28" s="7">
        <f t="shared" ca="1" si="7"/>
        <v>1.5810076709878685E-6</v>
      </c>
      <c r="AB28" s="7">
        <f t="shared" ca="1" si="8"/>
        <v>3.4330527571426451E-5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103.70698</v>
      </c>
      <c r="E29" s="7">
        <v>37.515430000000002</v>
      </c>
      <c r="F29" s="7">
        <v>154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103.71429999999999</v>
      </c>
      <c r="E30" s="7">
        <v>37.502420000000001</v>
      </c>
      <c r="F30" s="7">
        <v>151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1069.8058100000001</v>
      </c>
      <c r="E31" s="7">
        <v>572.20003999999994</v>
      </c>
      <c r="F31" s="7">
        <v>33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1069.66491</v>
      </c>
      <c r="E32" s="7">
        <v>570.68512999999996</v>
      </c>
      <c r="F32" s="7">
        <v>30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1069.7517600000001</v>
      </c>
      <c r="E33" s="7">
        <v>583.28866000000005</v>
      </c>
      <c r="F33" s="7">
        <v>33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1069.65976</v>
      </c>
      <c r="E34" s="7">
        <v>571.86945000000003</v>
      </c>
      <c r="F34" s="7">
        <v>30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1069.98558</v>
      </c>
      <c r="E35" s="7">
        <v>580.65765999999996</v>
      </c>
      <c r="F35" s="7">
        <v>36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1034.5882799999999</v>
      </c>
      <c r="E36" s="7">
        <v>947.08840999999995</v>
      </c>
      <c r="F36" s="7">
        <v>40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1034.71317</v>
      </c>
      <c r="E37" s="7">
        <v>946.37094000000002</v>
      </c>
      <c r="F37" s="7">
        <v>40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1034.6541299999999</v>
      </c>
      <c r="E38" s="7">
        <v>955.39880000000005</v>
      </c>
      <c r="F38" s="7">
        <v>43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1034.58916</v>
      </c>
      <c r="E39" s="7">
        <v>946.57713000000001</v>
      </c>
      <c r="F39" s="7">
        <v>40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1034.6877999999999</v>
      </c>
      <c r="E40" s="7">
        <v>948.29755</v>
      </c>
      <c r="F40" s="7">
        <v>40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1034.10726</v>
      </c>
      <c r="E41" s="7">
        <v>2249.7004700000002</v>
      </c>
      <c r="F41" s="7">
        <v>82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1034.3051800000001</v>
      </c>
      <c r="E42" s="7">
        <v>2250.34384</v>
      </c>
      <c r="F42" s="7">
        <v>82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1034.28396</v>
      </c>
      <c r="E43" s="7">
        <v>2249.9371799999999</v>
      </c>
      <c r="F43" s="7">
        <v>82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1034.2720400000001</v>
      </c>
      <c r="E44" s="7">
        <v>2240.4660199999998</v>
      </c>
      <c r="F44" s="7">
        <v>82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1034.2633900000001</v>
      </c>
      <c r="E45" s="7">
        <v>2236.58862</v>
      </c>
      <c r="F45" s="7">
        <v>82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1.1028</v>
      </c>
      <c r="F46" s="7">
        <v>38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1.0879099999999999</v>
      </c>
      <c r="F47" s="7">
        <v>32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1.10795</v>
      </c>
      <c r="F48" s="7">
        <v>42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1.0934600000000001</v>
      </c>
      <c r="F49" s="7">
        <v>41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1.0895600000000001</v>
      </c>
      <c r="F50" s="7">
        <v>28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1.3275600000000001</v>
      </c>
      <c r="F51" s="7">
        <v>36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1.33735</v>
      </c>
      <c r="F52" s="7">
        <v>44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1.3302099999999999</v>
      </c>
      <c r="F53" s="7">
        <v>47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1.35669</v>
      </c>
      <c r="F54" s="7">
        <v>51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1.3470299999999999</v>
      </c>
      <c r="F55" s="7">
        <v>45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2.0825800000000001</v>
      </c>
      <c r="F56" s="7">
        <v>74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2.1023900000000002</v>
      </c>
      <c r="F57" s="7">
        <v>74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2.0850300000000002</v>
      </c>
      <c r="F58" s="7">
        <v>58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2.0643899999999999</v>
      </c>
      <c r="F59" s="7">
        <v>77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2.0811600000000001</v>
      </c>
      <c r="F60" s="7">
        <v>67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42986.802479999998</v>
      </c>
      <c r="E61" s="7">
        <v>7.0982700000000003</v>
      </c>
      <c r="F61" s="7">
        <v>31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42986.743049999997</v>
      </c>
      <c r="E62" s="7">
        <v>7.0867699999999996</v>
      </c>
      <c r="F62" s="7">
        <v>30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6.9528100000000004</v>
      </c>
      <c r="F63" s="7">
        <v>30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42986.802479999998</v>
      </c>
      <c r="E64" s="7">
        <v>7.0196500000000004</v>
      </c>
      <c r="F64" s="7">
        <v>29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42986.802479999998</v>
      </c>
      <c r="E65" s="7">
        <v>6.9492700000000003</v>
      </c>
      <c r="F65" s="7">
        <v>29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35735.200270000001</v>
      </c>
      <c r="E66" s="7">
        <v>19.760020000000001</v>
      </c>
      <c r="F66" s="7">
        <v>79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35553.097000000002</v>
      </c>
      <c r="E67" s="7">
        <v>19.776959999999999</v>
      </c>
      <c r="F67" s="7">
        <v>68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35914.071880000003</v>
      </c>
      <c r="E68" s="7">
        <v>19.772749999999998</v>
      </c>
      <c r="F68" s="7">
        <v>80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36284.319329999998</v>
      </c>
      <c r="E69" s="7">
        <v>19.873899999999999</v>
      </c>
      <c r="F69" s="7">
        <v>68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35766.163359999999</v>
      </c>
      <c r="E70" s="7">
        <v>19.688510000000001</v>
      </c>
      <c r="F70" s="7">
        <v>79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35353.941720000003</v>
      </c>
      <c r="E71" s="7">
        <v>55.188720000000004</v>
      </c>
      <c r="F71" s="7">
        <v>226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35295.969010000001</v>
      </c>
      <c r="E72" s="7">
        <v>55.089039999999997</v>
      </c>
      <c r="F72" s="7">
        <v>224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35214.446669999998</v>
      </c>
      <c r="E73" s="7">
        <v>55.11524</v>
      </c>
      <c r="F73" s="7">
        <v>203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35318.843350000003</v>
      </c>
      <c r="E74" s="7">
        <v>55.106169999999999</v>
      </c>
      <c r="F74" s="7">
        <v>215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35272.241719999998</v>
      </c>
      <c r="E75" s="7">
        <v>55.2605</v>
      </c>
      <c r="F75" s="7">
        <v>221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324588.41740999999</v>
      </c>
      <c r="E76" s="7">
        <v>659.84373000000005</v>
      </c>
      <c r="F76" s="7">
        <v>20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324354.45513999998</v>
      </c>
      <c r="E77" s="7">
        <v>659.04238999999995</v>
      </c>
      <c r="F77" s="7">
        <v>20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324362.09484999999</v>
      </c>
      <c r="E78" s="7">
        <v>657.64909999999998</v>
      </c>
      <c r="F78" s="7">
        <v>20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324183.06877999997</v>
      </c>
      <c r="E79" s="7">
        <v>661.60428000000002</v>
      </c>
      <c r="F79" s="7">
        <v>20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324345.66467000003</v>
      </c>
      <c r="E80" s="7">
        <v>665.64964999999995</v>
      </c>
      <c r="F80" s="7">
        <v>20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323184.15756999998</v>
      </c>
      <c r="E81" s="7">
        <v>1295.2443699999999</v>
      </c>
      <c r="F81" s="7">
        <v>39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322928.55066000001</v>
      </c>
      <c r="E82" s="7">
        <v>1287.31935</v>
      </c>
      <c r="F82" s="7">
        <v>38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322985.91814999998</v>
      </c>
      <c r="E83" s="7">
        <v>1292.25991</v>
      </c>
      <c r="F83" s="7">
        <v>38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323024.09586</v>
      </c>
      <c r="E84" s="7">
        <v>1313.95228</v>
      </c>
      <c r="F84" s="7">
        <v>38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323025.24349000002</v>
      </c>
      <c r="E85" s="7">
        <v>1291.50055</v>
      </c>
      <c r="F85" s="7">
        <v>38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322895.74469999998</v>
      </c>
      <c r="E86" s="7">
        <v>1732.20102</v>
      </c>
      <c r="F86" s="7">
        <v>46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322877.88471999997</v>
      </c>
      <c r="E87" s="7">
        <v>1757.1190999999999</v>
      </c>
      <c r="F87" s="7">
        <v>47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322943.0698</v>
      </c>
      <c r="E88" s="7">
        <v>1748.6190899999999</v>
      </c>
      <c r="F88" s="7">
        <v>46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322947.58007999999</v>
      </c>
      <c r="E89" s="7">
        <v>1750.9164699999999</v>
      </c>
      <c r="F89" s="7">
        <v>46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322804.30651000002</v>
      </c>
      <c r="E90" s="7">
        <v>1732.7822100000001</v>
      </c>
      <c r="F90" s="7">
        <v>45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1.6172599999999999</v>
      </c>
      <c r="F91" s="7">
        <v>42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1.62199</v>
      </c>
      <c r="F92" s="7">
        <v>41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1.6311100000000001</v>
      </c>
      <c r="F93" s="7">
        <v>42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1.78237</v>
      </c>
      <c r="F94" s="7">
        <v>42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1.6184000000000001</v>
      </c>
      <c r="F95" s="7">
        <v>48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1.9257</v>
      </c>
      <c r="F96" s="7">
        <v>58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1.9229400000000001</v>
      </c>
      <c r="F97" s="7">
        <v>57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1.9560500000000001</v>
      </c>
      <c r="F98" s="7">
        <v>57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1.93882</v>
      </c>
      <c r="F99" s="7">
        <v>49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1.954</v>
      </c>
      <c r="F100" s="7">
        <v>59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3.04087</v>
      </c>
      <c r="F101" s="7">
        <v>84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2.95452</v>
      </c>
      <c r="F102" s="7">
        <v>79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2.9456199999999999</v>
      </c>
      <c r="F103" s="7">
        <v>83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2.9480599999999999</v>
      </c>
      <c r="F104" s="7">
        <v>77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2.9540899999999999</v>
      </c>
      <c r="F105" s="7">
        <v>83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1843.85986</v>
      </c>
      <c r="E106" s="7">
        <v>7.3709199999999999</v>
      </c>
      <c r="F106" s="7">
        <v>36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1848.1284000000001</v>
      </c>
      <c r="E107" s="7">
        <v>7.2439799999999996</v>
      </c>
      <c r="F107" s="7">
        <v>37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1834.25947</v>
      </c>
      <c r="E108" s="7">
        <v>7.2084799999999998</v>
      </c>
      <c r="F108" s="7">
        <v>37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1812.7402</v>
      </c>
      <c r="E109" s="7">
        <v>7.2931400000000002</v>
      </c>
      <c r="F109" s="7">
        <v>36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1831.3723299999999</v>
      </c>
      <c r="E110" s="7">
        <v>7.1539999999999999</v>
      </c>
      <c r="F110" s="7">
        <v>36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1770.8878099999999</v>
      </c>
      <c r="E111" s="7">
        <v>11.427910000000001</v>
      </c>
      <c r="F111" s="7">
        <v>51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1766.8566599999999</v>
      </c>
      <c r="E112" s="7">
        <v>11.55932</v>
      </c>
      <c r="F112" s="7">
        <v>51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1772.9554599999999</v>
      </c>
      <c r="E113" s="7">
        <v>11.63081</v>
      </c>
      <c r="F113" s="7">
        <v>52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1767.1266700000001</v>
      </c>
      <c r="E114" s="7">
        <v>11.620050000000001</v>
      </c>
      <c r="F114" s="7">
        <v>51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1769.2711099999999</v>
      </c>
      <c r="E115" s="7">
        <v>11.447850000000001</v>
      </c>
      <c r="F115" s="7">
        <v>50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1756.5937699999999</v>
      </c>
      <c r="E116" s="7">
        <v>21.617419999999999</v>
      </c>
      <c r="F116" s="7">
        <v>97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1755.0866699999999</v>
      </c>
      <c r="E117" s="7">
        <v>21.530550000000002</v>
      </c>
      <c r="F117" s="7">
        <v>94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1754.3733299999999</v>
      </c>
      <c r="E118" s="7">
        <v>21.62472</v>
      </c>
      <c r="F118" s="7">
        <v>89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1755.2569100000001</v>
      </c>
      <c r="E119" s="7">
        <v>21.563359999999999</v>
      </c>
      <c r="F119" s="7">
        <v>87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1757.9669100000001</v>
      </c>
      <c r="E120" s="7">
        <v>21.455839999999998</v>
      </c>
      <c r="F120" s="7">
        <v>88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18984.803380000001</v>
      </c>
      <c r="E121" s="7">
        <v>363.13727999999998</v>
      </c>
      <c r="F121" s="7">
        <v>21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18982.946250000001</v>
      </c>
      <c r="E122" s="7">
        <v>362.20607999999999</v>
      </c>
      <c r="F122" s="7">
        <v>19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18983.528300000002</v>
      </c>
      <c r="E123" s="7">
        <v>363.60653000000002</v>
      </c>
      <c r="F123" s="7">
        <v>21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18985.479909999998</v>
      </c>
      <c r="E124" s="7">
        <v>361.75983000000002</v>
      </c>
      <c r="F124" s="7">
        <v>19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18984.32447</v>
      </c>
      <c r="E125" s="7">
        <v>361.92757</v>
      </c>
      <c r="F125" s="7">
        <v>19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18977.79005</v>
      </c>
      <c r="E126" s="7">
        <v>683.05902000000003</v>
      </c>
      <c r="F126" s="7">
        <v>30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18976.05</v>
      </c>
      <c r="E127" s="7">
        <v>683.50885000000005</v>
      </c>
      <c r="F127" s="7">
        <v>30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18978.806670000002</v>
      </c>
      <c r="E128" s="7">
        <v>685.48284999999998</v>
      </c>
      <c r="F128" s="7">
        <v>35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18977.793460000001</v>
      </c>
      <c r="E129" s="7">
        <v>678.29557999999997</v>
      </c>
      <c r="F129" s="7">
        <v>34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18977.260460000001</v>
      </c>
      <c r="E130" s="7">
        <v>684.28765999999996</v>
      </c>
      <c r="F130" s="7">
        <v>30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18975.323329999999</v>
      </c>
      <c r="E131" s="7">
        <v>1139.3213699999999</v>
      </c>
      <c r="F131" s="7">
        <v>44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18975.306670000002</v>
      </c>
      <c r="E132" s="7">
        <v>1140.8952200000001</v>
      </c>
      <c r="F132" s="7">
        <v>44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18975.401430000002</v>
      </c>
      <c r="E133" s="7">
        <v>1145.7018700000001</v>
      </c>
      <c r="F133" s="7">
        <v>44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18975.55</v>
      </c>
      <c r="E134" s="7">
        <v>1157.8505399999999</v>
      </c>
      <c r="F134" s="7">
        <v>45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18975.27</v>
      </c>
      <c r="E135" s="7">
        <v>1141.6094499999999</v>
      </c>
      <c r="F135" s="7">
        <v>45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7"/>
  <sheetViews>
    <sheetView zoomScale="85" zoomScaleNormal="85" workbookViewId="0">
      <selection activeCell="B14" sqref="B14"/>
    </sheetView>
  </sheetViews>
  <sheetFormatPr defaultColWidth="8.875" defaultRowHeight="15" x14ac:dyDescent="0.25"/>
  <cols>
    <col min="1" max="1" width="30.875" style="7" customWidth="1"/>
    <col min="2" max="2" width="5.875" style="7" bestFit="1" customWidth="1"/>
    <col min="3" max="3" width="6.875" style="7" bestFit="1" customWidth="1"/>
    <col min="4" max="4" width="4.875" style="7" bestFit="1" customWidth="1"/>
    <col min="5" max="5" width="8.125" style="7" customWidth="1"/>
    <col min="6" max="6" width="7.625" style="7" bestFit="1" customWidth="1"/>
    <col min="7" max="12" width="10.75" style="7" bestFit="1" customWidth="1"/>
    <col min="13" max="13" width="6" style="7" customWidth="1"/>
    <col min="14" max="16" width="4.5" style="7" bestFit="1" customWidth="1"/>
    <col min="17" max="17" width="3.5" style="7" bestFit="1" customWidth="1"/>
    <col min="18" max="18" width="4.5" style="7" bestFit="1" customWidth="1"/>
    <col min="19" max="19" width="6.5" style="7" bestFit="1" customWidth="1"/>
    <col min="20" max="20" width="3.5" style="7" bestFit="1" customWidth="1"/>
    <col min="21" max="21" width="4.625" style="7" customWidth="1"/>
    <col min="22" max="23" width="10.875" style="86" bestFit="1" customWidth="1"/>
    <col min="24" max="24" width="10.375" style="7" bestFit="1" customWidth="1"/>
    <col min="25" max="25" width="9.625" style="7" bestFit="1" customWidth="1"/>
    <col min="26" max="26" width="13.375" style="8" customWidth="1"/>
    <col min="27" max="27" width="10.5" style="7" customWidth="1"/>
    <col min="28" max="30" width="8.875" style="7"/>
    <col min="31" max="31" width="12.125" style="7" bestFit="1" customWidth="1"/>
    <col min="32" max="36" width="8.875" style="7"/>
    <col min="37" max="39" width="10.375" style="7" bestFit="1" customWidth="1"/>
    <col min="40" max="16384" width="8.875" style="7"/>
  </cols>
  <sheetData>
    <row r="1" spans="1:50" s="12" customFormat="1" ht="26.25" customHeight="1" x14ac:dyDescent="0.25">
      <c r="A1" s="18"/>
      <c r="B1" s="19">
        <v>1</v>
      </c>
      <c r="C1" s="20">
        <v>2</v>
      </c>
      <c r="D1" s="20">
        <v>3</v>
      </c>
      <c r="E1" s="20">
        <v>4</v>
      </c>
      <c r="F1" s="20">
        <v>5</v>
      </c>
      <c r="G1" s="76" t="s">
        <v>4</v>
      </c>
      <c r="H1" s="76"/>
      <c r="I1" s="76"/>
      <c r="J1" s="76"/>
      <c r="K1" s="76"/>
      <c r="L1" s="76"/>
      <c r="M1" s="21"/>
      <c r="N1" s="22" t="s">
        <v>7</v>
      </c>
      <c r="O1" s="22" t="s">
        <v>18</v>
      </c>
      <c r="P1" s="23" t="s">
        <v>20</v>
      </c>
      <c r="Q1" s="22" t="s">
        <v>17</v>
      </c>
      <c r="R1" s="22" t="s">
        <v>27</v>
      </c>
      <c r="S1" s="22" t="s">
        <v>28</v>
      </c>
      <c r="T1" s="22" t="s">
        <v>23</v>
      </c>
      <c r="U1" s="24"/>
      <c r="V1" s="77" t="s">
        <v>8</v>
      </c>
      <c r="W1" s="78" t="s">
        <v>9</v>
      </c>
      <c r="X1" s="27"/>
      <c r="Y1" s="13"/>
      <c r="Z1" s="13"/>
      <c r="AA1" s="13"/>
      <c r="AB1" s="13"/>
      <c r="AC1" s="13"/>
      <c r="AD1" s="13"/>
      <c r="AE1" s="13"/>
      <c r="AF1" s="13"/>
      <c r="AH1" s="13"/>
      <c r="AI1" s="13"/>
      <c r="AJ1" s="13"/>
      <c r="AK1" s="13"/>
      <c r="AL1" s="13"/>
      <c r="AM1" s="13"/>
      <c r="AN1" s="13"/>
      <c r="AO1" s="13"/>
      <c r="AQ1" s="13"/>
      <c r="AR1" s="28"/>
      <c r="AS1" s="28"/>
      <c r="AT1" s="28"/>
      <c r="AU1" s="13"/>
      <c r="AV1" s="28"/>
      <c r="AW1" s="28"/>
      <c r="AX1" s="28"/>
    </row>
    <row r="2" spans="1:50" s="12" customFormat="1" ht="15.75" x14ac:dyDescent="0.25">
      <c r="A2" s="29" t="s">
        <v>19</v>
      </c>
      <c r="B2" s="30">
        <v>1</v>
      </c>
      <c r="C2" s="72">
        <v>2</v>
      </c>
      <c r="D2" s="31">
        <v>3</v>
      </c>
      <c r="E2" s="31">
        <v>4</v>
      </c>
      <c r="F2" s="31">
        <v>5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6"/>
      <c r="N2" s="32">
        <v>1</v>
      </c>
      <c r="O2" s="13">
        <f>HLOOKUP(G2,$B$1:$F$7,2)</f>
        <v>1</v>
      </c>
      <c r="P2" s="13">
        <f>HLOOKUP(H2,$B$1:$F$7,3)</f>
        <v>2</v>
      </c>
      <c r="Q2" s="13">
        <f>HLOOKUP(I2,$B$1:$F$7,4)</f>
        <v>4</v>
      </c>
      <c r="R2" s="13">
        <f>HLOOKUP(J2,$B$1:$F$7,5)</f>
        <v>0.3</v>
      </c>
      <c r="S2" s="13">
        <f>HLOOKUP(K2,$B$1:$F$7,6)</f>
        <v>0.05</v>
      </c>
      <c r="T2" s="13">
        <f>HLOOKUP(L2,$B$1:$F$7,7)</f>
        <v>8</v>
      </c>
      <c r="V2" s="79">
        <f>W2/135</f>
        <v>3.1599440496674217E-3</v>
      </c>
      <c r="W2" s="79">
        <v>0.42659244670510194</v>
      </c>
      <c r="X2" s="16"/>
      <c r="Y2" s="16"/>
      <c r="Z2" s="16"/>
      <c r="AA2" s="16"/>
      <c r="AB2" s="16"/>
      <c r="AD2" s="16"/>
      <c r="AE2" s="16"/>
      <c r="AF2" s="16"/>
      <c r="AI2" s="16"/>
      <c r="AJ2" s="16"/>
      <c r="AK2" s="16"/>
      <c r="AM2" s="16"/>
      <c r="AN2" s="16"/>
      <c r="AO2" s="16"/>
      <c r="AR2" s="16"/>
      <c r="AS2" s="16"/>
      <c r="AT2" s="16"/>
      <c r="AV2" s="16"/>
      <c r="AW2" s="16"/>
      <c r="AX2" s="16"/>
    </row>
    <row r="3" spans="1:50" s="12" customFormat="1" ht="15.75" x14ac:dyDescent="0.25">
      <c r="A3" s="29" t="s">
        <v>21</v>
      </c>
      <c r="B3" s="33">
        <v>2</v>
      </c>
      <c r="C3" s="73">
        <v>3</v>
      </c>
      <c r="D3" s="34">
        <v>4</v>
      </c>
      <c r="E3" s="34">
        <v>5</v>
      </c>
      <c r="F3" s="34">
        <v>6</v>
      </c>
      <c r="G3" s="25">
        <v>1</v>
      </c>
      <c r="H3" s="25">
        <v>2</v>
      </c>
      <c r="I3" s="25">
        <v>3</v>
      </c>
      <c r="J3" s="25">
        <v>4</v>
      </c>
      <c r="K3" s="25">
        <v>5</v>
      </c>
      <c r="L3" s="25">
        <v>2</v>
      </c>
      <c r="M3" s="26"/>
      <c r="N3" s="32">
        <v>2</v>
      </c>
      <c r="O3" s="13">
        <f t="shared" ref="O3:O26" si="0">HLOOKUP(G3,$B$1:$F$7,2)</f>
        <v>1</v>
      </c>
      <c r="P3" s="13">
        <f t="shared" ref="P3:P26" si="1">HLOOKUP(H3,$B$1:$F$7,3)</f>
        <v>3</v>
      </c>
      <c r="Q3" s="13">
        <f t="shared" ref="Q3:Q26" si="2">HLOOKUP(I3,$B$1:$F$7,4)</f>
        <v>8</v>
      </c>
      <c r="R3" s="13">
        <f t="shared" ref="R3:R26" si="3">HLOOKUP(J3,$B$1:$F$7,5)</f>
        <v>0.6</v>
      </c>
      <c r="S3" s="13">
        <f t="shared" ref="S3:S26" si="4">HLOOKUP(K3,$B$1:$F$7,6)</f>
        <v>0.15</v>
      </c>
      <c r="T3" s="13">
        <f t="shared" ref="T3:T26" si="5">HLOOKUP(L3,$B$1:$F$7,7)</f>
        <v>10</v>
      </c>
      <c r="U3" s="35"/>
      <c r="V3" s="79">
        <f t="shared" ref="V3:V26" si="6">W3/135</f>
        <v>1.7985934361575326E-3</v>
      </c>
      <c r="W3" s="79">
        <v>0.24281011388126691</v>
      </c>
      <c r="X3" s="16"/>
      <c r="Y3" s="16"/>
      <c r="Z3" s="16"/>
      <c r="AA3" s="16"/>
      <c r="AB3" s="16"/>
      <c r="AD3" s="16"/>
      <c r="AE3" s="16"/>
      <c r="AF3" s="16"/>
      <c r="AI3" s="16"/>
      <c r="AJ3" s="16"/>
      <c r="AK3" s="16"/>
      <c r="AM3" s="16"/>
      <c r="AN3" s="16"/>
      <c r="AO3" s="16"/>
      <c r="AR3" s="16"/>
      <c r="AS3" s="16"/>
      <c r="AT3" s="16"/>
      <c r="AV3" s="16"/>
      <c r="AW3" s="16"/>
      <c r="AX3" s="16"/>
    </row>
    <row r="4" spans="1:50" s="12" customFormat="1" ht="15.75" x14ac:dyDescent="0.25">
      <c r="A4" s="29" t="s">
        <v>22</v>
      </c>
      <c r="B4" s="30">
        <v>4</v>
      </c>
      <c r="C4" s="31">
        <v>6</v>
      </c>
      <c r="D4" s="72">
        <v>8</v>
      </c>
      <c r="E4" s="31">
        <v>10</v>
      </c>
      <c r="F4" s="31">
        <v>12</v>
      </c>
      <c r="G4" s="25">
        <v>1</v>
      </c>
      <c r="H4" s="25">
        <v>3</v>
      </c>
      <c r="I4" s="25">
        <v>5</v>
      </c>
      <c r="J4" s="25">
        <v>2</v>
      </c>
      <c r="K4" s="25">
        <v>4</v>
      </c>
      <c r="L4" s="25">
        <v>3</v>
      </c>
      <c r="M4" s="26"/>
      <c r="N4" s="32">
        <v>3</v>
      </c>
      <c r="O4" s="13">
        <f t="shared" si="0"/>
        <v>1</v>
      </c>
      <c r="P4" s="13">
        <f t="shared" si="1"/>
        <v>4</v>
      </c>
      <c r="Q4" s="13">
        <f t="shared" si="2"/>
        <v>12</v>
      </c>
      <c r="R4" s="13">
        <f t="shared" si="3"/>
        <v>0.4</v>
      </c>
      <c r="S4" s="13">
        <f t="shared" si="4"/>
        <v>0.125</v>
      </c>
      <c r="T4" s="13">
        <f t="shared" si="5"/>
        <v>12</v>
      </c>
      <c r="V4" s="79">
        <f t="shared" si="6"/>
        <v>2.3617118369756319E-3</v>
      </c>
      <c r="W4" s="79">
        <v>0.31883109799171028</v>
      </c>
      <c r="X4" s="16"/>
      <c r="Y4" s="16"/>
      <c r="Z4" s="16"/>
      <c r="AA4" s="16"/>
      <c r="AB4" s="16"/>
      <c r="AD4" s="16"/>
      <c r="AE4" s="16"/>
      <c r="AF4" s="16"/>
      <c r="AI4" s="16"/>
      <c r="AJ4" s="16"/>
      <c r="AK4" s="16"/>
      <c r="AM4" s="16"/>
      <c r="AN4" s="16"/>
      <c r="AO4" s="16"/>
      <c r="AR4" s="16"/>
      <c r="AS4" s="16"/>
      <c r="AT4" s="16"/>
      <c r="AV4" s="16"/>
      <c r="AW4" s="16"/>
      <c r="AX4" s="16"/>
    </row>
    <row r="5" spans="1:50" s="12" customFormat="1" ht="20.25" x14ac:dyDescent="0.25">
      <c r="A5" s="36" t="s">
        <v>25</v>
      </c>
      <c r="B5" s="33">
        <v>0.3</v>
      </c>
      <c r="C5" s="34">
        <v>0.4</v>
      </c>
      <c r="D5" s="73">
        <v>0.5</v>
      </c>
      <c r="E5" s="34">
        <v>0.6</v>
      </c>
      <c r="F5" s="34">
        <v>0.7</v>
      </c>
      <c r="G5" s="25">
        <v>1</v>
      </c>
      <c r="H5" s="25">
        <v>4</v>
      </c>
      <c r="I5" s="25">
        <v>2</v>
      </c>
      <c r="J5" s="25">
        <v>5</v>
      </c>
      <c r="K5" s="25">
        <v>3</v>
      </c>
      <c r="L5" s="25">
        <v>4</v>
      </c>
      <c r="M5" s="26"/>
      <c r="N5" s="32">
        <v>4</v>
      </c>
      <c r="O5" s="13">
        <f t="shared" si="0"/>
        <v>1</v>
      </c>
      <c r="P5" s="13">
        <f t="shared" si="1"/>
        <v>5</v>
      </c>
      <c r="Q5" s="13">
        <f t="shared" si="2"/>
        <v>6</v>
      </c>
      <c r="R5" s="13">
        <f t="shared" si="3"/>
        <v>0.7</v>
      </c>
      <c r="S5" s="13">
        <f t="shared" si="4"/>
        <v>0.1</v>
      </c>
      <c r="T5" s="13">
        <f t="shared" si="5"/>
        <v>14</v>
      </c>
      <c r="V5" s="79">
        <f t="shared" si="6"/>
        <v>5.0546544131220032E-3</v>
      </c>
      <c r="W5" s="79">
        <v>0.68237834577147038</v>
      </c>
      <c r="X5" s="16"/>
      <c r="Y5" s="16"/>
      <c r="Z5" s="16"/>
      <c r="AA5" s="16"/>
      <c r="AB5" s="16"/>
      <c r="AD5" s="16"/>
      <c r="AE5" s="16"/>
      <c r="AF5" s="16"/>
      <c r="AI5" s="16"/>
      <c r="AJ5" s="16"/>
      <c r="AK5" s="16"/>
      <c r="AM5" s="16"/>
      <c r="AN5" s="16"/>
      <c r="AO5" s="16"/>
      <c r="AR5" s="16"/>
      <c r="AS5" s="16"/>
      <c r="AT5" s="16"/>
      <c r="AV5" s="16"/>
      <c r="AW5" s="16"/>
      <c r="AX5" s="16"/>
    </row>
    <row r="6" spans="1:50" s="12" customFormat="1" ht="18.75" x14ac:dyDescent="0.25">
      <c r="A6" s="29" t="s">
        <v>26</v>
      </c>
      <c r="B6" s="30">
        <v>0.05</v>
      </c>
      <c r="C6" s="31">
        <v>7.4999999999999997E-2</v>
      </c>
      <c r="D6" s="31">
        <v>0.1</v>
      </c>
      <c r="E6" s="72">
        <v>0.125</v>
      </c>
      <c r="F6" s="31">
        <v>0.15</v>
      </c>
      <c r="G6" s="25">
        <v>1</v>
      </c>
      <c r="H6" s="25">
        <v>5</v>
      </c>
      <c r="I6" s="25">
        <v>4</v>
      </c>
      <c r="J6" s="25">
        <v>3</v>
      </c>
      <c r="K6" s="25">
        <v>2</v>
      </c>
      <c r="L6" s="25">
        <v>5</v>
      </c>
      <c r="M6" s="26"/>
      <c r="N6" s="32">
        <v>5</v>
      </c>
      <c r="O6" s="13">
        <f t="shared" si="0"/>
        <v>1</v>
      </c>
      <c r="P6" s="13">
        <f t="shared" si="1"/>
        <v>6</v>
      </c>
      <c r="Q6" s="13">
        <f t="shared" si="2"/>
        <v>10</v>
      </c>
      <c r="R6" s="13">
        <f t="shared" si="3"/>
        <v>0.5</v>
      </c>
      <c r="S6" s="13">
        <f t="shared" si="4"/>
        <v>7.4999999999999997E-2</v>
      </c>
      <c r="T6" s="13">
        <f t="shared" si="5"/>
        <v>16</v>
      </c>
      <c r="V6" s="79">
        <f t="shared" si="6"/>
        <v>2.8283370346727462E-3</v>
      </c>
      <c r="W6" s="79">
        <v>0.38182549968082075</v>
      </c>
      <c r="X6" s="16"/>
      <c r="Y6" s="16"/>
      <c r="Z6" s="16"/>
      <c r="AA6" s="16"/>
      <c r="AB6" s="16"/>
      <c r="AD6" s="16"/>
      <c r="AE6" s="16"/>
      <c r="AF6" s="16"/>
      <c r="AI6" s="16"/>
      <c r="AJ6" s="16"/>
      <c r="AK6" s="16"/>
      <c r="AM6" s="16"/>
      <c r="AN6" s="16"/>
      <c r="AO6" s="16"/>
      <c r="AR6" s="16"/>
      <c r="AS6" s="16"/>
      <c r="AT6" s="16"/>
      <c r="AV6" s="16"/>
      <c r="AW6" s="16"/>
      <c r="AX6" s="16"/>
    </row>
    <row r="7" spans="1:50" s="12" customFormat="1" ht="15.75" x14ac:dyDescent="0.25">
      <c r="A7" s="29" t="s">
        <v>24</v>
      </c>
      <c r="B7" s="33">
        <v>8</v>
      </c>
      <c r="C7" s="73">
        <v>10</v>
      </c>
      <c r="D7" s="34">
        <v>12</v>
      </c>
      <c r="E7" s="34">
        <v>14</v>
      </c>
      <c r="F7" s="34">
        <v>16</v>
      </c>
      <c r="G7" s="25">
        <v>2</v>
      </c>
      <c r="H7" s="25">
        <v>1</v>
      </c>
      <c r="I7" s="25">
        <v>5</v>
      </c>
      <c r="J7" s="25">
        <v>4</v>
      </c>
      <c r="K7" s="25">
        <v>3</v>
      </c>
      <c r="L7" s="25">
        <v>5</v>
      </c>
      <c r="M7" s="26"/>
      <c r="N7" s="32">
        <v>6</v>
      </c>
      <c r="O7" s="13">
        <f t="shared" si="0"/>
        <v>2</v>
      </c>
      <c r="P7" s="13">
        <f t="shared" si="1"/>
        <v>2</v>
      </c>
      <c r="Q7" s="13">
        <f t="shared" si="2"/>
        <v>12</v>
      </c>
      <c r="R7" s="13">
        <f t="shared" si="3"/>
        <v>0.6</v>
      </c>
      <c r="S7" s="13">
        <f t="shared" si="4"/>
        <v>0.1</v>
      </c>
      <c r="T7" s="13">
        <f t="shared" si="5"/>
        <v>16</v>
      </c>
      <c r="V7" s="79">
        <f t="shared" si="6"/>
        <v>1.9542612051446809E-3</v>
      </c>
      <c r="W7" s="79">
        <v>0.26382526269453194</v>
      </c>
      <c r="X7" s="16"/>
      <c r="Y7" s="16"/>
      <c r="Z7" s="16"/>
      <c r="AA7" s="16"/>
      <c r="AB7" s="16"/>
      <c r="AD7" s="16"/>
      <c r="AE7" s="16"/>
      <c r="AF7" s="16"/>
      <c r="AI7" s="16"/>
      <c r="AJ7" s="16"/>
      <c r="AK7" s="16"/>
      <c r="AM7" s="16"/>
      <c r="AN7" s="16"/>
      <c r="AO7" s="16"/>
      <c r="AR7" s="16"/>
      <c r="AS7" s="16"/>
      <c r="AT7" s="16"/>
      <c r="AV7" s="16"/>
      <c r="AW7" s="16"/>
      <c r="AX7" s="16"/>
    </row>
    <row r="8" spans="1:50" s="12" customFormat="1" ht="15.75" x14ac:dyDescent="0.25">
      <c r="A8" s="37"/>
      <c r="B8" s="38"/>
      <c r="C8" s="38"/>
      <c r="D8" s="38"/>
      <c r="E8" s="38"/>
      <c r="G8" s="25">
        <v>2</v>
      </c>
      <c r="H8" s="25">
        <v>2</v>
      </c>
      <c r="I8" s="25">
        <v>2</v>
      </c>
      <c r="J8" s="25">
        <v>2</v>
      </c>
      <c r="K8" s="25">
        <v>2</v>
      </c>
      <c r="L8" s="25">
        <v>1</v>
      </c>
      <c r="M8" s="26"/>
      <c r="N8" s="32">
        <v>7</v>
      </c>
      <c r="O8" s="13">
        <f t="shared" si="0"/>
        <v>2</v>
      </c>
      <c r="P8" s="13">
        <f t="shared" si="1"/>
        <v>3</v>
      </c>
      <c r="Q8" s="13">
        <f t="shared" si="2"/>
        <v>6</v>
      </c>
      <c r="R8" s="13">
        <f t="shared" si="3"/>
        <v>0.4</v>
      </c>
      <c r="S8" s="13">
        <f t="shared" si="4"/>
        <v>7.4999999999999997E-2</v>
      </c>
      <c r="T8" s="13">
        <f t="shared" si="5"/>
        <v>8</v>
      </c>
      <c r="V8" s="79">
        <f t="shared" si="6"/>
        <v>2.1788319604363932E-3</v>
      </c>
      <c r="W8" s="79">
        <v>0.29414231465891311</v>
      </c>
      <c r="X8" s="16"/>
      <c r="Y8" s="16"/>
      <c r="Z8" s="16"/>
      <c r="AA8" s="16"/>
      <c r="AB8" s="16"/>
      <c r="AD8" s="16"/>
      <c r="AE8" s="16"/>
      <c r="AF8" s="16"/>
      <c r="AI8" s="16"/>
      <c r="AJ8" s="16"/>
      <c r="AK8" s="16"/>
      <c r="AM8" s="16"/>
      <c r="AN8" s="16"/>
      <c r="AO8" s="16"/>
      <c r="AR8" s="16"/>
      <c r="AS8" s="16"/>
      <c r="AT8" s="16"/>
      <c r="AV8" s="16"/>
      <c r="AW8" s="16"/>
      <c r="AX8" s="16"/>
    </row>
    <row r="9" spans="1:50" s="12" customFormat="1" ht="15.75" x14ac:dyDescent="0.25">
      <c r="A9" s="37"/>
      <c r="B9" s="34"/>
      <c r="C9" s="34"/>
      <c r="D9" s="34"/>
      <c r="E9" s="34"/>
      <c r="G9" s="25">
        <v>2</v>
      </c>
      <c r="H9" s="25">
        <v>3</v>
      </c>
      <c r="I9" s="25">
        <v>4</v>
      </c>
      <c r="J9" s="25">
        <v>5</v>
      </c>
      <c r="K9" s="25">
        <v>1</v>
      </c>
      <c r="L9" s="25">
        <v>2</v>
      </c>
      <c r="M9" s="26"/>
      <c r="N9" s="32">
        <v>8</v>
      </c>
      <c r="O9" s="13">
        <f t="shared" si="0"/>
        <v>2</v>
      </c>
      <c r="P9" s="13">
        <f t="shared" si="1"/>
        <v>4</v>
      </c>
      <c r="Q9" s="13">
        <f t="shared" si="2"/>
        <v>10</v>
      </c>
      <c r="R9" s="13">
        <f t="shared" si="3"/>
        <v>0.7</v>
      </c>
      <c r="S9" s="13">
        <f t="shared" si="4"/>
        <v>0.05</v>
      </c>
      <c r="T9" s="13">
        <f t="shared" si="5"/>
        <v>10</v>
      </c>
      <c r="V9" s="79">
        <f t="shared" si="6"/>
        <v>2.3531591780605755E-3</v>
      </c>
      <c r="W9" s="79">
        <v>0.31767648903817769</v>
      </c>
      <c r="X9" s="16"/>
      <c r="Y9" s="16"/>
      <c r="Z9" s="16"/>
      <c r="AA9" s="16"/>
      <c r="AB9" s="16"/>
      <c r="AD9" s="16"/>
      <c r="AE9" s="16"/>
      <c r="AF9" s="16"/>
      <c r="AI9" s="16"/>
      <c r="AJ9" s="16"/>
      <c r="AK9" s="16"/>
      <c r="AM9" s="16"/>
      <c r="AN9" s="16"/>
      <c r="AO9" s="16"/>
      <c r="AR9" s="16"/>
      <c r="AS9" s="16"/>
      <c r="AT9" s="16"/>
      <c r="AV9" s="16"/>
      <c r="AW9" s="16"/>
      <c r="AX9" s="16"/>
    </row>
    <row r="10" spans="1:50" s="12" customFormat="1" ht="15.75" x14ac:dyDescent="0.25">
      <c r="A10" s="39"/>
      <c r="G10" s="25">
        <v>2</v>
      </c>
      <c r="H10" s="25">
        <v>4</v>
      </c>
      <c r="I10" s="25">
        <v>1</v>
      </c>
      <c r="J10" s="25">
        <v>3</v>
      </c>
      <c r="K10" s="25">
        <v>5</v>
      </c>
      <c r="L10" s="25">
        <v>3</v>
      </c>
      <c r="M10" s="26"/>
      <c r="N10" s="32">
        <v>9</v>
      </c>
      <c r="O10" s="13">
        <f t="shared" si="0"/>
        <v>2</v>
      </c>
      <c r="P10" s="13">
        <f t="shared" si="1"/>
        <v>5</v>
      </c>
      <c r="Q10" s="13">
        <f t="shared" si="2"/>
        <v>4</v>
      </c>
      <c r="R10" s="13">
        <f t="shared" si="3"/>
        <v>0.5</v>
      </c>
      <c r="S10" s="13">
        <f t="shared" si="4"/>
        <v>0.15</v>
      </c>
      <c r="T10" s="13">
        <f t="shared" si="5"/>
        <v>12</v>
      </c>
      <c r="V10" s="79">
        <f t="shared" si="6"/>
        <v>2.0700938978018154E-3</v>
      </c>
      <c r="W10" s="79">
        <v>0.27946267620324505</v>
      </c>
      <c r="X10" s="16"/>
      <c r="Y10" s="16"/>
      <c r="Z10" s="16"/>
      <c r="AA10" s="16"/>
      <c r="AB10" s="16"/>
      <c r="AD10" s="16"/>
      <c r="AE10" s="16"/>
      <c r="AF10" s="16"/>
      <c r="AI10" s="16"/>
      <c r="AJ10" s="16"/>
      <c r="AK10" s="16"/>
      <c r="AM10" s="16"/>
      <c r="AN10" s="16"/>
      <c r="AO10" s="16"/>
      <c r="AR10" s="16"/>
      <c r="AS10" s="16"/>
      <c r="AT10" s="16"/>
      <c r="AV10" s="16"/>
      <c r="AW10" s="16"/>
      <c r="AX10" s="16"/>
    </row>
    <row r="11" spans="1:50" s="12" customFormat="1" ht="15.75" x14ac:dyDescent="0.25">
      <c r="G11" s="25">
        <v>2</v>
      </c>
      <c r="H11" s="25">
        <v>5</v>
      </c>
      <c r="I11" s="25">
        <v>3</v>
      </c>
      <c r="J11" s="25">
        <v>1</v>
      </c>
      <c r="K11" s="25">
        <v>4</v>
      </c>
      <c r="L11" s="25">
        <v>4</v>
      </c>
      <c r="M11" s="26"/>
      <c r="N11" s="32">
        <v>10</v>
      </c>
      <c r="O11" s="13">
        <f t="shared" si="0"/>
        <v>2</v>
      </c>
      <c r="P11" s="13">
        <f t="shared" si="1"/>
        <v>6</v>
      </c>
      <c r="Q11" s="13">
        <f t="shared" si="2"/>
        <v>8</v>
      </c>
      <c r="R11" s="13">
        <f t="shared" si="3"/>
        <v>0.3</v>
      </c>
      <c r="S11" s="13">
        <f t="shared" si="4"/>
        <v>0.125</v>
      </c>
      <c r="T11" s="13">
        <f t="shared" si="5"/>
        <v>14</v>
      </c>
      <c r="V11" s="79">
        <f t="shared" si="6"/>
        <v>1.9310335038871683E-3</v>
      </c>
      <c r="W11" s="79">
        <v>0.26068952302476772</v>
      </c>
      <c r="X11" s="16"/>
      <c r="Y11" s="16"/>
      <c r="Z11" s="16"/>
      <c r="AA11" s="16"/>
      <c r="AB11" s="16"/>
      <c r="AD11" s="16"/>
      <c r="AE11" s="16"/>
      <c r="AF11" s="16"/>
      <c r="AI11" s="16"/>
      <c r="AJ11" s="16"/>
      <c r="AK11" s="16"/>
      <c r="AM11" s="16"/>
      <c r="AN11" s="16"/>
      <c r="AO11" s="16"/>
      <c r="AR11" s="16"/>
      <c r="AS11" s="16"/>
      <c r="AT11" s="16"/>
      <c r="AV11" s="16"/>
      <c r="AW11" s="16"/>
      <c r="AX11" s="16"/>
    </row>
    <row r="12" spans="1:50" s="12" customFormat="1" ht="15.75" x14ac:dyDescent="0.25">
      <c r="G12" s="25">
        <v>3</v>
      </c>
      <c r="H12" s="25">
        <v>1</v>
      </c>
      <c r="I12" s="25">
        <v>4</v>
      </c>
      <c r="J12" s="25">
        <v>2</v>
      </c>
      <c r="K12" s="25">
        <v>5</v>
      </c>
      <c r="L12" s="25">
        <v>4</v>
      </c>
      <c r="M12" s="26"/>
      <c r="N12" s="32">
        <v>11</v>
      </c>
      <c r="O12" s="13">
        <f t="shared" si="0"/>
        <v>3</v>
      </c>
      <c r="P12" s="13">
        <f t="shared" si="1"/>
        <v>2</v>
      </c>
      <c r="Q12" s="13">
        <f t="shared" si="2"/>
        <v>10</v>
      </c>
      <c r="R12" s="13">
        <f t="shared" si="3"/>
        <v>0.4</v>
      </c>
      <c r="S12" s="13">
        <f t="shared" si="4"/>
        <v>0.15</v>
      </c>
      <c r="T12" s="13">
        <f t="shared" si="5"/>
        <v>14</v>
      </c>
      <c r="V12" s="79">
        <f t="shared" si="6"/>
        <v>2.2627693224862269E-3</v>
      </c>
      <c r="W12" s="79">
        <v>0.30547385853564063</v>
      </c>
      <c r="X12" s="16"/>
      <c r="Y12" s="16"/>
      <c r="Z12" s="16"/>
      <c r="AA12" s="16"/>
      <c r="AB12" s="16"/>
      <c r="AD12" s="16"/>
      <c r="AE12" s="16"/>
      <c r="AF12" s="16"/>
      <c r="AI12" s="16"/>
      <c r="AJ12" s="16"/>
      <c r="AK12" s="16"/>
      <c r="AM12" s="16"/>
      <c r="AN12" s="16"/>
      <c r="AO12" s="16"/>
      <c r="AR12" s="16"/>
      <c r="AS12" s="16"/>
      <c r="AT12" s="16"/>
      <c r="AV12" s="16"/>
      <c r="AW12" s="16"/>
      <c r="AX12" s="16"/>
    </row>
    <row r="13" spans="1:50" s="12" customFormat="1" ht="15.75" x14ac:dyDescent="0.25">
      <c r="G13" s="25">
        <v>3</v>
      </c>
      <c r="H13" s="25">
        <v>2</v>
      </c>
      <c r="I13" s="25">
        <v>1</v>
      </c>
      <c r="J13" s="25">
        <v>5</v>
      </c>
      <c r="K13" s="25">
        <v>4</v>
      </c>
      <c r="L13" s="25">
        <v>5</v>
      </c>
      <c r="M13" s="26"/>
      <c r="N13" s="32">
        <v>12</v>
      </c>
      <c r="O13" s="13">
        <f t="shared" si="0"/>
        <v>3</v>
      </c>
      <c r="P13" s="13">
        <f t="shared" si="1"/>
        <v>3</v>
      </c>
      <c r="Q13" s="13">
        <f t="shared" si="2"/>
        <v>4</v>
      </c>
      <c r="R13" s="13">
        <f t="shared" si="3"/>
        <v>0.7</v>
      </c>
      <c r="S13" s="13">
        <f t="shared" si="4"/>
        <v>0.125</v>
      </c>
      <c r="T13" s="13">
        <f t="shared" si="5"/>
        <v>16</v>
      </c>
      <c r="V13" s="79">
        <f t="shared" si="6"/>
        <v>2.1838018103986462E-3</v>
      </c>
      <c r="W13" s="79">
        <v>0.29481324440381723</v>
      </c>
      <c r="X13" s="16"/>
      <c r="Y13" s="16"/>
      <c r="Z13" s="16"/>
      <c r="AA13" s="16"/>
      <c r="AB13" s="16"/>
      <c r="AD13" s="16"/>
      <c r="AE13" s="16"/>
      <c r="AF13" s="16"/>
      <c r="AI13" s="16"/>
      <c r="AJ13" s="16"/>
      <c r="AK13" s="16"/>
      <c r="AM13" s="16"/>
      <c r="AN13" s="16"/>
      <c r="AO13" s="16"/>
      <c r="AR13" s="16"/>
      <c r="AS13" s="16"/>
      <c r="AT13" s="16"/>
      <c r="AV13" s="16"/>
      <c r="AW13" s="16"/>
      <c r="AX13" s="16"/>
    </row>
    <row r="14" spans="1:50" s="12" customFormat="1" ht="15.75" x14ac:dyDescent="0.25"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25">
        <v>1</v>
      </c>
      <c r="M14" s="26"/>
      <c r="N14" s="32">
        <v>13</v>
      </c>
      <c r="O14" s="13">
        <f t="shared" si="0"/>
        <v>3</v>
      </c>
      <c r="P14" s="13">
        <f t="shared" si="1"/>
        <v>4</v>
      </c>
      <c r="Q14" s="13">
        <f t="shared" si="2"/>
        <v>8</v>
      </c>
      <c r="R14" s="13">
        <f t="shared" si="3"/>
        <v>0.5</v>
      </c>
      <c r="S14" s="13">
        <f t="shared" si="4"/>
        <v>0.1</v>
      </c>
      <c r="T14" s="13">
        <f t="shared" si="5"/>
        <v>8</v>
      </c>
      <c r="V14" s="79">
        <f t="shared" si="6"/>
        <v>2.526217967022887E-3</v>
      </c>
      <c r="W14" s="79">
        <v>0.34103942554808975</v>
      </c>
      <c r="X14" s="16"/>
      <c r="Y14" s="16"/>
      <c r="Z14" s="16"/>
      <c r="AA14" s="16"/>
      <c r="AB14" s="16"/>
      <c r="AD14" s="16"/>
      <c r="AE14" s="16"/>
      <c r="AF14" s="16"/>
      <c r="AI14" s="16"/>
      <c r="AJ14" s="16"/>
      <c r="AK14" s="16"/>
      <c r="AM14" s="16"/>
      <c r="AN14" s="16"/>
      <c r="AO14" s="16"/>
      <c r="AR14" s="16"/>
      <c r="AS14" s="16"/>
      <c r="AT14" s="16"/>
      <c r="AV14" s="16"/>
      <c r="AW14" s="16"/>
      <c r="AX14" s="16"/>
    </row>
    <row r="15" spans="1:50" s="12" customFormat="1" ht="15.75" x14ac:dyDescent="0.25">
      <c r="G15" s="25">
        <v>3</v>
      </c>
      <c r="H15" s="25">
        <v>4</v>
      </c>
      <c r="I15" s="25">
        <v>5</v>
      </c>
      <c r="J15" s="25">
        <v>1</v>
      </c>
      <c r="K15" s="25">
        <v>2</v>
      </c>
      <c r="L15" s="25">
        <v>2</v>
      </c>
      <c r="M15" s="26"/>
      <c r="N15" s="32">
        <v>14</v>
      </c>
      <c r="O15" s="13">
        <f t="shared" si="0"/>
        <v>3</v>
      </c>
      <c r="P15" s="13">
        <f t="shared" si="1"/>
        <v>5</v>
      </c>
      <c r="Q15" s="13">
        <f t="shared" si="2"/>
        <v>12</v>
      </c>
      <c r="R15" s="13">
        <f t="shared" si="3"/>
        <v>0.3</v>
      </c>
      <c r="S15" s="13">
        <f t="shared" si="4"/>
        <v>7.4999999999999997E-2</v>
      </c>
      <c r="T15" s="13">
        <f t="shared" si="5"/>
        <v>10</v>
      </c>
      <c r="V15" s="79">
        <f t="shared" si="6"/>
        <v>2.678905203411578E-3</v>
      </c>
      <c r="W15" s="79">
        <v>0.36165220246056301</v>
      </c>
      <c r="X15" s="16"/>
      <c r="Y15" s="16"/>
      <c r="Z15" s="16"/>
      <c r="AA15" s="16"/>
      <c r="AB15" s="16"/>
      <c r="AD15" s="16"/>
      <c r="AE15" s="16"/>
      <c r="AF15" s="16"/>
      <c r="AI15" s="16"/>
      <c r="AJ15" s="16"/>
      <c r="AK15" s="16"/>
      <c r="AM15" s="16"/>
      <c r="AN15" s="16"/>
      <c r="AO15" s="16"/>
      <c r="AR15" s="16"/>
      <c r="AS15" s="16"/>
      <c r="AT15" s="16"/>
      <c r="AV15" s="16"/>
      <c r="AW15" s="16"/>
      <c r="AX15" s="16"/>
    </row>
    <row r="16" spans="1:50" s="12" customFormat="1" ht="15.75" x14ac:dyDescent="0.25">
      <c r="A16" s="40"/>
      <c r="B16" s="41"/>
      <c r="C16" s="41"/>
      <c r="D16" s="41"/>
      <c r="E16" s="41"/>
      <c r="G16" s="25">
        <v>3</v>
      </c>
      <c r="H16" s="25">
        <v>5</v>
      </c>
      <c r="I16" s="25">
        <v>2</v>
      </c>
      <c r="J16" s="25">
        <v>4</v>
      </c>
      <c r="K16" s="25">
        <v>1</v>
      </c>
      <c r="L16" s="25">
        <v>3</v>
      </c>
      <c r="M16" s="26"/>
      <c r="N16" s="32">
        <v>15</v>
      </c>
      <c r="O16" s="13">
        <f t="shared" si="0"/>
        <v>3</v>
      </c>
      <c r="P16" s="13">
        <f t="shared" si="1"/>
        <v>6</v>
      </c>
      <c r="Q16" s="13">
        <f t="shared" si="2"/>
        <v>6</v>
      </c>
      <c r="R16" s="13">
        <f t="shared" si="3"/>
        <v>0.6</v>
      </c>
      <c r="S16" s="13">
        <f t="shared" si="4"/>
        <v>0.05</v>
      </c>
      <c r="T16" s="13">
        <f t="shared" si="5"/>
        <v>12</v>
      </c>
      <c r="V16" s="79">
        <f t="shared" si="6"/>
        <v>2.4800784777587017E-3</v>
      </c>
      <c r="W16" s="79">
        <v>0.33481059449742473</v>
      </c>
      <c r="X16" s="16"/>
      <c r="Y16" s="16"/>
      <c r="Z16" s="16"/>
      <c r="AA16" s="16"/>
      <c r="AB16" s="16"/>
      <c r="AD16" s="16"/>
      <c r="AE16" s="16"/>
      <c r="AF16" s="16"/>
      <c r="AI16" s="16"/>
      <c r="AJ16" s="16"/>
      <c r="AK16" s="16"/>
      <c r="AM16" s="16"/>
      <c r="AN16" s="16"/>
      <c r="AO16" s="16"/>
      <c r="AR16" s="16"/>
      <c r="AS16" s="16"/>
      <c r="AT16" s="16"/>
      <c r="AV16" s="16"/>
      <c r="AW16" s="16"/>
      <c r="AX16" s="16"/>
    </row>
    <row r="17" spans="1:50" s="12" customFormat="1" ht="15.75" x14ac:dyDescent="0.25">
      <c r="A17" s="42"/>
      <c r="B17" s="13"/>
      <c r="C17" s="13"/>
      <c r="D17" s="13"/>
      <c r="E17" s="13"/>
      <c r="G17" s="25">
        <v>4</v>
      </c>
      <c r="H17" s="25">
        <v>1</v>
      </c>
      <c r="I17" s="25">
        <v>3</v>
      </c>
      <c r="J17" s="25">
        <v>5</v>
      </c>
      <c r="K17" s="25">
        <v>2</v>
      </c>
      <c r="L17" s="25">
        <v>3</v>
      </c>
      <c r="M17" s="26"/>
      <c r="N17" s="32">
        <v>16</v>
      </c>
      <c r="O17" s="13">
        <f t="shared" si="0"/>
        <v>4</v>
      </c>
      <c r="P17" s="13">
        <f t="shared" si="1"/>
        <v>2</v>
      </c>
      <c r="Q17" s="13">
        <f t="shared" si="2"/>
        <v>8</v>
      </c>
      <c r="R17" s="13">
        <f t="shared" si="3"/>
        <v>0.7</v>
      </c>
      <c r="S17" s="13">
        <f t="shared" si="4"/>
        <v>7.4999999999999997E-2</v>
      </c>
      <c r="T17" s="13">
        <f t="shared" si="5"/>
        <v>12</v>
      </c>
      <c r="V17" s="79">
        <f t="shared" si="6"/>
        <v>2.5893780322407182E-3</v>
      </c>
      <c r="W17" s="79">
        <v>0.34956603435249695</v>
      </c>
      <c r="X17" s="16"/>
      <c r="Y17" s="16"/>
      <c r="Z17" s="16"/>
      <c r="AA17" s="16"/>
      <c r="AB17" s="16"/>
      <c r="AD17" s="16"/>
      <c r="AE17" s="16"/>
      <c r="AF17" s="16"/>
      <c r="AI17" s="16"/>
      <c r="AJ17" s="16"/>
      <c r="AK17" s="16"/>
      <c r="AM17" s="16"/>
      <c r="AN17" s="16"/>
      <c r="AO17" s="16"/>
      <c r="AR17" s="16"/>
      <c r="AS17" s="16"/>
      <c r="AT17" s="16"/>
      <c r="AV17" s="16"/>
      <c r="AW17" s="16"/>
      <c r="AX17" s="16"/>
    </row>
    <row r="18" spans="1:50" s="12" customFormat="1" ht="15.75" x14ac:dyDescent="0.25">
      <c r="A18" s="43"/>
      <c r="B18" s="13"/>
      <c r="C18" s="13"/>
      <c r="D18" s="13"/>
      <c r="E18" s="13"/>
      <c r="G18" s="25">
        <v>4</v>
      </c>
      <c r="H18" s="25">
        <v>2</v>
      </c>
      <c r="I18" s="25">
        <v>5</v>
      </c>
      <c r="J18" s="25">
        <v>3</v>
      </c>
      <c r="K18" s="25">
        <v>1</v>
      </c>
      <c r="L18" s="25">
        <v>4</v>
      </c>
      <c r="M18" s="26"/>
      <c r="N18" s="32">
        <v>17</v>
      </c>
      <c r="O18" s="13">
        <f t="shared" si="0"/>
        <v>4</v>
      </c>
      <c r="P18" s="13">
        <f t="shared" si="1"/>
        <v>3</v>
      </c>
      <c r="Q18" s="13">
        <f t="shared" si="2"/>
        <v>12</v>
      </c>
      <c r="R18" s="13">
        <f t="shared" si="3"/>
        <v>0.5</v>
      </c>
      <c r="S18" s="13">
        <f t="shared" si="4"/>
        <v>0.05</v>
      </c>
      <c r="T18" s="13">
        <f t="shared" si="5"/>
        <v>14</v>
      </c>
      <c r="V18" s="79">
        <f t="shared" si="6"/>
        <v>2.1139958266092719E-3</v>
      </c>
      <c r="W18" s="79">
        <v>0.28538943659225169</v>
      </c>
      <c r="X18" s="16"/>
      <c r="Y18" s="16"/>
      <c r="Z18" s="16"/>
      <c r="AA18" s="16"/>
      <c r="AB18" s="16"/>
      <c r="AD18" s="16"/>
      <c r="AE18" s="16"/>
      <c r="AF18" s="16"/>
      <c r="AI18" s="16"/>
      <c r="AJ18" s="16"/>
      <c r="AK18" s="16"/>
      <c r="AM18" s="16"/>
      <c r="AN18" s="16"/>
      <c r="AO18" s="16"/>
      <c r="AR18" s="16"/>
      <c r="AS18" s="16"/>
      <c r="AT18" s="16"/>
      <c r="AV18" s="16"/>
      <c r="AW18" s="16"/>
      <c r="AX18" s="16"/>
    </row>
    <row r="19" spans="1:50" s="12" customFormat="1" ht="15.75" x14ac:dyDescent="0.25">
      <c r="A19" s="43"/>
      <c r="B19" s="13"/>
      <c r="C19" s="13"/>
      <c r="D19" s="13"/>
      <c r="E19" s="13"/>
      <c r="G19" s="25">
        <v>4</v>
      </c>
      <c r="H19" s="25">
        <v>3</v>
      </c>
      <c r="I19" s="25">
        <v>2</v>
      </c>
      <c r="J19" s="25">
        <v>1</v>
      </c>
      <c r="K19" s="25">
        <v>5</v>
      </c>
      <c r="L19" s="25">
        <v>5</v>
      </c>
      <c r="M19" s="26"/>
      <c r="N19" s="32">
        <v>18</v>
      </c>
      <c r="O19" s="13">
        <f t="shared" si="0"/>
        <v>4</v>
      </c>
      <c r="P19" s="13">
        <f t="shared" si="1"/>
        <v>4</v>
      </c>
      <c r="Q19" s="13">
        <f t="shared" si="2"/>
        <v>6</v>
      </c>
      <c r="R19" s="13">
        <f t="shared" si="3"/>
        <v>0.3</v>
      </c>
      <c r="S19" s="13">
        <f t="shared" si="4"/>
        <v>0.15</v>
      </c>
      <c r="T19" s="13">
        <f t="shared" si="5"/>
        <v>16</v>
      </c>
      <c r="V19" s="79">
        <f t="shared" si="6"/>
        <v>1.0265363504760597E-2</v>
      </c>
      <c r="W19" s="79">
        <v>1.3858240731426807</v>
      </c>
      <c r="X19" s="16"/>
      <c r="Y19" s="16"/>
      <c r="Z19" s="16"/>
      <c r="AA19" s="16"/>
      <c r="AB19" s="16"/>
      <c r="AD19" s="16"/>
      <c r="AE19" s="16"/>
      <c r="AF19" s="16"/>
      <c r="AI19" s="16"/>
      <c r="AJ19" s="16"/>
      <c r="AK19" s="16"/>
      <c r="AM19" s="16"/>
      <c r="AN19" s="16"/>
      <c r="AO19" s="16"/>
      <c r="AR19" s="16"/>
      <c r="AS19" s="16"/>
      <c r="AT19" s="16"/>
      <c r="AV19" s="16"/>
      <c r="AW19" s="16"/>
      <c r="AX19" s="16"/>
    </row>
    <row r="20" spans="1:50" s="12" customFormat="1" ht="15.75" x14ac:dyDescent="0.25">
      <c r="A20" s="43"/>
      <c r="B20" s="13"/>
      <c r="C20" s="13"/>
      <c r="D20" s="13"/>
      <c r="E20" s="13"/>
      <c r="G20" s="25">
        <v>4</v>
      </c>
      <c r="H20" s="25">
        <v>4</v>
      </c>
      <c r="I20" s="25">
        <v>4</v>
      </c>
      <c r="J20" s="25">
        <v>4</v>
      </c>
      <c r="K20" s="25">
        <v>4</v>
      </c>
      <c r="L20" s="25">
        <v>1</v>
      </c>
      <c r="M20" s="26"/>
      <c r="N20" s="32">
        <v>19</v>
      </c>
      <c r="O20" s="13">
        <f t="shared" si="0"/>
        <v>4</v>
      </c>
      <c r="P20" s="13">
        <f t="shared" si="1"/>
        <v>5</v>
      </c>
      <c r="Q20" s="13">
        <f t="shared" si="2"/>
        <v>10</v>
      </c>
      <c r="R20" s="13">
        <f t="shared" si="3"/>
        <v>0.6</v>
      </c>
      <c r="S20" s="13">
        <f t="shared" si="4"/>
        <v>0.125</v>
      </c>
      <c r="T20" s="13">
        <f t="shared" si="5"/>
        <v>8</v>
      </c>
      <c r="V20" s="79">
        <f t="shared" si="6"/>
        <v>3.342586612041616E-3</v>
      </c>
      <c r="W20" s="79">
        <v>0.45124919262561813</v>
      </c>
      <c r="X20" s="16"/>
      <c r="Y20" s="16"/>
      <c r="Z20" s="16"/>
      <c r="AA20" s="16"/>
      <c r="AB20" s="16"/>
      <c r="AD20" s="16"/>
      <c r="AE20" s="16"/>
      <c r="AF20" s="16"/>
      <c r="AI20" s="16"/>
      <c r="AJ20" s="16"/>
      <c r="AK20" s="16"/>
      <c r="AM20" s="16"/>
      <c r="AN20" s="16"/>
      <c r="AO20" s="16"/>
      <c r="AR20" s="16"/>
      <c r="AS20" s="16"/>
      <c r="AT20" s="16"/>
      <c r="AV20" s="16"/>
      <c r="AW20" s="16"/>
      <c r="AX20" s="16"/>
    </row>
    <row r="21" spans="1:50" s="12" customFormat="1" ht="15.75" x14ac:dyDescent="0.25">
      <c r="A21" s="43"/>
      <c r="B21" s="13"/>
      <c r="C21" s="13"/>
      <c r="D21" s="13"/>
      <c r="E21" s="13"/>
      <c r="G21" s="25">
        <v>4</v>
      </c>
      <c r="H21" s="25">
        <v>5</v>
      </c>
      <c r="I21" s="25">
        <v>1</v>
      </c>
      <c r="J21" s="25">
        <v>2</v>
      </c>
      <c r="K21" s="25">
        <v>3</v>
      </c>
      <c r="L21" s="25">
        <v>2</v>
      </c>
      <c r="M21" s="26"/>
      <c r="N21" s="32">
        <v>20</v>
      </c>
      <c r="O21" s="13">
        <f t="shared" si="0"/>
        <v>4</v>
      </c>
      <c r="P21" s="13">
        <f t="shared" si="1"/>
        <v>6</v>
      </c>
      <c r="Q21" s="13">
        <f t="shared" si="2"/>
        <v>4</v>
      </c>
      <c r="R21" s="13">
        <f t="shared" si="3"/>
        <v>0.4</v>
      </c>
      <c r="S21" s="13">
        <f t="shared" si="4"/>
        <v>0.1</v>
      </c>
      <c r="T21" s="13">
        <f t="shared" si="5"/>
        <v>10</v>
      </c>
      <c r="V21" s="79">
        <f t="shared" si="6"/>
        <v>2.7071963766270792E-3</v>
      </c>
      <c r="W21" s="79">
        <v>0.36547151084465568</v>
      </c>
      <c r="X21" s="16"/>
      <c r="Y21" s="16"/>
      <c r="Z21" s="16"/>
      <c r="AA21" s="16"/>
      <c r="AB21" s="16"/>
      <c r="AD21" s="16"/>
      <c r="AE21" s="16"/>
      <c r="AF21" s="16"/>
      <c r="AI21" s="16"/>
      <c r="AJ21" s="16"/>
      <c r="AK21" s="16"/>
      <c r="AM21" s="16"/>
      <c r="AN21" s="16"/>
      <c r="AO21" s="16"/>
      <c r="AR21" s="16"/>
      <c r="AS21" s="16"/>
      <c r="AT21" s="16"/>
      <c r="AV21" s="16"/>
      <c r="AW21" s="16"/>
      <c r="AX21" s="16"/>
    </row>
    <row r="22" spans="1:50" s="12" customFormat="1" ht="15.75" x14ac:dyDescent="0.25">
      <c r="A22" s="43"/>
      <c r="B22" s="13"/>
      <c r="C22" s="13"/>
      <c r="D22" s="13"/>
      <c r="E22" s="13"/>
      <c r="G22" s="25">
        <v>5</v>
      </c>
      <c r="H22" s="25">
        <v>1</v>
      </c>
      <c r="I22" s="25">
        <v>2</v>
      </c>
      <c r="J22" s="25">
        <v>3</v>
      </c>
      <c r="K22" s="25">
        <v>4</v>
      </c>
      <c r="L22" s="25">
        <v>2</v>
      </c>
      <c r="M22" s="26"/>
      <c r="N22" s="32">
        <v>21</v>
      </c>
      <c r="O22" s="13">
        <f t="shared" si="0"/>
        <v>5</v>
      </c>
      <c r="P22" s="13">
        <f t="shared" si="1"/>
        <v>2</v>
      </c>
      <c r="Q22" s="13">
        <f t="shared" si="2"/>
        <v>6</v>
      </c>
      <c r="R22" s="13">
        <f t="shared" si="3"/>
        <v>0.5</v>
      </c>
      <c r="S22" s="13">
        <f t="shared" si="4"/>
        <v>0.125</v>
      </c>
      <c r="T22" s="13">
        <f t="shared" si="5"/>
        <v>10</v>
      </c>
      <c r="V22" s="79">
        <f t="shared" si="6"/>
        <v>2.027493684857658E-3</v>
      </c>
      <c r="W22" s="79">
        <v>0.27371164745578386</v>
      </c>
      <c r="X22" s="16"/>
      <c r="Y22" s="16"/>
      <c r="Z22" s="16"/>
      <c r="AA22" s="16"/>
      <c r="AB22" s="16"/>
      <c r="AD22" s="16"/>
      <c r="AE22" s="16"/>
      <c r="AF22" s="16"/>
      <c r="AI22" s="16"/>
      <c r="AJ22" s="16"/>
      <c r="AK22" s="16"/>
      <c r="AM22" s="16"/>
      <c r="AN22" s="16"/>
      <c r="AO22" s="16"/>
      <c r="AR22" s="16"/>
      <c r="AS22" s="16"/>
      <c r="AT22" s="16"/>
      <c r="AV22" s="16"/>
      <c r="AW22" s="16"/>
      <c r="AX22" s="16"/>
    </row>
    <row r="23" spans="1:50" s="12" customFormat="1" ht="15.75" x14ac:dyDescent="0.25">
      <c r="A23" s="43"/>
      <c r="B23" s="13"/>
      <c r="C23" s="13"/>
      <c r="D23" s="13"/>
      <c r="E23" s="13"/>
      <c r="G23" s="25">
        <v>5</v>
      </c>
      <c r="H23" s="25">
        <v>2</v>
      </c>
      <c r="I23" s="25">
        <v>4</v>
      </c>
      <c r="J23" s="25">
        <v>1</v>
      </c>
      <c r="K23" s="25">
        <v>3</v>
      </c>
      <c r="L23" s="25">
        <v>3</v>
      </c>
      <c r="M23" s="26"/>
      <c r="N23" s="32">
        <v>22</v>
      </c>
      <c r="O23" s="13">
        <f t="shared" si="0"/>
        <v>5</v>
      </c>
      <c r="P23" s="13">
        <f t="shared" si="1"/>
        <v>3</v>
      </c>
      <c r="Q23" s="13">
        <f t="shared" si="2"/>
        <v>10</v>
      </c>
      <c r="R23" s="13">
        <f t="shared" si="3"/>
        <v>0.3</v>
      </c>
      <c r="S23" s="13">
        <f t="shared" si="4"/>
        <v>0.1</v>
      </c>
      <c r="T23" s="13">
        <f t="shared" si="5"/>
        <v>12</v>
      </c>
      <c r="V23" s="79">
        <f t="shared" si="6"/>
        <v>2.5393152467425785E-3</v>
      </c>
      <c r="W23" s="79">
        <v>0.34280755831024812</v>
      </c>
      <c r="X23" s="16"/>
      <c r="Y23" s="16"/>
      <c r="Z23" s="16"/>
      <c r="AA23" s="16"/>
      <c r="AB23" s="16"/>
      <c r="AD23" s="16"/>
      <c r="AE23" s="16"/>
      <c r="AF23" s="16"/>
      <c r="AI23" s="16"/>
      <c r="AJ23" s="16"/>
      <c r="AK23" s="16"/>
      <c r="AM23" s="16"/>
      <c r="AN23" s="16"/>
      <c r="AO23" s="16"/>
      <c r="AR23" s="16"/>
      <c r="AS23" s="16"/>
      <c r="AT23" s="16"/>
      <c r="AV23" s="16"/>
      <c r="AW23" s="16"/>
      <c r="AX23" s="16"/>
    </row>
    <row r="24" spans="1:50" s="12" customFormat="1" ht="15.75" x14ac:dyDescent="0.25">
      <c r="A24" s="43"/>
      <c r="B24" s="13"/>
      <c r="C24" s="13"/>
      <c r="D24" s="13"/>
      <c r="E24" s="13"/>
      <c r="G24" s="25">
        <v>5</v>
      </c>
      <c r="H24" s="25">
        <v>3</v>
      </c>
      <c r="I24" s="25">
        <v>1</v>
      </c>
      <c r="J24" s="25">
        <v>4</v>
      </c>
      <c r="K24" s="25">
        <v>2</v>
      </c>
      <c r="L24" s="25">
        <v>4</v>
      </c>
      <c r="M24" s="26"/>
      <c r="N24" s="32">
        <v>23</v>
      </c>
      <c r="O24" s="13">
        <f t="shared" si="0"/>
        <v>5</v>
      </c>
      <c r="P24" s="13">
        <f t="shared" si="1"/>
        <v>4</v>
      </c>
      <c r="Q24" s="13">
        <f t="shared" si="2"/>
        <v>4</v>
      </c>
      <c r="R24" s="13">
        <f t="shared" si="3"/>
        <v>0.6</v>
      </c>
      <c r="S24" s="13">
        <f t="shared" si="4"/>
        <v>7.4999999999999997E-2</v>
      </c>
      <c r="T24" s="13">
        <f t="shared" si="5"/>
        <v>14</v>
      </c>
      <c r="V24" s="79">
        <f t="shared" si="6"/>
        <v>4.9856560780721804E-3</v>
      </c>
      <c r="W24" s="79">
        <v>0.6730635705397443</v>
      </c>
      <c r="X24" s="16"/>
      <c r="Y24" s="16"/>
      <c r="Z24" s="16"/>
      <c r="AA24" s="16"/>
      <c r="AB24" s="16"/>
      <c r="AD24" s="16"/>
      <c r="AE24" s="16"/>
      <c r="AF24" s="16"/>
      <c r="AI24" s="16"/>
      <c r="AJ24" s="16"/>
      <c r="AK24" s="16"/>
      <c r="AM24" s="16"/>
      <c r="AN24" s="16"/>
      <c r="AO24" s="16"/>
      <c r="AR24" s="16"/>
      <c r="AS24" s="16"/>
      <c r="AT24" s="16"/>
      <c r="AV24" s="16"/>
      <c r="AW24" s="16"/>
      <c r="AX24" s="16"/>
    </row>
    <row r="25" spans="1:50" s="12" customFormat="1" ht="15.75" x14ac:dyDescent="0.25">
      <c r="A25" s="43"/>
      <c r="B25" s="13"/>
      <c r="C25" s="13"/>
      <c r="D25" s="13"/>
      <c r="E25" s="13"/>
      <c r="G25" s="25">
        <v>5</v>
      </c>
      <c r="H25" s="25">
        <v>4</v>
      </c>
      <c r="I25" s="25">
        <v>3</v>
      </c>
      <c r="J25" s="25">
        <v>2</v>
      </c>
      <c r="K25" s="25">
        <v>1</v>
      </c>
      <c r="L25" s="25">
        <v>5</v>
      </c>
      <c r="M25" s="26"/>
      <c r="N25" s="32">
        <v>24</v>
      </c>
      <c r="O25" s="13">
        <f t="shared" si="0"/>
        <v>5</v>
      </c>
      <c r="P25" s="13">
        <f t="shared" si="1"/>
        <v>5</v>
      </c>
      <c r="Q25" s="13">
        <f t="shared" si="2"/>
        <v>8</v>
      </c>
      <c r="R25" s="13">
        <f t="shared" si="3"/>
        <v>0.4</v>
      </c>
      <c r="S25" s="13">
        <f t="shared" si="4"/>
        <v>0.05</v>
      </c>
      <c r="T25" s="13">
        <f t="shared" si="5"/>
        <v>16</v>
      </c>
      <c r="V25" s="79">
        <f t="shared" si="6"/>
        <v>3.2559799951439846E-3</v>
      </c>
      <c r="W25" s="79">
        <v>0.43955729934443794</v>
      </c>
      <c r="X25" s="16"/>
      <c r="Y25" s="16"/>
      <c r="Z25" s="16"/>
      <c r="AA25" s="16"/>
      <c r="AB25" s="16"/>
      <c r="AD25" s="16"/>
      <c r="AE25" s="16"/>
      <c r="AF25" s="16"/>
      <c r="AI25" s="16"/>
      <c r="AJ25" s="16"/>
      <c r="AK25" s="16"/>
      <c r="AM25" s="16"/>
      <c r="AN25" s="16"/>
      <c r="AO25" s="16"/>
      <c r="AR25" s="16"/>
      <c r="AS25" s="16"/>
      <c r="AT25" s="16"/>
      <c r="AV25" s="16"/>
      <c r="AW25" s="16"/>
      <c r="AX25" s="16"/>
    </row>
    <row r="26" spans="1:50" s="12" customFormat="1" ht="15.75" x14ac:dyDescent="0.25">
      <c r="G26" s="26">
        <v>5</v>
      </c>
      <c r="H26" s="26">
        <v>5</v>
      </c>
      <c r="I26" s="26">
        <v>5</v>
      </c>
      <c r="J26" s="26">
        <v>5</v>
      </c>
      <c r="K26" s="26">
        <v>5</v>
      </c>
      <c r="L26" s="26">
        <v>1</v>
      </c>
      <c r="M26" s="26"/>
      <c r="N26" s="32">
        <v>25</v>
      </c>
      <c r="O26" s="13">
        <f t="shared" si="0"/>
        <v>5</v>
      </c>
      <c r="P26" s="13">
        <f t="shared" si="1"/>
        <v>6</v>
      </c>
      <c r="Q26" s="13">
        <f t="shared" si="2"/>
        <v>12</v>
      </c>
      <c r="R26" s="13">
        <f t="shared" si="3"/>
        <v>0.7</v>
      </c>
      <c r="S26" s="13">
        <f t="shared" si="4"/>
        <v>0.15</v>
      </c>
      <c r="T26" s="13">
        <f t="shared" si="5"/>
        <v>8</v>
      </c>
      <c r="V26" s="79">
        <f t="shared" si="6"/>
        <v>3.6827270798911967E-3</v>
      </c>
      <c r="W26" s="79">
        <v>0.49716815578531154</v>
      </c>
      <c r="X26" s="16"/>
      <c r="Y26" s="16"/>
      <c r="Z26" s="16"/>
      <c r="AA26" s="16"/>
      <c r="AB26" s="16"/>
      <c r="AD26" s="16"/>
      <c r="AE26" s="16"/>
      <c r="AF26" s="16"/>
      <c r="AI26" s="16"/>
      <c r="AJ26" s="16"/>
      <c r="AK26" s="16"/>
      <c r="AM26" s="16"/>
      <c r="AN26" s="16"/>
      <c r="AO26" s="16"/>
      <c r="AR26" s="16"/>
      <c r="AS26" s="16"/>
      <c r="AT26" s="16"/>
      <c r="AV26" s="16"/>
      <c r="AW26" s="16"/>
      <c r="AX26" s="16"/>
    </row>
    <row r="27" spans="1:50" s="21" customFormat="1" ht="21" customHeight="1" x14ac:dyDescent="0.25">
      <c r="A27" s="44"/>
      <c r="B27" s="26"/>
      <c r="C27" s="26"/>
      <c r="D27" s="26"/>
      <c r="E27" s="26"/>
      <c r="F27" s="26" t="s">
        <v>6</v>
      </c>
      <c r="G27" s="22" t="s">
        <v>18</v>
      </c>
      <c r="H27" s="23" t="s">
        <v>20</v>
      </c>
      <c r="I27" s="22" t="s">
        <v>17</v>
      </c>
      <c r="J27" s="22" t="s">
        <v>27</v>
      </c>
      <c r="K27" s="22" t="s">
        <v>29</v>
      </c>
      <c r="L27" s="22" t="s">
        <v>23</v>
      </c>
      <c r="M27" s="45"/>
      <c r="N27" s="46"/>
      <c r="T27" s="47"/>
      <c r="U27" s="47"/>
      <c r="V27" s="80"/>
      <c r="W27" s="81"/>
      <c r="X27" s="47"/>
      <c r="Y27" s="47"/>
      <c r="Z27" s="48"/>
      <c r="AA27" s="47"/>
      <c r="AD27" s="49"/>
    </row>
    <row r="28" spans="1:50" s="12" customFormat="1" x14ac:dyDescent="0.25">
      <c r="A28" s="43"/>
      <c r="B28" s="13"/>
      <c r="C28" s="13"/>
      <c r="D28" s="13"/>
      <c r="E28" s="13"/>
      <c r="F28" s="12">
        <v>1</v>
      </c>
      <c r="G28" s="50">
        <f t="shared" ref="G28:L28" si="7">AVERAGEIF(G2:G26,1,$V$2:$V$26)</f>
        <v>3.0406481541190673E-3</v>
      </c>
      <c r="H28" s="50">
        <f t="shared" si="7"/>
        <v>2.398769258879341E-3</v>
      </c>
      <c r="I28" s="50">
        <f t="shared" si="7"/>
        <v>3.0213384425134284E-3</v>
      </c>
      <c r="J28" s="50">
        <f t="shared" si="7"/>
        <v>4.1149123016938688E-3</v>
      </c>
      <c r="K28" s="50">
        <f t="shared" si="7"/>
        <v>2.6726315054479907E-3</v>
      </c>
      <c r="L28" s="50">
        <f t="shared" si="7"/>
        <v>2.9780615338119033E-3</v>
      </c>
      <c r="M28" s="51"/>
      <c r="N28" s="13"/>
      <c r="O28" s="35"/>
      <c r="T28" s="17"/>
      <c r="U28" s="52"/>
      <c r="V28" s="82"/>
      <c r="W28" s="83"/>
      <c r="X28" s="53"/>
      <c r="Y28" s="17"/>
      <c r="Z28" s="54"/>
      <c r="AA28" s="17"/>
      <c r="AD28" s="16"/>
    </row>
    <row r="29" spans="1:50" s="12" customFormat="1" x14ac:dyDescent="0.25">
      <c r="A29" s="43"/>
      <c r="B29" s="13"/>
      <c r="C29" s="13"/>
      <c r="D29" s="13"/>
      <c r="E29" s="13"/>
      <c r="F29" s="12">
        <v>2</v>
      </c>
      <c r="G29" s="50">
        <f t="shared" ref="G29:L29" si="8">AVERAGEIF(G2:G26,2,$V$2:$V$26)</f>
        <v>2.0974759490661266E-3</v>
      </c>
      <c r="H29" s="50">
        <f t="shared" si="8"/>
        <v>2.1629076560688845E-3</v>
      </c>
      <c r="I29" s="50">
        <f t="shared" si="8"/>
        <v>4.401284408187071E-3</v>
      </c>
      <c r="J29" s="50">
        <f t="shared" si="8"/>
        <v>2.553297898333863E-3</v>
      </c>
      <c r="K29" s="50">
        <f t="shared" si="8"/>
        <v>3.0522216617667229E-3</v>
      </c>
      <c r="L29" s="50">
        <f t="shared" si="8"/>
        <v>2.3130695758228847E-3</v>
      </c>
      <c r="M29" s="51"/>
      <c r="N29" s="55"/>
      <c r="T29" s="17"/>
      <c r="U29" s="52"/>
      <c r="V29" s="82"/>
      <c r="W29" s="83"/>
      <c r="X29" s="53"/>
      <c r="Y29" s="17"/>
      <c r="Z29" s="54"/>
      <c r="AA29" s="17"/>
      <c r="AD29" s="16"/>
    </row>
    <row r="30" spans="1:50" s="12" customFormat="1" x14ac:dyDescent="0.25">
      <c r="A30" s="43"/>
      <c r="B30" s="13"/>
      <c r="C30" s="13"/>
      <c r="D30" s="13"/>
      <c r="E30" s="13"/>
      <c r="F30" s="12">
        <v>3</v>
      </c>
      <c r="G30" s="50">
        <f t="shared" ref="G30:L30" si="9">AVERAGEIF(G2:G26,3,$V$2:$V$26)</f>
        <v>2.4263545562156078E-3</v>
      </c>
      <c r="H30" s="50">
        <f t="shared" si="9"/>
        <v>4.498421712978375E-3</v>
      </c>
      <c r="I30" s="50">
        <f t="shared" si="9"/>
        <v>2.4202405868904583E-3</v>
      </c>
      <c r="J30" s="50">
        <f t="shared" si="9"/>
        <v>2.3132276821928757E-3</v>
      </c>
      <c r="K30" s="50">
        <f t="shared" si="9"/>
        <v>2.9563290417318456E-3</v>
      </c>
      <c r="L30" s="50">
        <f t="shared" si="9"/>
        <v>2.4081154983038892E-3</v>
      </c>
      <c r="M30" s="51"/>
      <c r="N30" s="55"/>
      <c r="T30" s="17"/>
      <c r="U30" s="17"/>
      <c r="V30" s="84"/>
      <c r="W30" s="84"/>
      <c r="X30" s="17"/>
      <c r="Y30" s="17"/>
      <c r="Z30" s="54"/>
      <c r="AA30" s="17"/>
      <c r="AD30" s="16"/>
    </row>
    <row r="31" spans="1:50" s="12" customFormat="1" x14ac:dyDescent="0.25">
      <c r="A31" s="43"/>
      <c r="B31" s="13"/>
      <c r="C31" s="13"/>
      <c r="D31" s="13"/>
      <c r="E31" s="13"/>
      <c r="F31" s="12">
        <v>4</v>
      </c>
      <c r="G31" s="50">
        <f t="shared" ref="G31:L31" si="10">AVERAGEIF(G2:G26,4,$V$2:$V$26)</f>
        <v>4.2037040704558564E-3</v>
      </c>
      <c r="H31" s="50">
        <f t="shared" si="10"/>
        <v>3.2804440243041993E-3</v>
      </c>
      <c r="I31" s="50">
        <f t="shared" si="10"/>
        <v>2.6652334788007485E-3</v>
      </c>
      <c r="J31" s="50">
        <f t="shared" si="10"/>
        <v>2.9122351618349421E-3</v>
      </c>
      <c r="K31" s="50">
        <f t="shared" si="10"/>
        <v>2.3693254896321445E-3</v>
      </c>
      <c r="L31" s="50">
        <f t="shared" si="10"/>
        <v>3.26962182883537E-3</v>
      </c>
      <c r="M31" s="51"/>
      <c r="N31" s="55"/>
      <c r="T31" s="17"/>
      <c r="U31" s="17"/>
      <c r="V31" s="84"/>
      <c r="W31" s="84"/>
      <c r="X31" s="17"/>
      <c r="Y31" s="17"/>
      <c r="Z31" s="54"/>
      <c r="AA31" s="17"/>
      <c r="AD31" s="16"/>
    </row>
    <row r="32" spans="1:50" s="12" customFormat="1" x14ac:dyDescent="0.25">
      <c r="A32" s="43"/>
      <c r="B32" s="13"/>
      <c r="C32" s="13"/>
      <c r="D32" s="13"/>
      <c r="E32" s="13"/>
      <c r="F32" s="12">
        <v>5</v>
      </c>
      <c r="G32" s="50">
        <f t="shared" ref="G32:L32" si="11">AVERAGEIF(G2:G26,5,$V$2:$V$26)</f>
        <v>3.2982344169415201E-3</v>
      </c>
      <c r="H32" s="50">
        <f t="shared" si="11"/>
        <v>2.7258744945673785E-3</v>
      </c>
      <c r="I32" s="50">
        <f t="shared" si="11"/>
        <v>2.5583202304064719E-3</v>
      </c>
      <c r="J32" s="50">
        <f t="shared" si="11"/>
        <v>3.1727441027426277E-3</v>
      </c>
      <c r="K32" s="50">
        <f t="shared" si="11"/>
        <v>4.0159094482194744E-3</v>
      </c>
      <c r="L32" s="50">
        <f t="shared" si="11"/>
        <v>4.097548710024131E-3</v>
      </c>
      <c r="M32" s="51"/>
      <c r="N32" s="55"/>
      <c r="V32" s="85"/>
      <c r="W32" s="85"/>
      <c r="Z32" s="27"/>
      <c r="AD32" s="16"/>
    </row>
    <row r="33" spans="1:26" s="12" customFormat="1" x14ac:dyDescent="0.25">
      <c r="A33" s="43"/>
      <c r="B33" s="13"/>
      <c r="C33" s="13"/>
      <c r="D33" s="13"/>
      <c r="E33" s="13"/>
      <c r="G33" s="50">
        <f>SUM(G28:G32)</f>
        <v>1.5066417146798178E-2</v>
      </c>
      <c r="H33" s="50">
        <f t="shared" ref="H33:L33" si="12">SUM(H28:H32)</f>
        <v>1.5066417146798178E-2</v>
      </c>
      <c r="I33" s="50">
        <f>SUM(I28:I32)</f>
        <v>1.506641714679818E-2</v>
      </c>
      <c r="J33" s="50">
        <f>SUM(J28:J32)</f>
        <v>1.5066417146798176E-2</v>
      </c>
      <c r="K33" s="50">
        <f>SUM(K28:K32)</f>
        <v>1.5066417146798176E-2</v>
      </c>
      <c r="L33" s="50">
        <f t="shared" si="12"/>
        <v>1.5066417146798178E-2</v>
      </c>
      <c r="M33" s="51"/>
      <c r="N33" s="55"/>
      <c r="V33" s="85"/>
      <c r="W33" s="85"/>
      <c r="Z33" s="27"/>
    </row>
    <row r="34" spans="1:26" s="12" customFormat="1" x14ac:dyDescent="0.25">
      <c r="A34" s="43"/>
      <c r="B34" s="13"/>
      <c r="C34" s="13"/>
      <c r="D34" s="13"/>
      <c r="E34" s="13"/>
      <c r="G34" s="12">
        <v>2</v>
      </c>
      <c r="H34" s="12">
        <v>3</v>
      </c>
      <c r="I34" s="12">
        <v>8</v>
      </c>
      <c r="J34" s="12">
        <v>0.5</v>
      </c>
      <c r="K34" s="12">
        <v>0.125</v>
      </c>
      <c r="L34" s="12">
        <v>10</v>
      </c>
      <c r="M34" s="51"/>
      <c r="N34" s="55"/>
      <c r="V34" s="85"/>
      <c r="W34" s="85"/>
      <c r="Z34" s="27"/>
    </row>
    <row r="35" spans="1:26" s="12" customFormat="1" x14ac:dyDescent="0.25">
      <c r="A35" s="43"/>
      <c r="B35" s="13"/>
      <c r="C35" s="13"/>
      <c r="D35" s="13"/>
      <c r="E35" s="13"/>
      <c r="M35" s="51"/>
      <c r="N35" s="55"/>
      <c r="V35" s="85"/>
      <c r="W35" s="85"/>
      <c r="Z35" s="27"/>
    </row>
    <row r="36" spans="1:26" s="12" customFormat="1" x14ac:dyDescent="0.25">
      <c r="A36" s="75"/>
      <c r="B36" s="75"/>
      <c r="C36" s="75"/>
      <c r="D36" s="75"/>
      <c r="E36" s="12" t="s">
        <v>5</v>
      </c>
      <c r="G36" s="74">
        <f>(MAX(G28:G32)-MIN(G28:G32))</f>
        <v>2.1062281213897298E-3</v>
      </c>
      <c r="H36" s="74">
        <f t="shared" ref="H36:L36" si="13">(MAX(H28:H32)-MIN(H28:H32))</f>
        <v>2.3355140569094905E-3</v>
      </c>
      <c r="I36" s="74">
        <f t="shared" si="13"/>
        <v>1.9810438212966128E-3</v>
      </c>
      <c r="J36" s="74">
        <f t="shared" si="13"/>
        <v>1.8016846195009931E-3</v>
      </c>
      <c r="K36" s="74">
        <f t="shared" si="13"/>
        <v>1.6465839585873298E-3</v>
      </c>
      <c r="L36" s="74">
        <f t="shared" si="13"/>
        <v>1.7844791342012463E-3</v>
      </c>
      <c r="V36" s="85"/>
      <c r="W36" s="85"/>
      <c r="Z36" s="27"/>
    </row>
    <row r="37" spans="1:26" s="12" customFormat="1" x14ac:dyDescent="0.25">
      <c r="V37" s="85"/>
      <c r="W37" s="85"/>
      <c r="Z37" s="27"/>
    </row>
    <row r="38" spans="1:26" s="12" customFormat="1" x14ac:dyDescent="0.25">
      <c r="V38" s="85"/>
      <c r="W38" s="85"/>
      <c r="Z38" s="27"/>
    </row>
    <row r="39" spans="1:26" s="12" customFormat="1" x14ac:dyDescent="0.25">
      <c r="V39" s="85"/>
      <c r="W39" s="85"/>
      <c r="Z39" s="27"/>
    </row>
    <row r="40" spans="1:26" s="12" customFormat="1" x14ac:dyDescent="0.25">
      <c r="V40" s="85"/>
      <c r="W40" s="85"/>
      <c r="Z40" s="27"/>
    </row>
    <row r="41" spans="1:26" s="12" customFormat="1" x14ac:dyDescent="0.25">
      <c r="G41" s="56"/>
      <c r="H41" s="56"/>
      <c r="I41" s="56"/>
      <c r="J41" s="56"/>
      <c r="K41" s="56"/>
      <c r="L41" s="56"/>
      <c r="V41" s="85"/>
      <c r="W41" s="85"/>
      <c r="Z41" s="27"/>
    </row>
    <row r="42" spans="1:26" s="12" customFormat="1" x14ac:dyDescent="0.25">
      <c r="G42" s="56"/>
      <c r="H42" s="56"/>
      <c r="I42" s="56"/>
      <c r="J42" s="56"/>
      <c r="K42" s="56"/>
      <c r="L42" s="56"/>
      <c r="V42" s="85"/>
      <c r="W42" s="85"/>
      <c r="Z42" s="27"/>
    </row>
    <row r="43" spans="1:26" s="12" customFormat="1" x14ac:dyDescent="0.25">
      <c r="G43" s="56"/>
      <c r="H43" s="56"/>
      <c r="I43" s="56"/>
      <c r="J43" s="56"/>
      <c r="K43" s="56"/>
      <c r="L43" s="56"/>
      <c r="V43" s="85"/>
      <c r="W43" s="85"/>
      <c r="Z43" s="27"/>
    </row>
    <row r="44" spans="1:26" s="12" customFormat="1" x14ac:dyDescent="0.25">
      <c r="G44" s="56"/>
      <c r="H44" s="56"/>
      <c r="I44" s="56"/>
      <c r="J44" s="56"/>
      <c r="K44" s="56"/>
      <c r="L44" s="56"/>
      <c r="V44" s="85"/>
      <c r="W44" s="85"/>
      <c r="Z44" s="27"/>
    </row>
    <row r="45" spans="1:26" s="12" customFormat="1" x14ac:dyDescent="0.25">
      <c r="G45" s="56"/>
      <c r="H45" s="56"/>
      <c r="I45" s="56"/>
      <c r="J45" s="56"/>
      <c r="K45" s="56"/>
      <c r="L45" s="56"/>
      <c r="V45" s="85"/>
      <c r="W45" s="85"/>
      <c r="Z45" s="27"/>
    </row>
    <row r="47" spans="1:26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</sheetData>
  <mergeCells count="2">
    <mergeCell ref="A36:D36"/>
    <mergeCell ref="G1:L1"/>
  </mergeCells>
  <phoneticPr fontId="1" type="noConversion"/>
  <conditionalFormatting sqref="AD27:AD32">
    <cfRule type="top10" priority="5" bottom="1" rank="1"/>
  </conditionalFormatting>
  <conditionalFormatting sqref="G28:L33">
    <cfRule type="expression" dxfId="2" priority="4">
      <formula>G28=MIN(G$28:G$32)</formula>
    </cfRule>
  </conditionalFormatting>
  <conditionalFormatting sqref="Z27">
    <cfRule type="top10" priority="3" bottom="1" rank="1"/>
  </conditionalFormatting>
  <conditionalFormatting sqref="G36:M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6">
    <cfRule type="top10" priority="7" bottom="1" rank="1"/>
  </conditionalFormatting>
  <conditionalFormatting sqref="W2:W26">
    <cfRule type="top10" priority="8" bottom="1" rank="1"/>
  </conditionalFormatting>
  <conditionalFormatting sqref="X2:X26">
    <cfRule type="top10" priority="9" bottom="1" rank="1"/>
  </conditionalFormatting>
  <conditionalFormatting sqref="G41:L45">
    <cfRule type="expression" dxfId="1" priority="1">
      <formula>G41=MIN(G$28:G$32)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1.1529499999999999</v>
      </c>
      <c r="F1" s="7">
        <v>20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41.094580000000001</v>
      </c>
      <c r="E2" s="7">
        <v>1.14324</v>
      </c>
      <c r="F2" s="7">
        <v>11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41.094580000000001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40.936955999999995</v>
      </c>
      <c r="T2" s="7">
        <f ca="1">Total!E2</f>
        <v>40.897550000000003</v>
      </c>
      <c r="V2" s="7">
        <f ca="1">(L2-T2)/T2</f>
        <v>0</v>
      </c>
      <c r="W2" s="7">
        <f ca="1">(M2-T2)/T2</f>
        <v>4.8176480009193227E-3</v>
      </c>
      <c r="X2" s="7">
        <f ca="1">(N2-T2)/T2</f>
        <v>0</v>
      </c>
      <c r="Y2" s="7">
        <f ca="1">(O2-T2)/T2</f>
        <v>0</v>
      </c>
      <c r="Z2" s="7">
        <f ca="1">(P2-T2)/T2</f>
        <v>0</v>
      </c>
      <c r="AB2" s="7">
        <f ca="1">SUM(V2:Z2)</f>
        <v>4.8176480009193227E-3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1.15639</v>
      </c>
      <c r="F3" s="7">
        <v>23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1.2202</v>
      </c>
      <c r="F4" s="7">
        <v>17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28.504100000000001</v>
      </c>
      <c r="O4" s="7">
        <f t="shared" ca="1" si="0"/>
        <v>28.514099999999999</v>
      </c>
      <c r="P4" s="7">
        <f t="shared" ca="1" si="0"/>
        <v>28.546240000000001</v>
      </c>
      <c r="R4" s="7">
        <f t="shared" ca="1" si="1"/>
        <v>28.522956000000001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0</v>
      </c>
      <c r="Y4" s="7">
        <f t="shared" ca="1" si="6"/>
        <v>3.5082672317308776E-4</v>
      </c>
      <c r="Z4" s="7">
        <f t="shared" ca="1" si="7"/>
        <v>1.4783838114516804E-3</v>
      </c>
      <c r="AB4" s="7">
        <f t="shared" ca="1" si="8"/>
        <v>3.3075943460764484E-3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1.1543699999999999</v>
      </c>
      <c r="F5" s="7">
        <v>21</v>
      </c>
      <c r="H5" s="7" t="s">
        <v>0</v>
      </c>
      <c r="I5" s="7">
        <v>100</v>
      </c>
      <c r="J5" s="7">
        <v>0.4</v>
      </c>
      <c r="L5" s="7">
        <f t="shared" ca="1" si="2"/>
        <v>148.16163</v>
      </c>
      <c r="M5" s="7">
        <f t="shared" ca="1" si="0"/>
        <v>148.20162999999999</v>
      </c>
      <c r="N5" s="7">
        <f t="shared" ca="1" si="0"/>
        <v>148.21080000000001</v>
      </c>
      <c r="O5" s="7">
        <f t="shared" ca="1" si="0"/>
        <v>148.1208</v>
      </c>
      <c r="P5" s="7">
        <f t="shared" ca="1" si="0"/>
        <v>148.09746999999999</v>
      </c>
      <c r="R5" s="7">
        <f t="shared" ca="1" si="1"/>
        <v>148.158466</v>
      </c>
      <c r="T5" s="7">
        <f ca="1">Total!E5</f>
        <v>147.8408</v>
      </c>
      <c r="V5" s="7">
        <f t="shared" ca="1" si="3"/>
        <v>2.1701045990010935E-3</v>
      </c>
      <c r="W5" s="7">
        <f t="shared" ca="1" si="4"/>
        <v>2.4406659054874761E-3</v>
      </c>
      <c r="X5" s="7">
        <f t="shared" ca="1" si="5"/>
        <v>2.5026920849995707E-3</v>
      </c>
      <c r="Y5" s="7">
        <f t="shared" ca="1" si="6"/>
        <v>1.8939291454050651E-3</v>
      </c>
      <c r="Z5" s="7">
        <f t="shared" ca="1" si="7"/>
        <v>1.7361242633967451E-3</v>
      </c>
      <c r="AB5" s="7">
        <f t="shared" ca="1" si="8"/>
        <v>1.0743515998289951E-2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1.4612400000000001</v>
      </c>
      <c r="F6" s="7">
        <v>36</v>
      </c>
      <c r="H6" s="7" t="s">
        <v>0</v>
      </c>
      <c r="I6" s="7">
        <v>100</v>
      </c>
      <c r="J6" s="7">
        <v>0.7</v>
      </c>
      <c r="L6" s="7">
        <f t="shared" ca="1" si="2"/>
        <v>107.65525</v>
      </c>
      <c r="M6" s="7">
        <f t="shared" ca="1" si="0"/>
        <v>107.68776</v>
      </c>
      <c r="N6" s="7">
        <f t="shared" ca="1" si="0"/>
        <v>107.6867</v>
      </c>
      <c r="O6" s="7">
        <f t="shared" ca="1" si="0"/>
        <v>107.72086</v>
      </c>
      <c r="P6" s="7">
        <f t="shared" ca="1" si="0"/>
        <v>107.62336999999999</v>
      </c>
      <c r="R6" s="7">
        <f t="shared" ca="1" si="1"/>
        <v>107.67478800000001</v>
      </c>
      <c r="T6" s="7">
        <f ca="1">Total!E6</f>
        <v>107.31086000000001</v>
      </c>
      <c r="V6" s="7">
        <f t="shared" ca="1" si="3"/>
        <v>3.2092744387659362E-3</v>
      </c>
      <c r="W6" s="7">
        <f t="shared" ca="1" si="4"/>
        <v>3.5122260691973954E-3</v>
      </c>
      <c r="X6" s="7">
        <f t="shared" ca="1" si="5"/>
        <v>3.5023482245878619E-3</v>
      </c>
      <c r="Y6" s="7">
        <f t="shared" ca="1" si="6"/>
        <v>3.8206757452134534E-3</v>
      </c>
      <c r="Z6" s="7">
        <f t="shared" ca="1" si="7"/>
        <v>2.912193602772254E-3</v>
      </c>
      <c r="AB6" s="7">
        <f t="shared" ca="1" si="8"/>
        <v>1.6956718080536899E-2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1.45549</v>
      </c>
      <c r="F7" s="7">
        <v>37</v>
      </c>
      <c r="H7" s="7" t="s">
        <v>0</v>
      </c>
      <c r="I7" s="7">
        <v>100</v>
      </c>
      <c r="J7" s="7">
        <v>1</v>
      </c>
      <c r="L7" s="7">
        <f t="shared" ca="1" si="2"/>
        <v>103.71169999999999</v>
      </c>
      <c r="M7" s="7">
        <f t="shared" ca="1" si="0"/>
        <v>103.75698</v>
      </c>
      <c r="N7" s="7">
        <f t="shared" ca="1" si="0"/>
        <v>103.71503</v>
      </c>
      <c r="O7" s="7">
        <f t="shared" ca="1" si="0"/>
        <v>103.82261</v>
      </c>
      <c r="P7" s="7">
        <f t="shared" ca="1" si="0"/>
        <v>103.70423</v>
      </c>
      <c r="R7" s="7">
        <f t="shared" ca="1" si="1"/>
        <v>103.74211</v>
      </c>
      <c r="T7" s="7">
        <f ca="1">Total!E7</f>
        <v>103.67698</v>
      </c>
      <c r="V7" s="7">
        <f t="shared" ca="1" si="3"/>
        <v>3.3488629780683215E-4</v>
      </c>
      <c r="W7" s="7">
        <f t="shared" ca="1" si="4"/>
        <v>7.7162741430159617E-4</v>
      </c>
      <c r="X7" s="7">
        <f t="shared" ca="1" si="5"/>
        <v>3.6700528892718871E-4</v>
      </c>
      <c r="Y7" s="7">
        <f t="shared" ca="1" si="6"/>
        <v>1.4046512543092694E-3</v>
      </c>
      <c r="Z7" s="7">
        <f t="shared" ca="1" si="7"/>
        <v>2.6283558799643962E-4</v>
      </c>
      <c r="AB7" s="7">
        <f t="shared" ca="1" si="8"/>
        <v>3.1410058433413261E-3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1.46119</v>
      </c>
      <c r="F8" s="7">
        <v>32</v>
      </c>
      <c r="H8" s="7" t="s">
        <v>0</v>
      </c>
      <c r="I8" s="7">
        <v>1000</v>
      </c>
      <c r="J8" s="7">
        <v>0.4</v>
      </c>
      <c r="L8" s="7">
        <f t="shared" ca="1" si="2"/>
        <v>1069.8246799999999</v>
      </c>
      <c r="M8" s="7">
        <f t="shared" ca="1" si="0"/>
        <v>1069.9793500000001</v>
      </c>
      <c r="N8" s="7">
        <f t="shared" ca="1" si="0"/>
        <v>1069.8223499999999</v>
      </c>
      <c r="O8" s="7">
        <f t="shared" ca="1" si="0"/>
        <v>1070.09581</v>
      </c>
      <c r="P8" s="7">
        <f t="shared" ca="1" si="0"/>
        <v>1069.9516000000001</v>
      </c>
      <c r="R8" s="7">
        <f t="shared" ca="1" si="1"/>
        <v>1069.9347580000001</v>
      </c>
      <c r="T8" s="7">
        <f ca="1">Total!E8</f>
        <v>1069.1742999999999</v>
      </c>
      <c r="V8" s="7">
        <f t="shared" ca="1" si="3"/>
        <v>6.0830119092840254E-4</v>
      </c>
      <c r="W8" s="7">
        <f t="shared" ca="1" si="4"/>
        <v>7.5296422669359419E-4</v>
      </c>
      <c r="X8" s="7">
        <f t="shared" ca="1" si="5"/>
        <v>6.0612193914501321E-4</v>
      </c>
      <c r="Y8" s="7">
        <f t="shared" ca="1" si="6"/>
        <v>8.6188940381388317E-4</v>
      </c>
      <c r="Z8" s="7">
        <f t="shared" ca="1" si="7"/>
        <v>7.2700961854413803E-4</v>
      </c>
      <c r="AB8" s="7">
        <f t="shared" ca="1" si="8"/>
        <v>3.5562863791250314E-3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1.46726</v>
      </c>
      <c r="F9" s="7">
        <v>30</v>
      </c>
      <c r="H9" s="7" t="s">
        <v>0</v>
      </c>
      <c r="I9" s="7">
        <v>1000</v>
      </c>
      <c r="J9" s="7">
        <v>0.7</v>
      </c>
      <c r="L9" s="7">
        <f t="shared" ca="1" si="2"/>
        <v>1034.81675</v>
      </c>
      <c r="M9" s="7">
        <f t="shared" ca="1" si="0"/>
        <v>1034.7747999999999</v>
      </c>
      <c r="N9" s="7">
        <f t="shared" ca="1" si="0"/>
        <v>1034.6308100000001</v>
      </c>
      <c r="O9" s="7">
        <f t="shared" ca="1" si="0"/>
        <v>1034.64825</v>
      </c>
      <c r="P9" s="7">
        <f t="shared" ca="1" si="0"/>
        <v>1034.7873</v>
      </c>
      <c r="R9" s="7">
        <f t="shared" ca="1" si="1"/>
        <v>1034.7315819999999</v>
      </c>
      <c r="T9" s="7">
        <f ca="1">Total!E9</f>
        <v>1034.2530300000001</v>
      </c>
      <c r="V9" s="7">
        <f t="shared" ca="1" si="3"/>
        <v>5.4505037321464327E-4</v>
      </c>
      <c r="W9" s="7">
        <f t="shared" ca="1" si="4"/>
        <v>5.0448969919849598E-4</v>
      </c>
      <c r="X9" s="7">
        <f t="shared" ca="1" si="5"/>
        <v>3.6526844886306952E-4</v>
      </c>
      <c r="Y9" s="7">
        <f t="shared" ca="1" si="6"/>
        <v>3.8213086018213657E-4</v>
      </c>
      <c r="Z9" s="7">
        <f t="shared" ca="1" si="7"/>
        <v>5.1657571648581829E-4</v>
      </c>
      <c r="AB9" s="7">
        <f t="shared" ca="1" si="8"/>
        <v>2.3135150979441636E-3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1.4667300000000001</v>
      </c>
      <c r="F10" s="7">
        <v>38</v>
      </c>
      <c r="H10" s="7" t="s">
        <v>0</v>
      </c>
      <c r="I10" s="7">
        <v>1000</v>
      </c>
      <c r="J10" s="7">
        <v>1</v>
      </c>
      <c r="L10" s="7">
        <f t="shared" ca="1" si="2"/>
        <v>1034.4197799999999</v>
      </c>
      <c r="M10" s="7">
        <f t="shared" ca="1" si="0"/>
        <v>1034.29061</v>
      </c>
      <c r="N10" s="7">
        <f t="shared" ca="1" si="0"/>
        <v>1034.2991199999999</v>
      </c>
      <c r="O10" s="7">
        <f t="shared" ca="1" si="0"/>
        <v>1034.3189400000001</v>
      </c>
      <c r="P10" s="7">
        <f t="shared" ca="1" si="0"/>
        <v>1034.3330599999999</v>
      </c>
      <c r="R10" s="7">
        <f t="shared" ca="1" si="1"/>
        <v>1034.332302</v>
      </c>
      <c r="T10" s="7">
        <f ca="1">Total!E10</f>
        <v>1033.9158500000001</v>
      </c>
      <c r="V10" s="7">
        <f t="shared" ca="1" si="3"/>
        <v>4.8739943390930195E-4</v>
      </c>
      <c r="W10" s="7">
        <f t="shared" ca="1" si="4"/>
        <v>3.624666359452017E-4</v>
      </c>
      <c r="X10" s="7">
        <f t="shared" ca="1" si="5"/>
        <v>3.7069747987692733E-4</v>
      </c>
      <c r="Y10" s="7">
        <f t="shared" ca="1" si="6"/>
        <v>3.8986731850567926E-4</v>
      </c>
      <c r="Z10" s="7">
        <f t="shared" ca="1" si="7"/>
        <v>4.0352413593411964E-4</v>
      </c>
      <c r="AB10" s="7">
        <f t="shared" ca="1" si="8"/>
        <v>2.0139550041712298E-3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1.95133</v>
      </c>
      <c r="F11" s="7">
        <v>47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1.9315599999999999</v>
      </c>
      <c r="F12" s="7">
        <v>43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1.9376500000000001</v>
      </c>
      <c r="F13" s="7">
        <v>36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1.94516</v>
      </c>
      <c r="F14" s="7">
        <v>46</v>
      </c>
      <c r="H14" s="7" t="s">
        <v>3</v>
      </c>
      <c r="I14" s="7">
        <v>100</v>
      </c>
      <c r="J14" s="7">
        <v>0.4</v>
      </c>
      <c r="L14" s="7">
        <f t="shared" ca="1" si="2"/>
        <v>42986.802479999998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42986.802479999998</v>
      </c>
      <c r="P14" s="7">
        <f t="shared" ca="1" si="0"/>
        <v>42986.802479999998</v>
      </c>
      <c r="R14" s="7">
        <f t="shared" ca="1" si="1"/>
        <v>42986.750708</v>
      </c>
      <c r="T14" s="7">
        <f ca="1">Total!E14</f>
        <v>42986.193919999998</v>
      </c>
      <c r="V14" s="7">
        <f t="shared" ca="1" si="3"/>
        <v>1.4157103583842479E-5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1.4157103583842479E-5</v>
      </c>
      <c r="Z14" s="7">
        <f t="shared" ca="1" si="7"/>
        <v>1.4157103583842479E-5</v>
      </c>
      <c r="AB14" s="7">
        <f t="shared" ca="1" si="8"/>
        <v>6.4763584447189094E-5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1.95336</v>
      </c>
      <c r="F15" s="7">
        <v>45</v>
      </c>
      <c r="H15" s="7" t="s">
        <v>3</v>
      </c>
      <c r="I15" s="7">
        <v>100</v>
      </c>
      <c r="J15" s="7">
        <v>0.7</v>
      </c>
      <c r="L15" s="7">
        <f t="shared" ca="1" si="2"/>
        <v>35640.983979999997</v>
      </c>
      <c r="M15" s="7">
        <f t="shared" ca="1" si="0"/>
        <v>35562.896350000003</v>
      </c>
      <c r="N15" s="7">
        <f t="shared" ca="1" si="0"/>
        <v>35552.81235</v>
      </c>
      <c r="O15" s="7">
        <f t="shared" ca="1" si="0"/>
        <v>35829.995880000002</v>
      </c>
      <c r="P15" s="7">
        <f t="shared" ca="1" si="0"/>
        <v>35574.528339999997</v>
      </c>
      <c r="R15" s="7">
        <f t="shared" ca="1" si="1"/>
        <v>35632.24338</v>
      </c>
      <c r="T15" s="7">
        <f ca="1">Total!E15</f>
        <v>35432.463949999998</v>
      </c>
      <c r="V15" s="7">
        <f t="shared" ca="1" si="3"/>
        <v>5.8849994257878782E-3</v>
      </c>
      <c r="W15" s="7">
        <f t="shared" ca="1" si="4"/>
        <v>3.6811552305270928E-3</v>
      </c>
      <c r="X15" s="7">
        <f t="shared" ca="1" si="5"/>
        <v>3.3965574668990131E-3</v>
      </c>
      <c r="Y15" s="7">
        <f t="shared" ca="1" si="6"/>
        <v>1.1219426641087563E-2</v>
      </c>
      <c r="Z15" s="7">
        <f t="shared" ca="1" si="7"/>
        <v>4.0094414602515824E-3</v>
      </c>
      <c r="AB15" s="7">
        <f t="shared" ca="1" si="8"/>
        <v>2.819158022455313E-2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148.16163</v>
      </c>
      <c r="E16" s="7">
        <v>8.9040900000000001</v>
      </c>
      <c r="F16" s="7">
        <v>30</v>
      </c>
      <c r="H16" s="7" t="s">
        <v>3</v>
      </c>
      <c r="I16" s="7">
        <v>100</v>
      </c>
      <c r="J16" s="7">
        <v>1</v>
      </c>
      <c r="L16" s="7">
        <f t="shared" ca="1" si="2"/>
        <v>35262.311430000002</v>
      </c>
      <c r="M16" s="7">
        <f t="shared" ca="1" si="0"/>
        <v>35295.564330000001</v>
      </c>
      <c r="N16" s="7">
        <f t="shared" ca="1" si="0"/>
        <v>35272.660539999997</v>
      </c>
      <c r="O16" s="7">
        <f t="shared" ca="1" si="0"/>
        <v>35295.98315</v>
      </c>
      <c r="P16" s="7">
        <f t="shared" ca="1" si="0"/>
        <v>35295.564330000001</v>
      </c>
      <c r="R16" s="7">
        <f t="shared" ca="1" si="1"/>
        <v>35284.416755999999</v>
      </c>
      <c r="T16" s="7">
        <f ca="1">Total!E16</f>
        <v>35214.446669999998</v>
      </c>
      <c r="V16" s="7">
        <f t="shared" ca="1" si="3"/>
        <v>1.359236464754141E-3</v>
      </c>
      <c r="W16" s="7">
        <f t="shared" ca="1" si="4"/>
        <v>2.3035335684859571E-3</v>
      </c>
      <c r="X16" s="7">
        <f t="shared" ca="1" si="5"/>
        <v>1.6531246549329804E-3</v>
      </c>
      <c r="Y16" s="7">
        <f t="shared" ca="1" si="6"/>
        <v>2.3154269826839362E-3</v>
      </c>
      <c r="Z16" s="7">
        <f t="shared" ca="1" si="7"/>
        <v>2.3035335684859571E-3</v>
      </c>
      <c r="AB16" s="7">
        <f t="shared" ca="1" si="8"/>
        <v>9.9348552393429719E-3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148.20162999999999</v>
      </c>
      <c r="E17" s="7">
        <v>8.9040199999999992</v>
      </c>
      <c r="F17" s="7">
        <v>29</v>
      </c>
      <c r="H17" s="7" t="s">
        <v>3</v>
      </c>
      <c r="I17" s="7">
        <v>997</v>
      </c>
      <c r="J17" s="7">
        <v>0.4</v>
      </c>
      <c r="L17" s="7">
        <f t="shared" ca="1" si="2"/>
        <v>324334.23923000001</v>
      </c>
      <c r="M17" s="7">
        <f t="shared" ca="1" si="0"/>
        <v>324301.80835000001</v>
      </c>
      <c r="N17" s="7">
        <f t="shared" ca="1" si="0"/>
        <v>324184.15383000002</v>
      </c>
      <c r="O17" s="7">
        <f t="shared" ca="1" si="0"/>
        <v>324459.44783999998</v>
      </c>
      <c r="P17" s="7">
        <f t="shared" ca="1" si="0"/>
        <v>324256.65044</v>
      </c>
      <c r="R17" s="7">
        <f t="shared" ca="1" si="1"/>
        <v>324307.259938</v>
      </c>
      <c r="T17" s="7">
        <f ca="1">Total!E17</f>
        <v>323976.84555000003</v>
      </c>
      <c r="V17" s="7">
        <f t="shared" ca="1" si="3"/>
        <v>1.1031457491761456E-3</v>
      </c>
      <c r="W17" s="7">
        <f t="shared" ca="1" si="4"/>
        <v>1.0030432867765766E-3</v>
      </c>
      <c r="X17" s="7">
        <f t="shared" ca="1" si="5"/>
        <v>6.3988609941571621E-4</v>
      </c>
      <c r="Y17" s="7">
        <f t="shared" ca="1" si="6"/>
        <v>1.4896196954466321E-3</v>
      </c>
      <c r="Z17" s="7">
        <f t="shared" ca="1" si="7"/>
        <v>8.6365706019811048E-4</v>
      </c>
      <c r="AB17" s="7">
        <f t="shared" ca="1" si="8"/>
        <v>5.099351891013181E-3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148.21080000000001</v>
      </c>
      <c r="E18" s="7">
        <v>8.6723199999999991</v>
      </c>
      <c r="F18" s="7">
        <v>28</v>
      </c>
      <c r="H18" s="7" t="s">
        <v>3</v>
      </c>
      <c r="I18" s="7">
        <v>997</v>
      </c>
      <c r="J18" s="7">
        <v>0.7</v>
      </c>
      <c r="L18" s="7">
        <f t="shared" ca="1" si="2"/>
        <v>323030.84999000002</v>
      </c>
      <c r="M18" s="7">
        <f t="shared" ca="1" si="2"/>
        <v>323009.74371000001</v>
      </c>
      <c r="N18" s="7">
        <f t="shared" ca="1" si="2"/>
        <v>323010.71324999997</v>
      </c>
      <c r="O18" s="7">
        <f t="shared" ca="1" si="2"/>
        <v>323109.61693999998</v>
      </c>
      <c r="P18" s="7">
        <f t="shared" ca="1" si="2"/>
        <v>323045.79353999998</v>
      </c>
      <c r="R18" s="7">
        <f t="shared" ca="1" si="1"/>
        <v>323041.34348600003</v>
      </c>
      <c r="T18" s="7">
        <f ca="1">Total!E18</f>
        <v>322847.27723000001</v>
      </c>
      <c r="V18" s="7">
        <f t="shared" ca="1" si="3"/>
        <v>5.6860556971409959E-4</v>
      </c>
      <c r="W18" s="7">
        <f t="shared" ca="1" si="4"/>
        <v>5.0323013839221524E-4</v>
      </c>
      <c r="X18" s="7">
        <f t="shared" ca="1" si="5"/>
        <v>5.062332301583296E-4</v>
      </c>
      <c r="Y18" s="7">
        <f t="shared" ca="1" si="6"/>
        <v>8.1258145415015329E-4</v>
      </c>
      <c r="Z18" s="7">
        <f t="shared" ca="1" si="7"/>
        <v>6.1489231596818458E-4</v>
      </c>
      <c r="AB18" s="7">
        <f t="shared" ca="1" si="8"/>
        <v>3.0055427083829824E-3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148.1208</v>
      </c>
      <c r="E19" s="7">
        <v>8.8855000000000004</v>
      </c>
      <c r="F19" s="7">
        <v>30</v>
      </c>
      <c r="H19" s="7" t="s">
        <v>3</v>
      </c>
      <c r="I19" s="7">
        <v>997</v>
      </c>
      <c r="J19" s="7">
        <v>1</v>
      </c>
      <c r="L19" s="7">
        <f t="shared" ca="1" si="2"/>
        <v>322990.09350999998</v>
      </c>
      <c r="M19" s="7">
        <f t="shared" ca="1" si="2"/>
        <v>322923.30836999998</v>
      </c>
      <c r="N19" s="7">
        <f t="shared" ca="1" si="2"/>
        <v>322943.73641999997</v>
      </c>
      <c r="O19" s="7">
        <f t="shared" ca="1" si="2"/>
        <v>322867.24592999998</v>
      </c>
      <c r="P19" s="7">
        <f t="shared" ca="1" si="2"/>
        <v>322914.25491999998</v>
      </c>
      <c r="R19" s="7">
        <f t="shared" ca="1" si="1"/>
        <v>322927.72782999999</v>
      </c>
      <c r="T19" s="7">
        <f ca="1">Total!E19</f>
        <v>322792.16628</v>
      </c>
      <c r="V19" s="7">
        <f t="shared" ca="1" si="3"/>
        <v>6.131723464078238E-4</v>
      </c>
      <c r="W19" s="7">
        <f t="shared" ca="1" si="4"/>
        <v>4.0627407880221793E-4</v>
      </c>
      <c r="X19" s="7">
        <f t="shared" ca="1" si="5"/>
        <v>4.6955953654863607E-4</v>
      </c>
      <c r="Y19" s="7">
        <f t="shared" ca="1" si="6"/>
        <v>2.3259439925454739E-4</v>
      </c>
      <c r="Z19" s="7">
        <f t="shared" ca="1" si="7"/>
        <v>3.782267748532322E-4</v>
      </c>
      <c r="AB19" s="7">
        <f t="shared" ca="1" si="8"/>
        <v>2.0998271358664573E-3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148.09746999999999</v>
      </c>
      <c r="E20" s="7">
        <v>8.7321000000000009</v>
      </c>
      <c r="F20" s="7">
        <v>30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107.65525</v>
      </c>
      <c r="E21" s="7">
        <v>18.20476</v>
      </c>
      <c r="F21" s="7">
        <v>54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675.38247999999999</v>
      </c>
      <c r="N21" s="7">
        <f t="shared" ca="1" si="2"/>
        <v>675.38247999999999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675.37329399999999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2.468291961652075E-5</v>
      </c>
      <c r="X21" s="7">
        <f t="shared" ca="1" si="5"/>
        <v>2.468291961652075E-5</v>
      </c>
      <c r="Y21" s="7">
        <f t="shared" ca="1" si="6"/>
        <v>0</v>
      </c>
      <c r="Z21" s="7">
        <f t="shared" ca="1" si="7"/>
        <v>0</v>
      </c>
      <c r="AB21" s="7">
        <f t="shared" ca="1" si="8"/>
        <v>5.5407009721142592E-5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107.68776</v>
      </c>
      <c r="E22" s="7">
        <v>18.1145</v>
      </c>
      <c r="F22" s="7">
        <v>57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107.6867</v>
      </c>
      <c r="E23" s="7">
        <v>18.032319999999999</v>
      </c>
      <c r="F23" s="7">
        <v>55</v>
      </c>
      <c r="H23" s="7" t="s">
        <v>1</v>
      </c>
      <c r="I23" s="7">
        <v>100</v>
      </c>
      <c r="J23" s="7">
        <v>0.4</v>
      </c>
      <c r="L23" s="7">
        <f t="shared" ca="1" si="2"/>
        <v>1817.35313</v>
      </c>
      <c r="M23" s="7">
        <f t="shared" ca="1" si="2"/>
        <v>1804.2892099999999</v>
      </c>
      <c r="N23" s="7">
        <f t="shared" ca="1" si="2"/>
        <v>1831.74676</v>
      </c>
      <c r="O23" s="7">
        <f t="shared" ca="1" si="2"/>
        <v>1810.5433800000001</v>
      </c>
      <c r="P23" s="7">
        <f t="shared" ca="1" si="2"/>
        <v>1842.3316500000001</v>
      </c>
      <c r="R23" s="7">
        <f t="shared" ca="1" si="1"/>
        <v>1821.2528259999999</v>
      </c>
      <c r="T23" s="7">
        <f ca="1">Total!E23</f>
        <v>1771.8257599999999</v>
      </c>
      <c r="V23" s="7">
        <f t="shared" ca="1" si="3"/>
        <v>2.5695173322234584E-2</v>
      </c>
      <c r="W23" s="7">
        <f t="shared" ca="1" si="4"/>
        <v>1.8322032974619335E-2</v>
      </c>
      <c r="X23" s="7">
        <f t="shared" ca="1" si="5"/>
        <v>3.3818788140883585E-2</v>
      </c>
      <c r="Y23" s="7">
        <f t="shared" ca="1" si="6"/>
        <v>2.185182136645317E-2</v>
      </c>
      <c r="Z23" s="7">
        <f t="shared" ca="1" si="7"/>
        <v>3.9792789783121868E-2</v>
      </c>
      <c r="AB23" s="7">
        <f t="shared" ca="1" si="8"/>
        <v>0.13948060558731254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107.72086</v>
      </c>
      <c r="E24" s="7">
        <v>17.999669999999998</v>
      </c>
      <c r="F24" s="7">
        <v>56</v>
      </c>
      <c r="H24" s="7" t="s">
        <v>1</v>
      </c>
      <c r="I24" s="7">
        <v>100</v>
      </c>
      <c r="J24" s="7">
        <v>0.7</v>
      </c>
      <c r="L24" s="7">
        <f t="shared" ca="1" si="2"/>
        <v>1774.9395400000001</v>
      </c>
      <c r="M24" s="7">
        <f t="shared" ca="1" si="2"/>
        <v>1768.8117999999999</v>
      </c>
      <c r="N24" s="7">
        <f t="shared" ca="1" si="2"/>
        <v>1766.1750400000001</v>
      </c>
      <c r="O24" s="7">
        <f t="shared" ca="1" si="2"/>
        <v>1770.3995600000001</v>
      </c>
      <c r="P24" s="7">
        <f t="shared" ca="1" si="2"/>
        <v>1768.79098</v>
      </c>
      <c r="R24" s="7">
        <f t="shared" ca="1" si="1"/>
        <v>1769.823384</v>
      </c>
      <c r="T24" s="7">
        <f ca="1">Total!E24</f>
        <v>1756.3001300000001</v>
      </c>
      <c r="V24" s="7">
        <f t="shared" ca="1" si="3"/>
        <v>1.0612884256861039E-2</v>
      </c>
      <c r="W24" s="7">
        <f t="shared" ca="1" si="4"/>
        <v>7.1238792198915725E-3</v>
      </c>
      <c r="X24" s="7">
        <f t="shared" ca="1" si="5"/>
        <v>5.6225640659720265E-3</v>
      </c>
      <c r="Y24" s="7">
        <f t="shared" ca="1" si="6"/>
        <v>8.0279160487222549E-3</v>
      </c>
      <c r="Z24" s="7">
        <f t="shared" ca="1" si="7"/>
        <v>7.1120247539923085E-3</v>
      </c>
      <c r="AB24" s="7">
        <f t="shared" ca="1" si="8"/>
        <v>3.8499268345439201E-2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107.62336999999999</v>
      </c>
      <c r="E25" s="7">
        <v>18.246960000000001</v>
      </c>
      <c r="F25" s="7">
        <v>54</v>
      </c>
      <c r="H25" s="7" t="s">
        <v>1</v>
      </c>
      <c r="I25" s="7">
        <v>100</v>
      </c>
      <c r="J25" s="7">
        <v>1</v>
      </c>
      <c r="L25" s="7">
        <f t="shared" ca="1" si="2"/>
        <v>1758.0724299999999</v>
      </c>
      <c r="M25" s="7">
        <f t="shared" ca="1" si="2"/>
        <v>1756.6451999999999</v>
      </c>
      <c r="N25" s="7">
        <f t="shared" ca="1" si="2"/>
        <v>1757.02818</v>
      </c>
      <c r="O25" s="7">
        <f t="shared" ca="1" si="2"/>
        <v>1756.7801999999999</v>
      </c>
      <c r="P25" s="7">
        <f t="shared" ca="1" si="2"/>
        <v>1756.44667</v>
      </c>
      <c r="R25" s="7">
        <f t="shared" ca="1" si="1"/>
        <v>1756.9945360000002</v>
      </c>
      <c r="T25" s="7">
        <f ca="1">Total!E25</f>
        <v>1753.77333</v>
      </c>
      <c r="V25" s="7">
        <f t="shared" ca="1" si="3"/>
        <v>2.4513430136378872E-3</v>
      </c>
      <c r="W25" s="7">
        <f t="shared" ca="1" si="4"/>
        <v>1.6375377312870555E-3</v>
      </c>
      <c r="X25" s="7">
        <f t="shared" ca="1" si="5"/>
        <v>1.855912588202053E-3</v>
      </c>
      <c r="Y25" s="7">
        <f t="shared" ca="1" si="6"/>
        <v>1.7145146117599674E-3</v>
      </c>
      <c r="Z25" s="7">
        <f t="shared" ca="1" si="7"/>
        <v>1.5243361010627598E-3</v>
      </c>
      <c r="AB25" s="7">
        <f t="shared" ca="1" si="8"/>
        <v>9.1836440459497227E-3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103.71169999999999</v>
      </c>
      <c r="E26" s="7">
        <v>37.614150000000002</v>
      </c>
      <c r="F26" s="7">
        <v>104</v>
      </c>
      <c r="H26" s="7" t="s">
        <v>1</v>
      </c>
      <c r="I26" s="7">
        <v>1000</v>
      </c>
      <c r="J26" s="7">
        <v>0.4</v>
      </c>
      <c r="L26" s="7">
        <f t="shared" ca="1" si="2"/>
        <v>18983.489130000002</v>
      </c>
      <c r="M26" s="7">
        <f t="shared" ca="1" si="2"/>
        <v>18989.508620000001</v>
      </c>
      <c r="N26" s="7">
        <f t="shared" ca="1" si="2"/>
        <v>18981.566439999999</v>
      </c>
      <c r="O26" s="7">
        <f t="shared" ca="1" si="2"/>
        <v>18984.206979999999</v>
      </c>
      <c r="P26" s="7">
        <f t="shared" ca="1" si="2"/>
        <v>18989.193169999999</v>
      </c>
      <c r="R26" s="7">
        <f t="shared" ca="1" si="1"/>
        <v>18985.592868</v>
      </c>
      <c r="T26" s="7">
        <f ca="1">Total!E26</f>
        <v>18977.327099999999</v>
      </c>
      <c r="V26" s="7">
        <f t="shared" ca="1" si="3"/>
        <v>3.2470484212727421E-4</v>
      </c>
      <c r="W26" s="7">
        <f t="shared" ca="1" si="4"/>
        <v>6.4189861595429377E-4</v>
      </c>
      <c r="X26" s="7">
        <f t="shared" ca="1" si="5"/>
        <v>2.2338973121246796E-4</v>
      </c>
      <c r="Y26" s="7">
        <f t="shared" ca="1" si="6"/>
        <v>3.6253156009522609E-4</v>
      </c>
      <c r="Z26" s="7">
        <f t="shared" ca="1" si="7"/>
        <v>6.252761486099925E-4</v>
      </c>
      <c r="AB26" s="7">
        <f t="shared" ca="1" si="8"/>
        <v>2.1778008979992545E-3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103.75698</v>
      </c>
      <c r="E27" s="7">
        <v>37.633279999999999</v>
      </c>
      <c r="F27" s="7">
        <v>109</v>
      </c>
      <c r="H27" s="7" t="s">
        <v>1</v>
      </c>
      <c r="I27" s="7">
        <v>1000</v>
      </c>
      <c r="J27" s="7">
        <v>0.7</v>
      </c>
      <c r="L27" s="7">
        <f t="shared" ca="1" si="2"/>
        <v>18977.930560000001</v>
      </c>
      <c r="M27" s="7">
        <f t="shared" ca="1" si="2"/>
        <v>18977.54</v>
      </c>
      <c r="N27" s="7">
        <f t="shared" ca="1" si="2"/>
        <v>18977.720600000001</v>
      </c>
      <c r="O27" s="7">
        <f t="shared" ca="1" si="2"/>
        <v>18978.61693</v>
      </c>
      <c r="P27" s="7">
        <f t="shared" ca="1" si="2"/>
        <v>18977.676950000001</v>
      </c>
      <c r="R27" s="7">
        <f t="shared" ca="1" si="1"/>
        <v>18977.897008</v>
      </c>
      <c r="T27" s="7">
        <f ca="1">Total!E27</f>
        <v>18975.57</v>
      </c>
      <c r="V27" s="7">
        <f t="shared" ca="1" si="3"/>
        <v>1.2439995214905204E-4</v>
      </c>
      <c r="W27" s="7">
        <f t="shared" ca="1" si="4"/>
        <v>1.0381769822994325E-4</v>
      </c>
      <c r="X27" s="7">
        <f t="shared" ca="1" si="5"/>
        <v>1.133351988899859E-4</v>
      </c>
      <c r="Y27" s="7">
        <f t="shared" ca="1" si="6"/>
        <v>1.6057119759777596E-4</v>
      </c>
      <c r="Z27" s="7">
        <f t="shared" ca="1" si="7"/>
        <v>1.1103487273379583E-4</v>
      </c>
      <c r="AB27" s="7">
        <f t="shared" ca="1" si="8"/>
        <v>6.1315891960055297E-4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103.71503</v>
      </c>
      <c r="E28" s="7">
        <v>37.371270000000003</v>
      </c>
      <c r="F28" s="7">
        <v>107</v>
      </c>
      <c r="H28" s="7" t="s">
        <v>1</v>
      </c>
      <c r="I28" s="7">
        <v>1000</v>
      </c>
      <c r="J28" s="7">
        <v>1</v>
      </c>
      <c r="L28" s="7">
        <f t="shared" ca="1" si="2"/>
        <v>18975.587810000001</v>
      </c>
      <c r="M28" s="7">
        <f t="shared" ca="1" si="2"/>
        <v>18975.72</v>
      </c>
      <c r="N28" s="7">
        <f t="shared" ca="1" si="2"/>
        <v>18976.05</v>
      </c>
      <c r="O28" s="7">
        <f t="shared" ca="1" si="2"/>
        <v>18975.40667</v>
      </c>
      <c r="P28" s="7">
        <f t="shared" ca="1" si="2"/>
        <v>18975.966670000002</v>
      </c>
      <c r="R28" s="7">
        <f t="shared" ca="1" si="1"/>
        <v>18975.746230000001</v>
      </c>
      <c r="T28" s="7">
        <f ca="1">Total!E28</f>
        <v>18975.240000000002</v>
      </c>
      <c r="V28" s="7">
        <f t="shared" ca="1" si="3"/>
        <v>1.8329675935550706E-5</v>
      </c>
      <c r="W28" s="7">
        <f t="shared" ca="1" si="4"/>
        <v>2.5296122736764511E-5</v>
      </c>
      <c r="X28" s="7">
        <f t="shared" ca="1" si="5"/>
        <v>4.2687207118206232E-5</v>
      </c>
      <c r="Y28" s="7">
        <f t="shared" ca="1" si="6"/>
        <v>8.7835516177241041E-6</v>
      </c>
      <c r="Z28" s="7">
        <f t="shared" ca="1" si="7"/>
        <v>3.8295694810711893E-5</v>
      </c>
      <c r="AB28" s="7">
        <f t="shared" ca="1" si="8"/>
        <v>1.3339225221895744E-4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103.82261</v>
      </c>
      <c r="E29" s="7">
        <v>37.41366</v>
      </c>
      <c r="F29" s="7">
        <v>95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103.70423</v>
      </c>
      <c r="E30" s="7">
        <v>37.582630000000002</v>
      </c>
      <c r="F30" s="7">
        <v>104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1069.8246799999999</v>
      </c>
      <c r="E31" s="7">
        <v>593.09337000000005</v>
      </c>
      <c r="F31" s="7">
        <v>21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1069.9793500000001</v>
      </c>
      <c r="E32" s="7">
        <v>568.28782000000001</v>
      </c>
      <c r="F32" s="7">
        <v>23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1069.8223499999999</v>
      </c>
      <c r="E33" s="7">
        <v>592.66070999999999</v>
      </c>
      <c r="F33" s="7">
        <v>21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1070.09581</v>
      </c>
      <c r="E34" s="7">
        <v>583.04080999999996</v>
      </c>
      <c r="F34" s="7">
        <v>24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1069.9516000000001</v>
      </c>
      <c r="E35" s="7">
        <v>580.03858000000002</v>
      </c>
      <c r="F35" s="7">
        <v>23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1034.81675</v>
      </c>
      <c r="E36" s="7">
        <v>946.80647999999997</v>
      </c>
      <c r="F36" s="7">
        <v>30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1034.7747999999999</v>
      </c>
      <c r="E37" s="7">
        <v>951.76336000000003</v>
      </c>
      <c r="F37" s="7">
        <v>27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1034.6308100000001</v>
      </c>
      <c r="E38" s="7">
        <v>951.06529999999998</v>
      </c>
      <c r="F38" s="7">
        <v>27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1034.64825</v>
      </c>
      <c r="E39" s="7">
        <v>949.84923000000003</v>
      </c>
      <c r="F39" s="7">
        <v>27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1034.7873</v>
      </c>
      <c r="E40" s="7">
        <v>946.94380999999998</v>
      </c>
      <c r="F40" s="7">
        <v>31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1034.4197799999999</v>
      </c>
      <c r="E41" s="7">
        <v>2254.2863499999999</v>
      </c>
      <c r="F41" s="7">
        <v>55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1034.29061</v>
      </c>
      <c r="E42" s="7">
        <v>2232.20568</v>
      </c>
      <c r="F42" s="7">
        <v>55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1034.2991199999999</v>
      </c>
      <c r="E43" s="7">
        <v>2238.3045099999999</v>
      </c>
      <c r="F43" s="7">
        <v>55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1034.3189400000001</v>
      </c>
      <c r="E44" s="7">
        <v>2259.3189699999998</v>
      </c>
      <c r="F44" s="7">
        <v>55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1034.3330599999999</v>
      </c>
      <c r="E45" s="7">
        <v>2261.0394099999999</v>
      </c>
      <c r="F45" s="7">
        <v>55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1.12127</v>
      </c>
      <c r="F46" s="7">
        <v>28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1.12338</v>
      </c>
      <c r="F47" s="7">
        <v>26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1.12137</v>
      </c>
      <c r="F48" s="7">
        <v>24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1.1166</v>
      </c>
      <c r="F49" s="7">
        <v>29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1.11372</v>
      </c>
      <c r="F50" s="7">
        <v>22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1.35876</v>
      </c>
      <c r="F51" s="7">
        <v>35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1.3842300000000001</v>
      </c>
      <c r="F52" s="7">
        <v>30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1.3259000000000001</v>
      </c>
      <c r="F53" s="7">
        <v>30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1.34351</v>
      </c>
      <c r="F54" s="7">
        <v>35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1.3572200000000001</v>
      </c>
      <c r="F55" s="7">
        <v>35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2.0698500000000002</v>
      </c>
      <c r="F56" s="7">
        <v>48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2.0742099999999999</v>
      </c>
      <c r="F57" s="7">
        <v>50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2.0878700000000001</v>
      </c>
      <c r="F58" s="7">
        <v>43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2.0756299999999999</v>
      </c>
      <c r="F59" s="7">
        <v>52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2.0853999999999999</v>
      </c>
      <c r="F60" s="7">
        <v>53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42986.802479999998</v>
      </c>
      <c r="E61" s="7">
        <v>6.9255399999999998</v>
      </c>
      <c r="F61" s="7">
        <v>20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7.2061700000000002</v>
      </c>
      <c r="F62" s="7">
        <v>20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7.1016500000000002</v>
      </c>
      <c r="F63" s="7">
        <v>21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42986.802479999998</v>
      </c>
      <c r="E64" s="7">
        <v>7.1265999999999998</v>
      </c>
      <c r="F64" s="7">
        <v>21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42986.802479999998</v>
      </c>
      <c r="E65" s="7">
        <v>7.0838400000000004</v>
      </c>
      <c r="F65" s="7">
        <v>21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35640.983979999997</v>
      </c>
      <c r="E66" s="7">
        <v>20.014669999999999</v>
      </c>
      <c r="F66" s="7">
        <v>54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35562.896350000003</v>
      </c>
      <c r="E67" s="7">
        <v>19.827279999999998</v>
      </c>
      <c r="F67" s="7">
        <v>52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35552.81235</v>
      </c>
      <c r="E68" s="7">
        <v>20.030909999999999</v>
      </c>
      <c r="F68" s="7">
        <v>46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35829.995880000002</v>
      </c>
      <c r="E69" s="7">
        <v>19.965699999999998</v>
      </c>
      <c r="F69" s="7">
        <v>54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35574.528339999997</v>
      </c>
      <c r="E70" s="7">
        <v>19.980250000000002</v>
      </c>
      <c r="F70" s="7">
        <v>48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35262.311430000002</v>
      </c>
      <c r="E71" s="7">
        <v>55.216929999999998</v>
      </c>
      <c r="F71" s="7">
        <v>121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35295.564330000001</v>
      </c>
      <c r="E72" s="7">
        <v>55.20993</v>
      </c>
      <c r="F72" s="7">
        <v>152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35272.660539999997</v>
      </c>
      <c r="E73" s="7">
        <v>55.570360000000001</v>
      </c>
      <c r="F73" s="7">
        <v>147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35295.98315</v>
      </c>
      <c r="E74" s="7">
        <v>55.18676</v>
      </c>
      <c r="F74" s="7">
        <v>143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35295.564330000001</v>
      </c>
      <c r="E75" s="7">
        <v>55.130679999999998</v>
      </c>
      <c r="F75" s="7">
        <v>145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324334.23923000001</v>
      </c>
      <c r="E76" s="7">
        <v>647.07665999999995</v>
      </c>
      <c r="F76" s="7">
        <v>16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324301.80835000001</v>
      </c>
      <c r="E77" s="7">
        <v>685.00018</v>
      </c>
      <c r="F77" s="7">
        <v>14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324184.15383000002</v>
      </c>
      <c r="E78" s="7">
        <v>686.40716999999995</v>
      </c>
      <c r="F78" s="7">
        <v>14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324459.44783999998</v>
      </c>
      <c r="E79" s="7">
        <v>670.77593000000002</v>
      </c>
      <c r="F79" s="7">
        <v>16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324256.65044</v>
      </c>
      <c r="E80" s="7">
        <v>685.11856</v>
      </c>
      <c r="F80" s="7">
        <v>14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323030.84999000002</v>
      </c>
      <c r="E81" s="7">
        <v>1315.6925100000001</v>
      </c>
      <c r="F81" s="7">
        <v>25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323009.74371000001</v>
      </c>
      <c r="E82" s="7">
        <v>1325.59619</v>
      </c>
      <c r="F82" s="7">
        <v>25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323010.71324999997</v>
      </c>
      <c r="E83" s="7">
        <v>1311.3941400000001</v>
      </c>
      <c r="F83" s="7">
        <v>25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323109.61693999998</v>
      </c>
      <c r="E84" s="7">
        <v>1303.2292399999999</v>
      </c>
      <c r="F84" s="7">
        <v>24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323045.79353999998</v>
      </c>
      <c r="E85" s="7">
        <v>1297.095</v>
      </c>
      <c r="F85" s="7">
        <v>24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322990.09350999998</v>
      </c>
      <c r="E86" s="7">
        <v>1755.0427199999999</v>
      </c>
      <c r="F86" s="7">
        <v>30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322923.30836999998</v>
      </c>
      <c r="E87" s="7">
        <v>1757.49873</v>
      </c>
      <c r="F87" s="7">
        <v>30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322943.73641999997</v>
      </c>
      <c r="E88" s="7">
        <v>1726.82917</v>
      </c>
      <c r="F88" s="7">
        <v>29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322867.24592999998</v>
      </c>
      <c r="E89" s="7">
        <v>1771.99992</v>
      </c>
      <c r="F89" s="7">
        <v>29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322914.25491999998</v>
      </c>
      <c r="E90" s="7">
        <v>1765.9399599999999</v>
      </c>
      <c r="F90" s="7">
        <v>30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1.6212899999999999</v>
      </c>
      <c r="F91" s="7">
        <v>30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1.6251199999999999</v>
      </c>
      <c r="F92" s="7">
        <v>32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1.6098699999999999</v>
      </c>
      <c r="F93" s="7">
        <v>32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1.64371</v>
      </c>
      <c r="F94" s="7">
        <v>31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1.6472</v>
      </c>
      <c r="F95" s="7">
        <v>33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1.9616800000000001</v>
      </c>
      <c r="F96" s="7">
        <v>35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675.38247999999999</v>
      </c>
      <c r="E97" s="7">
        <v>2.0526300000000002</v>
      </c>
      <c r="F97" s="7">
        <v>40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1.9537100000000001</v>
      </c>
      <c r="F98" s="7">
        <v>40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1.96448</v>
      </c>
      <c r="F99" s="7">
        <v>37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2.0743100000000001</v>
      </c>
      <c r="F100" s="7">
        <v>34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2.9621499999999998</v>
      </c>
      <c r="F101" s="7">
        <v>56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2.9264700000000001</v>
      </c>
      <c r="F102" s="7">
        <v>57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2.9690699999999999</v>
      </c>
      <c r="F103" s="7">
        <v>52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3.0783200000000002</v>
      </c>
      <c r="F104" s="7">
        <v>52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2.9523999999999999</v>
      </c>
      <c r="F105" s="7">
        <v>58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1817.35313</v>
      </c>
      <c r="E106" s="7">
        <v>7.3339100000000004</v>
      </c>
      <c r="F106" s="7">
        <v>26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1804.2892099999999</v>
      </c>
      <c r="E107" s="7">
        <v>7.3886900000000004</v>
      </c>
      <c r="F107" s="7">
        <v>25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1831.74676</v>
      </c>
      <c r="E108" s="7">
        <v>7.1806900000000002</v>
      </c>
      <c r="F108" s="7">
        <v>25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1810.5433800000001</v>
      </c>
      <c r="E109" s="7">
        <v>7.3265799999999999</v>
      </c>
      <c r="F109" s="7">
        <v>26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1842.3316500000001</v>
      </c>
      <c r="E110" s="7">
        <v>7.3219399999999997</v>
      </c>
      <c r="F110" s="7">
        <v>25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1774.9395400000001</v>
      </c>
      <c r="E111" s="7">
        <v>11.578670000000001</v>
      </c>
      <c r="F111" s="7">
        <v>35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1768.8117999999999</v>
      </c>
      <c r="E112" s="7">
        <v>11.50529</v>
      </c>
      <c r="F112" s="7">
        <v>35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1766.1750400000001</v>
      </c>
      <c r="E113" s="7">
        <v>11.643660000000001</v>
      </c>
      <c r="F113" s="7">
        <v>35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1770.3995600000001</v>
      </c>
      <c r="E114" s="7">
        <v>11.569459999999999</v>
      </c>
      <c r="F114" s="7">
        <v>35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1768.79098</v>
      </c>
      <c r="E115" s="7">
        <v>11.53331</v>
      </c>
      <c r="F115" s="7">
        <v>35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1758.0724299999999</v>
      </c>
      <c r="E116" s="7">
        <v>21.441369999999999</v>
      </c>
      <c r="F116" s="7">
        <v>64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1756.6451999999999</v>
      </c>
      <c r="E117" s="7">
        <v>21.641860000000001</v>
      </c>
      <c r="F117" s="7">
        <v>58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1757.02818</v>
      </c>
      <c r="E118" s="7">
        <v>21.715969999999999</v>
      </c>
      <c r="F118" s="7">
        <v>61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1756.7801999999999</v>
      </c>
      <c r="E119" s="7">
        <v>21.433520000000001</v>
      </c>
      <c r="F119" s="7">
        <v>63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1756.44667</v>
      </c>
      <c r="E120" s="7">
        <v>21.62445</v>
      </c>
      <c r="F120" s="7">
        <v>66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18983.489130000002</v>
      </c>
      <c r="E121" s="7">
        <v>357.5992</v>
      </c>
      <c r="F121" s="7">
        <v>14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18989.508620000001</v>
      </c>
      <c r="E122" s="7">
        <v>349.10424999999998</v>
      </c>
      <c r="F122" s="7">
        <v>13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18981.566439999999</v>
      </c>
      <c r="E123" s="7">
        <v>364.58211</v>
      </c>
      <c r="F123" s="7">
        <v>13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18984.206979999999</v>
      </c>
      <c r="E124" s="7">
        <v>364.36543</v>
      </c>
      <c r="F124" s="7">
        <v>13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18989.193169999999</v>
      </c>
      <c r="E125" s="7">
        <v>364.8646</v>
      </c>
      <c r="F125" s="7">
        <v>13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18977.930560000001</v>
      </c>
      <c r="E126" s="7">
        <v>708.90961000000004</v>
      </c>
      <c r="F126" s="7">
        <v>21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18977.54</v>
      </c>
      <c r="E127" s="7">
        <v>709.61131999999998</v>
      </c>
      <c r="F127" s="7">
        <v>21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18977.720600000001</v>
      </c>
      <c r="E128" s="7">
        <v>676.91822000000002</v>
      </c>
      <c r="F128" s="7">
        <v>20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18978.61693</v>
      </c>
      <c r="E129" s="7">
        <v>709.29990999999995</v>
      </c>
      <c r="F129" s="7">
        <v>21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18977.676950000001</v>
      </c>
      <c r="E130" s="7">
        <v>709.63238000000001</v>
      </c>
      <c r="F130" s="7">
        <v>21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18975.587810000001</v>
      </c>
      <c r="E131" s="7">
        <v>1172.0029</v>
      </c>
      <c r="F131" s="7">
        <v>30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18975.72</v>
      </c>
      <c r="E132" s="7">
        <v>1135.1362099999999</v>
      </c>
      <c r="F132" s="7">
        <v>29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18976.05</v>
      </c>
      <c r="E133" s="7">
        <v>1167.6908100000001</v>
      </c>
      <c r="F133" s="7">
        <v>30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18975.40667</v>
      </c>
      <c r="E134" s="7">
        <v>1162.91021</v>
      </c>
      <c r="F134" s="7">
        <v>30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18975.966670000002</v>
      </c>
      <c r="E135" s="7">
        <v>1162.85267</v>
      </c>
      <c r="F135" s="7">
        <v>30</v>
      </c>
    </row>
    <row r="136" spans="1:6" s="7" customFormat="1" ht="15" x14ac:dyDescent="0.25"/>
    <row r="137" spans="1:6" s="7" customFormat="1" ht="15" x14ac:dyDescent="0.25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1.15059</v>
      </c>
      <c r="F1" s="7">
        <v>16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1.14642</v>
      </c>
      <c r="F2" s="7">
        <v>15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40.897930000000002</v>
      </c>
      <c r="R2" s="7">
        <f t="shared" ref="R2:R28" ca="1" si="1">AVERAGE(L2:P2)</f>
        <v>40.897626000000002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0</v>
      </c>
      <c r="Y2" s="7">
        <f ca="1">(O2-T2)/T2</f>
        <v>0</v>
      </c>
      <c r="Z2" s="7">
        <f ca="1">(P2-T2)/T2</f>
        <v>9.2915101271304735E-6</v>
      </c>
      <c r="AB2" s="7">
        <f ca="1">SUM(V2:Z2)</f>
        <v>9.2915101271304735E-6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1.1752199999999999</v>
      </c>
      <c r="F3" s="7">
        <v>15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1.37348</v>
      </c>
      <c r="F4" s="7">
        <v>14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28.504100000000001</v>
      </c>
      <c r="P4" s="7">
        <f t="shared" ca="1" si="0"/>
        <v>28.504100000000001</v>
      </c>
      <c r="R4" s="7">
        <f t="shared" ca="1" si="1"/>
        <v>28.514527999999995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0</v>
      </c>
      <c r="Z4" s="7">
        <f t="shared" ca="1" si="7"/>
        <v>0</v>
      </c>
      <c r="AB4" s="7">
        <f t="shared" ca="1" si="8"/>
        <v>1.829210534624768E-3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40.897930000000002</v>
      </c>
      <c r="E5" s="7">
        <v>1.1408700000000001</v>
      </c>
      <c r="F5" s="7">
        <v>14</v>
      </c>
      <c r="H5" s="7" t="s">
        <v>0</v>
      </c>
      <c r="I5" s="7">
        <v>100</v>
      </c>
      <c r="J5" s="7">
        <v>0.4</v>
      </c>
      <c r="L5" s="7">
        <f t="shared" ca="1" si="2"/>
        <v>148.19747000000001</v>
      </c>
      <c r="M5" s="7">
        <f t="shared" ca="1" si="0"/>
        <v>148.17162999999999</v>
      </c>
      <c r="N5" s="7">
        <f t="shared" ca="1" si="0"/>
        <v>148.14747</v>
      </c>
      <c r="O5" s="7">
        <f t="shared" ca="1" si="0"/>
        <v>148.14283</v>
      </c>
      <c r="P5" s="7">
        <f t="shared" ca="1" si="0"/>
        <v>148.13496000000001</v>
      </c>
      <c r="R5" s="7">
        <f t="shared" ca="1" si="1"/>
        <v>148.158872</v>
      </c>
      <c r="T5" s="7">
        <f ca="1">Total!E5</f>
        <v>147.8408</v>
      </c>
      <c r="V5" s="7">
        <f t="shared" ca="1" si="3"/>
        <v>2.4125275296129909E-3</v>
      </c>
      <c r="W5" s="7">
        <f t="shared" ca="1" si="4"/>
        <v>2.2377449256226409E-3</v>
      </c>
      <c r="X5" s="7">
        <f t="shared" ca="1" si="5"/>
        <v>2.0743258965048679E-3</v>
      </c>
      <c r="Y5" s="7">
        <f t="shared" ca="1" si="6"/>
        <v>2.0429407849524759E-3</v>
      </c>
      <c r="Z5" s="7">
        <f t="shared" ca="1" si="7"/>
        <v>1.9897078479012903E-3</v>
      </c>
      <c r="AB5" s="7">
        <f t="shared" ca="1" si="8"/>
        <v>1.0757246984594265E-2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1.4801899999999999</v>
      </c>
      <c r="F6" s="7">
        <v>28</v>
      </c>
      <c r="H6" s="7" t="s">
        <v>0</v>
      </c>
      <c r="I6" s="7">
        <v>100</v>
      </c>
      <c r="J6" s="7">
        <v>0.7</v>
      </c>
      <c r="L6" s="7">
        <f t="shared" ca="1" si="2"/>
        <v>107.67337000000001</v>
      </c>
      <c r="M6" s="7">
        <f t="shared" ca="1" si="0"/>
        <v>143.09648999999999</v>
      </c>
      <c r="N6" s="7">
        <f t="shared" ca="1" si="0"/>
        <v>114.62531</v>
      </c>
      <c r="O6" s="7">
        <f t="shared" ca="1" si="0"/>
        <v>143.02314999999999</v>
      </c>
      <c r="P6" s="7">
        <f t="shared" ca="1" si="0"/>
        <v>143.08982</v>
      </c>
      <c r="R6" s="7">
        <f t="shared" ca="1" si="1"/>
        <v>130.30162799999999</v>
      </c>
      <c r="T6" s="7">
        <f ca="1">Total!E6</f>
        <v>107.31086000000001</v>
      </c>
      <c r="V6" s="7">
        <f t="shared" ca="1" si="3"/>
        <v>3.3781296692618093E-3</v>
      </c>
      <c r="W6" s="7">
        <f t="shared" ca="1" si="4"/>
        <v>0.33347631358093655</v>
      </c>
      <c r="X6" s="7">
        <f t="shared" ca="1" si="5"/>
        <v>6.8161321230675004E-2</v>
      </c>
      <c r="Y6" s="7">
        <f t="shared" ca="1" si="6"/>
        <v>0.33279287855860984</v>
      </c>
      <c r="Z6" s="7">
        <f t="shared" ca="1" si="7"/>
        <v>0.33341415770966698</v>
      </c>
      <c r="AB6" s="7">
        <f t="shared" ca="1" si="8"/>
        <v>1.0712228007491502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1.47228</v>
      </c>
      <c r="F7" s="7">
        <v>28</v>
      </c>
      <c r="H7" s="7" t="s">
        <v>0</v>
      </c>
      <c r="I7" s="7">
        <v>100</v>
      </c>
      <c r="J7" s="7">
        <v>1</v>
      </c>
      <c r="L7" s="7">
        <f t="shared" ca="1" si="2"/>
        <v>103.8158</v>
      </c>
      <c r="M7" s="7">
        <f t="shared" ca="1" si="0"/>
        <v>103.77533</v>
      </c>
      <c r="N7" s="7">
        <f t="shared" ca="1" si="0"/>
        <v>103.74836999999999</v>
      </c>
      <c r="O7" s="7">
        <f t="shared" ca="1" si="0"/>
        <v>103.72580000000001</v>
      </c>
      <c r="P7" s="7">
        <f t="shared" ca="1" si="0"/>
        <v>103.72837</v>
      </c>
      <c r="R7" s="7">
        <f t="shared" ca="1" si="1"/>
        <v>103.758734</v>
      </c>
      <c r="T7" s="7">
        <f ca="1">Total!E7</f>
        <v>103.67698</v>
      </c>
      <c r="V7" s="7">
        <f t="shared" ca="1" si="3"/>
        <v>1.3389664706668298E-3</v>
      </c>
      <c r="W7" s="7">
        <f t="shared" ca="1" si="4"/>
        <v>9.4861945245701006E-4</v>
      </c>
      <c r="X7" s="7">
        <f t="shared" ca="1" si="5"/>
        <v>6.8858101383734215E-4</v>
      </c>
      <c r="Y7" s="7">
        <f t="shared" ca="1" si="6"/>
        <v>4.7088562957761984E-4</v>
      </c>
      <c r="Z7" s="7">
        <f t="shared" ca="1" si="7"/>
        <v>4.9567416026197739E-4</v>
      </c>
      <c r="AB7" s="7">
        <f t="shared" ca="1" si="8"/>
        <v>3.942726726800779E-3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1.4472499999999999</v>
      </c>
      <c r="F8" s="7">
        <v>27</v>
      </c>
      <c r="H8" s="7" t="s">
        <v>0</v>
      </c>
      <c r="I8" s="7">
        <v>1000</v>
      </c>
      <c r="J8" s="7">
        <v>0.4</v>
      </c>
      <c r="L8" s="7">
        <f t="shared" ca="1" si="2"/>
        <v>1069.86708</v>
      </c>
      <c r="M8" s="7">
        <f t="shared" ca="1" si="0"/>
        <v>1069.9737299999999</v>
      </c>
      <c r="N8" s="7">
        <f t="shared" ca="1" si="0"/>
        <v>1069.8020200000001</v>
      </c>
      <c r="O8" s="7">
        <f t="shared" ca="1" si="0"/>
        <v>1070.0939000000001</v>
      </c>
      <c r="P8" s="7">
        <f t="shared" ca="1" si="0"/>
        <v>1069.9004399999999</v>
      </c>
      <c r="R8" s="7">
        <f t="shared" ca="1" si="1"/>
        <v>1069.9274339999999</v>
      </c>
      <c r="T8" s="7">
        <f ca="1">Total!E8</f>
        <v>1069.1742999999999</v>
      </c>
      <c r="V8" s="7">
        <f t="shared" ca="1" si="3"/>
        <v>6.4795796157846703E-4</v>
      </c>
      <c r="W8" s="7">
        <f t="shared" ca="1" si="4"/>
        <v>7.4770783397995022E-4</v>
      </c>
      <c r="X8" s="7">
        <f t="shared" ca="1" si="5"/>
        <v>5.871072658594406E-4</v>
      </c>
      <c r="Y8" s="7">
        <f t="shared" ca="1" si="6"/>
        <v>8.6010297853228728E-4</v>
      </c>
      <c r="Z8" s="7">
        <f t="shared" ca="1" si="7"/>
        <v>6.7915960942943241E-4</v>
      </c>
      <c r="AB8" s="7">
        <f t="shared" ca="1" si="8"/>
        <v>3.5220356493795776E-3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1.4735499999999999</v>
      </c>
      <c r="F9" s="7">
        <v>29</v>
      </c>
      <c r="H9" s="7" t="s">
        <v>0</v>
      </c>
      <c r="I9" s="7">
        <v>1000</v>
      </c>
      <c r="J9" s="7">
        <v>0.7</v>
      </c>
      <c r="L9" s="7">
        <f t="shared" ca="1" si="2"/>
        <v>1034.6196500000001</v>
      </c>
      <c r="M9" s="7">
        <f t="shared" ca="1" si="0"/>
        <v>1034.71453</v>
      </c>
      <c r="N9" s="7">
        <f t="shared" ca="1" si="0"/>
        <v>1034.65182</v>
      </c>
      <c r="O9" s="7">
        <f t="shared" ca="1" si="0"/>
        <v>1034.6665499999999</v>
      </c>
      <c r="P9" s="7">
        <f t="shared" ca="1" si="0"/>
        <v>1034.7640699999999</v>
      </c>
      <c r="R9" s="7">
        <f t="shared" ca="1" si="1"/>
        <v>1034.6833240000001</v>
      </c>
      <c r="T9" s="7">
        <f ca="1">Total!E9</f>
        <v>1034.2530300000001</v>
      </c>
      <c r="V9" s="7">
        <f t="shared" ca="1" si="3"/>
        <v>3.5447805262897001E-4</v>
      </c>
      <c r="W9" s="7">
        <f t="shared" ca="1" si="4"/>
        <v>4.4621575824620711E-4</v>
      </c>
      <c r="X9" s="7">
        <f t="shared" ca="1" si="5"/>
        <v>3.8558262671946212E-4</v>
      </c>
      <c r="Y9" s="7">
        <f t="shared" ca="1" si="6"/>
        <v>3.9982478949066735E-4</v>
      </c>
      <c r="Z9" s="7">
        <f t="shared" ca="1" si="7"/>
        <v>4.9411506195912831E-4</v>
      </c>
      <c r="AB9" s="7">
        <f t="shared" ca="1" si="8"/>
        <v>2.0802162890444348E-3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1.45818</v>
      </c>
      <c r="F10" s="7">
        <v>27</v>
      </c>
      <c r="H10" s="7" t="s">
        <v>0</v>
      </c>
      <c r="I10" s="7">
        <v>1000</v>
      </c>
      <c r="J10" s="7">
        <v>1</v>
      </c>
      <c r="L10" s="7">
        <f t="shared" ca="1" si="2"/>
        <v>1034.3325400000001</v>
      </c>
      <c r="M10" s="7">
        <f t="shared" ca="1" si="0"/>
        <v>1034.46813</v>
      </c>
      <c r="N10" s="7">
        <f t="shared" ca="1" si="0"/>
        <v>1034.4356299999999</v>
      </c>
      <c r="O10" s="7">
        <f t="shared" ca="1" si="0"/>
        <v>1034.32927</v>
      </c>
      <c r="P10" s="7">
        <f t="shared" ca="1" si="0"/>
        <v>1034.3681999999999</v>
      </c>
      <c r="R10" s="7">
        <f t="shared" ca="1" si="1"/>
        <v>1034.3867539999999</v>
      </c>
      <c r="T10" s="7">
        <f ca="1">Total!E10</f>
        <v>1033.9158500000001</v>
      </c>
      <c r="V10" s="7">
        <f t="shared" ca="1" si="3"/>
        <v>4.0302119364938341E-4</v>
      </c>
      <c r="W10" s="7">
        <f t="shared" ca="1" si="4"/>
        <v>5.3416339443861159E-4</v>
      </c>
      <c r="X10" s="7">
        <f t="shared" ca="1" si="5"/>
        <v>5.0272950163193178E-4</v>
      </c>
      <c r="Y10" s="7">
        <f t="shared" ca="1" si="6"/>
        <v>3.9985846043453149E-4</v>
      </c>
      <c r="Z10" s="7">
        <f t="shared" ca="1" si="7"/>
        <v>4.3751142803333232E-4</v>
      </c>
      <c r="AB10" s="7">
        <f t="shared" ca="1" si="8"/>
        <v>2.2772839781877909E-3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1.9379900000000001</v>
      </c>
      <c r="F11" s="7">
        <v>34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1.9230499999999999</v>
      </c>
      <c r="F12" s="7">
        <v>33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2.1268500000000001</v>
      </c>
      <c r="F13" s="7">
        <v>28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1.9450700000000001</v>
      </c>
      <c r="F14" s="7">
        <v>34</v>
      </c>
      <c r="H14" s="7" t="s">
        <v>3</v>
      </c>
      <c r="I14" s="7">
        <v>100</v>
      </c>
      <c r="J14" s="7">
        <v>0.4</v>
      </c>
      <c r="L14" s="7">
        <f t="shared" ca="1" si="2"/>
        <v>42986.45392</v>
      </c>
      <c r="M14" s="7">
        <f t="shared" ca="1" si="0"/>
        <v>42986.853589999999</v>
      </c>
      <c r="N14" s="7">
        <f t="shared" ca="1" si="0"/>
        <v>42986.802479999998</v>
      </c>
      <c r="O14" s="7">
        <f t="shared" ca="1" si="0"/>
        <v>42986.673049999998</v>
      </c>
      <c r="P14" s="7">
        <f t="shared" ca="1" si="0"/>
        <v>42986.673049999998</v>
      </c>
      <c r="R14" s="7">
        <f t="shared" ca="1" si="1"/>
        <v>42986.691218</v>
      </c>
      <c r="T14" s="7">
        <f ca="1">Total!E14</f>
        <v>42986.193919999998</v>
      </c>
      <c r="V14" s="7">
        <f t="shared" ca="1" si="3"/>
        <v>6.04845361480278E-6</v>
      </c>
      <c r="W14" s="7">
        <f t="shared" ca="1" si="4"/>
        <v>1.5346089984812385E-5</v>
      </c>
      <c r="X14" s="7">
        <f t="shared" ca="1" si="5"/>
        <v>1.4157103583842479E-5</v>
      </c>
      <c r="Y14" s="7">
        <f t="shared" ca="1" si="6"/>
        <v>1.1146136847830832E-5</v>
      </c>
      <c r="Z14" s="7">
        <f t="shared" ca="1" si="7"/>
        <v>1.1146136847830832E-5</v>
      </c>
      <c r="AB14" s="7">
        <f t="shared" ca="1" si="8"/>
        <v>5.7843920879119306E-5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1.9351100000000001</v>
      </c>
      <c r="F15" s="7">
        <v>30</v>
      </c>
      <c r="H15" s="7" t="s">
        <v>3</v>
      </c>
      <c r="I15" s="7">
        <v>100</v>
      </c>
      <c r="J15" s="7">
        <v>0.7</v>
      </c>
      <c r="L15" s="7">
        <f t="shared" ca="1" si="2"/>
        <v>35742.37515</v>
      </c>
      <c r="M15" s="7">
        <f t="shared" ca="1" si="0"/>
        <v>35643.013370000001</v>
      </c>
      <c r="N15" s="7">
        <f t="shared" ca="1" si="0"/>
        <v>35732.290930000003</v>
      </c>
      <c r="O15" s="7">
        <f t="shared" ca="1" si="0"/>
        <v>35600.479749999999</v>
      </c>
      <c r="P15" s="7">
        <f t="shared" ca="1" si="0"/>
        <v>35800.505669999999</v>
      </c>
      <c r="R15" s="7">
        <f t="shared" ca="1" si="1"/>
        <v>35703.732973999999</v>
      </c>
      <c r="T15" s="7">
        <f ca="1">Total!E15</f>
        <v>35432.463949999998</v>
      </c>
      <c r="V15" s="7">
        <f t="shared" ca="1" si="3"/>
        <v>8.7465325707331253E-3</v>
      </c>
      <c r="W15" s="7">
        <f t="shared" ca="1" si="4"/>
        <v>5.9422743023775241E-3</v>
      </c>
      <c r="X15" s="7">
        <f t="shared" ca="1" si="5"/>
        <v>8.4619285981099631E-3</v>
      </c>
      <c r="Y15" s="7">
        <f t="shared" ca="1" si="6"/>
        <v>4.7418604655068324E-3</v>
      </c>
      <c r="Z15" s="7">
        <f t="shared" ca="1" si="7"/>
        <v>1.0387133125129479E-2</v>
      </c>
      <c r="AB15" s="7">
        <f t="shared" ca="1" si="8"/>
        <v>3.8279729061856921E-2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148.19747000000001</v>
      </c>
      <c r="E16" s="7">
        <v>8.7040799999999994</v>
      </c>
      <c r="F16" s="7">
        <v>21</v>
      </c>
      <c r="H16" s="7" t="s">
        <v>3</v>
      </c>
      <c r="I16" s="7">
        <v>100</v>
      </c>
      <c r="J16" s="7">
        <v>1</v>
      </c>
      <c r="L16" s="7">
        <f t="shared" ca="1" si="2"/>
        <v>35272.44281</v>
      </c>
      <c r="M16" s="7">
        <f t="shared" ca="1" si="0"/>
        <v>35245.223330000001</v>
      </c>
      <c r="N16" s="7">
        <f t="shared" ca="1" si="0"/>
        <v>35298.563329999997</v>
      </c>
      <c r="O16" s="7">
        <f t="shared" ca="1" si="0"/>
        <v>35272.241719999998</v>
      </c>
      <c r="P16" s="7">
        <f t="shared" ca="1" si="0"/>
        <v>35230.617270000002</v>
      </c>
      <c r="R16" s="7">
        <f t="shared" ca="1" si="1"/>
        <v>35263.817691999997</v>
      </c>
      <c r="T16" s="7">
        <f ca="1">Total!E16</f>
        <v>35214.446669999998</v>
      </c>
      <c r="V16" s="7">
        <f t="shared" ca="1" si="3"/>
        <v>1.6469416811655082E-3</v>
      </c>
      <c r="W16" s="7">
        <f t="shared" ca="1" si="4"/>
        <v>8.739782365009451E-4</v>
      </c>
      <c r="X16" s="7">
        <f t="shared" ca="1" si="5"/>
        <v>2.3886974794256987E-3</v>
      </c>
      <c r="Y16" s="7">
        <f t="shared" ca="1" si="6"/>
        <v>1.6412312407350013E-3</v>
      </c>
      <c r="Z16" s="7">
        <f t="shared" ca="1" si="7"/>
        <v>4.5920358060832551E-4</v>
      </c>
      <c r="AB16" s="7">
        <f t="shared" ca="1" si="8"/>
        <v>7.010052218435479E-3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148.17162999999999</v>
      </c>
      <c r="E17" s="7">
        <v>8.9227299999999996</v>
      </c>
      <c r="F17" s="7">
        <v>23</v>
      </c>
      <c r="H17" s="7" t="s">
        <v>3</v>
      </c>
      <c r="I17" s="7">
        <v>997</v>
      </c>
      <c r="J17" s="7">
        <v>0.4</v>
      </c>
      <c r="L17" s="7">
        <f t="shared" ca="1" si="2"/>
        <v>324294.53500999999</v>
      </c>
      <c r="M17" s="7">
        <f t="shared" ca="1" si="0"/>
        <v>324136.75069000002</v>
      </c>
      <c r="N17" s="7">
        <f t="shared" ca="1" si="0"/>
        <v>324477.50896000001</v>
      </c>
      <c r="O17" s="7">
        <f t="shared" ca="1" si="0"/>
        <v>324221.36589999998</v>
      </c>
      <c r="P17" s="7">
        <f t="shared" ca="1" si="0"/>
        <v>324201.89350000001</v>
      </c>
      <c r="R17" s="7">
        <f t="shared" ca="1" si="1"/>
        <v>324266.41081199999</v>
      </c>
      <c r="T17" s="7">
        <f ca="1">Total!E17</f>
        <v>323976.84555000003</v>
      </c>
      <c r="V17" s="7">
        <f t="shared" ca="1" si="3"/>
        <v>9.8059310214172507E-4</v>
      </c>
      <c r="W17" s="7">
        <f t="shared" ca="1" si="4"/>
        <v>4.9356965535152578E-4</v>
      </c>
      <c r="X17" s="7">
        <f t="shared" ca="1" si="5"/>
        <v>1.545367876985242E-3</v>
      </c>
      <c r="Y17" s="7">
        <f t="shared" ca="1" si="6"/>
        <v>7.547463757319984E-4</v>
      </c>
      <c r="Z17" s="7">
        <f t="shared" ca="1" si="7"/>
        <v>6.9464208041758392E-4</v>
      </c>
      <c r="AB17" s="7">
        <f t="shared" ca="1" si="8"/>
        <v>4.4689190906280745E-3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148.14747</v>
      </c>
      <c r="E18" s="7">
        <v>9.0795100000000009</v>
      </c>
      <c r="F18" s="7">
        <v>24</v>
      </c>
      <c r="H18" s="7" t="s">
        <v>3</v>
      </c>
      <c r="I18" s="7">
        <v>997</v>
      </c>
      <c r="J18" s="7">
        <v>0.7</v>
      </c>
      <c r="L18" s="7">
        <f t="shared" ca="1" si="2"/>
        <v>323008.44361999998</v>
      </c>
      <c r="M18" s="7">
        <f t="shared" ca="1" si="2"/>
        <v>323074.64834999997</v>
      </c>
      <c r="N18" s="7">
        <f t="shared" ca="1" si="2"/>
        <v>323034.35680000001</v>
      </c>
      <c r="O18" s="7">
        <f t="shared" ca="1" si="2"/>
        <v>323077.34961999999</v>
      </c>
      <c r="P18" s="7">
        <f t="shared" ca="1" si="2"/>
        <v>323022.31094</v>
      </c>
      <c r="R18" s="7">
        <f t="shared" ca="1" si="1"/>
        <v>323043.42186599999</v>
      </c>
      <c r="T18" s="7">
        <f ca="1">Total!E18</f>
        <v>322847.27723000001</v>
      </c>
      <c r="V18" s="7">
        <f t="shared" ca="1" si="3"/>
        <v>4.9920318790594182E-4</v>
      </c>
      <c r="W18" s="7">
        <f t="shared" ca="1" si="4"/>
        <v>7.0426835236397337E-4</v>
      </c>
      <c r="X18" s="7">
        <f t="shared" ca="1" si="5"/>
        <v>5.7946770251596116E-4</v>
      </c>
      <c r="Y18" s="7">
        <f t="shared" ca="1" si="6"/>
        <v>7.1263537352393551E-4</v>
      </c>
      <c r="Z18" s="7">
        <f t="shared" ca="1" si="7"/>
        <v>5.421563765436151E-4</v>
      </c>
      <c r="AB18" s="7">
        <f t="shared" ca="1" si="8"/>
        <v>3.0377309928534268E-3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148.14283</v>
      </c>
      <c r="E19" s="7">
        <v>8.8536099999999998</v>
      </c>
      <c r="F19" s="7">
        <v>23</v>
      </c>
      <c r="H19" s="7" t="s">
        <v>3</v>
      </c>
      <c r="I19" s="7">
        <v>997</v>
      </c>
      <c r="J19" s="7">
        <v>1</v>
      </c>
      <c r="L19" s="7">
        <f t="shared" ca="1" si="2"/>
        <v>322823.07046000002</v>
      </c>
      <c r="M19" s="7">
        <f t="shared" ca="1" si="2"/>
        <v>322870.549</v>
      </c>
      <c r="N19" s="7">
        <f t="shared" ca="1" si="2"/>
        <v>322922.61765999999</v>
      </c>
      <c r="O19" s="7">
        <f t="shared" ca="1" si="2"/>
        <v>322952.88462000003</v>
      </c>
      <c r="P19" s="7">
        <f t="shared" ca="1" si="2"/>
        <v>322969.32113</v>
      </c>
      <c r="R19" s="7">
        <f t="shared" ca="1" si="1"/>
        <v>322907.68857399997</v>
      </c>
      <c r="T19" s="7">
        <f ca="1">Total!E19</f>
        <v>322792.16628</v>
      </c>
      <c r="V19" s="7">
        <f t="shared" ca="1" si="3"/>
        <v>9.5740179683310604E-5</v>
      </c>
      <c r="W19" s="7">
        <f t="shared" ca="1" si="4"/>
        <v>2.4282720644466487E-4</v>
      </c>
      <c r="X19" s="7">
        <f t="shared" ca="1" si="5"/>
        <v>4.0413428090081482E-4</v>
      </c>
      <c r="Y19" s="7">
        <f t="shared" ca="1" si="6"/>
        <v>4.9790037302395115E-4</v>
      </c>
      <c r="Z19" s="7">
        <f t="shared" ca="1" si="7"/>
        <v>5.4882016512854917E-4</v>
      </c>
      <c r="AB19" s="7">
        <f t="shared" ca="1" si="8"/>
        <v>1.7894222051812905E-3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148.13496000000001</v>
      </c>
      <c r="E20" s="7">
        <v>8.9537200000000006</v>
      </c>
      <c r="F20" s="7">
        <v>23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107.67337000000001</v>
      </c>
      <c r="E21" s="7">
        <v>18.294260000000001</v>
      </c>
      <c r="F21" s="7">
        <v>42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675.38611000000003</v>
      </c>
      <c r="N21" s="7">
        <f t="shared" ca="1" si="2"/>
        <v>675.36989000000005</v>
      </c>
      <c r="O21" s="7">
        <f t="shared" ca="1" si="2"/>
        <v>675.36581000000001</v>
      </c>
      <c r="P21" s="7">
        <f t="shared" ca="1" si="2"/>
        <v>675.36989000000005</v>
      </c>
      <c r="R21" s="7">
        <f t="shared" ca="1" si="1"/>
        <v>675.37150199999996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3.0057784536087472E-5</v>
      </c>
      <c r="X21" s="7">
        <f t="shared" ca="1" si="5"/>
        <v>6.0411704881010963E-6</v>
      </c>
      <c r="Y21" s="7">
        <f t="shared" ca="1" si="6"/>
        <v>0</v>
      </c>
      <c r="Z21" s="7">
        <f t="shared" ca="1" si="7"/>
        <v>6.0411704881010963E-6</v>
      </c>
      <c r="AB21" s="7">
        <f t="shared" ca="1" si="8"/>
        <v>4.2140125512289662E-5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143.09648999999999</v>
      </c>
      <c r="E22" s="7">
        <v>18.476680000000002</v>
      </c>
      <c r="F22" s="7">
        <v>41</v>
      </c>
      <c r="H22" s="7" t="s">
        <v>1</v>
      </c>
      <c r="I22" s="7">
        <v>30</v>
      </c>
      <c r="J22" s="7">
        <v>1</v>
      </c>
      <c r="L22" s="7">
        <f t="shared" ref="L22:P26" ca="1" si="9">INDIRECT("D"&amp;1+(ROW(D21)-1)*5+COLUMN(A21)-1)</f>
        <v>655.43295999999998</v>
      </c>
      <c r="M22" s="7">
        <f t="shared" ca="1" si="9"/>
        <v>655.43295999999998</v>
      </c>
      <c r="N22" s="7">
        <f t="shared" ca="1" si="9"/>
        <v>655.43295999999998</v>
      </c>
      <c r="O22" s="7">
        <f t="shared" ca="1" si="9"/>
        <v>655.43295999999998</v>
      </c>
      <c r="P22" s="7">
        <f t="shared" ca="1" si="9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114.62531</v>
      </c>
      <c r="E23" s="7">
        <v>18.191890000000001</v>
      </c>
      <c r="F23" s="7">
        <v>40</v>
      </c>
      <c r="H23" s="7" t="s">
        <v>1</v>
      </c>
      <c r="I23" s="7">
        <v>100</v>
      </c>
      <c r="J23" s="7">
        <v>0.4</v>
      </c>
      <c r="L23" s="7">
        <f t="shared" ca="1" si="9"/>
        <v>1813.0902100000001</v>
      </c>
      <c r="M23" s="7">
        <f t="shared" ca="1" si="9"/>
        <v>1824.05035</v>
      </c>
      <c r="N23" s="7">
        <f t="shared" ca="1" si="9"/>
        <v>1844.03622</v>
      </c>
      <c r="O23" s="7">
        <f t="shared" ca="1" si="9"/>
        <v>1869.6606400000001</v>
      </c>
      <c r="P23" s="7">
        <f t="shared" ca="1" si="9"/>
        <v>1815.04576</v>
      </c>
      <c r="R23" s="7">
        <f t="shared" ca="1" si="1"/>
        <v>1833.1766360000001</v>
      </c>
      <c r="T23" s="7">
        <f ca="1">Total!E23</f>
        <v>1771.8257599999999</v>
      </c>
      <c r="V23" s="7">
        <f t="shared" ca="1" si="3"/>
        <v>2.3289225685487341E-2</v>
      </c>
      <c r="W23" s="7">
        <f t="shared" ca="1" si="4"/>
        <v>2.9475014518357628E-2</v>
      </c>
      <c r="X23" s="7">
        <f t="shared" ca="1" si="5"/>
        <v>4.0754831332850704E-2</v>
      </c>
      <c r="Y23" s="7">
        <f t="shared" ca="1" si="6"/>
        <v>5.5216987024728728E-2</v>
      </c>
      <c r="Z23" s="7">
        <f t="shared" ca="1" si="7"/>
        <v>2.4392917732497594E-2</v>
      </c>
      <c r="AB23" s="7">
        <f t="shared" ca="1" si="8"/>
        <v>0.17312897629392202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143.02314999999999</v>
      </c>
      <c r="E24" s="7">
        <v>18.413170000000001</v>
      </c>
      <c r="F24" s="7">
        <v>41</v>
      </c>
      <c r="H24" s="7" t="s">
        <v>1</v>
      </c>
      <c r="I24" s="7">
        <v>100</v>
      </c>
      <c r="J24" s="7">
        <v>0.7</v>
      </c>
      <c r="L24" s="7">
        <f t="shared" ca="1" si="9"/>
        <v>1775.34926</v>
      </c>
      <c r="M24" s="7">
        <f t="shared" ca="1" si="9"/>
        <v>1775.0061700000001</v>
      </c>
      <c r="N24" s="7">
        <f t="shared" ca="1" si="9"/>
        <v>1773.0624</v>
      </c>
      <c r="O24" s="7">
        <f t="shared" ca="1" si="9"/>
        <v>1770.9806699999999</v>
      </c>
      <c r="P24" s="7">
        <f t="shared" ca="1" si="9"/>
        <v>1775.6041</v>
      </c>
      <c r="R24" s="7">
        <f t="shared" ca="1" si="1"/>
        <v>1774.0005200000001</v>
      </c>
      <c r="T24" s="7">
        <f ca="1">Total!E24</f>
        <v>1756.3001300000001</v>
      </c>
      <c r="V24" s="7">
        <f t="shared" ca="1" si="3"/>
        <v>1.0846170124692684E-2</v>
      </c>
      <c r="W24" s="7">
        <f t="shared" ca="1" si="4"/>
        <v>1.0650821964011372E-2</v>
      </c>
      <c r="X24" s="7">
        <f t="shared" ca="1" si="5"/>
        <v>9.5440806008480691E-3</v>
      </c>
      <c r="Y24" s="7">
        <f t="shared" ca="1" si="6"/>
        <v>8.3587877431859185E-3</v>
      </c>
      <c r="Z24" s="7">
        <f t="shared" ca="1" si="7"/>
        <v>1.0991270609312051E-2</v>
      </c>
      <c r="AB24" s="7">
        <f t="shared" ca="1" si="8"/>
        <v>5.0391131042050098E-2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143.08982</v>
      </c>
      <c r="E25" s="7">
        <v>18.43552</v>
      </c>
      <c r="F25" s="7">
        <v>40</v>
      </c>
      <c r="H25" s="7" t="s">
        <v>1</v>
      </c>
      <c r="I25" s="7">
        <v>100</v>
      </c>
      <c r="J25" s="7">
        <v>1</v>
      </c>
      <c r="L25" s="7">
        <f t="shared" ca="1" si="9"/>
        <v>1759.6739700000001</v>
      </c>
      <c r="M25" s="7">
        <f t="shared" ca="1" si="9"/>
        <v>1759.8733299999999</v>
      </c>
      <c r="N25" s="7">
        <f t="shared" ca="1" si="9"/>
        <v>1755.26333</v>
      </c>
      <c r="O25" s="7">
        <f t="shared" ca="1" si="9"/>
        <v>1753.9684299999999</v>
      </c>
      <c r="P25" s="7">
        <f t="shared" ca="1" si="9"/>
        <v>1755.01812</v>
      </c>
      <c r="R25" s="7">
        <f t="shared" ca="1" si="1"/>
        <v>1756.7594359999998</v>
      </c>
      <c r="T25" s="7">
        <f ca="1">Total!E25</f>
        <v>1753.77333</v>
      </c>
      <c r="V25" s="7">
        <f t="shared" ca="1" si="3"/>
        <v>3.3645397036571804E-3</v>
      </c>
      <c r="W25" s="7">
        <f t="shared" ca="1" si="4"/>
        <v>3.4782145991465777E-3</v>
      </c>
      <c r="X25" s="7">
        <f t="shared" ca="1" si="5"/>
        <v>8.4959668077516561E-4</v>
      </c>
      <c r="Y25" s="7">
        <f t="shared" ca="1" si="6"/>
        <v>1.1124584726118012E-4</v>
      </c>
      <c r="Z25" s="7">
        <f t="shared" ca="1" si="7"/>
        <v>7.0977815588059282E-4</v>
      </c>
      <c r="AB25" s="7">
        <f t="shared" ca="1" si="8"/>
        <v>8.5133749867206971E-3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103.8158</v>
      </c>
      <c r="E26" s="7">
        <v>37.583930000000002</v>
      </c>
      <c r="F26" s="7">
        <v>70</v>
      </c>
      <c r="H26" s="7" t="s">
        <v>1</v>
      </c>
      <c r="I26" s="7">
        <v>1000</v>
      </c>
      <c r="J26" s="7">
        <v>0.4</v>
      </c>
      <c r="L26" s="7">
        <f t="shared" ca="1" si="9"/>
        <v>18984.02882</v>
      </c>
      <c r="M26" s="7">
        <f t="shared" ca="1" si="9"/>
        <v>18991.584610000002</v>
      </c>
      <c r="N26" s="7">
        <f t="shared" ca="1" si="9"/>
        <v>18987.78</v>
      </c>
      <c r="O26" s="7">
        <f t="shared" ca="1" si="9"/>
        <v>18991.8501</v>
      </c>
      <c r="P26" s="7">
        <f t="shared" ca="1" si="9"/>
        <v>18984.407719999999</v>
      </c>
      <c r="R26" s="7">
        <f t="shared" ca="1" si="1"/>
        <v>18987.930249999998</v>
      </c>
      <c r="T26" s="7">
        <f ca="1">Total!E26</f>
        <v>18977.327099999999</v>
      </c>
      <c r="V26" s="7">
        <f t="shared" ca="1" si="3"/>
        <v>3.5314351513712029E-4</v>
      </c>
      <c r="W26" s="7">
        <f t="shared" ca="1" si="4"/>
        <v>7.5129178755648342E-4</v>
      </c>
      <c r="X26" s="7">
        <f t="shared" ca="1" si="5"/>
        <v>5.5080991885312594E-4</v>
      </c>
      <c r="Y26" s="7">
        <f t="shared" ca="1" si="6"/>
        <v>7.6528163968892383E-4</v>
      </c>
      <c r="Z26" s="7">
        <f t="shared" ca="1" si="7"/>
        <v>3.7310944595567603E-4</v>
      </c>
      <c r="AB26" s="7">
        <f t="shared" ca="1" si="8"/>
        <v>2.7936363071913292E-3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103.77533</v>
      </c>
      <c r="E27" s="7">
        <v>37.730960000000003</v>
      </c>
      <c r="F27" s="7">
        <v>72</v>
      </c>
      <c r="H27" s="7" t="s">
        <v>1</v>
      </c>
      <c r="I27" s="7">
        <v>1000</v>
      </c>
      <c r="J27" s="7">
        <v>0.7</v>
      </c>
      <c r="L27" s="7">
        <f t="shared" ca="1" si="2"/>
        <v>18977.918030000001</v>
      </c>
      <c r="M27" s="7">
        <f t="shared" ca="1" si="2"/>
        <v>18978.02836</v>
      </c>
      <c r="N27" s="7">
        <f t="shared" ca="1" si="2"/>
        <v>18977.337299999999</v>
      </c>
      <c r="O27" s="7">
        <f t="shared" ca="1" si="2"/>
        <v>18976.669320000001</v>
      </c>
      <c r="P27" s="7">
        <f t="shared" ca="1" si="2"/>
        <v>18977.770240000002</v>
      </c>
      <c r="R27" s="7">
        <f t="shared" ca="1" si="1"/>
        <v>18977.54465</v>
      </c>
      <c r="T27" s="7">
        <f ca="1">Total!E27</f>
        <v>18975.57</v>
      </c>
      <c r="V27" s="7">
        <f t="shared" ca="1" si="3"/>
        <v>1.2373962942884023E-4</v>
      </c>
      <c r="W27" s="7">
        <f t="shared" ca="1" si="4"/>
        <v>1.2955394752308042E-4</v>
      </c>
      <c r="X27" s="7">
        <f t="shared" ca="1" si="5"/>
        <v>9.3135542173411535E-5</v>
      </c>
      <c r="Y27" s="7">
        <f t="shared" ca="1" si="6"/>
        <v>5.7933437572687993E-5</v>
      </c>
      <c r="Z27" s="7">
        <f t="shared" ca="1" si="7"/>
        <v>1.1595119408807961E-4</v>
      </c>
      <c r="AB27" s="7">
        <f t="shared" ca="1" si="8"/>
        <v>5.2031375078609974E-4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103.74836999999999</v>
      </c>
      <c r="E28" s="7">
        <v>37.398200000000003</v>
      </c>
      <c r="F28" s="7">
        <v>78</v>
      </c>
      <c r="H28" s="7" t="s">
        <v>1</v>
      </c>
      <c r="I28" s="7">
        <v>1000</v>
      </c>
      <c r="J28" s="7">
        <v>1</v>
      </c>
      <c r="L28" s="7">
        <f t="shared" ca="1" si="2"/>
        <v>18975.580000000002</v>
      </c>
      <c r="M28" s="7">
        <f t="shared" ca="1" si="2"/>
        <v>18976.036670000001</v>
      </c>
      <c r="N28" s="7">
        <f t="shared" ca="1" si="2"/>
        <v>18975.79</v>
      </c>
      <c r="O28" s="7">
        <f t="shared" ca="1" si="2"/>
        <v>18975.779439999998</v>
      </c>
      <c r="P28" s="7">
        <f t="shared" ca="1" si="2"/>
        <v>18975.86</v>
      </c>
      <c r="R28" s="7">
        <f t="shared" ca="1" si="1"/>
        <v>18975.809222000004</v>
      </c>
      <c r="T28" s="7">
        <f ca="1">Total!E28</f>
        <v>18975.240000000002</v>
      </c>
      <c r="V28" s="7">
        <f t="shared" ca="1" si="3"/>
        <v>1.7918086938565495E-5</v>
      </c>
      <c r="W28" s="7">
        <f t="shared" ca="1" si="4"/>
        <v>4.1984712709811398E-5</v>
      </c>
      <c r="X28" s="7">
        <f t="shared" ca="1" si="5"/>
        <v>2.8985140635864019E-5</v>
      </c>
      <c r="Y28" s="7">
        <f t="shared" ca="1" si="6"/>
        <v>2.8428625935525978E-5</v>
      </c>
      <c r="Z28" s="7">
        <f t="shared" ca="1" si="7"/>
        <v>3.2674158534963524E-5</v>
      </c>
      <c r="AB28" s="7">
        <f t="shared" ca="1" si="8"/>
        <v>1.4999072475473042E-4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103.72580000000001</v>
      </c>
      <c r="E29" s="7">
        <v>37.467979999999997</v>
      </c>
      <c r="F29" s="7">
        <v>73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103.72837</v>
      </c>
      <c r="E30" s="7">
        <v>37.513910000000003</v>
      </c>
      <c r="F30" s="7">
        <v>75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1069.86708</v>
      </c>
      <c r="E31" s="7">
        <v>593.53101000000004</v>
      </c>
      <c r="F31" s="7">
        <v>16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1069.9737299999999</v>
      </c>
      <c r="E32" s="7">
        <v>586.76962000000003</v>
      </c>
      <c r="F32" s="7">
        <v>18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1069.8020200000001</v>
      </c>
      <c r="E33" s="7">
        <v>594.84803999999997</v>
      </c>
      <c r="F33" s="7">
        <v>16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1070.0939000000001</v>
      </c>
      <c r="E34" s="7">
        <v>576.45546000000002</v>
      </c>
      <c r="F34" s="7">
        <v>18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1069.9004399999999</v>
      </c>
      <c r="E35" s="7">
        <v>593.82840999999996</v>
      </c>
      <c r="F35" s="7">
        <v>16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1034.6196500000001</v>
      </c>
      <c r="E36" s="7">
        <v>977.47640000000001</v>
      </c>
      <c r="F36" s="7">
        <v>21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1034.71453</v>
      </c>
      <c r="E37" s="7">
        <v>976.37360999999999</v>
      </c>
      <c r="F37" s="7">
        <v>21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1034.65182</v>
      </c>
      <c r="E38" s="7">
        <v>959.09265000000005</v>
      </c>
      <c r="F38" s="7">
        <v>22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1034.6665499999999</v>
      </c>
      <c r="E39" s="7">
        <v>975.06230000000005</v>
      </c>
      <c r="F39" s="7">
        <v>21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1034.7640699999999</v>
      </c>
      <c r="E40" s="7">
        <v>970.42190000000005</v>
      </c>
      <c r="F40" s="7">
        <v>26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1034.3325400000001</v>
      </c>
      <c r="E41" s="7">
        <v>2278.5438399999998</v>
      </c>
      <c r="F41" s="7">
        <v>42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1034.46813</v>
      </c>
      <c r="E42" s="7">
        <v>2241.6403100000002</v>
      </c>
      <c r="F42" s="7">
        <v>41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1034.4356299999999</v>
      </c>
      <c r="E43" s="7">
        <v>2239.3257600000002</v>
      </c>
      <c r="F43" s="7">
        <v>41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1034.32927</v>
      </c>
      <c r="E44" s="7">
        <v>2241.8486400000002</v>
      </c>
      <c r="F44" s="7">
        <v>41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1034.3681999999999</v>
      </c>
      <c r="E45" s="7">
        <v>2235.26001</v>
      </c>
      <c r="F45" s="7">
        <v>41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1.1144000000000001</v>
      </c>
      <c r="F46" s="7">
        <v>22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1.12263</v>
      </c>
      <c r="F47" s="7">
        <v>21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1.1216699999999999</v>
      </c>
      <c r="F48" s="7">
        <v>22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1.1399900000000001</v>
      </c>
      <c r="F49" s="7">
        <v>13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1.1040399999999999</v>
      </c>
      <c r="F50" s="7">
        <v>23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1.32599</v>
      </c>
      <c r="F51" s="7">
        <v>20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1.3519000000000001</v>
      </c>
      <c r="F52" s="7">
        <v>24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1.44512</v>
      </c>
      <c r="F53" s="7">
        <v>23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1.3449899999999999</v>
      </c>
      <c r="F54" s="7">
        <v>25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1.4228700000000001</v>
      </c>
      <c r="F55" s="7">
        <v>24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2.0742400000000001</v>
      </c>
      <c r="F56" s="7">
        <v>37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2.0958299999999999</v>
      </c>
      <c r="F57" s="7">
        <v>35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2.09179</v>
      </c>
      <c r="F58" s="7">
        <v>41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2.07951</v>
      </c>
      <c r="F59" s="7">
        <v>33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2.1082999999999998</v>
      </c>
      <c r="F60" s="7">
        <v>38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42986.45392</v>
      </c>
      <c r="E61" s="7">
        <v>6.9723499999999996</v>
      </c>
      <c r="F61" s="7">
        <v>16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42986.853589999999</v>
      </c>
      <c r="E62" s="7">
        <v>7.0281500000000001</v>
      </c>
      <c r="F62" s="7">
        <v>16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42986.802479999998</v>
      </c>
      <c r="E63" s="7">
        <v>7.25258</v>
      </c>
      <c r="F63" s="7">
        <v>16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7.1565000000000003</v>
      </c>
      <c r="F64" s="7">
        <v>16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7.1262699999999999</v>
      </c>
      <c r="F65" s="7">
        <v>16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35742.37515</v>
      </c>
      <c r="E66" s="7">
        <v>19.715129999999998</v>
      </c>
      <c r="F66" s="7">
        <v>36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35643.013370000001</v>
      </c>
      <c r="E67" s="7">
        <v>20.082699999999999</v>
      </c>
      <c r="F67" s="7">
        <v>38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35732.290930000003</v>
      </c>
      <c r="E68" s="7">
        <v>19.86891</v>
      </c>
      <c r="F68" s="7">
        <v>38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35600.479749999999</v>
      </c>
      <c r="E69" s="7">
        <v>19.779599999999999</v>
      </c>
      <c r="F69" s="7">
        <v>34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35800.505669999999</v>
      </c>
      <c r="E70" s="7">
        <v>19.780550000000002</v>
      </c>
      <c r="F70" s="7">
        <v>38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35272.44281</v>
      </c>
      <c r="E71" s="7">
        <v>55.432049999999997</v>
      </c>
      <c r="F71" s="7">
        <v>111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35245.223330000001</v>
      </c>
      <c r="E72" s="7">
        <v>55.128979999999999</v>
      </c>
      <c r="F72" s="7">
        <v>110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35298.563329999997</v>
      </c>
      <c r="E73" s="7">
        <v>55.073259999999998</v>
      </c>
      <c r="F73" s="7">
        <v>98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35272.241719999998</v>
      </c>
      <c r="E74" s="7">
        <v>55.449460000000002</v>
      </c>
      <c r="F74" s="7">
        <v>109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35230.617270000002</v>
      </c>
      <c r="E75" s="7">
        <v>55.173160000000003</v>
      </c>
      <c r="F75" s="7">
        <v>84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324294.53500999999</v>
      </c>
      <c r="E76" s="7">
        <v>638.76441</v>
      </c>
      <c r="F76" s="7">
        <v>10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324136.75069000002</v>
      </c>
      <c r="E77" s="7">
        <v>640.17897000000005</v>
      </c>
      <c r="F77" s="7">
        <v>10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324477.50896000001</v>
      </c>
      <c r="E78" s="7">
        <v>637.30422999999996</v>
      </c>
      <c r="F78" s="7">
        <v>12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324221.36589999998</v>
      </c>
      <c r="E79" s="7">
        <v>638.41538000000003</v>
      </c>
      <c r="F79" s="7">
        <v>10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324201.89350000001</v>
      </c>
      <c r="E80" s="7">
        <v>638.25238999999999</v>
      </c>
      <c r="F80" s="7">
        <v>10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323008.44361999998</v>
      </c>
      <c r="E81" s="7">
        <v>1306.5194200000001</v>
      </c>
      <c r="F81" s="7">
        <v>18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323074.64834999997</v>
      </c>
      <c r="E82" s="7">
        <v>1289.5660600000001</v>
      </c>
      <c r="F82" s="7">
        <v>18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323034.35680000001</v>
      </c>
      <c r="E83" s="7">
        <v>1336.93535</v>
      </c>
      <c r="F83" s="7">
        <v>19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323077.34961999999</v>
      </c>
      <c r="E84" s="7">
        <v>1320.99161</v>
      </c>
      <c r="F84" s="7">
        <v>19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323022.31094</v>
      </c>
      <c r="E85" s="7">
        <v>1291.1737499999999</v>
      </c>
      <c r="F85" s="7">
        <v>18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322823.07046000002</v>
      </c>
      <c r="E86" s="7">
        <v>1725.69742</v>
      </c>
      <c r="F86" s="7">
        <v>21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322870.549</v>
      </c>
      <c r="E87" s="7">
        <v>1740.4555499999999</v>
      </c>
      <c r="F87" s="7">
        <v>21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322922.61765999999</v>
      </c>
      <c r="E88" s="7">
        <v>1760.75476</v>
      </c>
      <c r="F88" s="7">
        <v>21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322952.88462000003</v>
      </c>
      <c r="E89" s="7">
        <v>1739.0795599999999</v>
      </c>
      <c r="F89" s="7">
        <v>22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322969.32113</v>
      </c>
      <c r="E90" s="7">
        <v>1792.6743799999999</v>
      </c>
      <c r="F90" s="7">
        <v>23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1.6351599999999999</v>
      </c>
      <c r="F91" s="7">
        <v>19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1.6222399999999999</v>
      </c>
      <c r="F92" s="7">
        <v>22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1.6133200000000001</v>
      </c>
      <c r="F93" s="7">
        <v>24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1.65808</v>
      </c>
      <c r="F94" s="7">
        <v>24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1.85581</v>
      </c>
      <c r="F95" s="7">
        <v>25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1.9395500000000001</v>
      </c>
      <c r="F96" s="7">
        <v>29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2.0175999999999998</v>
      </c>
      <c r="F97" s="7">
        <v>29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1.9452199999999999</v>
      </c>
      <c r="F98" s="7">
        <v>30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1.96896</v>
      </c>
      <c r="F99" s="7">
        <v>28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1.9593700000000001</v>
      </c>
      <c r="F100" s="7">
        <v>30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2.9443299999999999</v>
      </c>
      <c r="F101" s="7">
        <v>43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2.9933399999999999</v>
      </c>
      <c r="F102" s="7">
        <v>42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2.9653299999999998</v>
      </c>
      <c r="F103" s="7">
        <v>38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3.0135100000000001</v>
      </c>
      <c r="F104" s="7">
        <v>43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2.9843999999999999</v>
      </c>
      <c r="F105" s="7">
        <v>40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1813.0902100000001</v>
      </c>
      <c r="E106" s="7">
        <v>7.2840400000000001</v>
      </c>
      <c r="F106" s="7">
        <v>19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1824.05035</v>
      </c>
      <c r="E107" s="7">
        <v>7.4762500000000003</v>
      </c>
      <c r="F107" s="7">
        <v>19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1844.03622</v>
      </c>
      <c r="E108" s="7">
        <v>7.4649700000000001</v>
      </c>
      <c r="F108" s="7">
        <v>19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1869.6606400000001</v>
      </c>
      <c r="E109" s="7">
        <v>7.2879399999999999</v>
      </c>
      <c r="F109" s="7">
        <v>19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1815.04576</v>
      </c>
      <c r="E110" s="7">
        <v>7.5860200000000004</v>
      </c>
      <c r="F110" s="7">
        <v>20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1775.34926</v>
      </c>
      <c r="E111" s="7">
        <v>11.58906</v>
      </c>
      <c r="F111" s="7">
        <v>26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1775.0061700000001</v>
      </c>
      <c r="E112" s="7">
        <v>11.52487</v>
      </c>
      <c r="F112" s="7">
        <v>26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1773.0624</v>
      </c>
      <c r="E113" s="7">
        <v>11.57601</v>
      </c>
      <c r="F113" s="7">
        <v>26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1770.9806699999999</v>
      </c>
      <c r="E114" s="7">
        <v>11.602370000000001</v>
      </c>
      <c r="F114" s="7">
        <v>26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1775.6041</v>
      </c>
      <c r="E115" s="7">
        <v>11.81227</v>
      </c>
      <c r="F115" s="7">
        <v>27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1759.6739700000001</v>
      </c>
      <c r="E116" s="7">
        <v>21.600660000000001</v>
      </c>
      <c r="F116" s="7">
        <v>51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1759.8733299999999</v>
      </c>
      <c r="E117" s="7">
        <v>21.453240000000001</v>
      </c>
      <c r="F117" s="7">
        <v>47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1755.26333</v>
      </c>
      <c r="E118" s="7">
        <v>21.61936</v>
      </c>
      <c r="F118" s="7">
        <v>43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1753.9684299999999</v>
      </c>
      <c r="E119" s="7">
        <v>21.47532</v>
      </c>
      <c r="F119" s="7">
        <v>43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1755.01812</v>
      </c>
      <c r="E120" s="7">
        <v>21.499279999999999</v>
      </c>
      <c r="F120" s="7">
        <v>43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18984.02882</v>
      </c>
      <c r="E121" s="7">
        <v>367.92845</v>
      </c>
      <c r="F121" s="7">
        <v>10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18991.584610000002</v>
      </c>
      <c r="E122" s="7">
        <v>365.77507000000003</v>
      </c>
      <c r="F122" s="7">
        <v>10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18987.78</v>
      </c>
      <c r="E123" s="7">
        <v>366.58413999999999</v>
      </c>
      <c r="F123" s="7">
        <v>10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18991.8501</v>
      </c>
      <c r="E124" s="7">
        <v>355.95355999999998</v>
      </c>
      <c r="F124" s="7">
        <v>11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18984.407719999999</v>
      </c>
      <c r="E125" s="7">
        <v>367.78525999999999</v>
      </c>
      <c r="F125" s="7">
        <v>10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18977.918030000001</v>
      </c>
      <c r="E126" s="7">
        <v>710.69887000000006</v>
      </c>
      <c r="F126" s="7">
        <v>16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18978.02836</v>
      </c>
      <c r="E127" s="7">
        <v>712.56457999999998</v>
      </c>
      <c r="F127" s="7">
        <v>16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18977.337299999999</v>
      </c>
      <c r="E128" s="7">
        <v>705.51748999999995</v>
      </c>
      <c r="F128" s="7">
        <v>18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18976.669320000001</v>
      </c>
      <c r="E129" s="7">
        <v>713.28283999999996</v>
      </c>
      <c r="F129" s="7">
        <v>16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18977.770240000002</v>
      </c>
      <c r="E130" s="7">
        <v>712.66596000000004</v>
      </c>
      <c r="F130" s="7">
        <v>16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18975.580000000002</v>
      </c>
      <c r="E131" s="7">
        <v>1138.6174599999999</v>
      </c>
      <c r="F131" s="7">
        <v>22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18976.036670000001</v>
      </c>
      <c r="E132" s="7">
        <v>1135.65212</v>
      </c>
      <c r="F132" s="7">
        <v>22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18975.79</v>
      </c>
      <c r="E133" s="7">
        <v>1142.26001</v>
      </c>
      <c r="F133" s="7">
        <v>22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18975.779439999998</v>
      </c>
      <c r="E134" s="7">
        <v>1140.6456000000001</v>
      </c>
      <c r="F134" s="7">
        <v>22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18975.86</v>
      </c>
      <c r="E135" s="7">
        <v>1139.6188299999999</v>
      </c>
      <c r="F135" s="7">
        <v>22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1.14299</v>
      </c>
      <c r="F1" s="7">
        <v>14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1.2613300000000001</v>
      </c>
      <c r="F2" s="7">
        <v>14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41.018050000000002</v>
      </c>
      <c r="R2" s="7">
        <f t="shared" ref="R2:R28" ca="1" si="1">AVERAGE(L2:P2)</f>
        <v>40.92165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0</v>
      </c>
      <c r="Y2" s="7">
        <f ca="1">(O2-T2)/T2</f>
        <v>0</v>
      </c>
      <c r="Z2" s="7">
        <f ca="1">(P2-T2)/T2</f>
        <v>2.9463867639993062E-3</v>
      </c>
      <c r="AB2" s="7">
        <f ca="1">SUM(V2:Z2)</f>
        <v>2.9463867639993062E-3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1.1385799999999999</v>
      </c>
      <c r="F3" s="7">
        <v>14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1.18085</v>
      </c>
      <c r="F4" s="7">
        <v>14</v>
      </c>
      <c r="H4" s="7" t="s">
        <v>0</v>
      </c>
      <c r="I4" s="7">
        <v>25</v>
      </c>
      <c r="J4" s="7">
        <v>1</v>
      </c>
      <c r="L4" s="7">
        <f t="shared" ca="1" si="2"/>
        <v>28.587009999999999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28.537538000000001</v>
      </c>
      <c r="T4" s="7">
        <f ca="1">Total!E4</f>
        <v>28.504100000000001</v>
      </c>
      <c r="V4" s="7">
        <f t="shared" ca="1" si="3"/>
        <v>2.9087043618285882E-3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5.8654719847319493E-3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41.018050000000002</v>
      </c>
      <c r="E5" s="7">
        <v>1.1408499999999999</v>
      </c>
      <c r="F5" s="7">
        <v>8</v>
      </c>
      <c r="H5" s="7" t="s">
        <v>0</v>
      </c>
      <c r="I5" s="7">
        <v>100</v>
      </c>
      <c r="J5" s="7">
        <v>0.4</v>
      </c>
      <c r="L5" s="7">
        <f t="shared" ca="1" si="2"/>
        <v>148.22163</v>
      </c>
      <c r="M5" s="7">
        <f t="shared" ca="1" si="0"/>
        <v>148.33229</v>
      </c>
      <c r="N5" s="7">
        <f t="shared" ca="1" si="0"/>
        <v>148.14747</v>
      </c>
      <c r="O5" s="7">
        <f t="shared" ca="1" si="0"/>
        <v>148.26894999999999</v>
      </c>
      <c r="P5" s="7">
        <f t="shared" ca="1" si="0"/>
        <v>148.20616999999999</v>
      </c>
      <c r="R5" s="7">
        <f t="shared" ca="1" si="1"/>
        <v>148.23530199999999</v>
      </c>
      <c r="T5" s="7">
        <f ca="1">Total!E5</f>
        <v>147.8408</v>
      </c>
      <c r="V5" s="7">
        <f t="shared" ca="1" si="3"/>
        <v>2.5759465587307639E-3</v>
      </c>
      <c r="W5" s="7">
        <f t="shared" ca="1" si="4"/>
        <v>3.3244544131254623E-3</v>
      </c>
      <c r="X5" s="7">
        <f t="shared" ca="1" si="5"/>
        <v>2.0743258965048679E-3</v>
      </c>
      <c r="Y5" s="7">
        <f t="shared" ca="1" si="6"/>
        <v>2.8960205843041164E-3</v>
      </c>
      <c r="Z5" s="7">
        <f t="shared" ca="1" si="7"/>
        <v>2.4713746137736297E-3</v>
      </c>
      <c r="AB5" s="7">
        <f t="shared" ca="1" si="8"/>
        <v>1.3342122066438838E-2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1.46268</v>
      </c>
      <c r="F6" s="7">
        <v>22</v>
      </c>
      <c r="H6" s="7" t="s">
        <v>0</v>
      </c>
      <c r="I6" s="7">
        <v>100</v>
      </c>
      <c r="J6" s="7">
        <v>0.7</v>
      </c>
      <c r="L6" s="7">
        <f t="shared" ca="1" si="2"/>
        <v>107.74753</v>
      </c>
      <c r="M6" s="7">
        <f t="shared" ca="1" si="0"/>
        <v>107.8167</v>
      </c>
      <c r="N6" s="7">
        <f t="shared" ca="1" si="0"/>
        <v>107.85053000000001</v>
      </c>
      <c r="O6" s="7">
        <f t="shared" ca="1" si="0"/>
        <v>107.75002000000001</v>
      </c>
      <c r="P6" s="7">
        <f t="shared" ca="1" si="0"/>
        <v>107.82747000000001</v>
      </c>
      <c r="R6" s="7">
        <f t="shared" ca="1" si="1"/>
        <v>107.79845</v>
      </c>
      <c r="T6" s="7">
        <f ca="1">Total!E6</f>
        <v>107.31086000000001</v>
      </c>
      <c r="V6" s="7">
        <f t="shared" ca="1" si="3"/>
        <v>4.0692060430788865E-3</v>
      </c>
      <c r="W6" s="7">
        <f t="shared" ca="1" si="4"/>
        <v>4.7137819974603879E-3</v>
      </c>
      <c r="X6" s="7">
        <f t="shared" ca="1" si="5"/>
        <v>5.0290343400472325E-3</v>
      </c>
      <c r="Y6" s="7">
        <f t="shared" ca="1" si="6"/>
        <v>4.0924096591901426E-3</v>
      </c>
      <c r="Z6" s="7">
        <f t="shared" ca="1" si="7"/>
        <v>4.8141446261822894E-3</v>
      </c>
      <c r="AB6" s="7">
        <f t="shared" ca="1" si="8"/>
        <v>2.2718576665958938E-2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1.47797</v>
      </c>
      <c r="F7" s="7">
        <v>19</v>
      </c>
      <c r="H7" s="7" t="s">
        <v>0</v>
      </c>
      <c r="I7" s="7">
        <v>100</v>
      </c>
      <c r="J7" s="7">
        <v>1</v>
      </c>
      <c r="L7" s="7">
        <f t="shared" ca="1" si="2"/>
        <v>103.8467</v>
      </c>
      <c r="M7" s="7">
        <f t="shared" ca="1" si="0"/>
        <v>103.71996</v>
      </c>
      <c r="N7" s="7">
        <f t="shared" ca="1" si="0"/>
        <v>103.75503</v>
      </c>
      <c r="O7" s="7">
        <f t="shared" ca="1" si="0"/>
        <v>103.86337</v>
      </c>
      <c r="P7" s="7">
        <f t="shared" ca="1" si="0"/>
        <v>103.77919</v>
      </c>
      <c r="R7" s="7">
        <f t="shared" ca="1" si="1"/>
        <v>103.79285</v>
      </c>
      <c r="T7" s="7">
        <f ca="1">Total!E7</f>
        <v>103.67698</v>
      </c>
      <c r="V7" s="7">
        <f t="shared" ca="1" si="3"/>
        <v>1.6370075594408526E-3</v>
      </c>
      <c r="W7" s="7">
        <f t="shared" ca="1" si="4"/>
        <v>4.1455682833354152E-4</v>
      </c>
      <c r="X7" s="7">
        <f t="shared" ca="1" si="5"/>
        <v>7.5281899607805526E-4</v>
      </c>
      <c r="Y7" s="7">
        <f t="shared" ca="1" si="6"/>
        <v>1.797795421895998E-3</v>
      </c>
      <c r="Z7" s="7">
        <f t="shared" ca="1" si="7"/>
        <v>9.8585047519709253E-4</v>
      </c>
      <c r="AB7" s="7">
        <f t="shared" ca="1" si="8"/>
        <v>5.5880292809455398E-3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1.48021</v>
      </c>
      <c r="F8" s="7">
        <v>22</v>
      </c>
      <c r="H8" s="7" t="s">
        <v>0</v>
      </c>
      <c r="I8" s="7">
        <v>1000</v>
      </c>
      <c r="J8" s="7">
        <v>0.4</v>
      </c>
      <c r="L8" s="7">
        <f t="shared" ca="1" si="2"/>
        <v>1069.8588999999999</v>
      </c>
      <c r="M8" s="7">
        <f t="shared" ca="1" si="0"/>
        <v>1069.9731099999999</v>
      </c>
      <c r="N8" s="7">
        <f t="shared" ca="1" si="0"/>
        <v>1070.18607</v>
      </c>
      <c r="O8" s="7">
        <f t="shared" ca="1" si="0"/>
        <v>1069.93002</v>
      </c>
      <c r="P8" s="7">
        <f t="shared" ca="1" si="0"/>
        <v>1070.2771</v>
      </c>
      <c r="R8" s="7">
        <f t="shared" ca="1" si="1"/>
        <v>1070.04504</v>
      </c>
      <c r="T8" s="7">
        <f ca="1">Total!E8</f>
        <v>1069.1742999999999</v>
      </c>
      <c r="V8" s="7">
        <f t="shared" ca="1" si="3"/>
        <v>6.4030719780679905E-4</v>
      </c>
      <c r="W8" s="7">
        <f t="shared" ca="1" si="4"/>
        <v>7.4712794723928852E-4</v>
      </c>
      <c r="X8" s="7">
        <f t="shared" ca="1" si="5"/>
        <v>9.4630968963626389E-4</v>
      </c>
      <c r="Y8" s="7">
        <f t="shared" ca="1" si="6"/>
        <v>7.0682581876510726E-4</v>
      </c>
      <c r="Z8" s="7">
        <f t="shared" ca="1" si="7"/>
        <v>1.0314501573785639E-3</v>
      </c>
      <c r="AB8" s="7">
        <f t="shared" ca="1" si="8"/>
        <v>4.0720208108260226E-3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1.4846600000000001</v>
      </c>
      <c r="F9" s="7">
        <v>20</v>
      </c>
      <c r="H9" s="7" t="s">
        <v>0</v>
      </c>
      <c r="I9" s="7">
        <v>1000</v>
      </c>
      <c r="J9" s="7">
        <v>0.7</v>
      </c>
      <c r="L9" s="7">
        <f t="shared" ca="1" si="2"/>
        <v>1034.78655</v>
      </c>
      <c r="M9" s="7">
        <f t="shared" ca="1" si="0"/>
        <v>1034.93478</v>
      </c>
      <c r="N9" s="7">
        <f t="shared" ca="1" si="0"/>
        <v>1034.98577</v>
      </c>
      <c r="O9" s="7">
        <f t="shared" ca="1" si="0"/>
        <v>1034.7326399999999</v>
      </c>
      <c r="P9" s="7">
        <f t="shared" ca="1" si="0"/>
        <v>1034.76874</v>
      </c>
      <c r="R9" s="7">
        <f t="shared" ca="1" si="1"/>
        <v>1034.8416960000002</v>
      </c>
      <c r="T9" s="7">
        <f ca="1">Total!E9</f>
        <v>1034.2530300000001</v>
      </c>
      <c r="V9" s="7">
        <f t="shared" ca="1" si="3"/>
        <v>5.1585055544865375E-4</v>
      </c>
      <c r="W9" s="7">
        <f t="shared" ca="1" si="4"/>
        <v>6.5917138284812696E-4</v>
      </c>
      <c r="X9" s="7">
        <f t="shared" ca="1" si="5"/>
        <v>7.0847266456635033E-4</v>
      </c>
      <c r="Y9" s="7">
        <f t="shared" ca="1" si="6"/>
        <v>4.6372598009199542E-4</v>
      </c>
      <c r="Z9" s="7">
        <f t="shared" ca="1" si="7"/>
        <v>4.9863039801768729E-4</v>
      </c>
      <c r="AB9" s="7">
        <f t="shared" ca="1" si="8"/>
        <v>2.8458509809728134E-3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1.4696400000000001</v>
      </c>
      <c r="F10" s="7">
        <v>20</v>
      </c>
      <c r="H10" s="7" t="s">
        <v>0</v>
      </c>
      <c r="I10" s="7">
        <v>1000</v>
      </c>
      <c r="J10" s="7">
        <v>1</v>
      </c>
      <c r="L10" s="7">
        <f t="shared" ca="1" si="2"/>
        <v>1034.5421200000001</v>
      </c>
      <c r="M10" s="7">
        <f t="shared" ca="1" si="0"/>
        <v>1034.63924</v>
      </c>
      <c r="N10" s="7">
        <f t="shared" ca="1" si="0"/>
        <v>1034.2341799999999</v>
      </c>
      <c r="O10" s="7">
        <f t="shared" ca="1" si="0"/>
        <v>1034.4702199999999</v>
      </c>
      <c r="P10" s="7">
        <f t="shared" ca="1" si="0"/>
        <v>1034.83941</v>
      </c>
      <c r="R10" s="7">
        <f t="shared" ca="1" si="1"/>
        <v>1034.545034</v>
      </c>
      <c r="T10" s="7">
        <f ca="1">Total!E10</f>
        <v>1033.9158500000001</v>
      </c>
      <c r="V10" s="7">
        <f t="shared" ca="1" si="3"/>
        <v>6.0572627840068099E-4</v>
      </c>
      <c r="W10" s="7">
        <f t="shared" ca="1" si="4"/>
        <v>6.9966042207388654E-4</v>
      </c>
      <c r="X10" s="7">
        <f t="shared" ca="1" si="5"/>
        <v>3.0788772606574563E-4</v>
      </c>
      <c r="Y10" s="7">
        <f t="shared" ca="1" si="6"/>
        <v>5.3618483554520929E-4</v>
      </c>
      <c r="Z10" s="7">
        <f t="shared" ca="1" si="7"/>
        <v>8.9326418586188822E-4</v>
      </c>
      <c r="AB10" s="7">
        <f t="shared" ca="1" si="8"/>
        <v>3.0427234479474112E-3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28.587009999999999</v>
      </c>
      <c r="E11" s="7">
        <v>1.972</v>
      </c>
      <c r="F11" s="7">
        <v>27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2.11734</v>
      </c>
      <c r="F12" s="7">
        <v>23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1.9272800000000001</v>
      </c>
      <c r="F13" s="7">
        <v>26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1.92641</v>
      </c>
      <c r="F14" s="7">
        <v>23</v>
      </c>
      <c r="H14" s="7" t="s">
        <v>3</v>
      </c>
      <c r="I14" s="7">
        <v>100</v>
      </c>
      <c r="J14" s="7">
        <v>0.4</v>
      </c>
      <c r="L14" s="7">
        <f t="shared" ca="1" si="2"/>
        <v>42987.180240000002</v>
      </c>
      <c r="M14" s="7">
        <f t="shared" ca="1" si="0"/>
        <v>42986.96256</v>
      </c>
      <c r="N14" s="7">
        <f t="shared" ca="1" si="0"/>
        <v>42986.713589999999</v>
      </c>
      <c r="O14" s="7">
        <f t="shared" ca="1" si="0"/>
        <v>42987.213049999998</v>
      </c>
      <c r="P14" s="7">
        <f t="shared" ca="1" si="0"/>
        <v>42987.749199999998</v>
      </c>
      <c r="R14" s="7">
        <f t="shared" ca="1" si="1"/>
        <v>42987.163728</v>
      </c>
      <c r="T14" s="7">
        <f ca="1">Total!E14</f>
        <v>42986.193919999998</v>
      </c>
      <c r="V14" s="7">
        <f t="shared" ca="1" si="3"/>
        <v>2.2945041420490012E-5</v>
      </c>
      <c r="W14" s="7">
        <f t="shared" ca="1" si="4"/>
        <v>1.7881089947915334E-5</v>
      </c>
      <c r="X14" s="7">
        <f t="shared" ca="1" si="5"/>
        <v>1.2089230346111487E-5</v>
      </c>
      <c r="Y14" s="7">
        <f t="shared" ca="1" si="6"/>
        <v>2.3708309740035406E-5</v>
      </c>
      <c r="Z14" s="7">
        <f t="shared" ca="1" si="7"/>
        <v>3.618091899215286E-5</v>
      </c>
      <c r="AB14" s="7">
        <f t="shared" ca="1" si="8"/>
        <v>1.1280459044670511E-4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1.96018</v>
      </c>
      <c r="F15" s="7">
        <v>28</v>
      </c>
      <c r="H15" s="7" t="s">
        <v>3</v>
      </c>
      <c r="I15" s="7">
        <v>100</v>
      </c>
      <c r="J15" s="7">
        <v>0.7</v>
      </c>
      <c r="L15" s="7">
        <f t="shared" ca="1" si="2"/>
        <v>35914.071880000003</v>
      </c>
      <c r="M15" s="7">
        <f t="shared" ca="1" si="0"/>
        <v>35754.711900000002</v>
      </c>
      <c r="N15" s="7">
        <f t="shared" ca="1" si="0"/>
        <v>35643.193059999998</v>
      </c>
      <c r="O15" s="7">
        <f t="shared" ca="1" si="0"/>
        <v>35611.395570000001</v>
      </c>
      <c r="P15" s="7">
        <f t="shared" ca="1" si="0"/>
        <v>35701.800799999997</v>
      </c>
      <c r="R15" s="7">
        <f t="shared" ca="1" si="1"/>
        <v>35725.034641999999</v>
      </c>
      <c r="T15" s="7">
        <f ca="1">Total!E15</f>
        <v>35432.463949999998</v>
      </c>
      <c r="V15" s="7">
        <f t="shared" ca="1" si="3"/>
        <v>1.3592278840094766E-2</v>
      </c>
      <c r="W15" s="7">
        <f t="shared" ca="1" si="4"/>
        <v>9.0947090344814848E-3</v>
      </c>
      <c r="X15" s="7">
        <f t="shared" ca="1" si="5"/>
        <v>5.9473456403530819E-3</v>
      </c>
      <c r="Y15" s="7">
        <f t="shared" ca="1" si="6"/>
        <v>5.0499344401365867E-3</v>
      </c>
      <c r="Z15" s="7">
        <f t="shared" ca="1" si="7"/>
        <v>7.6014146343328093E-3</v>
      </c>
      <c r="AB15" s="7">
        <f t="shared" ca="1" si="8"/>
        <v>4.1285682589398728E-2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148.22163</v>
      </c>
      <c r="E16" s="7">
        <v>9.1744199999999996</v>
      </c>
      <c r="F16" s="7">
        <v>18</v>
      </c>
      <c r="H16" s="7" t="s">
        <v>3</v>
      </c>
      <c r="I16" s="7">
        <v>100</v>
      </c>
      <c r="J16" s="7">
        <v>1</v>
      </c>
      <c r="L16" s="7">
        <f t="shared" ca="1" si="2"/>
        <v>35272.534059999998</v>
      </c>
      <c r="M16" s="7">
        <f t="shared" ca="1" si="0"/>
        <v>35272.241719999998</v>
      </c>
      <c r="N16" s="7">
        <f t="shared" ca="1" si="0"/>
        <v>35237.232940000002</v>
      </c>
      <c r="O16" s="7">
        <f t="shared" ca="1" si="0"/>
        <v>35272.241719999998</v>
      </c>
      <c r="P16" s="7">
        <f t="shared" ca="1" si="0"/>
        <v>35276.128879999997</v>
      </c>
      <c r="R16" s="7">
        <f t="shared" ca="1" si="1"/>
        <v>35266.075863999999</v>
      </c>
      <c r="T16" s="7">
        <f ca="1">Total!E16</f>
        <v>35214.446669999998</v>
      </c>
      <c r="V16" s="7">
        <f t="shared" ca="1" si="3"/>
        <v>1.6495329472118779E-3</v>
      </c>
      <c r="W16" s="7">
        <f t="shared" ca="1" si="4"/>
        <v>1.6412312407350013E-3</v>
      </c>
      <c r="X16" s="7">
        <f t="shared" ca="1" si="5"/>
        <v>6.4707164685953462E-4</v>
      </c>
      <c r="Y16" s="7">
        <f t="shared" ca="1" si="6"/>
        <v>1.6412312407350013E-3</v>
      </c>
      <c r="Z16" s="7">
        <f t="shared" ca="1" si="7"/>
        <v>1.7516166185438755E-3</v>
      </c>
      <c r="AB16" s="7">
        <f t="shared" ca="1" si="8"/>
        <v>7.3306836940852903E-3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148.33229</v>
      </c>
      <c r="E17" s="7">
        <v>9.0884199999999993</v>
      </c>
      <c r="F17" s="7">
        <v>18</v>
      </c>
      <c r="H17" s="7" t="s">
        <v>3</v>
      </c>
      <c r="I17" s="7">
        <v>997</v>
      </c>
      <c r="J17" s="7">
        <v>0.4</v>
      </c>
      <c r="L17" s="7">
        <f t="shared" ca="1" si="2"/>
        <v>324195.98202</v>
      </c>
      <c r="M17" s="7">
        <f t="shared" ca="1" si="0"/>
        <v>324355.67006999999</v>
      </c>
      <c r="N17" s="7">
        <f t="shared" ca="1" si="0"/>
        <v>324339.40470000001</v>
      </c>
      <c r="O17" s="7">
        <f t="shared" ca="1" si="0"/>
        <v>324264.27639000001</v>
      </c>
      <c r="P17" s="7">
        <f t="shared" ca="1" si="0"/>
        <v>324612.08992</v>
      </c>
      <c r="R17" s="7">
        <f t="shared" ca="1" si="1"/>
        <v>324353.48462</v>
      </c>
      <c r="T17" s="7">
        <f ca="1">Total!E17</f>
        <v>323976.84555000003</v>
      </c>
      <c r="V17" s="7">
        <f t="shared" ca="1" si="3"/>
        <v>6.7639546779323383E-4</v>
      </c>
      <c r="W17" s="7">
        <f t="shared" ca="1" si="4"/>
        <v>1.1692950443938463E-3</v>
      </c>
      <c r="X17" s="7">
        <f t="shared" ca="1" si="5"/>
        <v>1.1190896972420577E-3</v>
      </c>
      <c r="Y17" s="7">
        <f t="shared" ca="1" si="6"/>
        <v>8.871956250824923E-4</v>
      </c>
      <c r="Z17" s="7">
        <f t="shared" ca="1" si="7"/>
        <v>1.9607708968261209E-3</v>
      </c>
      <c r="AB17" s="7">
        <f t="shared" ca="1" si="8"/>
        <v>5.8127467313377514E-3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148.14747</v>
      </c>
      <c r="E18" s="7">
        <v>8.8274100000000004</v>
      </c>
      <c r="F18" s="7">
        <v>17</v>
      </c>
      <c r="H18" s="7" t="s">
        <v>3</v>
      </c>
      <c r="I18" s="7">
        <v>997</v>
      </c>
      <c r="J18" s="7">
        <v>0.7</v>
      </c>
      <c r="L18" s="7">
        <f t="shared" ca="1" si="2"/>
        <v>323138.59456</v>
      </c>
      <c r="M18" s="7">
        <f t="shared" ca="1" si="2"/>
        <v>323176.71101000003</v>
      </c>
      <c r="N18" s="7">
        <f t="shared" ca="1" si="2"/>
        <v>323055.16915999999</v>
      </c>
      <c r="O18" s="7">
        <f t="shared" ca="1" si="2"/>
        <v>323046.99774999998</v>
      </c>
      <c r="P18" s="7">
        <f t="shared" ca="1" si="2"/>
        <v>323184.06273000001</v>
      </c>
      <c r="R18" s="7">
        <f t="shared" ca="1" si="1"/>
        <v>323120.307042</v>
      </c>
      <c r="T18" s="7">
        <f ca="1">Total!E18</f>
        <v>322847.27723000001</v>
      </c>
      <c r="V18" s="7">
        <f t="shared" ca="1" si="3"/>
        <v>9.0233788712566114E-4</v>
      </c>
      <c r="W18" s="7">
        <f t="shared" ca="1" si="4"/>
        <v>1.0204012957040641E-3</v>
      </c>
      <c r="X18" s="7">
        <f t="shared" ca="1" si="5"/>
        <v>6.4393273433704338E-4</v>
      </c>
      <c r="Y18" s="7">
        <f t="shared" ca="1" si="6"/>
        <v>6.1862228392804545E-4</v>
      </c>
      <c r="Z18" s="7">
        <f t="shared" ca="1" si="7"/>
        <v>1.0431728056980588E-3</v>
      </c>
      <c r="AB18" s="7">
        <f t="shared" ca="1" si="8"/>
        <v>4.2284670067928732E-3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148.26894999999999</v>
      </c>
      <c r="E19" s="7">
        <v>9.1445399999999992</v>
      </c>
      <c r="F19" s="7">
        <v>18</v>
      </c>
      <c r="H19" s="7" t="s">
        <v>3</v>
      </c>
      <c r="I19" s="7">
        <v>997</v>
      </c>
      <c r="J19" s="7">
        <v>1</v>
      </c>
      <c r="L19" s="7">
        <f t="shared" ca="1" si="2"/>
        <v>322999.40333</v>
      </c>
      <c r="M19" s="7">
        <f t="shared" ca="1" si="2"/>
        <v>322957.08250000002</v>
      </c>
      <c r="N19" s="7">
        <f t="shared" ca="1" si="2"/>
        <v>322934.30453000002</v>
      </c>
      <c r="O19" s="7">
        <f t="shared" ca="1" si="2"/>
        <v>322877.33262</v>
      </c>
      <c r="P19" s="7">
        <f t="shared" ca="1" si="2"/>
        <v>322905.51507000002</v>
      </c>
      <c r="R19" s="7">
        <f t="shared" ca="1" si="1"/>
        <v>322934.72761</v>
      </c>
      <c r="T19" s="7">
        <f ca="1">Total!E19</f>
        <v>322792.16628</v>
      </c>
      <c r="V19" s="7">
        <f t="shared" ca="1" si="3"/>
        <v>6.4201387657045E-4</v>
      </c>
      <c r="W19" s="7">
        <f t="shared" ca="1" si="4"/>
        <v>5.1090527350951948E-4</v>
      </c>
      <c r="X19" s="7">
        <f t="shared" ca="1" si="5"/>
        <v>4.4033983735752434E-4</v>
      </c>
      <c r="Y19" s="7">
        <f t="shared" ca="1" si="6"/>
        <v>2.6384264829438326E-4</v>
      </c>
      <c r="Z19" s="7">
        <f t="shared" ca="1" si="7"/>
        <v>3.5115099386177765E-4</v>
      </c>
      <c r="AB19" s="7">
        <f t="shared" ca="1" si="8"/>
        <v>2.2082526295936545E-3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148.20616999999999</v>
      </c>
      <c r="E20" s="7">
        <v>9.0480800000000006</v>
      </c>
      <c r="F20" s="7">
        <v>18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107.74753</v>
      </c>
      <c r="E21" s="7">
        <v>18.22973</v>
      </c>
      <c r="F21" s="7">
        <v>35</v>
      </c>
      <c r="H21" s="7" t="s">
        <v>1</v>
      </c>
      <c r="I21" s="7">
        <v>30</v>
      </c>
      <c r="J21" s="7">
        <v>0.7</v>
      </c>
      <c r="L21" s="7">
        <f t="shared" ca="1" si="2"/>
        <v>675.38247999999999</v>
      </c>
      <c r="M21" s="7">
        <f t="shared" ca="1" si="2"/>
        <v>675.42564000000004</v>
      </c>
      <c r="N21" s="7">
        <f t="shared" ca="1" si="2"/>
        <v>675.44782999999995</v>
      </c>
      <c r="O21" s="7">
        <f t="shared" ca="1" si="2"/>
        <v>675.36581000000001</v>
      </c>
      <c r="P21" s="7">
        <f t="shared" ca="1" si="2"/>
        <v>675.36989000000005</v>
      </c>
      <c r="R21" s="7">
        <f t="shared" ca="1" si="1"/>
        <v>675.39832999999999</v>
      </c>
      <c r="T21" s="7">
        <f ca="1">Total!E21</f>
        <v>675.36581000000001</v>
      </c>
      <c r="V21" s="7">
        <f t="shared" ca="1" si="3"/>
        <v>2.468291961652075E-5</v>
      </c>
      <c r="W21" s="7">
        <f t="shared" ca="1" si="4"/>
        <v>8.858902703415439E-5</v>
      </c>
      <c r="X21" s="7">
        <f t="shared" ca="1" si="5"/>
        <v>1.214452949579179E-4</v>
      </c>
      <c r="Y21" s="7">
        <f t="shared" ca="1" si="6"/>
        <v>0</v>
      </c>
      <c r="Z21" s="7">
        <f t="shared" ca="1" si="7"/>
        <v>6.0411704881010963E-6</v>
      </c>
      <c r="AB21" s="7">
        <f t="shared" ca="1" si="8"/>
        <v>2.4075841209669413E-4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107.8167</v>
      </c>
      <c r="E22" s="7">
        <v>18.197900000000001</v>
      </c>
      <c r="F22" s="7">
        <v>35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107.85053000000001</v>
      </c>
      <c r="E23" s="7">
        <v>18.129740000000002</v>
      </c>
      <c r="F23" s="7">
        <v>35</v>
      </c>
      <c r="H23" s="7" t="s">
        <v>1</v>
      </c>
      <c r="I23" s="7">
        <v>100</v>
      </c>
      <c r="J23" s="7">
        <v>0.4</v>
      </c>
      <c r="L23" s="7">
        <f t="shared" ca="1" si="2"/>
        <v>1885.6449700000001</v>
      </c>
      <c r="M23" s="7">
        <f t="shared" ca="1" si="2"/>
        <v>1897.6852200000001</v>
      </c>
      <c r="N23" s="7">
        <f t="shared" ca="1" si="2"/>
        <v>1839.65959</v>
      </c>
      <c r="O23" s="7">
        <f t="shared" ca="1" si="2"/>
        <v>1825.8031699999999</v>
      </c>
      <c r="P23" s="7">
        <f t="shared" ca="1" si="2"/>
        <v>1847.4967099999999</v>
      </c>
      <c r="R23" s="7">
        <f t="shared" ca="1" si="1"/>
        <v>1859.257932</v>
      </c>
      <c r="T23" s="7">
        <f ca="1">Total!E23</f>
        <v>1771.8257599999999</v>
      </c>
      <c r="V23" s="7">
        <f t="shared" ca="1" si="3"/>
        <v>6.4238376351408347E-2</v>
      </c>
      <c r="W23" s="7">
        <f t="shared" ca="1" si="4"/>
        <v>7.103376801565417E-2</v>
      </c>
      <c r="X23" s="7">
        <f t="shared" ca="1" si="5"/>
        <v>3.8284706956738253E-2</v>
      </c>
      <c r="Y23" s="7">
        <f t="shared" ca="1" si="6"/>
        <v>3.0464287865416273E-2</v>
      </c>
      <c r="Z23" s="7">
        <f t="shared" ca="1" si="7"/>
        <v>4.2707895837342351E-2</v>
      </c>
      <c r="AB23" s="7">
        <f t="shared" ca="1" si="8"/>
        <v>0.24672903502655941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107.75002000000001</v>
      </c>
      <c r="E24" s="7">
        <v>18.088039999999999</v>
      </c>
      <c r="F24" s="7">
        <v>33</v>
      </c>
      <c r="H24" s="7" t="s">
        <v>1</v>
      </c>
      <c r="I24" s="7">
        <v>100</v>
      </c>
      <c r="J24" s="7">
        <v>0.7</v>
      </c>
      <c r="L24" s="7">
        <f t="shared" ca="1" si="2"/>
        <v>1774.87967</v>
      </c>
      <c r="M24" s="7">
        <f t="shared" ca="1" si="2"/>
        <v>1778.55648</v>
      </c>
      <c r="N24" s="7">
        <f t="shared" ca="1" si="2"/>
        <v>1772.6489999999999</v>
      </c>
      <c r="O24" s="7">
        <f t="shared" ca="1" si="2"/>
        <v>1774.85382</v>
      </c>
      <c r="P24" s="7">
        <f t="shared" ca="1" si="2"/>
        <v>1766.3986299999999</v>
      </c>
      <c r="R24" s="7">
        <f t="shared" ca="1" si="1"/>
        <v>1773.4675200000001</v>
      </c>
      <c r="T24" s="7">
        <f ca="1">Total!E24</f>
        <v>1756.3001300000001</v>
      </c>
      <c r="V24" s="7">
        <f t="shared" ca="1" si="3"/>
        <v>1.0578795550165991E-2</v>
      </c>
      <c r="W24" s="7">
        <f t="shared" ca="1" si="4"/>
        <v>1.2672293089222674E-2</v>
      </c>
      <c r="X24" s="7">
        <f t="shared" ca="1" si="5"/>
        <v>9.3086994191589594E-3</v>
      </c>
      <c r="Y24" s="7">
        <f t="shared" ca="1" si="6"/>
        <v>1.0564077109075861E-2</v>
      </c>
      <c r="Z24" s="7">
        <f t="shared" ca="1" si="7"/>
        <v>5.7498714641670218E-3</v>
      </c>
      <c r="AB24" s="7">
        <f t="shared" ca="1" si="8"/>
        <v>4.8873736631790503E-2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107.82747000000001</v>
      </c>
      <c r="E25" s="7">
        <v>18.420290000000001</v>
      </c>
      <c r="F25" s="7">
        <v>36</v>
      </c>
      <c r="H25" s="7" t="s">
        <v>1</v>
      </c>
      <c r="I25" s="7">
        <v>100</v>
      </c>
      <c r="J25" s="7">
        <v>1</v>
      </c>
      <c r="L25" s="7">
        <f t="shared" ca="1" si="2"/>
        <v>1766.05691</v>
      </c>
      <c r="M25" s="7">
        <f t="shared" ca="1" si="2"/>
        <v>1764.6402</v>
      </c>
      <c r="N25" s="7">
        <f t="shared" ca="1" si="2"/>
        <v>1762.7452000000001</v>
      </c>
      <c r="O25" s="7">
        <f t="shared" ca="1" si="2"/>
        <v>1763.9251999999999</v>
      </c>
      <c r="P25" s="7">
        <f t="shared" ca="1" si="2"/>
        <v>1759.41191</v>
      </c>
      <c r="R25" s="7">
        <f t="shared" ca="1" si="1"/>
        <v>1763.3558840000001</v>
      </c>
      <c r="T25" s="7">
        <f ca="1">Total!E25</f>
        <v>1753.77333</v>
      </c>
      <c r="V25" s="7">
        <f t="shared" ca="1" si="3"/>
        <v>7.0040864402927307E-3</v>
      </c>
      <c r="W25" s="7">
        <f t="shared" ca="1" si="4"/>
        <v>6.1962796526276644E-3</v>
      </c>
      <c r="X25" s="7">
        <f t="shared" ca="1" si="5"/>
        <v>5.1157523304337631E-3</v>
      </c>
      <c r="Y25" s="7">
        <f t="shared" ca="1" si="6"/>
        <v>5.7885872856784275E-3</v>
      </c>
      <c r="Z25" s="7">
        <f t="shared" ca="1" si="7"/>
        <v>3.215113323681372E-3</v>
      </c>
      <c r="AB25" s="7">
        <f t="shared" ca="1" si="8"/>
        <v>2.7319819032713955E-2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103.8467</v>
      </c>
      <c r="E26" s="7">
        <v>37.434609999999999</v>
      </c>
      <c r="F26" s="7">
        <v>70</v>
      </c>
      <c r="H26" s="7" t="s">
        <v>1</v>
      </c>
      <c r="I26" s="7">
        <v>1000</v>
      </c>
      <c r="J26" s="7">
        <v>0.4</v>
      </c>
      <c r="L26" s="7">
        <f t="shared" ca="1" si="2"/>
        <v>18987.022980000002</v>
      </c>
      <c r="M26" s="7">
        <f t="shared" ca="1" si="2"/>
        <v>18996.75</v>
      </c>
      <c r="N26" s="7">
        <f t="shared" ca="1" si="2"/>
        <v>18998.539919999999</v>
      </c>
      <c r="O26" s="7">
        <f t="shared" ca="1" si="2"/>
        <v>19004.570769999998</v>
      </c>
      <c r="P26" s="7">
        <f t="shared" ca="1" si="2"/>
        <v>18997.060000000001</v>
      </c>
      <c r="R26" s="7">
        <f t="shared" ca="1" si="1"/>
        <v>18996.788734000002</v>
      </c>
      <c r="T26" s="7">
        <f ca="1">Total!E26</f>
        <v>18977.327099999999</v>
      </c>
      <c r="V26" s="7">
        <f t="shared" ca="1" si="3"/>
        <v>5.1091915889477102E-4</v>
      </c>
      <c r="W26" s="7">
        <f t="shared" ca="1" si="4"/>
        <v>1.0234792232675059E-3</v>
      </c>
      <c r="X26" s="7">
        <f t="shared" ca="1" si="5"/>
        <v>1.1177980907543428E-3</v>
      </c>
      <c r="Y26" s="7">
        <f t="shared" ca="1" si="6"/>
        <v>1.4355904736447231E-3</v>
      </c>
      <c r="Z26" s="7">
        <f t="shared" ca="1" si="7"/>
        <v>1.0398145058058625E-3</v>
      </c>
      <c r="AB26" s="7">
        <f t="shared" ca="1" si="8"/>
        <v>5.1276014523672052E-3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103.71996</v>
      </c>
      <c r="E27" s="7">
        <v>37.626220000000004</v>
      </c>
      <c r="F27" s="7">
        <v>61</v>
      </c>
      <c r="H27" s="7" t="s">
        <v>1</v>
      </c>
      <c r="I27" s="7">
        <v>1000</v>
      </c>
      <c r="J27" s="7">
        <v>0.7</v>
      </c>
      <c r="L27" s="7">
        <f t="shared" ca="1" si="2"/>
        <v>18979.57</v>
      </c>
      <c r="M27" s="7">
        <f t="shared" ca="1" si="2"/>
        <v>18981.642159999999</v>
      </c>
      <c r="N27" s="7">
        <f t="shared" ca="1" si="2"/>
        <v>18979.86722</v>
      </c>
      <c r="O27" s="7">
        <f t="shared" ca="1" si="2"/>
        <v>18981.035240000001</v>
      </c>
      <c r="P27" s="7">
        <f t="shared" ca="1" si="2"/>
        <v>18978.324560000001</v>
      </c>
      <c r="R27" s="7">
        <f t="shared" ca="1" si="1"/>
        <v>18980.087835999999</v>
      </c>
      <c r="T27" s="7">
        <f ca="1">Total!E27</f>
        <v>18975.57</v>
      </c>
      <c r="V27" s="7">
        <f t="shared" ca="1" si="3"/>
        <v>2.1079735681194293E-4</v>
      </c>
      <c r="W27" s="7">
        <f t="shared" ca="1" si="4"/>
        <v>3.1999881953478671E-4</v>
      </c>
      <c r="X27" s="7">
        <f t="shared" ca="1" si="5"/>
        <v>2.2646065440987435E-4</v>
      </c>
      <c r="Y27" s="7">
        <f t="shared" ca="1" si="6"/>
        <v>2.8801453658579734E-4</v>
      </c>
      <c r="Z27" s="7">
        <f t="shared" ca="1" si="7"/>
        <v>1.4516349179504069E-4</v>
      </c>
      <c r="AB27" s="7">
        <f t="shared" ca="1" si="8"/>
        <v>1.1904348591374419E-3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103.75503</v>
      </c>
      <c r="E28" s="7">
        <v>37.688339999999997</v>
      </c>
      <c r="F28" s="7">
        <v>69</v>
      </c>
      <c r="H28" s="7" t="s">
        <v>1</v>
      </c>
      <c r="I28" s="7">
        <v>1000</v>
      </c>
      <c r="J28" s="7">
        <v>1</v>
      </c>
      <c r="L28" s="7">
        <f t="shared" ca="1" si="2"/>
        <v>18976.450499999999</v>
      </c>
      <c r="M28" s="7">
        <f t="shared" ca="1" si="2"/>
        <v>18976.45924</v>
      </c>
      <c r="N28" s="7">
        <f t="shared" ca="1" si="2"/>
        <v>18976.279879999998</v>
      </c>
      <c r="O28" s="7">
        <f t="shared" ca="1" si="2"/>
        <v>18976.505000000001</v>
      </c>
      <c r="P28" s="7">
        <f t="shared" ca="1" si="2"/>
        <v>18977.48804</v>
      </c>
      <c r="R28" s="7">
        <f t="shared" ca="1" si="1"/>
        <v>18976.636532</v>
      </c>
      <c r="T28" s="7">
        <f ca="1">Total!E28</f>
        <v>18975.240000000002</v>
      </c>
      <c r="V28" s="7">
        <f t="shared" ca="1" si="3"/>
        <v>6.3793659526699506E-5</v>
      </c>
      <c r="W28" s="7">
        <f t="shared" ca="1" si="4"/>
        <v>6.4254259761591182E-5</v>
      </c>
      <c r="X28" s="7">
        <f t="shared" ca="1" si="5"/>
        <v>5.4801941898844414E-5</v>
      </c>
      <c r="Y28" s="7">
        <f t="shared" ca="1" si="6"/>
        <v>6.6665823462544761E-5</v>
      </c>
      <c r="Z28" s="7">
        <f t="shared" ca="1" si="7"/>
        <v>1.1847228282744155E-4</v>
      </c>
      <c r="AB28" s="7">
        <f t="shared" ca="1" si="8"/>
        <v>3.6798796747712138E-4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103.86337</v>
      </c>
      <c r="E29" s="7">
        <v>37.544400000000003</v>
      </c>
      <c r="F29" s="7">
        <v>72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103.77919</v>
      </c>
      <c r="E30" s="7">
        <v>37.39696</v>
      </c>
      <c r="F30" s="7">
        <v>70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1069.8588999999999</v>
      </c>
      <c r="E31" s="7">
        <v>581.13661000000002</v>
      </c>
      <c r="F31" s="7">
        <v>14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1069.9731099999999</v>
      </c>
      <c r="E32" s="7">
        <v>576.37112999999999</v>
      </c>
      <c r="F32" s="7">
        <v>15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1070.18607</v>
      </c>
      <c r="E33" s="7">
        <v>577.74156000000005</v>
      </c>
      <c r="F33" s="7">
        <v>15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1069.93002</v>
      </c>
      <c r="E34" s="7">
        <v>603.74865</v>
      </c>
      <c r="F34" s="7">
        <v>15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1070.2771</v>
      </c>
      <c r="E35" s="7">
        <v>577.78456000000006</v>
      </c>
      <c r="F35" s="7">
        <v>15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1034.78655</v>
      </c>
      <c r="E36" s="7">
        <v>975.56437000000005</v>
      </c>
      <c r="F36" s="7">
        <v>19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1034.93478</v>
      </c>
      <c r="E37" s="7">
        <v>953.95230000000004</v>
      </c>
      <c r="F37" s="7">
        <v>21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1034.98577</v>
      </c>
      <c r="E38" s="7">
        <v>952.30196999999998</v>
      </c>
      <c r="F38" s="7">
        <v>22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1034.7326399999999</v>
      </c>
      <c r="E39" s="7">
        <v>958.08109000000002</v>
      </c>
      <c r="F39" s="7">
        <v>17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1034.76874</v>
      </c>
      <c r="E40" s="7">
        <v>959.71869000000004</v>
      </c>
      <c r="F40" s="7">
        <v>17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1034.5421200000001</v>
      </c>
      <c r="E41" s="7">
        <v>2238.4011700000001</v>
      </c>
      <c r="F41" s="7">
        <v>33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1034.63924</v>
      </c>
      <c r="E42" s="7">
        <v>2242.3277400000002</v>
      </c>
      <c r="F42" s="7">
        <v>50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1034.2341799999999</v>
      </c>
      <c r="E43" s="7">
        <v>2244.72453</v>
      </c>
      <c r="F43" s="7">
        <v>33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1034.4702199999999</v>
      </c>
      <c r="E44" s="7">
        <v>2241.4357</v>
      </c>
      <c r="F44" s="7">
        <v>33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1034.83941</v>
      </c>
      <c r="E45" s="7">
        <v>2249.75992</v>
      </c>
      <c r="F45" s="7">
        <v>51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1.1323399999999999</v>
      </c>
      <c r="F46" s="7">
        <v>18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1.1449100000000001</v>
      </c>
      <c r="F47" s="7">
        <v>18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1.0947800000000001</v>
      </c>
      <c r="F48" s="7">
        <v>15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1.1228400000000001</v>
      </c>
      <c r="F49" s="7">
        <v>16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1.15859</v>
      </c>
      <c r="F50" s="7">
        <v>14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1.3746499999999999</v>
      </c>
      <c r="F51" s="7">
        <v>21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1.3680000000000001</v>
      </c>
      <c r="F52" s="7">
        <v>18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1.37161</v>
      </c>
      <c r="F53" s="7">
        <v>19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1.35721</v>
      </c>
      <c r="F54" s="7">
        <v>19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1.34782</v>
      </c>
      <c r="F55" s="7">
        <v>21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2.1431800000000001</v>
      </c>
      <c r="F56" s="7">
        <v>31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2.07619</v>
      </c>
      <c r="F57" s="7">
        <v>31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2.0693299999999999</v>
      </c>
      <c r="F58" s="7">
        <v>31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2.0952199999999999</v>
      </c>
      <c r="F59" s="7">
        <v>25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2.1093600000000001</v>
      </c>
      <c r="F60" s="7">
        <v>28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42987.180240000002</v>
      </c>
      <c r="E61" s="7">
        <v>7.1664899999999996</v>
      </c>
      <c r="F61" s="7">
        <v>13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42986.96256</v>
      </c>
      <c r="E62" s="7">
        <v>7.2292199999999998</v>
      </c>
      <c r="F62" s="7">
        <v>13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42986.713589999999</v>
      </c>
      <c r="E63" s="7">
        <v>6.9567100000000002</v>
      </c>
      <c r="F63" s="7">
        <v>12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42987.213049999998</v>
      </c>
      <c r="E64" s="7">
        <v>7.4145599999999998</v>
      </c>
      <c r="F64" s="7">
        <v>13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42987.749199999998</v>
      </c>
      <c r="E65" s="7">
        <v>7.00359</v>
      </c>
      <c r="F65" s="7">
        <v>13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35914.071880000003</v>
      </c>
      <c r="E66" s="7">
        <v>19.797450000000001</v>
      </c>
      <c r="F66" s="7">
        <v>32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35754.711900000002</v>
      </c>
      <c r="E67" s="7">
        <v>19.690909999999999</v>
      </c>
      <c r="F67" s="7">
        <v>32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35643.193059999998</v>
      </c>
      <c r="E68" s="7">
        <v>20.048960000000001</v>
      </c>
      <c r="F68" s="7">
        <v>33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35611.395570000001</v>
      </c>
      <c r="E69" s="7">
        <v>19.764340000000001</v>
      </c>
      <c r="F69" s="7">
        <v>33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35701.800799999997</v>
      </c>
      <c r="E70" s="7">
        <v>20.129059999999999</v>
      </c>
      <c r="F70" s="7">
        <v>33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35272.534059999998</v>
      </c>
      <c r="E71" s="7">
        <v>55.242959999999997</v>
      </c>
      <c r="F71" s="7">
        <v>86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35272.241719999998</v>
      </c>
      <c r="E72" s="7">
        <v>55.196460000000002</v>
      </c>
      <c r="F72" s="7">
        <v>87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35237.232940000002</v>
      </c>
      <c r="E73" s="7">
        <v>55.247750000000003</v>
      </c>
      <c r="F73" s="7">
        <v>82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35272.241719999998</v>
      </c>
      <c r="E74" s="7">
        <v>55.155889999999999</v>
      </c>
      <c r="F74" s="7">
        <v>87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35276.128879999997</v>
      </c>
      <c r="E75" s="7">
        <v>55.489980000000003</v>
      </c>
      <c r="F75" s="7">
        <v>83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324195.98202</v>
      </c>
      <c r="E76" s="7">
        <v>694.82667000000004</v>
      </c>
      <c r="F76" s="7">
        <v>11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324355.67006999999</v>
      </c>
      <c r="E77" s="7">
        <v>715.19083999999998</v>
      </c>
      <c r="F77" s="7">
        <v>9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324339.40470000001</v>
      </c>
      <c r="E78" s="7">
        <v>645.98983999999996</v>
      </c>
      <c r="F78" s="7">
        <v>9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324264.27639000001</v>
      </c>
      <c r="E79" s="7">
        <v>646.79431</v>
      </c>
      <c r="F79" s="7">
        <v>9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324612.08992</v>
      </c>
      <c r="E80" s="7">
        <v>647.12166999999999</v>
      </c>
      <c r="F80" s="7">
        <v>10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323138.59456</v>
      </c>
      <c r="E81" s="7">
        <v>1292.6622299999999</v>
      </c>
      <c r="F81" s="7">
        <v>21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323176.71101000003</v>
      </c>
      <c r="E82" s="7">
        <v>1334.9906900000001</v>
      </c>
      <c r="F82" s="7">
        <v>19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323055.16915999999</v>
      </c>
      <c r="E83" s="7">
        <v>1346.33043</v>
      </c>
      <c r="F83" s="7">
        <v>15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323046.99774999998</v>
      </c>
      <c r="E84" s="7">
        <v>1328.83466</v>
      </c>
      <c r="F84" s="7">
        <v>20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323184.06273000001</v>
      </c>
      <c r="E85" s="7">
        <v>1294.9874199999999</v>
      </c>
      <c r="F85" s="7">
        <v>21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322999.40333</v>
      </c>
      <c r="E86" s="7">
        <v>1787.8072299999999</v>
      </c>
      <c r="F86" s="7">
        <v>17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322957.08250000002</v>
      </c>
      <c r="E87" s="7">
        <v>1731.9257399999999</v>
      </c>
      <c r="F87" s="7">
        <v>17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322934.30453000002</v>
      </c>
      <c r="E88" s="7">
        <v>1775.0420799999999</v>
      </c>
      <c r="F88" s="7">
        <v>17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322877.33262</v>
      </c>
      <c r="E89" s="7">
        <v>1782.15238</v>
      </c>
      <c r="F89" s="7">
        <v>17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322905.51507000002</v>
      </c>
      <c r="E90" s="7">
        <v>1779.8270500000001</v>
      </c>
      <c r="F90" s="7">
        <v>17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1.6418200000000001</v>
      </c>
      <c r="F91" s="7">
        <v>20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1.66351</v>
      </c>
      <c r="F92" s="7">
        <v>20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1.6010200000000001</v>
      </c>
      <c r="F93" s="7">
        <v>19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1.6706700000000001</v>
      </c>
      <c r="F94" s="7">
        <v>19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1.6777200000000001</v>
      </c>
      <c r="F95" s="7">
        <v>19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675.38247999999999</v>
      </c>
      <c r="E96" s="7">
        <v>1.9834700000000001</v>
      </c>
      <c r="F96" s="7">
        <v>22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675.42564000000004</v>
      </c>
      <c r="E97" s="7">
        <v>2.0074200000000002</v>
      </c>
      <c r="F97" s="7">
        <v>21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675.44782999999995</v>
      </c>
      <c r="E98" s="7">
        <v>2.08371</v>
      </c>
      <c r="F98" s="7">
        <v>21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1.9574199999999999</v>
      </c>
      <c r="F99" s="7">
        <v>21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1.9464900000000001</v>
      </c>
      <c r="F100" s="7">
        <v>20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2.9895700000000001</v>
      </c>
      <c r="F101" s="7">
        <v>29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2.9991699999999999</v>
      </c>
      <c r="F102" s="7">
        <v>36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2.9786000000000001</v>
      </c>
      <c r="F103" s="7">
        <v>35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2.9643999999999999</v>
      </c>
      <c r="F104" s="7">
        <v>35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2.9979200000000001</v>
      </c>
      <c r="F105" s="7">
        <v>35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1885.6449700000001</v>
      </c>
      <c r="E106" s="7">
        <v>7.2686299999999999</v>
      </c>
      <c r="F106" s="7">
        <v>15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1897.6852200000001</v>
      </c>
      <c r="E107" s="7">
        <v>7.2534599999999996</v>
      </c>
      <c r="F107" s="7">
        <v>15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1839.65959</v>
      </c>
      <c r="E108" s="7">
        <v>7.1498900000000001</v>
      </c>
      <c r="F108" s="7">
        <v>15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1825.8031699999999</v>
      </c>
      <c r="E109" s="7">
        <v>7.6013299999999999</v>
      </c>
      <c r="F109" s="7">
        <v>16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1847.4967099999999</v>
      </c>
      <c r="E110" s="7">
        <v>7.2680199999999999</v>
      </c>
      <c r="F110" s="7">
        <v>15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1774.87967</v>
      </c>
      <c r="E111" s="7">
        <v>11.64466</v>
      </c>
      <c r="F111" s="7">
        <v>23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1778.55648</v>
      </c>
      <c r="E112" s="7">
        <v>11.839040000000001</v>
      </c>
      <c r="F112" s="7">
        <v>23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1772.6489999999999</v>
      </c>
      <c r="E113" s="7">
        <v>11.854850000000001</v>
      </c>
      <c r="F113" s="7">
        <v>22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1774.85382</v>
      </c>
      <c r="E114" s="7">
        <v>11.855180000000001</v>
      </c>
      <c r="F114" s="7">
        <v>22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1766.3986299999999</v>
      </c>
      <c r="E115" s="7">
        <v>11.702019999999999</v>
      </c>
      <c r="F115" s="7">
        <v>22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1766.05691</v>
      </c>
      <c r="E116" s="7">
        <v>21.821100000000001</v>
      </c>
      <c r="F116" s="7">
        <v>42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1764.6402</v>
      </c>
      <c r="E117" s="7">
        <v>21.71631</v>
      </c>
      <c r="F117" s="7">
        <v>41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1762.7452000000001</v>
      </c>
      <c r="E118" s="7">
        <v>21.810929999999999</v>
      </c>
      <c r="F118" s="7">
        <v>42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1763.9251999999999</v>
      </c>
      <c r="E119" s="7">
        <v>21.789549999999998</v>
      </c>
      <c r="F119" s="7">
        <v>42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1759.41191</v>
      </c>
      <c r="E120" s="7">
        <v>21.561070000000001</v>
      </c>
      <c r="F120" s="7">
        <v>42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18987.022980000002</v>
      </c>
      <c r="E121" s="7">
        <v>388.64960000000002</v>
      </c>
      <c r="F121" s="7">
        <v>10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18996.75</v>
      </c>
      <c r="E122" s="7">
        <v>389.03208999999998</v>
      </c>
      <c r="F122" s="7">
        <v>10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18998.539919999999</v>
      </c>
      <c r="E123" s="7">
        <v>355.32952999999998</v>
      </c>
      <c r="F123" s="7">
        <v>9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19004.570769999998</v>
      </c>
      <c r="E124" s="7">
        <v>388.49104999999997</v>
      </c>
      <c r="F124" s="7">
        <v>10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18997.060000000001</v>
      </c>
      <c r="E125" s="7">
        <v>388.48487</v>
      </c>
      <c r="F125" s="7">
        <v>10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18979.57</v>
      </c>
      <c r="E126" s="7">
        <v>706.94952999999998</v>
      </c>
      <c r="F126" s="7">
        <v>15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18981.642159999999</v>
      </c>
      <c r="E127" s="7">
        <v>697.58712000000003</v>
      </c>
      <c r="F127" s="7">
        <v>17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18979.86722</v>
      </c>
      <c r="E128" s="7">
        <v>687.51719000000003</v>
      </c>
      <c r="F128" s="7">
        <v>15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18981.035240000001</v>
      </c>
      <c r="E129" s="7">
        <v>691.99162000000001</v>
      </c>
      <c r="F129" s="7">
        <v>16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18978.324560000001</v>
      </c>
      <c r="E130" s="7">
        <v>710.91179</v>
      </c>
      <c r="F130" s="7">
        <v>16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18976.450499999999</v>
      </c>
      <c r="E131" s="7">
        <v>1158.63121</v>
      </c>
      <c r="F131" s="7">
        <v>20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18976.45924</v>
      </c>
      <c r="E132" s="7">
        <v>1135.87264</v>
      </c>
      <c r="F132" s="7">
        <v>22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18976.279879999998</v>
      </c>
      <c r="E133" s="7">
        <v>1157.8927799999999</v>
      </c>
      <c r="F133" s="7">
        <v>18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18976.505000000001</v>
      </c>
      <c r="E134" s="7">
        <v>1164.77512</v>
      </c>
      <c r="F134" s="7">
        <v>24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18977.48804</v>
      </c>
      <c r="E135" s="7">
        <v>1162.98269</v>
      </c>
      <c r="F135" s="7">
        <v>24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1.1371</v>
      </c>
      <c r="F1" s="7">
        <v>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1.1716899999999999</v>
      </c>
      <c r="F2" s="7">
        <v>5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40.897930000000002</v>
      </c>
      <c r="P2" s="7">
        <f t="shared" ca="1" si="0"/>
        <v>41.214829999999999</v>
      </c>
      <c r="R2" s="7">
        <f t="shared" ref="R2:R28" ca="1" si="1">AVERAGE(L2:P2)</f>
        <v>40.961082000000005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0</v>
      </c>
      <c r="Y2" s="7">
        <f ca="1">(O2-T2)/T2</f>
        <v>9.2915101271304735E-6</v>
      </c>
      <c r="Z2" s="7">
        <f ca="1">(P2-T2)/T2</f>
        <v>7.7579219293086423E-3</v>
      </c>
      <c r="AB2" s="7">
        <f ca="1">SUM(V2:Z2)</f>
        <v>7.7672134394357727E-3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1.1649</v>
      </c>
      <c r="F3" s="7">
        <v>9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40.897930000000002</v>
      </c>
      <c r="E4" s="7">
        <v>1.25271</v>
      </c>
      <c r="F4" s="7">
        <v>7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28.514099999999999</v>
      </c>
      <c r="N4" s="7">
        <f t="shared" ca="1" si="0"/>
        <v>28.504100000000001</v>
      </c>
      <c r="O4" s="7">
        <f t="shared" ca="1" si="0"/>
        <v>28.514099999999999</v>
      </c>
      <c r="P4" s="7">
        <f t="shared" ca="1" si="0"/>
        <v>28.504100000000001</v>
      </c>
      <c r="R4" s="7">
        <f t="shared" ca="1" si="1"/>
        <v>28.508100000000002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3.5082672317308776E-4</v>
      </c>
      <c r="X4" s="7">
        <f t="shared" ca="1" si="5"/>
        <v>0</v>
      </c>
      <c r="Y4" s="7">
        <f t="shared" ca="1" si="6"/>
        <v>3.5082672317308776E-4</v>
      </c>
      <c r="Z4" s="7">
        <f t="shared" ca="1" si="7"/>
        <v>0</v>
      </c>
      <c r="AB4" s="7">
        <f t="shared" ca="1" si="8"/>
        <v>7.0165344634617551E-4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41.214829999999999</v>
      </c>
      <c r="E5" s="7">
        <v>1.19957</v>
      </c>
      <c r="F5" s="7">
        <v>8</v>
      </c>
      <c r="H5" s="7" t="s">
        <v>0</v>
      </c>
      <c r="I5" s="7">
        <v>100</v>
      </c>
      <c r="J5" s="7">
        <v>0.4</v>
      </c>
      <c r="L5" s="7">
        <f t="shared" ca="1" si="2"/>
        <v>148.18414000000001</v>
      </c>
      <c r="M5" s="7">
        <f t="shared" ca="1" si="0"/>
        <v>148.16283000000001</v>
      </c>
      <c r="N5" s="7">
        <f t="shared" ca="1" si="0"/>
        <v>148.18746999999999</v>
      </c>
      <c r="O5" s="7">
        <f t="shared" ca="1" si="0"/>
        <v>148.17830000000001</v>
      </c>
      <c r="P5" s="7">
        <f t="shared" ca="1" si="0"/>
        <v>148.30145999999999</v>
      </c>
      <c r="R5" s="7">
        <f t="shared" ca="1" si="1"/>
        <v>148.20284000000001</v>
      </c>
      <c r="T5" s="7">
        <f ca="1">Total!E5</f>
        <v>147.8408</v>
      </c>
      <c r="V5" s="7">
        <f t="shared" ca="1" si="3"/>
        <v>2.322362974226411E-3</v>
      </c>
      <c r="W5" s="7">
        <f t="shared" ca="1" si="4"/>
        <v>2.1782214381957637E-3</v>
      </c>
      <c r="X5" s="7">
        <f t="shared" ca="1" si="5"/>
        <v>2.3448872029912509E-3</v>
      </c>
      <c r="Y5" s="7">
        <f t="shared" ca="1" si="6"/>
        <v>2.2828610234793484E-3</v>
      </c>
      <c r="Z5" s="7">
        <f t="shared" ca="1" si="7"/>
        <v>3.1159192861509818E-3</v>
      </c>
      <c r="AB5" s="7">
        <f t="shared" ca="1" si="8"/>
        <v>1.2244251925043756E-2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1.4787600000000001</v>
      </c>
      <c r="F6" s="7">
        <v>18</v>
      </c>
      <c r="H6" s="7" t="s">
        <v>0</v>
      </c>
      <c r="I6" s="7">
        <v>100</v>
      </c>
      <c r="J6" s="7">
        <v>0.7</v>
      </c>
      <c r="L6" s="7">
        <f t="shared" ca="1" si="2"/>
        <v>107.85003</v>
      </c>
      <c r="M6" s="7">
        <f t="shared" ca="1" si="0"/>
        <v>107.74086</v>
      </c>
      <c r="N6" s="7">
        <f t="shared" ca="1" si="0"/>
        <v>107.74003</v>
      </c>
      <c r="O6" s="7">
        <f t="shared" ca="1" si="0"/>
        <v>107.71086</v>
      </c>
      <c r="P6" s="7">
        <f t="shared" ca="1" si="0"/>
        <v>107.7367</v>
      </c>
      <c r="R6" s="7">
        <f t="shared" ca="1" si="1"/>
        <v>107.75569600000001</v>
      </c>
      <c r="T6" s="7">
        <f ca="1">Total!E6</f>
        <v>107.31086000000001</v>
      </c>
      <c r="V6" s="7">
        <f t="shared" ca="1" si="3"/>
        <v>5.0243749793823156E-3</v>
      </c>
      <c r="W6" s="7">
        <f t="shared" ca="1" si="4"/>
        <v>4.0070501718091961E-3</v>
      </c>
      <c r="X6" s="7">
        <f t="shared" ca="1" si="5"/>
        <v>3.9993156331055322E-3</v>
      </c>
      <c r="Y6" s="7">
        <f t="shared" ca="1" si="6"/>
        <v>3.7274885319155157E-3</v>
      </c>
      <c r="Z6" s="7">
        <f t="shared" ca="1" si="7"/>
        <v>3.9682842910772845E-3</v>
      </c>
      <c r="AB6" s="7">
        <f t="shared" ca="1" si="8"/>
        <v>2.0726513607289845E-2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1.4464900000000001</v>
      </c>
      <c r="F7" s="7">
        <v>17</v>
      </c>
      <c r="H7" s="7" t="s">
        <v>0</v>
      </c>
      <c r="I7" s="7">
        <v>100</v>
      </c>
      <c r="J7" s="7">
        <v>1</v>
      </c>
      <c r="L7" s="7">
        <f t="shared" ca="1" si="2"/>
        <v>103.86503</v>
      </c>
      <c r="M7" s="7">
        <f t="shared" ca="1" si="0"/>
        <v>103.73253</v>
      </c>
      <c r="N7" s="7">
        <f t="shared" ca="1" si="0"/>
        <v>103.81468</v>
      </c>
      <c r="O7" s="7">
        <f t="shared" ca="1" si="0"/>
        <v>103.76918999999999</v>
      </c>
      <c r="P7" s="7">
        <f t="shared" ca="1" si="0"/>
        <v>103.76197999999999</v>
      </c>
      <c r="R7" s="7">
        <f t="shared" ca="1" si="1"/>
        <v>103.78868199999999</v>
      </c>
      <c r="T7" s="7">
        <f ca="1">Total!E7</f>
        <v>103.67698</v>
      </c>
      <c r="V7" s="7">
        <f t="shared" ca="1" si="3"/>
        <v>1.8138066907427671E-3</v>
      </c>
      <c r="W7" s="7">
        <f t="shared" ca="1" si="4"/>
        <v>5.3579878580565002E-4</v>
      </c>
      <c r="X7" s="7">
        <f t="shared" ca="1" si="5"/>
        <v>1.3281636868666051E-3</v>
      </c>
      <c r="Y7" s="7">
        <f t="shared" ca="1" si="6"/>
        <v>8.8939704840934174E-4</v>
      </c>
      <c r="Z7" s="7">
        <f t="shared" ca="1" si="7"/>
        <v>8.1985412769540304E-4</v>
      </c>
      <c r="AB7" s="7">
        <f t="shared" ca="1" si="8"/>
        <v>5.3870203395197675E-3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1.4675499999999999</v>
      </c>
      <c r="F8" s="7">
        <v>18</v>
      </c>
      <c r="H8" s="7" t="s">
        <v>0</v>
      </c>
      <c r="I8" s="7">
        <v>1000</v>
      </c>
      <c r="J8" s="7">
        <v>0.4</v>
      </c>
      <c r="L8" s="7">
        <f t="shared" ca="1" si="2"/>
        <v>1069.95785</v>
      </c>
      <c r="M8" s="7">
        <f t="shared" ca="1" si="0"/>
        <v>1070.0548100000001</v>
      </c>
      <c r="N8" s="7">
        <f t="shared" ca="1" si="0"/>
        <v>1069.9453100000001</v>
      </c>
      <c r="O8" s="7">
        <f t="shared" ca="1" si="0"/>
        <v>1069.84202</v>
      </c>
      <c r="P8" s="7">
        <f t="shared" ca="1" si="0"/>
        <v>1070.0717999999999</v>
      </c>
      <c r="R8" s="7">
        <f t="shared" ca="1" si="1"/>
        <v>1069.9743579999999</v>
      </c>
      <c r="T8" s="7">
        <f ca="1">Total!E8</f>
        <v>1069.1742999999999</v>
      </c>
      <c r="V8" s="7">
        <f t="shared" ca="1" si="3"/>
        <v>7.3285525101015323E-4</v>
      </c>
      <c r="W8" s="7">
        <f t="shared" ca="1" si="4"/>
        <v>8.2354205483632171E-4</v>
      </c>
      <c r="X8" s="7">
        <f t="shared" ca="1" si="5"/>
        <v>7.2112657403022157E-4</v>
      </c>
      <c r="Y8" s="7">
        <f t="shared" ca="1" si="6"/>
        <v>6.2451931364244809E-4</v>
      </c>
      <c r="Z8" s="7">
        <f t="shared" ca="1" si="7"/>
        <v>8.3943282213202889E-4</v>
      </c>
      <c r="AB8" s="7">
        <f t="shared" ca="1" si="8"/>
        <v>3.7414760156511736E-3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1.5013000000000001</v>
      </c>
      <c r="F9" s="7">
        <v>12</v>
      </c>
      <c r="H9" s="7" t="s">
        <v>0</v>
      </c>
      <c r="I9" s="7">
        <v>1000</v>
      </c>
      <c r="J9" s="7">
        <v>0.7</v>
      </c>
      <c r="L9" s="7">
        <f t="shared" ca="1" si="2"/>
        <v>1034.87123</v>
      </c>
      <c r="M9" s="7">
        <f t="shared" ca="1" si="0"/>
        <v>1034.7426399999999</v>
      </c>
      <c r="N9" s="7">
        <f t="shared" ca="1" si="0"/>
        <v>1034.7447299999999</v>
      </c>
      <c r="O9" s="7">
        <f t="shared" ca="1" si="0"/>
        <v>1034.8582200000001</v>
      </c>
      <c r="P9" s="7">
        <f t="shared" ca="1" si="0"/>
        <v>1034.8474000000001</v>
      </c>
      <c r="R9" s="7">
        <f t="shared" ca="1" si="1"/>
        <v>1034.812844</v>
      </c>
      <c r="T9" s="7">
        <f ca="1">Total!E9</f>
        <v>1034.2530300000001</v>
      </c>
      <c r="V9" s="7">
        <f t="shared" ca="1" si="3"/>
        <v>5.9772607095952897E-4</v>
      </c>
      <c r="W9" s="7">
        <f t="shared" ca="1" si="4"/>
        <v>4.7339479392180929E-4</v>
      </c>
      <c r="X9" s="7">
        <f t="shared" ca="1" si="5"/>
        <v>4.7541557601219663E-4</v>
      </c>
      <c r="Y9" s="7">
        <f t="shared" ca="1" si="6"/>
        <v>5.8514694416703149E-4</v>
      </c>
      <c r="Z9" s="7">
        <f t="shared" ca="1" si="7"/>
        <v>5.7468528760319529E-4</v>
      </c>
      <c r="AB9" s="7">
        <f t="shared" ca="1" si="8"/>
        <v>2.7063686726637617E-3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1.4630099999999999</v>
      </c>
      <c r="F10" s="7">
        <v>18</v>
      </c>
      <c r="H10" s="7" t="s">
        <v>0</v>
      </c>
      <c r="I10" s="7">
        <v>1000</v>
      </c>
      <c r="J10" s="7">
        <v>1</v>
      </c>
      <c r="L10" s="7">
        <f t="shared" ca="1" si="2"/>
        <v>1034.46253</v>
      </c>
      <c r="M10" s="7">
        <f t="shared" ca="1" si="0"/>
        <v>1034.5824</v>
      </c>
      <c r="N10" s="7">
        <f t="shared" ca="1" si="0"/>
        <v>1034.52611</v>
      </c>
      <c r="O10" s="7">
        <f t="shared" ca="1" si="0"/>
        <v>1034.47882</v>
      </c>
      <c r="P10" s="7">
        <f t="shared" ca="1" si="0"/>
        <v>1034.3735300000001</v>
      </c>
      <c r="R10" s="7">
        <f t="shared" ca="1" si="1"/>
        <v>1034.484678</v>
      </c>
      <c r="T10" s="7">
        <f ca="1">Total!E10</f>
        <v>1033.9158500000001</v>
      </c>
      <c r="V10" s="7">
        <f t="shared" ca="1" si="3"/>
        <v>5.2874709290888988E-4</v>
      </c>
      <c r="W10" s="7">
        <f t="shared" ca="1" si="4"/>
        <v>6.4468496154683724E-4</v>
      </c>
      <c r="X10" s="7">
        <f t="shared" ca="1" si="5"/>
        <v>5.9024145920572317E-4</v>
      </c>
      <c r="Y10" s="7">
        <f t="shared" ca="1" si="6"/>
        <v>5.4450272718031183E-4</v>
      </c>
      <c r="Z10" s="7">
        <f t="shared" ca="1" si="7"/>
        <v>4.4266658645380287E-4</v>
      </c>
      <c r="AB10" s="7">
        <f t="shared" ca="1" si="8"/>
        <v>2.7508428272955653E-3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1.9921800000000001</v>
      </c>
      <c r="F11" s="7">
        <v>23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28.514099999999999</v>
      </c>
      <c r="E12" s="7">
        <v>1.9532400000000001</v>
      </c>
      <c r="F12" s="7">
        <v>23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1.94485</v>
      </c>
      <c r="F13" s="7">
        <v>23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2.2666300000000001</v>
      </c>
      <c r="F14" s="7">
        <v>19</v>
      </c>
      <c r="H14" s="7" t="s">
        <v>3</v>
      </c>
      <c r="I14" s="7">
        <v>100</v>
      </c>
      <c r="J14" s="7">
        <v>0.4</v>
      </c>
      <c r="L14" s="7">
        <f t="shared" ca="1" si="2"/>
        <v>42987.093050000003</v>
      </c>
      <c r="M14" s="7">
        <f t="shared" ca="1" si="0"/>
        <v>42986.673049999998</v>
      </c>
      <c r="N14" s="7">
        <f t="shared" ca="1" si="0"/>
        <v>42986.802479999998</v>
      </c>
      <c r="O14" s="7">
        <f t="shared" ca="1" si="0"/>
        <v>42986.836920000002</v>
      </c>
      <c r="P14" s="7">
        <f t="shared" ca="1" si="0"/>
        <v>42986.853589999999</v>
      </c>
      <c r="R14" s="7">
        <f t="shared" ca="1" si="1"/>
        <v>42986.851818000003</v>
      </c>
      <c r="T14" s="7">
        <f ca="1">Total!E14</f>
        <v>42986.193919999998</v>
      </c>
      <c r="V14" s="7">
        <f t="shared" ca="1" si="3"/>
        <v>2.0916715764102787E-5</v>
      </c>
      <c r="W14" s="7">
        <f t="shared" ca="1" si="4"/>
        <v>1.1146136847830832E-5</v>
      </c>
      <c r="X14" s="7">
        <f t="shared" ca="1" si="5"/>
        <v>1.4157103583842479E-5</v>
      </c>
      <c r="Y14" s="7">
        <f t="shared" ca="1" si="6"/>
        <v>1.4958291055038052E-5</v>
      </c>
      <c r="Z14" s="7">
        <f t="shared" ca="1" si="7"/>
        <v>1.5346089984812385E-5</v>
      </c>
      <c r="AB14" s="7">
        <f t="shared" ca="1" si="8"/>
        <v>7.6524337235626537E-5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1.9917800000000001</v>
      </c>
      <c r="F15" s="7">
        <v>23</v>
      </c>
      <c r="H15" s="7" t="s">
        <v>3</v>
      </c>
      <c r="I15" s="7">
        <v>100</v>
      </c>
      <c r="J15" s="7">
        <v>0.7</v>
      </c>
      <c r="L15" s="7">
        <f t="shared" ca="1" si="2"/>
        <v>36017.418919999996</v>
      </c>
      <c r="M15" s="7">
        <f t="shared" ca="1" si="0"/>
        <v>35574.299359999997</v>
      </c>
      <c r="N15" s="7">
        <f t="shared" ca="1" si="0"/>
        <v>35633.094559999998</v>
      </c>
      <c r="O15" s="7">
        <f t="shared" ca="1" si="0"/>
        <v>35744.232810000001</v>
      </c>
      <c r="P15" s="7">
        <f t="shared" ca="1" si="0"/>
        <v>35595.094109999998</v>
      </c>
      <c r="R15" s="7">
        <f t="shared" ca="1" si="1"/>
        <v>35712.827952</v>
      </c>
      <c r="T15" s="7">
        <f ca="1">Total!E15</f>
        <v>35432.463949999998</v>
      </c>
      <c r="V15" s="7">
        <f t="shared" ca="1" si="3"/>
        <v>1.6509011928310984E-2</v>
      </c>
      <c r="W15" s="7">
        <f t="shared" ca="1" si="4"/>
        <v>4.0029790251151784E-3</v>
      </c>
      <c r="X15" s="7">
        <f t="shared" ca="1" si="5"/>
        <v>5.6623386474933587E-3</v>
      </c>
      <c r="Y15" s="7">
        <f t="shared" ca="1" si="6"/>
        <v>8.7989607620839409E-3</v>
      </c>
      <c r="Z15" s="7">
        <f t="shared" ca="1" si="7"/>
        <v>4.5898631331282459E-3</v>
      </c>
      <c r="AB15" s="7">
        <f t="shared" ca="1" si="8"/>
        <v>3.9563153496131702E-2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148.18414000000001</v>
      </c>
      <c r="E16" s="7">
        <v>9.2004999999999999</v>
      </c>
      <c r="F16" s="7">
        <v>15</v>
      </c>
      <c r="H16" s="7" t="s">
        <v>3</v>
      </c>
      <c r="I16" s="7">
        <v>100</v>
      </c>
      <c r="J16" s="7">
        <v>1</v>
      </c>
      <c r="L16" s="7">
        <f t="shared" ca="1" si="2"/>
        <v>35263.36333</v>
      </c>
      <c r="M16" s="7">
        <f t="shared" ca="1" si="0"/>
        <v>35272.241719999998</v>
      </c>
      <c r="N16" s="7">
        <f t="shared" ca="1" si="0"/>
        <v>35280.850359999997</v>
      </c>
      <c r="O16" s="7">
        <f t="shared" ca="1" si="0"/>
        <v>35272.241719999998</v>
      </c>
      <c r="P16" s="7">
        <f t="shared" ca="1" si="0"/>
        <v>35272.44281</v>
      </c>
      <c r="R16" s="7">
        <f t="shared" ca="1" si="1"/>
        <v>35272.227987999999</v>
      </c>
      <c r="T16" s="7">
        <f ca="1">Total!E16</f>
        <v>35214.446669999998</v>
      </c>
      <c r="V16" s="7">
        <f t="shared" ca="1" si="3"/>
        <v>1.38910772781433E-3</v>
      </c>
      <c r="W16" s="7">
        <f t="shared" ca="1" si="4"/>
        <v>1.6412312407350013E-3</v>
      </c>
      <c r="X16" s="7">
        <f t="shared" ca="1" si="5"/>
        <v>1.885694545260881E-3</v>
      </c>
      <c r="Y16" s="7">
        <f t="shared" ca="1" si="6"/>
        <v>1.6412312407350013E-3</v>
      </c>
      <c r="Z16" s="7">
        <f t="shared" ca="1" si="7"/>
        <v>1.6469416811655082E-3</v>
      </c>
      <c r="AB16" s="7">
        <f t="shared" ca="1" si="8"/>
        <v>8.2042064357107213E-3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148.16283000000001</v>
      </c>
      <c r="E17" s="7">
        <v>8.74709</v>
      </c>
      <c r="F17" s="7">
        <v>15</v>
      </c>
      <c r="H17" s="7" t="s">
        <v>3</v>
      </c>
      <c r="I17" s="7">
        <v>997</v>
      </c>
      <c r="J17" s="7">
        <v>0.4</v>
      </c>
      <c r="L17" s="7">
        <f t="shared" ca="1" si="2"/>
        <v>324333.04092</v>
      </c>
      <c r="M17" s="7">
        <f t="shared" ca="1" si="0"/>
        <v>324298.80271000002</v>
      </c>
      <c r="N17" s="7">
        <f t="shared" ca="1" si="0"/>
        <v>324146.03479000001</v>
      </c>
      <c r="O17" s="7">
        <f t="shared" ca="1" si="0"/>
        <v>324248.69313999999</v>
      </c>
      <c r="P17" s="7">
        <f t="shared" ca="1" si="0"/>
        <v>324363.98135000002</v>
      </c>
      <c r="R17" s="7">
        <f t="shared" ca="1" si="1"/>
        <v>324278.11058199999</v>
      </c>
      <c r="T17" s="7">
        <f ca="1">Total!E17</f>
        <v>323976.84555000003</v>
      </c>
      <c r="V17" s="7">
        <f t="shared" ca="1" si="3"/>
        <v>1.0994469971928897E-3</v>
      </c>
      <c r="W17" s="7">
        <f t="shared" ca="1" si="4"/>
        <v>9.9376595711159394E-4</v>
      </c>
      <c r="X17" s="7">
        <f t="shared" ca="1" si="5"/>
        <v>5.2222633291201218E-4</v>
      </c>
      <c r="Y17" s="7">
        <f t="shared" ca="1" si="6"/>
        <v>8.3909573703780751E-4</v>
      </c>
      <c r="Z17" s="7">
        <f t="shared" ca="1" si="7"/>
        <v>1.1949489765009816E-3</v>
      </c>
      <c r="AB17" s="7">
        <f t="shared" ca="1" si="8"/>
        <v>4.6494840007552853E-3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148.18746999999999</v>
      </c>
      <c r="E18" s="7">
        <v>8.9808500000000002</v>
      </c>
      <c r="F18" s="7">
        <v>15</v>
      </c>
      <c r="H18" s="7" t="s">
        <v>3</v>
      </c>
      <c r="I18" s="7">
        <v>997</v>
      </c>
      <c r="J18" s="7">
        <v>0.7</v>
      </c>
      <c r="L18" s="7">
        <f t="shared" ca="1" si="2"/>
        <v>323173.80748999998</v>
      </c>
      <c r="M18" s="7">
        <f t="shared" ca="1" si="2"/>
        <v>323133.85804999998</v>
      </c>
      <c r="N18" s="7">
        <f t="shared" ca="1" si="2"/>
        <v>323108.17774999997</v>
      </c>
      <c r="O18" s="7">
        <f t="shared" ca="1" si="2"/>
        <v>323046.39228999999</v>
      </c>
      <c r="P18" s="7">
        <f t="shared" ca="1" si="2"/>
        <v>323141.05134000001</v>
      </c>
      <c r="R18" s="7">
        <f t="shared" ca="1" si="1"/>
        <v>323120.65738400002</v>
      </c>
      <c r="T18" s="7">
        <f ca="1">Total!E18</f>
        <v>322847.27723000001</v>
      </c>
      <c r="V18" s="7">
        <f t="shared" ca="1" si="3"/>
        <v>1.0114078173480974E-3</v>
      </c>
      <c r="W18" s="7">
        <f t="shared" ca="1" si="4"/>
        <v>8.8766683262380547E-4</v>
      </c>
      <c r="X18" s="7">
        <f t="shared" ca="1" si="5"/>
        <v>8.0812364979029406E-4</v>
      </c>
      <c r="Y18" s="7">
        <f t="shared" ca="1" si="6"/>
        <v>6.167469080376667E-4</v>
      </c>
      <c r="Z18" s="7">
        <f t="shared" ca="1" si="7"/>
        <v>9.0994761523328731E-4</v>
      </c>
      <c r="AB18" s="7">
        <f t="shared" ca="1" si="8"/>
        <v>4.2338928230331507E-3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148.17830000000001</v>
      </c>
      <c r="E19" s="7">
        <v>9.0666200000000003</v>
      </c>
      <c r="F19" s="7">
        <v>15</v>
      </c>
      <c r="H19" s="7" t="s">
        <v>3</v>
      </c>
      <c r="I19" s="7">
        <v>997</v>
      </c>
      <c r="J19" s="7">
        <v>1</v>
      </c>
      <c r="L19" s="7">
        <f t="shared" ca="1" si="2"/>
        <v>322953.70286999998</v>
      </c>
      <c r="M19" s="7">
        <f t="shared" ca="1" si="2"/>
        <v>322944.13666999998</v>
      </c>
      <c r="N19" s="7">
        <f t="shared" ca="1" si="2"/>
        <v>322862.79453999997</v>
      </c>
      <c r="O19" s="7">
        <f t="shared" ca="1" si="2"/>
        <v>322917.74372999999</v>
      </c>
      <c r="P19" s="7">
        <f t="shared" ca="1" si="2"/>
        <v>322969.92919</v>
      </c>
      <c r="R19" s="7">
        <f t="shared" ca="1" si="1"/>
        <v>322929.66139999998</v>
      </c>
      <c r="T19" s="7">
        <f ca="1">Total!E19</f>
        <v>322792.16628</v>
      </c>
      <c r="V19" s="7">
        <f t="shared" ca="1" si="3"/>
        <v>5.0043528584226037E-4</v>
      </c>
      <c r="W19" s="7">
        <f t="shared" ca="1" si="4"/>
        <v>4.7079949848643246E-4</v>
      </c>
      <c r="X19" s="7">
        <f t="shared" ca="1" si="5"/>
        <v>2.1880413274559898E-4</v>
      </c>
      <c r="Y19" s="7">
        <f t="shared" ca="1" si="6"/>
        <v>3.8903499873368269E-4</v>
      </c>
      <c r="Z19" s="7">
        <f t="shared" ca="1" si="7"/>
        <v>5.5070391592401062E-4</v>
      </c>
      <c r="AB19" s="7">
        <f t="shared" ca="1" si="8"/>
        <v>2.1297778317319852E-3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148.30145999999999</v>
      </c>
      <c r="E20" s="7">
        <v>9.0630799999999994</v>
      </c>
      <c r="F20" s="7">
        <v>15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107.85003</v>
      </c>
      <c r="E21" s="7">
        <v>18.58521</v>
      </c>
      <c r="F21" s="7">
        <v>30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675.36989000000005</v>
      </c>
      <c r="N21" s="7">
        <f t="shared" ca="1" si="2"/>
        <v>675.36581000000001</v>
      </c>
      <c r="O21" s="7">
        <f t="shared" ca="1" si="2"/>
        <v>675.36989000000005</v>
      </c>
      <c r="P21" s="7">
        <f t="shared" ca="1" si="2"/>
        <v>675.36581000000001</v>
      </c>
      <c r="R21" s="7">
        <f t="shared" ca="1" si="1"/>
        <v>675.3674420000001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6.0411704881010963E-6</v>
      </c>
      <c r="X21" s="7">
        <f t="shared" ca="1" si="5"/>
        <v>0</v>
      </c>
      <c r="Y21" s="7">
        <f t="shared" ca="1" si="6"/>
        <v>6.0411704881010963E-6</v>
      </c>
      <c r="Z21" s="7">
        <f t="shared" ca="1" si="7"/>
        <v>0</v>
      </c>
      <c r="AB21" s="7">
        <f t="shared" ca="1" si="8"/>
        <v>1.2082340976202193E-5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107.74086</v>
      </c>
      <c r="E22" s="7">
        <v>18.01192</v>
      </c>
      <c r="F22" s="7">
        <v>28</v>
      </c>
      <c r="H22" s="7" t="s">
        <v>1</v>
      </c>
      <c r="I22" s="7">
        <v>30</v>
      </c>
      <c r="J22" s="7">
        <v>1</v>
      </c>
      <c r="L22" s="7">
        <f t="shared" ca="1" si="2"/>
        <v>655.43907999999999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655.43418399999996</v>
      </c>
      <c r="T22" s="7">
        <f ca="1">Total!E22</f>
        <v>655.43295999999998</v>
      </c>
      <c r="V22" s="7">
        <f t="shared" ca="1" si="3"/>
        <v>9.337339397777456E-6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9.337339397777456E-6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107.74003</v>
      </c>
      <c r="E23" s="7">
        <v>18.138369999999998</v>
      </c>
      <c r="F23" s="7">
        <v>28</v>
      </c>
      <c r="H23" s="7" t="s">
        <v>1</v>
      </c>
      <c r="I23" s="7">
        <v>100</v>
      </c>
      <c r="J23" s="7">
        <v>0.4</v>
      </c>
      <c r="L23" s="7">
        <f t="shared" ca="1" si="2"/>
        <v>1839.09457</v>
      </c>
      <c r="M23" s="7">
        <f t="shared" ca="1" si="2"/>
        <v>1826.6628900000001</v>
      </c>
      <c r="N23" s="7">
        <f t="shared" ca="1" si="2"/>
        <v>1824.23902</v>
      </c>
      <c r="O23" s="7">
        <f t="shared" ca="1" si="2"/>
        <v>1865.9031299999999</v>
      </c>
      <c r="P23" s="7">
        <f t="shared" ca="1" si="2"/>
        <v>1823.24</v>
      </c>
      <c r="R23" s="7">
        <f t="shared" ca="1" si="1"/>
        <v>1835.8279219999999</v>
      </c>
      <c r="T23" s="7">
        <f ca="1">Total!E23</f>
        <v>1771.8257599999999</v>
      </c>
      <c r="V23" s="7">
        <f t="shared" ca="1" si="3"/>
        <v>3.796581555513677E-2</v>
      </c>
      <c r="W23" s="7">
        <f t="shared" ca="1" si="4"/>
        <v>3.0949504876822718E-2</v>
      </c>
      <c r="X23" s="7">
        <f t="shared" ca="1" si="5"/>
        <v>2.9581497900786836E-2</v>
      </c>
      <c r="Y23" s="7">
        <f t="shared" ca="1" si="6"/>
        <v>5.3096287526601928E-2</v>
      </c>
      <c r="Z23" s="7">
        <f t="shared" ca="1" si="7"/>
        <v>2.9017661420612864E-2</v>
      </c>
      <c r="AB23" s="7">
        <f t="shared" ca="1" si="8"/>
        <v>0.18061076727996112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107.71086</v>
      </c>
      <c r="E24" s="7">
        <v>18.4085</v>
      </c>
      <c r="F24" s="7">
        <v>29</v>
      </c>
      <c r="H24" s="7" t="s">
        <v>1</v>
      </c>
      <c r="I24" s="7">
        <v>100</v>
      </c>
      <c r="J24" s="7">
        <v>0.7</v>
      </c>
      <c r="L24" s="7">
        <f t="shared" ca="1" si="2"/>
        <v>1772.5859499999999</v>
      </c>
      <c r="M24" s="7">
        <f t="shared" ca="1" si="2"/>
        <v>1775.9634000000001</v>
      </c>
      <c r="N24" s="7">
        <f t="shared" ca="1" si="2"/>
        <v>1775.6180300000001</v>
      </c>
      <c r="O24" s="7">
        <f t="shared" ca="1" si="2"/>
        <v>1772.77187</v>
      </c>
      <c r="P24" s="7">
        <f t="shared" ca="1" si="2"/>
        <v>1766.0713000000001</v>
      </c>
      <c r="R24" s="7">
        <f t="shared" ca="1" si="1"/>
        <v>1772.6021100000003</v>
      </c>
      <c r="T24" s="7">
        <f ca="1">Total!E24</f>
        <v>1756.3001300000001</v>
      </c>
      <c r="V24" s="7">
        <f t="shared" ca="1" si="3"/>
        <v>9.2728000879894208E-3</v>
      </c>
      <c r="W24" s="7">
        <f t="shared" ca="1" si="4"/>
        <v>1.1195848399783475E-2</v>
      </c>
      <c r="X24" s="7">
        <f t="shared" ca="1" si="5"/>
        <v>1.0999202055516563E-2</v>
      </c>
      <c r="Y24" s="7">
        <f t="shared" ca="1" si="6"/>
        <v>9.3786589880853408E-3</v>
      </c>
      <c r="Z24" s="7">
        <f t="shared" ca="1" si="7"/>
        <v>5.5634967128311849E-3</v>
      </c>
      <c r="AB24" s="7">
        <f t="shared" ca="1" si="8"/>
        <v>4.6410006244205985E-2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107.7367</v>
      </c>
      <c r="E25" s="7">
        <v>18.02253</v>
      </c>
      <c r="F25" s="7">
        <v>28</v>
      </c>
      <c r="H25" s="7" t="s">
        <v>1</v>
      </c>
      <c r="I25" s="7">
        <v>100</v>
      </c>
      <c r="J25" s="7">
        <v>1</v>
      </c>
      <c r="L25" s="7">
        <f t="shared" ca="1" si="2"/>
        <v>1756.69</v>
      </c>
      <c r="M25" s="7">
        <f t="shared" ca="1" si="2"/>
        <v>1757.21117</v>
      </c>
      <c r="N25" s="7">
        <f t="shared" ca="1" si="2"/>
        <v>1761.26</v>
      </c>
      <c r="O25" s="7">
        <f t="shared" ca="1" si="2"/>
        <v>1762.7506100000001</v>
      </c>
      <c r="P25" s="7">
        <f t="shared" ca="1" si="2"/>
        <v>1762.11851</v>
      </c>
      <c r="R25" s="7">
        <f t="shared" ca="1" si="1"/>
        <v>1760.0060580000002</v>
      </c>
      <c r="T25" s="7">
        <f ca="1">Total!E25</f>
        <v>1753.77333</v>
      </c>
      <c r="V25" s="7">
        <f t="shared" ca="1" si="3"/>
        <v>1.6630826516218417E-3</v>
      </c>
      <c r="W25" s="7">
        <f t="shared" ca="1" si="4"/>
        <v>1.9602533241853161E-3</v>
      </c>
      <c r="X25" s="7">
        <f t="shared" ca="1" si="5"/>
        <v>4.2688926054087065E-3</v>
      </c>
      <c r="Y25" s="7">
        <f t="shared" ca="1" si="6"/>
        <v>5.1188371076438168E-3</v>
      </c>
      <c r="Z25" s="7">
        <f t="shared" ca="1" si="7"/>
        <v>4.7584142472961583E-3</v>
      </c>
      <c r="AB25" s="7">
        <f t="shared" ca="1" si="8"/>
        <v>1.7769479936155838E-2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103.86503</v>
      </c>
      <c r="E26" s="7">
        <v>37.827649999999998</v>
      </c>
      <c r="F26" s="7">
        <v>48</v>
      </c>
      <c r="H26" s="7" t="s">
        <v>1</v>
      </c>
      <c r="I26" s="7">
        <v>1000</v>
      </c>
      <c r="J26" s="7">
        <v>0.4</v>
      </c>
      <c r="L26" s="7">
        <f t="shared" ca="1" si="2"/>
        <v>18994.94227</v>
      </c>
      <c r="M26" s="7">
        <f t="shared" ca="1" si="2"/>
        <v>18999.856319999999</v>
      </c>
      <c r="N26" s="7">
        <f t="shared" ca="1" si="2"/>
        <v>18992.589349999998</v>
      </c>
      <c r="O26" s="7">
        <f t="shared" ca="1" si="2"/>
        <v>18986.058229999999</v>
      </c>
      <c r="P26" s="7">
        <f t="shared" ca="1" si="2"/>
        <v>18995.70232</v>
      </c>
      <c r="R26" s="7">
        <f t="shared" ca="1" si="1"/>
        <v>18993.829697999998</v>
      </c>
      <c r="T26" s="7">
        <f ca="1">Total!E26</f>
        <v>18977.327099999999</v>
      </c>
      <c r="V26" s="7">
        <f t="shared" ca="1" si="3"/>
        <v>9.2822186745155201E-4</v>
      </c>
      <c r="W26" s="7">
        <f t="shared" ca="1" si="4"/>
        <v>1.1871650776362679E-3</v>
      </c>
      <c r="X26" s="7">
        <f t="shared" ca="1" si="5"/>
        <v>8.0423601909669184E-4</v>
      </c>
      <c r="Y26" s="7">
        <f t="shared" ca="1" si="6"/>
        <v>4.6008217880167757E-4</v>
      </c>
      <c r="Z26" s="7">
        <f t="shared" ca="1" si="7"/>
        <v>9.6827229162328764E-4</v>
      </c>
      <c r="AB26" s="7">
        <f t="shared" ca="1" si="8"/>
        <v>4.3479774346094771E-3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103.73253</v>
      </c>
      <c r="E27" s="7">
        <v>38.091900000000003</v>
      </c>
      <c r="F27" s="7">
        <v>52</v>
      </c>
      <c r="H27" s="7" t="s">
        <v>1</v>
      </c>
      <c r="I27" s="7">
        <v>1000</v>
      </c>
      <c r="J27" s="7">
        <v>0.7</v>
      </c>
      <c r="L27" s="7">
        <f t="shared" ca="1" si="2"/>
        <v>18978.572459999999</v>
      </c>
      <c r="M27" s="7">
        <f t="shared" ca="1" si="2"/>
        <v>18980.323329999999</v>
      </c>
      <c r="N27" s="7">
        <f t="shared" ca="1" si="2"/>
        <v>18981.977630000001</v>
      </c>
      <c r="O27" s="7">
        <f t="shared" ca="1" si="2"/>
        <v>18978.44728</v>
      </c>
      <c r="P27" s="7">
        <f t="shared" ca="1" si="2"/>
        <v>18979.43651</v>
      </c>
      <c r="R27" s="7">
        <f t="shared" ca="1" si="1"/>
        <v>18979.751442000001</v>
      </c>
      <c r="T27" s="7">
        <f ca="1">Total!E27</f>
        <v>18975.57</v>
      </c>
      <c r="V27" s="7">
        <f t="shared" ca="1" si="3"/>
        <v>1.5822765798338079E-4</v>
      </c>
      <c r="W27" s="7">
        <f t="shared" ca="1" si="4"/>
        <v>2.5049735001370451E-4</v>
      </c>
      <c r="X27" s="7">
        <f t="shared" ca="1" si="5"/>
        <v>3.3767786685730749E-4</v>
      </c>
      <c r="Y27" s="7">
        <f t="shared" ca="1" si="6"/>
        <v>1.5163075470199893E-4</v>
      </c>
      <c r="Z27" s="7">
        <f t="shared" ca="1" si="7"/>
        <v>2.0376252202172765E-4</v>
      </c>
      <c r="AB27" s="7">
        <f t="shared" ca="1" si="8"/>
        <v>1.1017961515781194E-3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103.81468</v>
      </c>
      <c r="E28" s="7">
        <v>37.52355</v>
      </c>
      <c r="F28" s="7">
        <v>47</v>
      </c>
      <c r="H28" s="7" t="s">
        <v>1</v>
      </c>
      <c r="I28" s="7">
        <v>1000</v>
      </c>
      <c r="J28" s="7">
        <v>1</v>
      </c>
      <c r="L28" s="7">
        <f t="shared" ca="1" si="2"/>
        <v>18975.983329999999</v>
      </c>
      <c r="M28" s="7">
        <f t="shared" ca="1" si="2"/>
        <v>18977.509999999998</v>
      </c>
      <c r="N28" s="7">
        <f t="shared" ca="1" si="2"/>
        <v>18976.490000000002</v>
      </c>
      <c r="O28" s="7">
        <f t="shared" ca="1" si="2"/>
        <v>18976.125520000001</v>
      </c>
      <c r="P28" s="7">
        <f t="shared" ca="1" si="2"/>
        <v>18976.30905</v>
      </c>
      <c r="R28" s="7">
        <f t="shared" ca="1" si="1"/>
        <v>18976.48358</v>
      </c>
      <c r="T28" s="7">
        <f ca="1">Total!E28</f>
        <v>18975.240000000002</v>
      </c>
      <c r="V28" s="7">
        <f t="shared" ca="1" si="3"/>
        <v>3.9173681070569509E-5</v>
      </c>
      <c r="W28" s="7">
        <f t="shared" ca="1" si="4"/>
        <v>1.1962958044255558E-4</v>
      </c>
      <c r="X28" s="7">
        <f t="shared" ca="1" si="5"/>
        <v>6.5875319627050821E-5</v>
      </c>
      <c r="Y28" s="7">
        <f t="shared" ca="1" si="6"/>
        <v>4.6667130428907081E-5</v>
      </c>
      <c r="Z28" s="7">
        <f t="shared" ca="1" si="7"/>
        <v>5.633920835774631E-5</v>
      </c>
      <c r="AB28" s="7">
        <f t="shared" ca="1" si="8"/>
        <v>3.2768491992682928E-4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103.76918999999999</v>
      </c>
      <c r="E29" s="7">
        <v>37.753839999999997</v>
      </c>
      <c r="F29" s="7">
        <v>55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103.76197999999999</v>
      </c>
      <c r="E30" s="7">
        <v>37.952689999999997</v>
      </c>
      <c r="F30" s="7">
        <v>53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1069.95785</v>
      </c>
      <c r="E31" s="7">
        <v>597.97310000000004</v>
      </c>
      <c r="F31" s="7">
        <v>11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1070.0548100000001</v>
      </c>
      <c r="E32" s="7">
        <v>580.54382999999996</v>
      </c>
      <c r="F32" s="7">
        <v>12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1069.9453100000001</v>
      </c>
      <c r="E33" s="7">
        <v>597.31115999999997</v>
      </c>
      <c r="F33" s="7">
        <v>11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1069.84202</v>
      </c>
      <c r="E34" s="7">
        <v>597.08964000000003</v>
      </c>
      <c r="F34" s="7">
        <v>11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1070.0717999999999</v>
      </c>
      <c r="E35" s="7">
        <v>569.60364000000004</v>
      </c>
      <c r="F35" s="7">
        <v>12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1034.87123</v>
      </c>
      <c r="E36" s="7">
        <v>975.96254999999996</v>
      </c>
      <c r="F36" s="7">
        <v>18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1034.7426399999999</v>
      </c>
      <c r="E37" s="7">
        <v>954.23762999999997</v>
      </c>
      <c r="F37" s="7">
        <v>15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1034.7447299999999</v>
      </c>
      <c r="E38" s="7">
        <v>958.30727999999999</v>
      </c>
      <c r="F38" s="7">
        <v>14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1034.8582200000001</v>
      </c>
      <c r="E39" s="7">
        <v>978.17371000000003</v>
      </c>
      <c r="F39" s="7">
        <v>16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1034.8474000000001</v>
      </c>
      <c r="E40" s="7">
        <v>973.27562999999998</v>
      </c>
      <c r="F40" s="7">
        <v>19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1034.46253</v>
      </c>
      <c r="E41" s="7">
        <v>2270.2979500000001</v>
      </c>
      <c r="F41" s="7">
        <v>28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1034.5824</v>
      </c>
      <c r="E42" s="7">
        <v>2276.5961000000002</v>
      </c>
      <c r="F42" s="7">
        <v>28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1034.52611</v>
      </c>
      <c r="E43" s="7">
        <v>2275.90436</v>
      </c>
      <c r="F43" s="7">
        <v>28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1034.47882</v>
      </c>
      <c r="E44" s="7">
        <v>2272.82672</v>
      </c>
      <c r="F44" s="7">
        <v>28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1034.3735300000001</v>
      </c>
      <c r="E45" s="7">
        <v>2272.1918999999998</v>
      </c>
      <c r="F45" s="7">
        <v>28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1.14716</v>
      </c>
      <c r="F46" s="7">
        <v>14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1.1352800000000001</v>
      </c>
      <c r="F47" s="7">
        <v>15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1.1181000000000001</v>
      </c>
      <c r="F48" s="7">
        <v>15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1.15323</v>
      </c>
      <c r="F49" s="7">
        <v>11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1.1179600000000001</v>
      </c>
      <c r="F50" s="7">
        <v>15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1.34657</v>
      </c>
      <c r="F51" s="7">
        <v>17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1.3362000000000001</v>
      </c>
      <c r="F52" s="7">
        <v>15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1.3537699999999999</v>
      </c>
      <c r="F53" s="7">
        <v>16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1.33301</v>
      </c>
      <c r="F54" s="7">
        <v>17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1.39703</v>
      </c>
      <c r="F55" s="7">
        <v>13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2.0890300000000002</v>
      </c>
      <c r="F56" s="7">
        <v>26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2.12113</v>
      </c>
      <c r="F57" s="7">
        <v>27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2.08127</v>
      </c>
      <c r="F58" s="7">
        <v>25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2.1382300000000001</v>
      </c>
      <c r="F59" s="7">
        <v>20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2.08236</v>
      </c>
      <c r="F60" s="7">
        <v>27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42987.093050000003</v>
      </c>
      <c r="E61" s="7">
        <v>7.1090200000000001</v>
      </c>
      <c r="F61" s="7">
        <v>11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6.9966600000000003</v>
      </c>
      <c r="F62" s="7">
        <v>10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42986.802479999998</v>
      </c>
      <c r="E63" s="7">
        <v>7.3943399999999997</v>
      </c>
      <c r="F63" s="7">
        <v>11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42986.836920000002</v>
      </c>
      <c r="E64" s="7">
        <v>7.0740800000000004</v>
      </c>
      <c r="F64" s="7">
        <v>11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42986.853589999999</v>
      </c>
      <c r="E65" s="7">
        <v>7.1566599999999996</v>
      </c>
      <c r="F65" s="7">
        <v>11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36017.418919999996</v>
      </c>
      <c r="E66" s="7">
        <v>20.160620000000002</v>
      </c>
      <c r="F66" s="7">
        <v>28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35574.299359999997</v>
      </c>
      <c r="E67" s="7">
        <v>20.247589999999999</v>
      </c>
      <c r="F67" s="7">
        <v>27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35633.094559999998</v>
      </c>
      <c r="E68" s="7">
        <v>19.71818</v>
      </c>
      <c r="F68" s="7">
        <v>26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35744.232810000001</v>
      </c>
      <c r="E69" s="7">
        <v>19.842980000000001</v>
      </c>
      <c r="F69" s="7">
        <v>27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35595.094109999998</v>
      </c>
      <c r="E70" s="7">
        <v>20.364709999999999</v>
      </c>
      <c r="F70" s="7">
        <v>25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35263.36333</v>
      </c>
      <c r="E71" s="7">
        <v>55.642650000000003</v>
      </c>
      <c r="F71" s="7">
        <v>73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35272.241719999998</v>
      </c>
      <c r="E72" s="7">
        <v>55.25958</v>
      </c>
      <c r="F72" s="7">
        <v>73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35280.850359999997</v>
      </c>
      <c r="E73" s="7">
        <v>55.326680000000003</v>
      </c>
      <c r="F73" s="7">
        <v>74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35272.241719999998</v>
      </c>
      <c r="E74" s="7">
        <v>55.495489999999997</v>
      </c>
      <c r="F74" s="7">
        <v>74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35272.44281</v>
      </c>
      <c r="E75" s="7">
        <v>55.392099999999999</v>
      </c>
      <c r="F75" s="7">
        <v>72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324333.04092</v>
      </c>
      <c r="E76" s="7">
        <v>648.72735999999998</v>
      </c>
      <c r="F76" s="7">
        <v>8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324298.80271000002</v>
      </c>
      <c r="E77" s="7">
        <v>652.74725999999998</v>
      </c>
      <c r="F77" s="7">
        <v>7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324146.03479000001</v>
      </c>
      <c r="E78" s="7">
        <v>651.05179999999996</v>
      </c>
      <c r="F78" s="7">
        <v>7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324248.69313999999</v>
      </c>
      <c r="E79" s="7">
        <v>649.64481999999998</v>
      </c>
      <c r="F79" s="7">
        <v>7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324363.98135000002</v>
      </c>
      <c r="E80" s="7">
        <v>650.06016999999997</v>
      </c>
      <c r="F80" s="7">
        <v>8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323173.80748999998</v>
      </c>
      <c r="E81" s="7">
        <v>1292.62715</v>
      </c>
      <c r="F81" s="7">
        <v>17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323133.85804999998</v>
      </c>
      <c r="E82" s="7">
        <v>1292.5129400000001</v>
      </c>
      <c r="F82" s="7">
        <v>12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323108.17774999997</v>
      </c>
      <c r="E83" s="7">
        <v>1384.8822299999999</v>
      </c>
      <c r="F83" s="7">
        <v>13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323046.39228999999</v>
      </c>
      <c r="E84" s="7">
        <v>1309.7947300000001</v>
      </c>
      <c r="F84" s="7">
        <v>13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323141.05134000001</v>
      </c>
      <c r="E85" s="7">
        <v>1339.2203500000001</v>
      </c>
      <c r="F85" s="7">
        <v>13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322953.70286999998</v>
      </c>
      <c r="E86" s="7">
        <v>1754.75836</v>
      </c>
      <c r="F86" s="7">
        <v>14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322944.13666999998</v>
      </c>
      <c r="E87" s="7">
        <v>1731.7837400000001</v>
      </c>
      <c r="F87" s="7">
        <v>14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322862.79453999997</v>
      </c>
      <c r="E88" s="7">
        <v>1799.50271</v>
      </c>
      <c r="F88" s="7">
        <v>15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322917.74372999999</v>
      </c>
      <c r="E89" s="7">
        <v>1736.0062800000001</v>
      </c>
      <c r="F89" s="7">
        <v>14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322969.92919</v>
      </c>
      <c r="E90" s="7">
        <v>1741.4648199999999</v>
      </c>
      <c r="F90" s="7">
        <v>14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1.6842600000000001</v>
      </c>
      <c r="F91" s="7">
        <v>17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1.68937</v>
      </c>
      <c r="F92" s="7">
        <v>12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1.6497200000000001</v>
      </c>
      <c r="F93" s="7">
        <v>15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1.60623</v>
      </c>
      <c r="F94" s="7">
        <v>16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1.6569100000000001</v>
      </c>
      <c r="F95" s="7">
        <v>16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2.0009000000000001</v>
      </c>
      <c r="F96" s="7">
        <v>16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1.9609399999999999</v>
      </c>
      <c r="F97" s="7">
        <v>20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1.9406600000000001</v>
      </c>
      <c r="F98" s="7">
        <v>19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1.99034</v>
      </c>
      <c r="F99" s="7">
        <v>19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2.0097399999999999</v>
      </c>
      <c r="F100" s="7">
        <v>20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655.43907999999999</v>
      </c>
      <c r="E101" s="7">
        <v>2.9370699999999998</v>
      </c>
      <c r="F101" s="7">
        <v>25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2.9474</v>
      </c>
      <c r="F102" s="7">
        <v>28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2.9271199999999999</v>
      </c>
      <c r="F103" s="7">
        <v>26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2.9960399999999998</v>
      </c>
      <c r="F104" s="7">
        <v>30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3.0231400000000002</v>
      </c>
      <c r="F105" s="7">
        <v>29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1839.09457</v>
      </c>
      <c r="E106" s="7">
        <v>7.5912300000000004</v>
      </c>
      <c r="F106" s="7">
        <v>14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1826.6628900000001</v>
      </c>
      <c r="E107" s="7">
        <v>7.4965599999999997</v>
      </c>
      <c r="F107" s="7">
        <v>14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1824.23902</v>
      </c>
      <c r="E108" s="7">
        <v>7.1871499999999999</v>
      </c>
      <c r="F108" s="7">
        <v>13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1865.9031299999999</v>
      </c>
      <c r="E109" s="7">
        <v>7.3601099999999997</v>
      </c>
      <c r="F109" s="7">
        <v>13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1823.24</v>
      </c>
      <c r="E110" s="7">
        <v>7.6692</v>
      </c>
      <c r="F110" s="7">
        <v>14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1772.5859499999999</v>
      </c>
      <c r="E111" s="7">
        <v>11.96757</v>
      </c>
      <c r="F111" s="7">
        <v>19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1775.9634000000001</v>
      </c>
      <c r="E112" s="7">
        <v>11.8329</v>
      </c>
      <c r="F112" s="7">
        <v>18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1775.6180300000001</v>
      </c>
      <c r="E113" s="7">
        <v>11.63913</v>
      </c>
      <c r="F113" s="7">
        <v>19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1772.77187</v>
      </c>
      <c r="E114" s="7">
        <v>11.61205</v>
      </c>
      <c r="F114" s="7">
        <v>18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1766.0713000000001</v>
      </c>
      <c r="E115" s="7">
        <v>11.92536</v>
      </c>
      <c r="F115" s="7">
        <v>19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1756.69</v>
      </c>
      <c r="E116" s="7">
        <v>21.751059999999999</v>
      </c>
      <c r="F116" s="7">
        <v>33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1757.21117</v>
      </c>
      <c r="E117" s="7">
        <v>21.548159999999999</v>
      </c>
      <c r="F117" s="7">
        <v>29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1761.26</v>
      </c>
      <c r="E118" s="7">
        <v>21.574539999999999</v>
      </c>
      <c r="F118" s="7">
        <v>35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1762.7506100000001</v>
      </c>
      <c r="E119" s="7">
        <v>21.698519999999998</v>
      </c>
      <c r="F119" s="7">
        <v>35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1762.11851</v>
      </c>
      <c r="E120" s="7">
        <v>21.51559</v>
      </c>
      <c r="F120" s="7">
        <v>35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18994.94227</v>
      </c>
      <c r="E121" s="7">
        <v>372.80448000000001</v>
      </c>
      <c r="F121" s="7">
        <v>7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18999.856319999999</v>
      </c>
      <c r="E122" s="7">
        <v>350.03595000000001</v>
      </c>
      <c r="F122" s="7">
        <v>7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18992.589349999998</v>
      </c>
      <c r="E123" s="7">
        <v>370.87097</v>
      </c>
      <c r="F123" s="7">
        <v>7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18986.058229999999</v>
      </c>
      <c r="E124" s="7">
        <v>372.17210999999998</v>
      </c>
      <c r="F124" s="7">
        <v>7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18995.70232</v>
      </c>
      <c r="E125" s="7">
        <v>372.27954999999997</v>
      </c>
      <c r="F125" s="7">
        <v>7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18978.572459999999</v>
      </c>
      <c r="E126" s="7">
        <v>679.19956000000002</v>
      </c>
      <c r="F126" s="7">
        <v>12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18980.323329999999</v>
      </c>
      <c r="E127" s="7">
        <v>688.89067999999997</v>
      </c>
      <c r="F127" s="7">
        <v>14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18981.977630000001</v>
      </c>
      <c r="E128" s="7">
        <v>689.10883000000001</v>
      </c>
      <c r="F128" s="7">
        <v>14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18978.44728</v>
      </c>
      <c r="E129" s="7">
        <v>717.30669</v>
      </c>
      <c r="F129" s="7">
        <v>11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18979.43651</v>
      </c>
      <c r="E130" s="7">
        <v>711.24602000000004</v>
      </c>
      <c r="F130" s="7">
        <v>14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18975.983329999999</v>
      </c>
      <c r="E131" s="7">
        <v>1149.8634199999999</v>
      </c>
      <c r="F131" s="7">
        <v>15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18977.509999999998</v>
      </c>
      <c r="E132" s="7">
        <v>1168.36598</v>
      </c>
      <c r="F132" s="7">
        <v>20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18976.490000000002</v>
      </c>
      <c r="E133" s="7">
        <v>1149.4899499999999</v>
      </c>
      <c r="F133" s="7">
        <v>15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18976.125520000001</v>
      </c>
      <c r="E134" s="7">
        <v>1146.5482</v>
      </c>
      <c r="F134" s="7">
        <v>15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18976.30905</v>
      </c>
      <c r="E135" s="7">
        <v>1149.6209200000001</v>
      </c>
      <c r="F135" s="7">
        <v>15</v>
      </c>
    </row>
    <row r="136" spans="1:6" s="7" customFormat="1" ht="15" x14ac:dyDescent="0.25"/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6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1.14106</v>
      </c>
      <c r="F1" s="7">
        <v>29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1.1368100000000001</v>
      </c>
      <c r="F2" s="7">
        <v>19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40.897550000000003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0</v>
      </c>
      <c r="Y2" s="7">
        <f ca="1">(O2-T2)/T2</f>
        <v>0</v>
      </c>
      <c r="Z2" s="7">
        <f ca="1">(P2-T2)/T2</f>
        <v>0</v>
      </c>
      <c r="AB2" s="7">
        <f ca="1">SUM(V2:Z2)</f>
        <v>0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1.1581999999999999</v>
      </c>
      <c r="F3" s="7">
        <v>28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1.1503099999999999</v>
      </c>
      <c r="F4" s="7">
        <v>25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28.514099999999999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28.539812000000001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3.5082672317308776E-4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6.2643619689798091E-3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1.1488799999999999</v>
      </c>
      <c r="F5" s="7">
        <v>26</v>
      </c>
      <c r="H5" s="7" t="s">
        <v>0</v>
      </c>
      <c r="I5" s="7">
        <v>100</v>
      </c>
      <c r="J5" s="7">
        <v>0.4</v>
      </c>
      <c r="L5" s="7">
        <f t="shared" ca="1" si="2"/>
        <v>148.18414000000001</v>
      </c>
      <c r="M5" s="7">
        <f t="shared" ca="1" si="0"/>
        <v>148.16747000000001</v>
      </c>
      <c r="N5" s="7">
        <f t="shared" ca="1" si="0"/>
        <v>148.14162999999999</v>
      </c>
      <c r="O5" s="7">
        <f t="shared" ca="1" si="0"/>
        <v>148.13829999999999</v>
      </c>
      <c r="P5" s="7">
        <f t="shared" ca="1" si="0"/>
        <v>148.22496000000001</v>
      </c>
      <c r="R5" s="7">
        <f t="shared" ca="1" si="1"/>
        <v>148.1713</v>
      </c>
      <c r="T5" s="7">
        <f ca="1">Total!E5</f>
        <v>147.8408</v>
      </c>
      <c r="V5" s="7">
        <f t="shared" ca="1" si="3"/>
        <v>2.322362974226411E-3</v>
      </c>
      <c r="W5" s="7">
        <f t="shared" ca="1" si="4"/>
        <v>2.2096065497481557E-3</v>
      </c>
      <c r="X5" s="7">
        <f t="shared" ca="1" si="5"/>
        <v>2.0348239457578057E-3</v>
      </c>
      <c r="Y5" s="7">
        <f t="shared" ca="1" si="6"/>
        <v>2.0122997169927733E-3</v>
      </c>
      <c r="Z5" s="7">
        <f t="shared" ca="1" si="7"/>
        <v>2.5984707874957963E-3</v>
      </c>
      <c r="AB5" s="7">
        <f t="shared" ca="1" si="8"/>
        <v>1.1177563974220942E-2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1.4664999999999999</v>
      </c>
      <c r="F6" s="7">
        <v>43</v>
      </c>
      <c r="H6" s="7" t="s">
        <v>0</v>
      </c>
      <c r="I6" s="7">
        <v>100</v>
      </c>
      <c r="J6" s="7">
        <v>0.7</v>
      </c>
      <c r="L6" s="7">
        <f t="shared" ca="1" si="2"/>
        <v>107.69670000000001</v>
      </c>
      <c r="M6" s="7">
        <f t="shared" ca="1" si="0"/>
        <v>107.63419</v>
      </c>
      <c r="N6" s="7">
        <f t="shared" ca="1" si="0"/>
        <v>107.60337</v>
      </c>
      <c r="O6" s="7">
        <f t="shared" ca="1" si="0"/>
        <v>107.68337</v>
      </c>
      <c r="P6" s="7">
        <f t="shared" ca="1" si="0"/>
        <v>107.63419</v>
      </c>
      <c r="R6" s="7">
        <f t="shared" ca="1" si="1"/>
        <v>107.650364</v>
      </c>
      <c r="T6" s="7">
        <f ca="1">Total!E6</f>
        <v>107.31086000000001</v>
      </c>
      <c r="V6" s="7">
        <f t="shared" ca="1" si="3"/>
        <v>3.5955354378857996E-3</v>
      </c>
      <c r="W6" s="7">
        <f t="shared" ca="1" si="4"/>
        <v>3.01302216756066E-3</v>
      </c>
      <c r="X6" s="7">
        <f t="shared" ca="1" si="5"/>
        <v>2.7258191761765113E-3</v>
      </c>
      <c r="Y6" s="7">
        <f t="shared" ca="1" si="6"/>
        <v>3.4713168825596143E-3</v>
      </c>
      <c r="Z6" s="7">
        <f t="shared" ca="1" si="7"/>
        <v>3.01302216756066E-3</v>
      </c>
      <c r="AB6" s="7">
        <f t="shared" ca="1" si="8"/>
        <v>1.5818715831743244E-2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1.4617800000000001</v>
      </c>
      <c r="F7" s="7">
        <v>42</v>
      </c>
      <c r="H7" s="7" t="s">
        <v>0</v>
      </c>
      <c r="I7" s="7">
        <v>100</v>
      </c>
      <c r="J7" s="7">
        <v>1</v>
      </c>
      <c r="L7" s="7">
        <f t="shared" ca="1" si="2"/>
        <v>103.76918999999999</v>
      </c>
      <c r="M7" s="7">
        <f t="shared" ca="1" si="0"/>
        <v>103.70502999999999</v>
      </c>
      <c r="N7" s="7">
        <f t="shared" ca="1" si="0"/>
        <v>103.74503</v>
      </c>
      <c r="O7" s="7">
        <f t="shared" ca="1" si="0"/>
        <v>103.71698000000001</v>
      </c>
      <c r="P7" s="7">
        <f t="shared" ca="1" si="0"/>
        <v>103.71198</v>
      </c>
      <c r="R7" s="7">
        <f t="shared" ca="1" si="1"/>
        <v>103.72964200000001</v>
      </c>
      <c r="T7" s="7">
        <f ca="1">Total!E7</f>
        <v>103.67698</v>
      </c>
      <c r="V7" s="7">
        <f t="shared" ca="1" si="3"/>
        <v>8.8939704840934174E-4</v>
      </c>
      <c r="W7" s="7">
        <f t="shared" ca="1" si="4"/>
        <v>2.7055186213943775E-4</v>
      </c>
      <c r="X7" s="7">
        <f t="shared" ca="1" si="5"/>
        <v>6.5636556929030436E-4</v>
      </c>
      <c r="Y7" s="7">
        <f t="shared" ca="1" si="6"/>
        <v>3.858137071508666E-4</v>
      </c>
      <c r="Z7" s="7">
        <f t="shared" ca="1" si="7"/>
        <v>3.3758699375692258E-4</v>
      </c>
      <c r="AB7" s="7">
        <f t="shared" ca="1" si="8"/>
        <v>2.5397151807468729E-3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1.4462600000000001</v>
      </c>
      <c r="F8" s="7">
        <v>44</v>
      </c>
      <c r="H8" s="7" t="s">
        <v>0</v>
      </c>
      <c r="I8" s="7">
        <v>1000</v>
      </c>
      <c r="J8" s="7">
        <v>0.4</v>
      </c>
      <c r="L8" s="7">
        <f t="shared" ca="1" si="2"/>
        <v>1069.8228999999999</v>
      </c>
      <c r="M8" s="7">
        <f t="shared" ca="1" si="0"/>
        <v>1069.79637</v>
      </c>
      <c r="N8" s="7">
        <f t="shared" ca="1" si="0"/>
        <v>1069.9113400000001</v>
      </c>
      <c r="O8" s="7">
        <f t="shared" ca="1" si="0"/>
        <v>1069.80756</v>
      </c>
      <c r="P8" s="7">
        <f t="shared" ca="1" si="0"/>
        <v>1069.85311</v>
      </c>
      <c r="R8" s="7">
        <f t="shared" ca="1" si="1"/>
        <v>1069.838256</v>
      </c>
      <c r="T8" s="7">
        <f ca="1">Total!E8</f>
        <v>1069.1742999999999</v>
      </c>
      <c r="V8" s="7">
        <f t="shared" ca="1" si="3"/>
        <v>6.0663635480200724E-4</v>
      </c>
      <c r="W8" s="7">
        <f t="shared" ca="1" si="4"/>
        <v>5.8182281411003022E-4</v>
      </c>
      <c r="X8" s="7">
        <f t="shared" ca="1" si="5"/>
        <v>6.8935439245051673E-4</v>
      </c>
      <c r="Y8" s="7">
        <f t="shared" ca="1" si="6"/>
        <v>5.9228883447728204E-4</v>
      </c>
      <c r="Z8" s="7">
        <f t="shared" ca="1" si="7"/>
        <v>6.3489180389026594E-4</v>
      </c>
      <c r="AB8" s="7">
        <f t="shared" ca="1" si="8"/>
        <v>3.1049941997301016E-3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1.4591099999999999</v>
      </c>
      <c r="F9" s="7">
        <v>42</v>
      </c>
      <c r="H9" s="7" t="s">
        <v>0</v>
      </c>
      <c r="I9" s="7">
        <v>1000</v>
      </c>
      <c r="J9" s="7">
        <v>0.7</v>
      </c>
      <c r="L9" s="7">
        <f t="shared" ca="1" si="2"/>
        <v>1034.7208800000001</v>
      </c>
      <c r="M9" s="7">
        <f t="shared" ca="1" si="0"/>
        <v>1034.69866</v>
      </c>
      <c r="N9" s="7">
        <f t="shared" ca="1" si="0"/>
        <v>1034.5856000000001</v>
      </c>
      <c r="O9" s="7">
        <f t="shared" ca="1" si="0"/>
        <v>1034.7727299999999</v>
      </c>
      <c r="P9" s="7">
        <f t="shared" ca="1" si="0"/>
        <v>1034.6116199999999</v>
      </c>
      <c r="R9" s="7">
        <f t="shared" ca="1" si="1"/>
        <v>1034.6778979999999</v>
      </c>
      <c r="T9" s="7">
        <f ca="1">Total!E9</f>
        <v>1034.2530300000001</v>
      </c>
      <c r="V9" s="7">
        <f t="shared" ca="1" si="3"/>
        <v>4.5235545502825215E-4</v>
      </c>
      <c r="W9" s="7">
        <f t="shared" ca="1" si="4"/>
        <v>4.3087135069832703E-4</v>
      </c>
      <c r="X9" s="7">
        <f t="shared" ca="1" si="5"/>
        <v>3.2155574153844388E-4</v>
      </c>
      <c r="Y9" s="7">
        <f t="shared" ca="1" si="6"/>
        <v>5.0248825473571943E-4</v>
      </c>
      <c r="Z9" s="7">
        <f t="shared" ca="1" si="7"/>
        <v>3.4671399512343885E-4</v>
      </c>
      <c r="AB9" s="7">
        <f t="shared" ca="1" si="8"/>
        <v>2.0539847971241814E-3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1.44075</v>
      </c>
      <c r="F10" s="7">
        <v>43</v>
      </c>
      <c r="H10" s="7" t="s">
        <v>0</v>
      </c>
      <c r="I10" s="7">
        <v>1000</v>
      </c>
      <c r="J10" s="7">
        <v>1</v>
      </c>
      <c r="L10" s="7">
        <f t="shared" ca="1" si="2"/>
        <v>1034.3212799999999</v>
      </c>
      <c r="M10" s="7">
        <f t="shared" ca="1" si="0"/>
        <v>1034.27964</v>
      </c>
      <c r="N10" s="7">
        <f t="shared" ca="1" si="0"/>
        <v>1034.0471</v>
      </c>
      <c r="O10" s="7">
        <f t="shared" ca="1" si="0"/>
        <v>1034.4666299999999</v>
      </c>
      <c r="P10" s="7">
        <f t="shared" ca="1" si="0"/>
        <v>1034.47037</v>
      </c>
      <c r="R10" s="7">
        <f t="shared" ca="1" si="1"/>
        <v>1034.317004</v>
      </c>
      <c r="T10" s="7">
        <f ca="1">Total!E10</f>
        <v>1033.9158500000001</v>
      </c>
      <c r="V10" s="7">
        <f t="shared" ca="1" si="3"/>
        <v>3.9213055878754209E-4</v>
      </c>
      <c r="W10" s="7">
        <f t="shared" ca="1" si="4"/>
        <v>3.5185648812703738E-4</v>
      </c>
      <c r="X10" s="7">
        <f t="shared" ca="1" si="5"/>
        <v>1.2694456710370485E-4</v>
      </c>
      <c r="Y10" s="7">
        <f t="shared" ca="1" si="6"/>
        <v>5.3271259938592118E-4</v>
      </c>
      <c r="Z10" s="7">
        <f t="shared" ca="1" si="7"/>
        <v>5.3632991505054423E-4</v>
      </c>
      <c r="AB10" s="7">
        <f t="shared" ca="1" si="8"/>
        <v>1.9399741284547496E-3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1.91604</v>
      </c>
      <c r="F11" s="7">
        <v>50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1.92255</v>
      </c>
      <c r="F12" s="7">
        <v>49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28.514099999999999</v>
      </c>
      <c r="E13" s="7">
        <v>1.9291499999999999</v>
      </c>
      <c r="F13" s="7">
        <v>54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1.9153</v>
      </c>
      <c r="F14" s="7">
        <v>46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42986.727890000002</v>
      </c>
      <c r="P14" s="7">
        <f t="shared" ca="1" si="0"/>
        <v>42986.713589999999</v>
      </c>
      <c r="R14" s="7">
        <f t="shared" ca="1" si="1"/>
        <v>42986.692125999994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1.2421895294982343E-5</v>
      </c>
      <c r="Z14" s="7">
        <f t="shared" ca="1" si="7"/>
        <v>1.2089230346111487E-5</v>
      </c>
      <c r="AB14" s="7">
        <f t="shared" ca="1" si="8"/>
        <v>5.7949536184586331E-5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1.93076</v>
      </c>
      <c r="F15" s="7">
        <v>39</v>
      </c>
      <c r="H15" s="7" t="s">
        <v>3</v>
      </c>
      <c r="I15" s="7">
        <v>100</v>
      </c>
      <c r="J15" s="7">
        <v>0.7</v>
      </c>
      <c r="L15" s="7">
        <f t="shared" ca="1" si="2"/>
        <v>35677.378320000003</v>
      </c>
      <c r="M15" s="7">
        <f t="shared" ca="1" si="0"/>
        <v>35623.279600000002</v>
      </c>
      <c r="N15" s="7">
        <f t="shared" ca="1" si="0"/>
        <v>35641.807229999999</v>
      </c>
      <c r="O15" s="7">
        <f t="shared" ca="1" si="0"/>
        <v>35594.488369999999</v>
      </c>
      <c r="P15" s="7">
        <f t="shared" ca="1" si="0"/>
        <v>35804.7186</v>
      </c>
      <c r="R15" s="7">
        <f t="shared" ca="1" si="1"/>
        <v>35668.334424000001</v>
      </c>
      <c r="T15" s="7">
        <f ca="1">Total!E15</f>
        <v>35432.463949999998</v>
      </c>
      <c r="V15" s="7">
        <f t="shared" ca="1" si="3"/>
        <v>6.9121461704050044E-3</v>
      </c>
      <c r="W15" s="7">
        <f t="shared" ca="1" si="4"/>
        <v>5.3853339205896271E-3</v>
      </c>
      <c r="X15" s="7">
        <f t="shared" ca="1" si="5"/>
        <v>5.9082337682023088E-3</v>
      </c>
      <c r="Y15" s="7">
        <f t="shared" ca="1" si="6"/>
        <v>4.572767511416647E-3</v>
      </c>
      <c r="Z15" s="7">
        <f t="shared" ca="1" si="7"/>
        <v>1.0506033408382333E-2</v>
      </c>
      <c r="AB15" s="7">
        <f t="shared" ca="1" si="8"/>
        <v>3.3284514778995924E-2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148.18414000000001</v>
      </c>
      <c r="E16" s="7">
        <v>8.71889</v>
      </c>
      <c r="F16" s="7">
        <v>34</v>
      </c>
      <c r="H16" s="7" t="s">
        <v>3</v>
      </c>
      <c r="I16" s="7">
        <v>100</v>
      </c>
      <c r="J16" s="7">
        <v>1</v>
      </c>
      <c r="L16" s="7">
        <f t="shared" ca="1" si="2"/>
        <v>35275.656669999997</v>
      </c>
      <c r="M16" s="7">
        <f t="shared" ca="1" si="0"/>
        <v>35284.772420000001</v>
      </c>
      <c r="N16" s="7">
        <f t="shared" ca="1" si="0"/>
        <v>35243.066809999997</v>
      </c>
      <c r="O16" s="7">
        <f t="shared" ca="1" si="0"/>
        <v>35290.18333</v>
      </c>
      <c r="P16" s="7">
        <f t="shared" ca="1" si="0"/>
        <v>35272.331720000002</v>
      </c>
      <c r="R16" s="7">
        <f t="shared" ca="1" si="1"/>
        <v>35273.202189999996</v>
      </c>
      <c r="T16" s="7">
        <f ca="1">Total!E16</f>
        <v>35214.446669999998</v>
      </c>
      <c r="V16" s="7">
        <f t="shared" ca="1" si="3"/>
        <v>1.7382070652311383E-3</v>
      </c>
      <c r="W16" s="7">
        <f t="shared" ca="1" si="4"/>
        <v>1.9970709935906998E-3</v>
      </c>
      <c r="X16" s="7">
        <f t="shared" ca="1" si="5"/>
        <v>8.1273859754784229E-4</v>
      </c>
      <c r="Y16" s="7">
        <f t="shared" ca="1" si="6"/>
        <v>2.1507269646955469E-3</v>
      </c>
      <c r="Z16" s="7">
        <f t="shared" ca="1" si="7"/>
        <v>1.6437870099863879E-3</v>
      </c>
      <c r="AB16" s="7">
        <f t="shared" ca="1" si="8"/>
        <v>8.3425306310516145E-3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148.16747000000001</v>
      </c>
      <c r="E17" s="7">
        <v>8.7225199999999994</v>
      </c>
      <c r="F17" s="7">
        <v>35</v>
      </c>
      <c r="H17" s="7" t="s">
        <v>3</v>
      </c>
      <c r="I17" s="7">
        <v>997</v>
      </c>
      <c r="J17" s="7">
        <v>0.4</v>
      </c>
      <c r="L17" s="7">
        <f t="shared" ca="1" si="2"/>
        <v>324202.43883</v>
      </c>
      <c r="M17" s="7">
        <f t="shared" ca="1" si="0"/>
        <v>324350.83113000001</v>
      </c>
      <c r="N17" s="7">
        <f t="shared" ca="1" si="0"/>
        <v>324114.13344000001</v>
      </c>
      <c r="O17" s="7">
        <f t="shared" ca="1" si="0"/>
        <v>324443.39834999997</v>
      </c>
      <c r="P17" s="7">
        <f t="shared" ca="1" si="0"/>
        <v>324210.99820999999</v>
      </c>
      <c r="R17" s="7">
        <f t="shared" ca="1" si="1"/>
        <v>324264.35999199998</v>
      </c>
      <c r="T17" s="7">
        <f ca="1">Total!E17</f>
        <v>323976.84555000003</v>
      </c>
      <c r="V17" s="7">
        <f t="shared" ca="1" si="3"/>
        <v>6.9632531799299709E-4</v>
      </c>
      <c r="W17" s="7">
        <f t="shared" ca="1" si="4"/>
        <v>1.154358976997511E-3</v>
      </c>
      <c r="X17" s="7">
        <f t="shared" ca="1" si="5"/>
        <v>4.2375833917053757E-4</v>
      </c>
      <c r="Y17" s="7">
        <f t="shared" ca="1" si="6"/>
        <v>1.4400806922108965E-3</v>
      </c>
      <c r="Z17" s="7">
        <f t="shared" ca="1" si="7"/>
        <v>7.2274504556785093E-4</v>
      </c>
      <c r="AB17" s="7">
        <f t="shared" ca="1" si="8"/>
        <v>4.4372683719397926E-3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148.14162999999999</v>
      </c>
      <c r="E18" s="7">
        <v>8.8547399999999996</v>
      </c>
      <c r="F18" s="7">
        <v>36</v>
      </c>
      <c r="H18" s="7" t="s">
        <v>3</v>
      </c>
      <c r="I18" s="7">
        <v>997</v>
      </c>
      <c r="J18" s="7">
        <v>0.7</v>
      </c>
      <c r="L18" s="7">
        <f t="shared" ca="1" si="2"/>
        <v>322896.72185999999</v>
      </c>
      <c r="M18" s="7">
        <f t="shared" ca="1" si="2"/>
        <v>322951.69172</v>
      </c>
      <c r="N18" s="7">
        <f t="shared" ca="1" si="2"/>
        <v>323095.71333</v>
      </c>
      <c r="O18" s="7">
        <f t="shared" ca="1" si="2"/>
        <v>323090.13380000001</v>
      </c>
      <c r="P18" s="7">
        <f t="shared" ca="1" si="2"/>
        <v>322959.93586000003</v>
      </c>
      <c r="R18" s="7">
        <f t="shared" ca="1" si="1"/>
        <v>322998.83931399998</v>
      </c>
      <c r="T18" s="7">
        <f ca="1">Total!E18</f>
        <v>322847.27723000001</v>
      </c>
      <c r="V18" s="7">
        <f t="shared" ca="1" si="3"/>
        <v>1.5315176396782398E-4</v>
      </c>
      <c r="W18" s="7">
        <f t="shared" ca="1" si="4"/>
        <v>3.2341759514239147E-4</v>
      </c>
      <c r="X18" s="7">
        <f t="shared" ca="1" si="5"/>
        <v>7.6951585942291545E-4</v>
      </c>
      <c r="Y18" s="7">
        <f t="shared" ca="1" si="6"/>
        <v>7.5223360123613438E-4</v>
      </c>
      <c r="Z18" s="7">
        <f t="shared" ca="1" si="7"/>
        <v>3.4895332234677838E-4</v>
      </c>
      <c r="AB18" s="7">
        <f t="shared" ca="1" si="8"/>
        <v>2.3472721421160438E-3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148.13829999999999</v>
      </c>
      <c r="E19" s="7">
        <v>8.7234300000000005</v>
      </c>
      <c r="F19" s="7">
        <v>35</v>
      </c>
      <c r="H19" s="7" t="s">
        <v>3</v>
      </c>
      <c r="I19" s="7">
        <v>997</v>
      </c>
      <c r="J19" s="7">
        <v>1</v>
      </c>
      <c r="L19" s="7">
        <f t="shared" ca="1" si="2"/>
        <v>322866.48252000002</v>
      </c>
      <c r="M19" s="7">
        <f t="shared" ca="1" si="2"/>
        <v>322874.73112999997</v>
      </c>
      <c r="N19" s="7">
        <f t="shared" ca="1" si="2"/>
        <v>322801.46422999998</v>
      </c>
      <c r="O19" s="7">
        <f t="shared" ca="1" si="2"/>
        <v>322950.02333</v>
      </c>
      <c r="P19" s="7">
        <f t="shared" ca="1" si="2"/>
        <v>322967.52973000001</v>
      </c>
      <c r="R19" s="7">
        <f t="shared" ca="1" si="1"/>
        <v>322892.04618800001</v>
      </c>
      <c r="T19" s="7">
        <f ca="1">Total!E19</f>
        <v>322792.16628</v>
      </c>
      <c r="V19" s="7">
        <f t="shared" ca="1" si="3"/>
        <v>2.3022937903502413E-4</v>
      </c>
      <c r="W19" s="7">
        <f t="shared" ca="1" si="4"/>
        <v>2.5578331392449831E-4</v>
      </c>
      <c r="X19" s="7">
        <f t="shared" ca="1" si="5"/>
        <v>2.8804757275035503E-5</v>
      </c>
      <c r="Y19" s="7">
        <f t="shared" ca="1" si="6"/>
        <v>4.8903618640813392E-4</v>
      </c>
      <c r="Z19" s="7">
        <f t="shared" ca="1" si="7"/>
        <v>5.4327046415336071E-4</v>
      </c>
      <c r="AB19" s="7">
        <f t="shared" ca="1" si="8"/>
        <v>1.5471241007960527E-3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148.22496000000001</v>
      </c>
      <c r="E20" s="7">
        <v>8.7531099999999995</v>
      </c>
      <c r="F20" s="7">
        <v>34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107.69670000000001</v>
      </c>
      <c r="E21" s="7">
        <v>18.079750000000001</v>
      </c>
      <c r="F21" s="7">
        <v>66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675.38611000000003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675.36989000000005</v>
      </c>
      <c r="R21" s="7">
        <f t="shared" ca="1" si="1"/>
        <v>675.37068599999998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3.0057784536087472E-5</v>
      </c>
      <c r="X21" s="7">
        <f t="shared" ca="1" si="5"/>
        <v>0</v>
      </c>
      <c r="Y21" s="7">
        <f t="shared" ca="1" si="6"/>
        <v>0</v>
      </c>
      <c r="Z21" s="7">
        <f t="shared" ca="1" si="7"/>
        <v>6.0411704881010963E-6</v>
      </c>
      <c r="AB21" s="7">
        <f t="shared" ca="1" si="8"/>
        <v>3.6098955024188569E-5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107.63419</v>
      </c>
      <c r="E22" s="7">
        <v>18.091100000000001</v>
      </c>
      <c r="F22" s="7">
        <v>66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107.60337</v>
      </c>
      <c r="E23" s="7">
        <v>18.149380000000001</v>
      </c>
      <c r="F23" s="7">
        <v>67</v>
      </c>
      <c r="H23" s="7" t="s">
        <v>1</v>
      </c>
      <c r="I23" s="7">
        <v>100</v>
      </c>
      <c r="J23" s="7">
        <v>0.4</v>
      </c>
      <c r="L23" s="7">
        <f t="shared" ca="1" si="2"/>
        <v>1821.18932</v>
      </c>
      <c r="M23" s="7">
        <f t="shared" ca="1" si="2"/>
        <v>1813.7473600000001</v>
      </c>
      <c r="N23" s="7">
        <f t="shared" ca="1" si="2"/>
        <v>1828.5565099999999</v>
      </c>
      <c r="O23" s="7">
        <f t="shared" ca="1" si="2"/>
        <v>1819.41542</v>
      </c>
      <c r="P23" s="7">
        <f t="shared" ca="1" si="2"/>
        <v>1821.17121</v>
      </c>
      <c r="R23" s="7">
        <f t="shared" ca="1" si="1"/>
        <v>1820.8159639999999</v>
      </c>
      <c r="T23" s="7">
        <f ca="1">Total!E23</f>
        <v>1771.8257599999999</v>
      </c>
      <c r="V23" s="7">
        <f t="shared" ca="1" si="3"/>
        <v>2.7860278992670254E-2</v>
      </c>
      <c r="W23" s="7">
        <f t="shared" ca="1" si="4"/>
        <v>2.3660114299275187E-2</v>
      </c>
      <c r="X23" s="7">
        <f t="shared" ca="1" si="5"/>
        <v>3.2018244277021879E-2</v>
      </c>
      <c r="Y23" s="7">
        <f t="shared" ca="1" si="6"/>
        <v>2.6859108313223811E-2</v>
      </c>
      <c r="Z23" s="7">
        <f t="shared" ca="1" si="7"/>
        <v>2.7850057897340894E-2</v>
      </c>
      <c r="AB23" s="7">
        <f t="shared" ca="1" si="8"/>
        <v>0.13824780377953202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107.68337</v>
      </c>
      <c r="E24" s="7">
        <v>18.124929999999999</v>
      </c>
      <c r="F24" s="7">
        <v>67</v>
      </c>
      <c r="H24" s="7" t="s">
        <v>1</v>
      </c>
      <c r="I24" s="7">
        <v>100</v>
      </c>
      <c r="J24" s="7">
        <v>0.7</v>
      </c>
      <c r="L24" s="7">
        <f t="shared" ca="1" si="2"/>
        <v>1769.8639000000001</v>
      </c>
      <c r="M24" s="7">
        <f t="shared" ca="1" si="2"/>
        <v>1760.39239</v>
      </c>
      <c r="N24" s="7">
        <f t="shared" ca="1" si="2"/>
        <v>1773.5</v>
      </c>
      <c r="O24" s="7">
        <f t="shared" ca="1" si="2"/>
        <v>1766.53665</v>
      </c>
      <c r="P24" s="7">
        <f t="shared" ca="1" si="2"/>
        <v>1759.95652</v>
      </c>
      <c r="R24" s="7">
        <f t="shared" ca="1" si="1"/>
        <v>1766.0498920000002</v>
      </c>
      <c r="T24" s="7">
        <f ca="1">Total!E24</f>
        <v>1756.3001300000001</v>
      </c>
      <c r="V24" s="7">
        <f t="shared" ca="1" si="3"/>
        <v>7.7229226191539236E-3</v>
      </c>
      <c r="W24" s="7">
        <f t="shared" ca="1" si="4"/>
        <v>2.3300459472151247E-3</v>
      </c>
      <c r="X24" s="7">
        <f t="shared" ca="1" si="5"/>
        <v>9.7932407486640213E-3</v>
      </c>
      <c r="Y24" s="7">
        <f t="shared" ca="1" si="6"/>
        <v>5.8284571213918475E-3</v>
      </c>
      <c r="Z24" s="7">
        <f t="shared" ca="1" si="7"/>
        <v>2.0818708246635917E-3</v>
      </c>
      <c r="AB24" s="7">
        <f t="shared" ca="1" si="8"/>
        <v>2.7756537261088506E-2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107.63419</v>
      </c>
      <c r="E25" s="7">
        <v>18.039280000000002</v>
      </c>
      <c r="F25" s="7">
        <v>68</v>
      </c>
      <c r="H25" s="7" t="s">
        <v>1</v>
      </c>
      <c r="I25" s="7">
        <v>100</v>
      </c>
      <c r="J25" s="7">
        <v>1</v>
      </c>
      <c r="L25" s="7">
        <f t="shared" ca="1" si="2"/>
        <v>1763.4539</v>
      </c>
      <c r="M25" s="7">
        <f t="shared" ca="1" si="2"/>
        <v>1754.47468</v>
      </c>
      <c r="N25" s="7">
        <f t="shared" ca="1" si="2"/>
        <v>1754.5945099999999</v>
      </c>
      <c r="O25" s="7">
        <f t="shared" ca="1" si="2"/>
        <v>1758.38004</v>
      </c>
      <c r="P25" s="7">
        <f t="shared" ca="1" si="2"/>
        <v>1758.34</v>
      </c>
      <c r="R25" s="7">
        <f t="shared" ca="1" si="1"/>
        <v>1757.8486259999997</v>
      </c>
      <c r="T25" s="7">
        <f ca="1">Total!E25</f>
        <v>1753.77333</v>
      </c>
      <c r="V25" s="7">
        <f t="shared" ca="1" si="3"/>
        <v>5.5198524429607952E-3</v>
      </c>
      <c r="W25" s="7">
        <f t="shared" ca="1" si="4"/>
        <v>3.9990914903469745E-4</v>
      </c>
      <c r="X25" s="7">
        <f t="shared" ca="1" si="5"/>
        <v>4.6823610893884045E-4</v>
      </c>
      <c r="Y25" s="7">
        <f t="shared" ca="1" si="6"/>
        <v>2.6267419632844007E-3</v>
      </c>
      <c r="Z25" s="7">
        <f t="shared" ca="1" si="7"/>
        <v>2.6039111907351967E-3</v>
      </c>
      <c r="AB25" s="7">
        <f t="shared" ca="1" si="8"/>
        <v>1.161865085495393E-2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103.76918999999999</v>
      </c>
      <c r="E26" s="7">
        <v>37.370220000000003</v>
      </c>
      <c r="F26" s="7">
        <v>135</v>
      </c>
      <c r="H26" s="7" t="s">
        <v>1</v>
      </c>
      <c r="I26" s="7">
        <v>1000</v>
      </c>
      <c r="J26" s="7">
        <v>0.4</v>
      </c>
      <c r="L26" s="7">
        <f t="shared" ca="1" si="2"/>
        <v>18987.247670000001</v>
      </c>
      <c r="M26" s="7">
        <f t="shared" ca="1" si="2"/>
        <v>18983.407350000001</v>
      </c>
      <c r="N26" s="7">
        <f t="shared" ca="1" si="2"/>
        <v>18988.431130000001</v>
      </c>
      <c r="O26" s="7">
        <f t="shared" ca="1" si="2"/>
        <v>18984.95333</v>
      </c>
      <c r="P26" s="7">
        <f t="shared" ca="1" si="2"/>
        <v>18990.028620000001</v>
      </c>
      <c r="R26" s="7">
        <f t="shared" ca="1" si="1"/>
        <v>18986.813620000001</v>
      </c>
      <c r="T26" s="7">
        <f ca="1">Total!E26</f>
        <v>18977.327099999999</v>
      </c>
      <c r="V26" s="7">
        <f t="shared" ca="1" si="3"/>
        <v>5.2275907706739405E-4</v>
      </c>
      <c r="W26" s="7">
        <f t="shared" ca="1" si="4"/>
        <v>3.2039548920473142E-4</v>
      </c>
      <c r="X26" s="7">
        <f t="shared" ca="1" si="5"/>
        <v>5.8512086246340989E-4</v>
      </c>
      <c r="Y26" s="7">
        <f t="shared" ca="1" si="6"/>
        <v>4.018600701677145E-4</v>
      </c>
      <c r="Z26" s="7">
        <f t="shared" ca="1" si="7"/>
        <v>6.6929973505079903E-4</v>
      </c>
      <c r="AB26" s="7">
        <f t="shared" ca="1" si="8"/>
        <v>2.4994352339540492E-3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103.70502999999999</v>
      </c>
      <c r="E27" s="7">
        <v>37.605910000000002</v>
      </c>
      <c r="F27" s="7">
        <v>122</v>
      </c>
      <c r="H27" s="7" t="s">
        <v>1</v>
      </c>
      <c r="I27" s="7">
        <v>1000</v>
      </c>
      <c r="J27" s="7">
        <v>0.7</v>
      </c>
      <c r="L27" s="7">
        <f t="shared" ca="1" si="2"/>
        <v>18977.04551</v>
      </c>
      <c r="M27" s="7">
        <f t="shared" ca="1" si="2"/>
        <v>18976.884989999999</v>
      </c>
      <c r="N27" s="7">
        <f t="shared" ca="1" si="2"/>
        <v>18976.90439</v>
      </c>
      <c r="O27" s="7">
        <f t="shared" ca="1" si="2"/>
        <v>18977.082190000001</v>
      </c>
      <c r="P27" s="7">
        <f t="shared" ca="1" si="2"/>
        <v>18976.84476</v>
      </c>
      <c r="R27" s="7">
        <f t="shared" ca="1" si="1"/>
        <v>18976.952367999998</v>
      </c>
      <c r="T27" s="7">
        <f ca="1">Total!E27</f>
        <v>18975.57</v>
      </c>
      <c r="V27" s="7">
        <f t="shared" ca="1" si="3"/>
        <v>7.7758401987408702E-5</v>
      </c>
      <c r="W27" s="7">
        <f t="shared" ca="1" si="4"/>
        <v>6.929910405847851E-5</v>
      </c>
      <c r="X27" s="7">
        <f t="shared" ca="1" si="5"/>
        <v>7.0321471239071331E-5</v>
      </c>
      <c r="Y27" s="7">
        <f t="shared" ca="1" si="6"/>
        <v>7.9691413749430611E-5</v>
      </c>
      <c r="Z27" s="7">
        <f t="shared" ca="1" si="7"/>
        <v>6.7179009642410854E-5</v>
      </c>
      <c r="AB27" s="7">
        <f t="shared" ca="1" si="8"/>
        <v>3.6424940067679998E-4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103.74503</v>
      </c>
      <c r="E28" s="7">
        <v>37.446359999999999</v>
      </c>
      <c r="F28" s="7">
        <v>137</v>
      </c>
      <c r="H28" s="7" t="s">
        <v>1</v>
      </c>
      <c r="I28" s="7">
        <v>1000</v>
      </c>
      <c r="J28" s="7">
        <v>1</v>
      </c>
      <c r="L28" s="7">
        <f t="shared" ca="1" si="2"/>
        <v>18975.63</v>
      </c>
      <c r="M28" s="7">
        <f t="shared" ca="1" si="2"/>
        <v>18975.465</v>
      </c>
      <c r="N28" s="7">
        <f t="shared" ca="1" si="2"/>
        <v>18975.56524</v>
      </c>
      <c r="O28" s="7">
        <f t="shared" ca="1" si="2"/>
        <v>18977.86652</v>
      </c>
      <c r="P28" s="7">
        <f t="shared" ca="1" si="2"/>
        <v>18975.606670000001</v>
      </c>
      <c r="R28" s="7">
        <f t="shared" ca="1" si="1"/>
        <v>18976.026685999997</v>
      </c>
      <c r="T28" s="7">
        <f ca="1">Total!E28</f>
        <v>18975.240000000002</v>
      </c>
      <c r="V28" s="7">
        <f t="shared" ca="1" si="3"/>
        <v>2.0553099723609183E-5</v>
      </c>
      <c r="W28" s="7">
        <f t="shared" ca="1" si="4"/>
        <v>1.1857557532792459E-5</v>
      </c>
      <c r="X28" s="7">
        <f t="shared" ca="1" si="5"/>
        <v>1.7140231164312158E-5</v>
      </c>
      <c r="Y28" s="7">
        <f t="shared" ca="1" si="6"/>
        <v>1.3841827560536683E-4</v>
      </c>
      <c r="Z28" s="7">
        <f t="shared" ca="1" si="7"/>
        <v>1.9323602758090579E-5</v>
      </c>
      <c r="AB28" s="7">
        <f t="shared" ca="1" si="8"/>
        <v>2.0729276678417121E-4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103.71698000000001</v>
      </c>
      <c r="E29" s="7">
        <v>37.441870000000002</v>
      </c>
      <c r="F29" s="7">
        <v>135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103.71198</v>
      </c>
      <c r="E30" s="7">
        <v>37.532209999999999</v>
      </c>
      <c r="F30" s="7">
        <v>122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1069.8228999999999</v>
      </c>
      <c r="E31" s="7">
        <v>582.80852000000004</v>
      </c>
      <c r="F31" s="7">
        <v>26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1069.79637</v>
      </c>
      <c r="E32" s="7">
        <v>576.16558999999995</v>
      </c>
      <c r="F32" s="7">
        <v>26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1069.9113400000001</v>
      </c>
      <c r="E33" s="7">
        <v>576.82516999999996</v>
      </c>
      <c r="F33" s="7">
        <v>28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1069.80756</v>
      </c>
      <c r="E34" s="7">
        <v>568.07586000000003</v>
      </c>
      <c r="F34" s="7">
        <v>26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1069.85311</v>
      </c>
      <c r="E35" s="7">
        <v>567.53997000000004</v>
      </c>
      <c r="F35" s="7">
        <v>25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1034.7208800000001</v>
      </c>
      <c r="E36" s="7">
        <v>945.88328000000001</v>
      </c>
      <c r="F36" s="7">
        <v>39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1034.69866</v>
      </c>
      <c r="E37" s="7">
        <v>970.35910999999999</v>
      </c>
      <c r="F37" s="7">
        <v>33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1034.5856000000001</v>
      </c>
      <c r="E38" s="7">
        <v>945.11946999999998</v>
      </c>
      <c r="F38" s="7">
        <v>37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1034.7727299999999</v>
      </c>
      <c r="E39" s="7">
        <v>948.01278000000002</v>
      </c>
      <c r="F39" s="7">
        <v>33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1034.6116199999999</v>
      </c>
      <c r="E40" s="7">
        <v>970.43997000000002</v>
      </c>
      <c r="F40" s="7">
        <v>33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1034.3212799999999</v>
      </c>
      <c r="E41" s="7">
        <v>2260.83007</v>
      </c>
      <c r="F41" s="7">
        <v>67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1034.27964</v>
      </c>
      <c r="E42" s="7">
        <v>2255.35032</v>
      </c>
      <c r="F42" s="7">
        <v>66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1034.0471</v>
      </c>
      <c r="E43" s="7">
        <v>2264.0272199999999</v>
      </c>
      <c r="F43" s="7">
        <v>66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1034.4666299999999</v>
      </c>
      <c r="E44" s="7">
        <v>2234.5329099999999</v>
      </c>
      <c r="F44" s="7">
        <v>75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1034.47037</v>
      </c>
      <c r="E45" s="7">
        <v>2233.4401400000002</v>
      </c>
      <c r="F45" s="7">
        <v>94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1.09911</v>
      </c>
      <c r="F46" s="7">
        <v>31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1.1090899999999999</v>
      </c>
      <c r="F47" s="7">
        <v>33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1.1003700000000001</v>
      </c>
      <c r="F48" s="7">
        <v>34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1.3737999999999999</v>
      </c>
      <c r="F49" s="7">
        <v>29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1.10398</v>
      </c>
      <c r="F50" s="7">
        <v>27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1.3347500000000001</v>
      </c>
      <c r="F51" s="7">
        <v>40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1.3401400000000001</v>
      </c>
      <c r="F52" s="7">
        <v>38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1.3228899999999999</v>
      </c>
      <c r="F53" s="7">
        <v>37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1.3420000000000001</v>
      </c>
      <c r="F54" s="7">
        <v>41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1.32988</v>
      </c>
      <c r="F55" s="7">
        <v>37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2.0825399999999998</v>
      </c>
      <c r="F56" s="7">
        <v>63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2.0901399999999999</v>
      </c>
      <c r="F57" s="7">
        <v>59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2.0680900000000002</v>
      </c>
      <c r="F58" s="7">
        <v>63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2.0854300000000001</v>
      </c>
      <c r="F59" s="7">
        <v>63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2.0802299999999998</v>
      </c>
      <c r="F60" s="7">
        <v>54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7.1264000000000003</v>
      </c>
      <c r="F61" s="7">
        <v>25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6.9394</v>
      </c>
      <c r="F62" s="7">
        <v>26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7.0842400000000003</v>
      </c>
      <c r="F63" s="7">
        <v>26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42986.727890000002</v>
      </c>
      <c r="E64" s="7">
        <v>6.9965200000000003</v>
      </c>
      <c r="F64" s="7">
        <v>22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42986.713589999999</v>
      </c>
      <c r="E65" s="7">
        <v>7.2356999999999996</v>
      </c>
      <c r="F65" s="7">
        <v>25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35677.378320000003</v>
      </c>
      <c r="E66" s="7">
        <v>19.721170000000001</v>
      </c>
      <c r="F66" s="7">
        <v>64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35623.279600000002</v>
      </c>
      <c r="E67" s="7">
        <v>19.657710000000002</v>
      </c>
      <c r="F67" s="7">
        <v>62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35641.807229999999</v>
      </c>
      <c r="E68" s="7">
        <v>19.82976</v>
      </c>
      <c r="F68" s="7">
        <v>63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35594.488369999999</v>
      </c>
      <c r="E69" s="7">
        <v>19.88841</v>
      </c>
      <c r="F69" s="7">
        <v>60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35804.7186</v>
      </c>
      <c r="E70" s="7">
        <v>19.906199999999998</v>
      </c>
      <c r="F70" s="7">
        <v>66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35275.656669999997</v>
      </c>
      <c r="E71" s="7">
        <v>55.1999</v>
      </c>
      <c r="F71" s="7">
        <v>176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35284.772420000001</v>
      </c>
      <c r="E72" s="7">
        <v>55.188470000000002</v>
      </c>
      <c r="F72" s="7">
        <v>163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35243.066809999997</v>
      </c>
      <c r="E73" s="7">
        <v>55.219549999999998</v>
      </c>
      <c r="F73" s="7">
        <v>154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35290.18333</v>
      </c>
      <c r="E74" s="7">
        <v>55.287399999999998</v>
      </c>
      <c r="F74" s="7">
        <v>172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35272.331720000002</v>
      </c>
      <c r="E75" s="7">
        <v>55.30583</v>
      </c>
      <c r="F75" s="7">
        <v>182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324202.43883</v>
      </c>
      <c r="E76" s="7">
        <v>653.37667999999996</v>
      </c>
      <c r="F76" s="7">
        <v>16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324350.83113000001</v>
      </c>
      <c r="E77" s="7">
        <v>655.12324000000001</v>
      </c>
      <c r="F77" s="7">
        <v>16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324114.13344000001</v>
      </c>
      <c r="E78" s="7">
        <v>653.31237999999996</v>
      </c>
      <c r="F78" s="7">
        <v>16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324443.39834999997</v>
      </c>
      <c r="E79" s="7">
        <v>653.22614999999996</v>
      </c>
      <c r="F79" s="7">
        <v>16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324210.99820999999</v>
      </c>
      <c r="E80" s="7">
        <v>653.14783999999997</v>
      </c>
      <c r="F80" s="7">
        <v>16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322896.72185999999</v>
      </c>
      <c r="E81" s="7">
        <v>1321.67615</v>
      </c>
      <c r="F81" s="7">
        <v>30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322951.69172</v>
      </c>
      <c r="E82" s="7">
        <v>1291.1560500000001</v>
      </c>
      <c r="F82" s="7">
        <v>29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323095.71333</v>
      </c>
      <c r="E83" s="7">
        <v>1288.28622</v>
      </c>
      <c r="F83" s="7">
        <v>29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323090.13380000001</v>
      </c>
      <c r="E84" s="7">
        <v>1292.9199000000001</v>
      </c>
      <c r="F84" s="7">
        <v>35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322959.93586000003</v>
      </c>
      <c r="E85" s="7">
        <v>1301.7891</v>
      </c>
      <c r="F85" s="7">
        <v>30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322866.48252000002</v>
      </c>
      <c r="E86" s="7">
        <v>1760.44767</v>
      </c>
      <c r="F86" s="7">
        <v>36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322874.73112999997</v>
      </c>
      <c r="E87" s="7">
        <v>1743.4930099999999</v>
      </c>
      <c r="F87" s="7">
        <v>36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322801.46422999998</v>
      </c>
      <c r="E88" s="7">
        <v>1760.0057099999999</v>
      </c>
      <c r="F88" s="7">
        <v>36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322950.02333</v>
      </c>
      <c r="E89" s="7">
        <v>1748.1158700000001</v>
      </c>
      <c r="F89" s="7">
        <v>36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322967.52973000001</v>
      </c>
      <c r="E90" s="7">
        <v>1724.5662299999999</v>
      </c>
      <c r="F90" s="7">
        <v>36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1.6103400000000001</v>
      </c>
      <c r="F91" s="7">
        <v>38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1.6297600000000001</v>
      </c>
      <c r="F92" s="7">
        <v>36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1.6172599999999999</v>
      </c>
      <c r="F93" s="7">
        <v>31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1.6122700000000001</v>
      </c>
      <c r="F94" s="7">
        <v>38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1.6840599999999999</v>
      </c>
      <c r="F95" s="7">
        <v>31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2.0249000000000001</v>
      </c>
      <c r="F96" s="7">
        <v>39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1.92798</v>
      </c>
      <c r="F97" s="7">
        <v>47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1.9524999999999999</v>
      </c>
      <c r="F98" s="7">
        <v>46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1.9477500000000001</v>
      </c>
      <c r="F99" s="7">
        <v>41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1.9514899999999999</v>
      </c>
      <c r="F100" s="7">
        <v>43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2.9553199999999999</v>
      </c>
      <c r="F101" s="7">
        <v>66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2.9586199999999998</v>
      </c>
      <c r="F102" s="7">
        <v>59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2.9479799999999998</v>
      </c>
      <c r="F103" s="7">
        <v>67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2.96515</v>
      </c>
      <c r="F104" s="7">
        <v>67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2.96414</v>
      </c>
      <c r="F105" s="7">
        <v>65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1821.18932</v>
      </c>
      <c r="E106" s="7">
        <v>7.2429100000000002</v>
      </c>
      <c r="F106" s="7">
        <v>30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1813.7473600000001</v>
      </c>
      <c r="E107" s="7">
        <v>7.18581</v>
      </c>
      <c r="F107" s="7">
        <v>30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1828.5565099999999</v>
      </c>
      <c r="E108" s="7">
        <v>7.1773499999999997</v>
      </c>
      <c r="F108" s="7">
        <v>30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1819.41542</v>
      </c>
      <c r="E109" s="7">
        <v>7.1914600000000002</v>
      </c>
      <c r="F109" s="7">
        <v>31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1821.17121</v>
      </c>
      <c r="E110" s="7">
        <v>7.1546799999999999</v>
      </c>
      <c r="F110" s="7">
        <v>27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1769.8639000000001</v>
      </c>
      <c r="E111" s="7">
        <v>11.671580000000001</v>
      </c>
      <c r="F111" s="7">
        <v>43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1760.39239</v>
      </c>
      <c r="E112" s="7">
        <v>11.68981</v>
      </c>
      <c r="F112" s="7">
        <v>41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1773.5</v>
      </c>
      <c r="E113" s="7">
        <v>11.484209999999999</v>
      </c>
      <c r="F113" s="7">
        <v>41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1766.53665</v>
      </c>
      <c r="E114" s="7">
        <v>11.665229999999999</v>
      </c>
      <c r="F114" s="7">
        <v>43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1759.95652</v>
      </c>
      <c r="E115" s="7">
        <v>11.664110000000001</v>
      </c>
      <c r="F115" s="7">
        <v>45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1763.4539</v>
      </c>
      <c r="E116" s="7">
        <v>21.603269999999998</v>
      </c>
      <c r="F116" s="7">
        <v>83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1754.47468</v>
      </c>
      <c r="E117" s="7">
        <v>21.61234</v>
      </c>
      <c r="F117" s="7">
        <v>72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1754.5945099999999</v>
      </c>
      <c r="E118" s="7">
        <v>21.558319999999998</v>
      </c>
      <c r="F118" s="7">
        <v>72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1758.38004</v>
      </c>
      <c r="E119" s="7">
        <v>21.49136</v>
      </c>
      <c r="F119" s="7">
        <v>81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1758.34</v>
      </c>
      <c r="E120" s="7">
        <v>21.65551</v>
      </c>
      <c r="F120" s="7">
        <v>78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18987.247670000001</v>
      </c>
      <c r="E121" s="7">
        <v>352.10239000000001</v>
      </c>
      <c r="F121" s="7">
        <v>17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18983.407350000001</v>
      </c>
      <c r="E122" s="7">
        <v>352.90228999999999</v>
      </c>
      <c r="F122" s="7">
        <v>17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18988.431130000001</v>
      </c>
      <c r="E123" s="7">
        <v>353.36290000000002</v>
      </c>
      <c r="F123" s="7">
        <v>17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18984.95333</v>
      </c>
      <c r="E124" s="7">
        <v>350.75531000000001</v>
      </c>
      <c r="F124" s="7">
        <v>15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18990.028620000001</v>
      </c>
      <c r="E125" s="7">
        <v>355.03415999999999</v>
      </c>
      <c r="F125" s="7">
        <v>16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18977.04551</v>
      </c>
      <c r="E126" s="7">
        <v>677.07470000000001</v>
      </c>
      <c r="F126" s="7">
        <v>24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18976.884989999999</v>
      </c>
      <c r="E127" s="7">
        <v>676.75793999999996</v>
      </c>
      <c r="F127" s="7">
        <v>24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18976.90439</v>
      </c>
      <c r="E128" s="7">
        <v>675.49797999999998</v>
      </c>
      <c r="F128" s="7">
        <v>24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18977.082190000001</v>
      </c>
      <c r="E129" s="7">
        <v>675.61197000000004</v>
      </c>
      <c r="F129" s="7">
        <v>24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18976.84476</v>
      </c>
      <c r="E130" s="7">
        <v>677.90360999999996</v>
      </c>
      <c r="F130" s="7">
        <v>25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18975.63</v>
      </c>
      <c r="E131" s="7">
        <v>1153.44634</v>
      </c>
      <c r="F131" s="7">
        <v>36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18975.465</v>
      </c>
      <c r="E132" s="7">
        <v>1143.5717400000001</v>
      </c>
      <c r="F132" s="7">
        <v>36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18975.56524</v>
      </c>
      <c r="E133" s="7">
        <v>1157.40374</v>
      </c>
      <c r="F133" s="7">
        <v>36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18977.86652</v>
      </c>
      <c r="E134" s="7">
        <v>1152.91464</v>
      </c>
      <c r="F134" s="7">
        <v>53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18975.606670000001</v>
      </c>
      <c r="E135" s="7">
        <v>1152.66437</v>
      </c>
      <c r="F135" s="7">
        <v>36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1.28217</v>
      </c>
      <c r="F1" s="7">
        <v>20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1.18523</v>
      </c>
      <c r="F2" s="7">
        <v>13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40.897550000000003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0</v>
      </c>
      <c r="Y2" s="7">
        <f ca="1">(O2-T2)/T2</f>
        <v>0</v>
      </c>
      <c r="Z2" s="7">
        <f ca="1">(P2-T2)/T2</f>
        <v>0</v>
      </c>
      <c r="AB2" s="7">
        <f ca="1">SUM(V2:Z2)</f>
        <v>0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1.1478299999999999</v>
      </c>
      <c r="F3" s="7">
        <v>19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1.16229</v>
      </c>
      <c r="F4" s="7">
        <v>15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28.514099999999999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28.522956000000001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3.5082672317308776E-4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3.3075943460764484E-3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1.13591</v>
      </c>
      <c r="F5" s="7">
        <v>17</v>
      </c>
      <c r="H5" s="7" t="s">
        <v>0</v>
      </c>
      <c r="I5" s="7">
        <v>100</v>
      </c>
      <c r="J5" s="7">
        <v>0.4</v>
      </c>
      <c r="L5" s="7">
        <f t="shared" ca="1" si="2"/>
        <v>148.05653000000001</v>
      </c>
      <c r="M5" s="7">
        <f t="shared" ca="1" si="0"/>
        <v>148.2208</v>
      </c>
      <c r="N5" s="7">
        <f t="shared" ca="1" si="0"/>
        <v>148.22979000000001</v>
      </c>
      <c r="O5" s="7">
        <f t="shared" ca="1" si="0"/>
        <v>148.21653000000001</v>
      </c>
      <c r="P5" s="7">
        <f t="shared" ca="1" si="0"/>
        <v>148.23283000000001</v>
      </c>
      <c r="R5" s="7">
        <f t="shared" ca="1" si="1"/>
        <v>148.19129600000002</v>
      </c>
      <c r="T5" s="7">
        <f ca="1">Total!E5</f>
        <v>147.8408</v>
      </c>
      <c r="V5" s="7">
        <f t="shared" ca="1" si="3"/>
        <v>1.4592047662080276E-3</v>
      </c>
      <c r="W5" s="7">
        <f t="shared" ca="1" si="4"/>
        <v>2.5703324116211185E-3</v>
      </c>
      <c r="X5" s="7">
        <f t="shared" ca="1" si="5"/>
        <v>2.6311410652540223E-3</v>
      </c>
      <c r="Y5" s="7">
        <f t="shared" ca="1" si="6"/>
        <v>2.5414499921537514E-3</v>
      </c>
      <c r="Z5" s="7">
        <f t="shared" ca="1" si="7"/>
        <v>2.6517037245469819E-3</v>
      </c>
      <c r="AB5" s="7">
        <f t="shared" ca="1" si="8"/>
        <v>1.18538319597839E-2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1.4735100000000001</v>
      </c>
      <c r="F6" s="7">
        <v>30</v>
      </c>
      <c r="H6" s="7" t="s">
        <v>0</v>
      </c>
      <c r="I6" s="7">
        <v>100</v>
      </c>
      <c r="J6" s="7">
        <v>0.7</v>
      </c>
      <c r="L6" s="7">
        <f t="shared" ca="1" si="2"/>
        <v>107.7367</v>
      </c>
      <c r="M6" s="7">
        <f t="shared" ca="1" si="0"/>
        <v>107.67086</v>
      </c>
      <c r="N6" s="7">
        <f t="shared" ca="1" si="0"/>
        <v>107.83419000000001</v>
      </c>
      <c r="O6" s="7">
        <f t="shared" ca="1" si="0"/>
        <v>107.71337</v>
      </c>
      <c r="P6" s="7">
        <f t="shared" ca="1" si="0"/>
        <v>107.68086</v>
      </c>
      <c r="R6" s="7">
        <f t="shared" ca="1" si="1"/>
        <v>107.72719600000001</v>
      </c>
      <c r="T6" s="7">
        <f ca="1">Total!E6</f>
        <v>107.31086000000001</v>
      </c>
      <c r="V6" s="7">
        <f t="shared" ca="1" si="3"/>
        <v>3.9682842910772845E-3</v>
      </c>
      <c r="W6" s="7">
        <f t="shared" ca="1" si="4"/>
        <v>3.3547396787240303E-3</v>
      </c>
      <c r="X6" s="7">
        <f t="shared" ca="1" si="5"/>
        <v>4.8767664335184844E-3</v>
      </c>
      <c r="Y6" s="7">
        <f t="shared" ca="1" si="6"/>
        <v>3.7508785224532946E-3</v>
      </c>
      <c r="Z6" s="7">
        <f t="shared" ca="1" si="7"/>
        <v>3.4479268920218358E-3</v>
      </c>
      <c r="AB6" s="7">
        <f t="shared" ca="1" si="8"/>
        <v>1.939859581779493E-2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1.4650700000000001</v>
      </c>
      <c r="F7" s="7">
        <v>22</v>
      </c>
      <c r="H7" s="7" t="s">
        <v>0</v>
      </c>
      <c r="I7" s="7">
        <v>100</v>
      </c>
      <c r="J7" s="7">
        <v>1</v>
      </c>
      <c r="L7" s="7">
        <f t="shared" ca="1" si="2"/>
        <v>103.7217</v>
      </c>
      <c r="M7" s="7">
        <f t="shared" ca="1" si="0"/>
        <v>103.7358</v>
      </c>
      <c r="N7" s="7">
        <f t="shared" ca="1" si="0"/>
        <v>103.73586</v>
      </c>
      <c r="O7" s="7">
        <f t="shared" ca="1" si="0"/>
        <v>103.74169999999999</v>
      </c>
      <c r="P7" s="7">
        <f t="shared" ca="1" si="0"/>
        <v>103.72586</v>
      </c>
      <c r="R7" s="7">
        <f t="shared" ca="1" si="1"/>
        <v>103.73218399999999</v>
      </c>
      <c r="T7" s="7">
        <f ca="1">Total!E7</f>
        <v>103.67698</v>
      </c>
      <c r="V7" s="7">
        <f t="shared" ca="1" si="3"/>
        <v>4.3133972459458305E-4</v>
      </c>
      <c r="W7" s="7">
        <f t="shared" ca="1" si="4"/>
        <v>5.673390563652337E-4</v>
      </c>
      <c r="X7" s="7">
        <f t="shared" ca="1" si="5"/>
        <v>5.6791777692600652E-4</v>
      </c>
      <c r="Y7" s="7">
        <f t="shared" ca="1" si="6"/>
        <v>6.2424657816994786E-4</v>
      </c>
      <c r="Z7" s="7">
        <f t="shared" ca="1" si="7"/>
        <v>4.7146435013825563E-4</v>
      </c>
      <c r="AB7" s="7">
        <f t="shared" ca="1" si="8"/>
        <v>2.6623074861940269E-3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1.4460200000000001</v>
      </c>
      <c r="F8" s="7">
        <v>22</v>
      </c>
      <c r="H8" s="7" t="s">
        <v>0</v>
      </c>
      <c r="I8" s="7">
        <v>1000</v>
      </c>
      <c r="J8" s="7">
        <v>0.4</v>
      </c>
      <c r="L8" s="7">
        <f t="shared" ca="1" si="2"/>
        <v>1069.94147</v>
      </c>
      <c r="M8" s="7">
        <f t="shared" ca="1" si="0"/>
        <v>1069.95451</v>
      </c>
      <c r="N8" s="7">
        <f t="shared" ca="1" si="0"/>
        <v>1069.9498599999999</v>
      </c>
      <c r="O8" s="7">
        <f t="shared" ca="1" si="0"/>
        <v>1069.8277599999999</v>
      </c>
      <c r="P8" s="7">
        <f t="shared" ca="1" si="0"/>
        <v>1070.10535</v>
      </c>
      <c r="R8" s="7">
        <f t="shared" ca="1" si="1"/>
        <v>1069.95579</v>
      </c>
      <c r="T8" s="7">
        <f ca="1">Total!E8</f>
        <v>1069.1742999999999</v>
      </c>
      <c r="V8" s="7">
        <f t="shared" ca="1" si="3"/>
        <v>7.175350174429729E-4</v>
      </c>
      <c r="W8" s="7">
        <f t="shared" ca="1" si="4"/>
        <v>7.2973134502028779E-4</v>
      </c>
      <c r="X8" s="7">
        <f t="shared" ca="1" si="5"/>
        <v>7.2538219446543128E-4</v>
      </c>
      <c r="Y8" s="7">
        <f t="shared" ca="1" si="6"/>
        <v>6.1118191860765406E-4</v>
      </c>
      <c r="Z8" s="7">
        <f t="shared" ca="1" si="7"/>
        <v>8.7081217721015291E-4</v>
      </c>
      <c r="AB8" s="7">
        <f t="shared" ca="1" si="8"/>
        <v>3.6546426527464988E-3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1.4330799999999999</v>
      </c>
      <c r="F9" s="7">
        <v>30</v>
      </c>
      <c r="H9" s="7" t="s">
        <v>0</v>
      </c>
      <c r="I9" s="7">
        <v>1000</v>
      </c>
      <c r="J9" s="7">
        <v>0.7</v>
      </c>
      <c r="L9" s="7">
        <f t="shared" ca="1" si="2"/>
        <v>1034.6004</v>
      </c>
      <c r="M9" s="7">
        <f t="shared" ca="1" si="0"/>
        <v>1034.8240900000001</v>
      </c>
      <c r="N9" s="7">
        <f t="shared" ca="1" si="0"/>
        <v>1034.7900199999999</v>
      </c>
      <c r="O9" s="7">
        <f t="shared" ca="1" si="0"/>
        <v>1034.76107</v>
      </c>
      <c r="P9" s="7">
        <f t="shared" ca="1" si="0"/>
        <v>1034.64815</v>
      </c>
      <c r="R9" s="7">
        <f t="shared" ca="1" si="1"/>
        <v>1034.7247460000001</v>
      </c>
      <c r="T9" s="7">
        <f ca="1">Total!E9</f>
        <v>1034.2530300000001</v>
      </c>
      <c r="V9" s="7">
        <f t="shared" ca="1" si="3"/>
        <v>3.3586558600650685E-4</v>
      </c>
      <c r="W9" s="7">
        <f t="shared" ca="1" si="4"/>
        <v>5.5214728256584226E-4</v>
      </c>
      <c r="X9" s="7">
        <f t="shared" ca="1" si="5"/>
        <v>5.1920563384748547E-4</v>
      </c>
      <c r="Y9" s="7">
        <f t="shared" ca="1" si="6"/>
        <v>4.9121441781025017E-4</v>
      </c>
      <c r="Z9" s="7">
        <f t="shared" ca="1" si="7"/>
        <v>3.8203417204386262E-4</v>
      </c>
      <c r="AB9" s="7">
        <f t="shared" ca="1" si="8"/>
        <v>2.2804670922739472E-3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1.4694700000000001</v>
      </c>
      <c r="F10" s="7">
        <v>29</v>
      </c>
      <c r="H10" s="7" t="s">
        <v>0</v>
      </c>
      <c r="I10" s="7">
        <v>1000</v>
      </c>
      <c r="J10" s="7">
        <v>1</v>
      </c>
      <c r="L10" s="7">
        <f t="shared" ca="1" si="2"/>
        <v>1034.4650899999999</v>
      </c>
      <c r="M10" s="7">
        <f t="shared" ca="1" si="0"/>
        <v>1034.49019</v>
      </c>
      <c r="N10" s="7">
        <f t="shared" ca="1" si="0"/>
        <v>1034.53685</v>
      </c>
      <c r="O10" s="7">
        <f t="shared" ca="1" si="0"/>
        <v>1034.4356</v>
      </c>
      <c r="P10" s="7">
        <f t="shared" ca="1" si="0"/>
        <v>1034.6053199999999</v>
      </c>
      <c r="R10" s="7">
        <f t="shared" ca="1" si="1"/>
        <v>1034.5066099999999</v>
      </c>
      <c r="T10" s="7">
        <f ca="1">Total!E10</f>
        <v>1033.9158500000001</v>
      </c>
      <c r="V10" s="7">
        <f t="shared" ca="1" si="3"/>
        <v>5.3122311646525871E-4</v>
      </c>
      <c r="W10" s="7">
        <f t="shared" ca="1" si="4"/>
        <v>5.5549975367907628E-4</v>
      </c>
      <c r="X10" s="7">
        <f t="shared" ca="1" si="5"/>
        <v>6.006291517823884E-4</v>
      </c>
      <c r="Y10" s="7">
        <f t="shared" ca="1" si="6"/>
        <v>5.0270048573095266E-4</v>
      </c>
      <c r="Z10" s="7">
        <f t="shared" ca="1" si="7"/>
        <v>6.668531099506802E-4</v>
      </c>
      <c r="AB10" s="7">
        <f t="shared" ca="1" si="8"/>
        <v>2.8569056176083562E-3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1.95092</v>
      </c>
      <c r="F11" s="7">
        <v>37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1.9270099999999999</v>
      </c>
      <c r="F12" s="7">
        <v>32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28.514099999999999</v>
      </c>
      <c r="E13" s="7">
        <v>1.9610300000000001</v>
      </c>
      <c r="F13" s="7">
        <v>38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1.9382600000000001</v>
      </c>
      <c r="F14" s="7">
        <v>36</v>
      </c>
      <c r="H14" s="7" t="s">
        <v>3</v>
      </c>
      <c r="I14" s="7">
        <v>100</v>
      </c>
      <c r="J14" s="7">
        <v>0.4</v>
      </c>
      <c r="L14" s="7">
        <f t="shared" ca="1" si="2"/>
        <v>42986.853589999999</v>
      </c>
      <c r="M14" s="7">
        <f t="shared" ca="1" si="0"/>
        <v>42986.673049999998</v>
      </c>
      <c r="N14" s="7">
        <f t="shared" ca="1" si="0"/>
        <v>42986.836920000002</v>
      </c>
      <c r="O14" s="7">
        <f t="shared" ca="1" si="0"/>
        <v>42987.448709999997</v>
      </c>
      <c r="P14" s="7">
        <f t="shared" ca="1" si="0"/>
        <v>42986.743049999997</v>
      </c>
      <c r="R14" s="7">
        <f t="shared" ca="1" si="1"/>
        <v>42986.911064</v>
      </c>
      <c r="T14" s="7">
        <f ca="1">Total!E14</f>
        <v>42986.193919999998</v>
      </c>
      <c r="V14" s="7">
        <f t="shared" ca="1" si="3"/>
        <v>1.5346089984812385E-5</v>
      </c>
      <c r="W14" s="7">
        <f t="shared" ca="1" si="4"/>
        <v>1.1146136847830832E-5</v>
      </c>
      <c r="X14" s="7">
        <f t="shared" ca="1" si="5"/>
        <v>1.4958291055038052E-5</v>
      </c>
      <c r="Y14" s="7">
        <f t="shared" ca="1" si="6"/>
        <v>2.9190535043281351E-5</v>
      </c>
      <c r="Z14" s="7">
        <f t="shared" ca="1" si="7"/>
        <v>1.2774566667181279E-5</v>
      </c>
      <c r="AB14" s="7">
        <f t="shared" ca="1" si="8"/>
        <v>8.3415619598143896E-5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1.94703</v>
      </c>
      <c r="F15" s="7">
        <v>34</v>
      </c>
      <c r="H15" s="7" t="s">
        <v>3</v>
      </c>
      <c r="I15" s="7">
        <v>100</v>
      </c>
      <c r="J15" s="7">
        <v>0.7</v>
      </c>
      <c r="L15" s="7">
        <f t="shared" ca="1" si="2"/>
        <v>35942.835930000001</v>
      </c>
      <c r="M15" s="7">
        <f t="shared" ca="1" si="0"/>
        <v>36102.842640000003</v>
      </c>
      <c r="N15" s="7">
        <f t="shared" ca="1" si="0"/>
        <v>35797.073100000001</v>
      </c>
      <c r="O15" s="7">
        <f t="shared" ca="1" si="0"/>
        <v>35472.594640000003</v>
      </c>
      <c r="P15" s="7">
        <f t="shared" ca="1" si="0"/>
        <v>35744.232810000001</v>
      </c>
      <c r="R15" s="7">
        <f t="shared" ca="1" si="1"/>
        <v>35811.915824000003</v>
      </c>
      <c r="T15" s="7">
        <f ca="1">Total!E15</f>
        <v>35432.463949999998</v>
      </c>
      <c r="V15" s="7">
        <f t="shared" ca="1" si="3"/>
        <v>1.4404078156128444E-2</v>
      </c>
      <c r="W15" s="7">
        <f t="shared" ca="1" si="4"/>
        <v>1.8919900432157358E-2</v>
      </c>
      <c r="X15" s="7">
        <f t="shared" ca="1" si="5"/>
        <v>1.0290256712446436E-2</v>
      </c>
      <c r="Y15" s="7">
        <f t="shared" ca="1" si="6"/>
        <v>1.1325966508181663E-3</v>
      </c>
      <c r="Z15" s="7">
        <f t="shared" ca="1" si="7"/>
        <v>8.7989607620839409E-3</v>
      </c>
      <c r="AB15" s="7">
        <f t="shared" ca="1" si="8"/>
        <v>5.3545792713634334E-2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148.05653000000001</v>
      </c>
      <c r="E16" s="7">
        <v>9.0382700000000007</v>
      </c>
      <c r="F16" s="7">
        <v>24</v>
      </c>
      <c r="H16" s="7" t="s">
        <v>3</v>
      </c>
      <c r="I16" s="7">
        <v>100</v>
      </c>
      <c r="J16" s="7">
        <v>1</v>
      </c>
      <c r="L16" s="7">
        <f t="shared" ca="1" si="2"/>
        <v>35295.55169</v>
      </c>
      <c r="M16" s="7">
        <f t="shared" ca="1" si="0"/>
        <v>35283.907229999997</v>
      </c>
      <c r="N16" s="7">
        <f t="shared" ca="1" si="0"/>
        <v>35295.564330000001</v>
      </c>
      <c r="O16" s="7">
        <f t="shared" ca="1" si="0"/>
        <v>35237.7595</v>
      </c>
      <c r="P16" s="7">
        <f t="shared" ca="1" si="0"/>
        <v>35258.78</v>
      </c>
      <c r="R16" s="7">
        <f t="shared" ca="1" si="1"/>
        <v>35274.312550000002</v>
      </c>
      <c r="T16" s="7">
        <f ca="1">Total!E16</f>
        <v>35214.446669999998</v>
      </c>
      <c r="V16" s="7">
        <f t="shared" ca="1" si="3"/>
        <v>2.3031746248933097E-3</v>
      </c>
      <c r="W16" s="7">
        <f t="shared" ca="1" si="4"/>
        <v>1.972501815829314E-3</v>
      </c>
      <c r="X16" s="7">
        <f t="shared" ca="1" si="5"/>
        <v>2.3035335684859571E-3</v>
      </c>
      <c r="Y16" s="7">
        <f t="shared" ca="1" si="6"/>
        <v>6.6202460082564118E-4</v>
      </c>
      <c r="Z16" s="7">
        <f t="shared" ca="1" si="7"/>
        <v>1.2589529068980057E-3</v>
      </c>
      <c r="AB16" s="7">
        <f t="shared" ca="1" si="8"/>
        <v>8.5001875169322273E-3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148.2208</v>
      </c>
      <c r="E17" s="7">
        <v>9.0175300000000007</v>
      </c>
      <c r="F17" s="7">
        <v>24</v>
      </c>
      <c r="H17" s="7" t="s">
        <v>3</v>
      </c>
      <c r="I17" s="7">
        <v>997</v>
      </c>
      <c r="J17" s="7">
        <v>0.4</v>
      </c>
      <c r="L17" s="7">
        <f t="shared" ca="1" si="2"/>
        <v>324262.24835000001</v>
      </c>
      <c r="M17" s="7">
        <f t="shared" ca="1" si="0"/>
        <v>324360.74659</v>
      </c>
      <c r="N17" s="7">
        <f t="shared" ca="1" si="0"/>
        <v>324258.71396000002</v>
      </c>
      <c r="O17" s="7">
        <f t="shared" ca="1" si="0"/>
        <v>324250.76887000003</v>
      </c>
      <c r="P17" s="7">
        <f t="shared" ca="1" si="0"/>
        <v>324169.35712</v>
      </c>
      <c r="R17" s="7">
        <f t="shared" ca="1" si="1"/>
        <v>324260.36697800003</v>
      </c>
      <c r="T17" s="7">
        <f ca="1">Total!E17</f>
        <v>323976.84555000003</v>
      </c>
      <c r="V17" s="7">
        <f t="shared" ca="1" si="3"/>
        <v>8.8093579501172974E-4</v>
      </c>
      <c r="W17" s="7">
        <f t="shared" ca="1" si="4"/>
        <v>1.1849644358016926E-3</v>
      </c>
      <c r="X17" s="7">
        <f t="shared" ca="1" si="5"/>
        <v>8.7002640426812276E-4</v>
      </c>
      <c r="Y17" s="7">
        <f t="shared" ca="1" si="6"/>
        <v>8.4550276898639207E-4</v>
      </c>
      <c r="Z17" s="7">
        <f t="shared" ca="1" si="7"/>
        <v>5.9421397746235716E-4</v>
      </c>
      <c r="AB17" s="7">
        <f t="shared" ca="1" si="8"/>
        <v>4.3756433815302946E-3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148.22979000000001</v>
      </c>
      <c r="E18" s="7">
        <v>8.7887599999999999</v>
      </c>
      <c r="F18" s="7">
        <v>23</v>
      </c>
      <c r="H18" s="7" t="s">
        <v>3</v>
      </c>
      <c r="I18" s="7">
        <v>997</v>
      </c>
      <c r="J18" s="7">
        <v>0.7</v>
      </c>
      <c r="L18" s="7">
        <f t="shared" ca="1" si="2"/>
        <v>323077.09065999999</v>
      </c>
      <c r="M18" s="7">
        <f t="shared" ca="1" si="2"/>
        <v>322999.16541000002</v>
      </c>
      <c r="N18" s="7">
        <f t="shared" ca="1" si="2"/>
        <v>322984.70883999998</v>
      </c>
      <c r="O18" s="7">
        <f t="shared" ca="1" si="2"/>
        <v>323040.21240999998</v>
      </c>
      <c r="P18" s="7">
        <f t="shared" ca="1" si="2"/>
        <v>322948.88092999998</v>
      </c>
      <c r="R18" s="7">
        <f t="shared" ca="1" si="1"/>
        <v>323010.01165</v>
      </c>
      <c r="T18" s="7">
        <f ca="1">Total!E18</f>
        <v>322847.27723000001</v>
      </c>
      <c r="V18" s="7">
        <f t="shared" ca="1" si="3"/>
        <v>7.1183326051797084E-4</v>
      </c>
      <c r="W18" s="7">
        <f t="shared" ca="1" si="4"/>
        <v>4.7046449114638862E-4</v>
      </c>
      <c r="X18" s="7">
        <f t="shared" ca="1" si="5"/>
        <v>4.2568613611711746E-4</v>
      </c>
      <c r="Y18" s="7">
        <f t="shared" ca="1" si="6"/>
        <v>5.9760510187769722E-4</v>
      </c>
      <c r="Z18" s="7">
        <f t="shared" ca="1" si="7"/>
        <v>3.1471134237751129E-4</v>
      </c>
      <c r="AB18" s="7">
        <f t="shared" ca="1" si="8"/>
        <v>2.5203003320366851E-3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148.21653000000001</v>
      </c>
      <c r="E19" s="7">
        <v>8.7366700000000002</v>
      </c>
      <c r="F19" s="7">
        <v>23</v>
      </c>
      <c r="H19" s="7" t="s">
        <v>3</v>
      </c>
      <c r="I19" s="7">
        <v>997</v>
      </c>
      <c r="J19" s="7">
        <v>1</v>
      </c>
      <c r="L19" s="7">
        <f t="shared" ca="1" si="2"/>
        <v>322906.52150999999</v>
      </c>
      <c r="M19" s="7">
        <f t="shared" ca="1" si="2"/>
        <v>322852.89449999999</v>
      </c>
      <c r="N19" s="7">
        <f t="shared" ca="1" si="2"/>
        <v>322939.42204999999</v>
      </c>
      <c r="O19" s="7">
        <f t="shared" ca="1" si="2"/>
        <v>322845.67775999999</v>
      </c>
      <c r="P19" s="7">
        <f t="shared" ca="1" si="2"/>
        <v>322985.28023999999</v>
      </c>
      <c r="R19" s="7">
        <f t="shared" ca="1" si="1"/>
        <v>322905.95921199996</v>
      </c>
      <c r="T19" s="7">
        <f ca="1">Total!E19</f>
        <v>322792.16628</v>
      </c>
      <c r="V19" s="7">
        <f t="shared" ca="1" si="3"/>
        <v>3.5426891339361436E-4</v>
      </c>
      <c r="W19" s="7">
        <f t="shared" ca="1" si="4"/>
        <v>1.8813411954772286E-4</v>
      </c>
      <c r="X19" s="7">
        <f t="shared" ca="1" si="5"/>
        <v>4.5619375369925982E-4</v>
      </c>
      <c r="Y19" s="7">
        <f t="shared" ca="1" si="6"/>
        <v>1.6577688553187796E-4</v>
      </c>
      <c r="Z19" s="7">
        <f t="shared" ca="1" si="7"/>
        <v>5.9826098701687446E-4</v>
      </c>
      <c r="AB19" s="7">
        <f t="shared" ca="1" si="8"/>
        <v>1.7626346591893495E-3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148.23283000000001</v>
      </c>
      <c r="E20" s="7">
        <v>8.6867900000000002</v>
      </c>
      <c r="F20" s="7">
        <v>23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107.7367</v>
      </c>
      <c r="E21" s="7">
        <v>18.264330000000001</v>
      </c>
      <c r="F21" s="7">
        <v>46</v>
      </c>
      <c r="H21" s="7" t="s">
        <v>1</v>
      </c>
      <c r="I21" s="7">
        <v>30</v>
      </c>
      <c r="J21" s="7">
        <v>0.7</v>
      </c>
      <c r="L21" s="7">
        <f t="shared" ca="1" si="2"/>
        <v>675.38611000000003</v>
      </c>
      <c r="M21" s="7">
        <f t="shared" ca="1" si="2"/>
        <v>675.36989000000005</v>
      </c>
      <c r="N21" s="7">
        <f t="shared" ca="1" si="2"/>
        <v>675.36989000000005</v>
      </c>
      <c r="O21" s="7">
        <f t="shared" ca="1" si="2"/>
        <v>675.36581000000001</v>
      </c>
      <c r="P21" s="7">
        <f t="shared" ca="1" si="2"/>
        <v>675.36989000000005</v>
      </c>
      <c r="R21" s="7">
        <f t="shared" ca="1" si="1"/>
        <v>675.37231800000006</v>
      </c>
      <c r="T21" s="7">
        <f ca="1">Total!E21</f>
        <v>675.36581000000001</v>
      </c>
      <c r="V21" s="7">
        <f t="shared" ca="1" si="3"/>
        <v>3.0057784536087472E-5</v>
      </c>
      <c r="W21" s="7">
        <f t="shared" ca="1" si="4"/>
        <v>6.0411704881010963E-6</v>
      </c>
      <c r="X21" s="7">
        <f t="shared" ca="1" si="5"/>
        <v>6.0411704881010963E-6</v>
      </c>
      <c r="Y21" s="7">
        <f t="shared" ca="1" si="6"/>
        <v>0</v>
      </c>
      <c r="Z21" s="7">
        <f t="shared" ca="1" si="7"/>
        <v>6.0411704881010963E-6</v>
      </c>
      <c r="AB21" s="7">
        <f t="shared" ca="1" si="8"/>
        <v>4.8181296000390761E-5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107.67086</v>
      </c>
      <c r="E22" s="7">
        <v>18.03096</v>
      </c>
      <c r="F22" s="7">
        <v>44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107.83419000000001</v>
      </c>
      <c r="E23" s="7">
        <v>18.295729999999999</v>
      </c>
      <c r="F23" s="7">
        <v>47</v>
      </c>
      <c r="H23" s="7" t="s">
        <v>1</v>
      </c>
      <c r="I23" s="7">
        <v>100</v>
      </c>
      <c r="J23" s="7">
        <v>0.4</v>
      </c>
      <c r="L23" s="7">
        <f t="shared" ca="1" si="2"/>
        <v>1832.70227</v>
      </c>
      <c r="M23" s="7">
        <f t="shared" ca="1" si="2"/>
        <v>1836.83473</v>
      </c>
      <c r="N23" s="7">
        <f t="shared" ca="1" si="2"/>
        <v>1846.3365200000001</v>
      </c>
      <c r="O23" s="7">
        <f t="shared" ca="1" si="2"/>
        <v>1802.097</v>
      </c>
      <c r="P23" s="7">
        <f t="shared" ca="1" si="2"/>
        <v>1824.00092</v>
      </c>
      <c r="R23" s="7">
        <f t="shared" ca="1" si="1"/>
        <v>1828.394288</v>
      </c>
      <c r="T23" s="7">
        <f ca="1">Total!E23</f>
        <v>1771.8257599999999</v>
      </c>
      <c r="V23" s="7">
        <f t="shared" ca="1" si="3"/>
        <v>3.4358068030346307E-2</v>
      </c>
      <c r="W23" s="7">
        <f t="shared" ca="1" si="4"/>
        <v>3.6690385402230574E-2</v>
      </c>
      <c r="X23" s="7">
        <f t="shared" ca="1" si="5"/>
        <v>4.2053096688243273E-2</v>
      </c>
      <c r="Y23" s="7">
        <f t="shared" ca="1" si="6"/>
        <v>1.7084772489141389E-2</v>
      </c>
      <c r="Z23" s="7">
        <f t="shared" ca="1" si="7"/>
        <v>2.9447116741321114E-2</v>
      </c>
      <c r="AB23" s="7">
        <f t="shared" ca="1" si="8"/>
        <v>0.15963343935128266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107.71337</v>
      </c>
      <c r="E24" s="7">
        <v>18.18835</v>
      </c>
      <c r="F24" s="7">
        <v>46</v>
      </c>
      <c r="H24" s="7" t="s">
        <v>1</v>
      </c>
      <c r="I24" s="7">
        <v>100</v>
      </c>
      <c r="J24" s="7">
        <v>0.7</v>
      </c>
      <c r="L24" s="7">
        <f t="shared" ca="1" si="2"/>
        <v>1767.61328</v>
      </c>
      <c r="M24" s="7">
        <f t="shared" ca="1" si="2"/>
        <v>1776.4033300000001</v>
      </c>
      <c r="N24" s="7">
        <f t="shared" ca="1" si="2"/>
        <v>1779.1611</v>
      </c>
      <c r="O24" s="7">
        <f t="shared" ca="1" si="2"/>
        <v>1768.4038700000001</v>
      </c>
      <c r="P24" s="7">
        <f t="shared" ca="1" si="2"/>
        <v>1772.12726</v>
      </c>
      <c r="R24" s="7">
        <f t="shared" ca="1" si="1"/>
        <v>1772.7417679999999</v>
      </c>
      <c r="T24" s="7">
        <f ca="1">Total!E24</f>
        <v>1756.3001300000001</v>
      </c>
      <c r="V24" s="7">
        <f t="shared" ca="1" si="3"/>
        <v>6.4414673817737231E-3</v>
      </c>
      <c r="W24" s="7">
        <f t="shared" ca="1" si="4"/>
        <v>1.1446335200123236E-2</v>
      </c>
      <c r="X24" s="7">
        <f t="shared" ca="1" si="5"/>
        <v>1.3016550878465146E-2</v>
      </c>
      <c r="Y24" s="7">
        <f t="shared" ca="1" si="6"/>
        <v>6.8916125400503249E-3</v>
      </c>
      <c r="Z24" s="7">
        <f t="shared" ca="1" si="7"/>
        <v>9.011631742007498E-3</v>
      </c>
      <c r="AB24" s="7">
        <f t="shared" ca="1" si="8"/>
        <v>4.6807597742419924E-2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107.68086</v>
      </c>
      <c r="E25" s="7">
        <v>18.081600000000002</v>
      </c>
      <c r="F25" s="7">
        <v>45</v>
      </c>
      <c r="H25" s="7" t="s">
        <v>1</v>
      </c>
      <c r="I25" s="7">
        <v>100</v>
      </c>
      <c r="J25" s="7">
        <v>1</v>
      </c>
      <c r="L25" s="7">
        <f t="shared" ca="1" si="2"/>
        <v>1762.03333</v>
      </c>
      <c r="M25" s="7">
        <f t="shared" ca="1" si="2"/>
        <v>1757.5199299999999</v>
      </c>
      <c r="N25" s="7">
        <f t="shared" ca="1" si="2"/>
        <v>1763.45</v>
      </c>
      <c r="O25" s="7">
        <f t="shared" ca="1" si="2"/>
        <v>1757.78333</v>
      </c>
      <c r="P25" s="7">
        <f t="shared" ca="1" si="2"/>
        <v>1755.0766699999999</v>
      </c>
      <c r="R25" s="7">
        <f t="shared" ca="1" si="1"/>
        <v>1759.172652</v>
      </c>
      <c r="T25" s="7">
        <f ca="1">Total!E25</f>
        <v>1753.77333</v>
      </c>
      <c r="V25" s="7">
        <f t="shared" ca="1" si="3"/>
        <v>4.7098446867133003E-3</v>
      </c>
      <c r="W25" s="7">
        <f t="shared" ca="1" si="4"/>
        <v>2.1363080028135358E-3</v>
      </c>
      <c r="X25" s="7">
        <f t="shared" ca="1" si="5"/>
        <v>5.5176286664138392E-3</v>
      </c>
      <c r="Y25" s="7">
        <f t="shared" ca="1" si="6"/>
        <v>2.2864984496029431E-3</v>
      </c>
      <c r="Z25" s="7">
        <f t="shared" ca="1" si="7"/>
        <v>7.4316331404123629E-4</v>
      </c>
      <c r="AB25" s="7">
        <f t="shared" ca="1" si="8"/>
        <v>1.5393443119584854E-2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103.7217</v>
      </c>
      <c r="E26" s="7">
        <v>37.615110000000001</v>
      </c>
      <c r="F26" s="7">
        <v>83</v>
      </c>
      <c r="H26" s="7" t="s">
        <v>1</v>
      </c>
      <c r="I26" s="7">
        <v>1000</v>
      </c>
      <c r="J26" s="7">
        <v>0.4</v>
      </c>
      <c r="L26" s="7">
        <f t="shared" ca="1" si="2"/>
        <v>18989.356199999998</v>
      </c>
      <c r="M26" s="7">
        <f t="shared" ca="1" si="2"/>
        <v>18986.964609999999</v>
      </c>
      <c r="N26" s="7">
        <f t="shared" ca="1" si="2"/>
        <v>18985.72839</v>
      </c>
      <c r="O26" s="7">
        <f t="shared" ca="1" si="2"/>
        <v>18992.014439999999</v>
      </c>
      <c r="P26" s="7">
        <f t="shared" ca="1" si="2"/>
        <v>18989.938310000001</v>
      </c>
      <c r="R26" s="7">
        <f t="shared" ca="1" si="1"/>
        <v>18988.800389999997</v>
      </c>
      <c r="T26" s="7">
        <f ca="1">Total!E26</f>
        <v>18977.327099999999</v>
      </c>
      <c r="V26" s="7">
        <f t="shared" ca="1" si="3"/>
        <v>6.3386692639132223E-4</v>
      </c>
      <c r="W26" s="7">
        <f t="shared" ca="1" si="4"/>
        <v>5.0784338327606086E-4</v>
      </c>
      <c r="X26" s="7">
        <f t="shared" ca="1" si="5"/>
        <v>4.427014381810181E-4</v>
      </c>
      <c r="Y26" s="7">
        <f t="shared" ca="1" si="6"/>
        <v>7.7394144721257426E-4</v>
      </c>
      <c r="Z26" s="7">
        <f t="shared" ca="1" si="7"/>
        <v>6.645408983861988E-4</v>
      </c>
      <c r="AB26" s="7">
        <f t="shared" ca="1" si="8"/>
        <v>3.0228940934471744E-3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103.7358</v>
      </c>
      <c r="E27" s="7">
        <v>37.611559999999997</v>
      </c>
      <c r="F27" s="7">
        <v>83</v>
      </c>
      <c r="H27" s="7" t="s">
        <v>1</v>
      </c>
      <c r="I27" s="7">
        <v>1000</v>
      </c>
      <c r="J27" s="7">
        <v>0.7</v>
      </c>
      <c r="L27" s="7">
        <f t="shared" ca="1" si="2"/>
        <v>18977.9054</v>
      </c>
      <c r="M27" s="7">
        <f t="shared" ca="1" si="2"/>
        <v>18976.852749999998</v>
      </c>
      <c r="N27" s="7">
        <f t="shared" ca="1" si="2"/>
        <v>18979.948990000001</v>
      </c>
      <c r="O27" s="7">
        <f t="shared" ca="1" si="2"/>
        <v>18977.611629999999</v>
      </c>
      <c r="P27" s="7">
        <f t="shared" ca="1" si="2"/>
        <v>18981.13913</v>
      </c>
      <c r="R27" s="7">
        <f t="shared" ca="1" si="1"/>
        <v>18978.691579999999</v>
      </c>
      <c r="T27" s="7">
        <f ca="1">Total!E27</f>
        <v>18975.57</v>
      </c>
      <c r="V27" s="7">
        <f t="shared" ca="1" si="3"/>
        <v>1.2307403677464952E-4</v>
      </c>
      <c r="W27" s="7">
        <f t="shared" ca="1" si="4"/>
        <v>6.7600077362550194E-5</v>
      </c>
      <c r="X27" s="7">
        <f t="shared" ca="1" si="5"/>
        <v>2.3076987937653876E-4</v>
      </c>
      <c r="Y27" s="7">
        <f t="shared" ca="1" si="6"/>
        <v>1.0759255189697667E-4</v>
      </c>
      <c r="Z27" s="7">
        <f t="shared" ca="1" si="7"/>
        <v>2.9348947093551652E-4</v>
      </c>
      <c r="AB27" s="7">
        <f t="shared" ca="1" si="8"/>
        <v>8.2252601634623173E-4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103.73586</v>
      </c>
      <c r="E28" s="7">
        <v>37.380409999999998</v>
      </c>
      <c r="F28" s="7">
        <v>81</v>
      </c>
      <c r="H28" s="7" t="s">
        <v>1</v>
      </c>
      <c r="I28" s="7">
        <v>1000</v>
      </c>
      <c r="J28" s="7">
        <v>1</v>
      </c>
      <c r="L28" s="7">
        <f t="shared" ca="1" si="2"/>
        <v>18976.019420000001</v>
      </c>
      <c r="M28" s="7">
        <f t="shared" ca="1" si="2"/>
        <v>18976.555</v>
      </c>
      <c r="N28" s="7">
        <f t="shared" ca="1" si="2"/>
        <v>18975.71646</v>
      </c>
      <c r="O28" s="7">
        <f t="shared" ca="1" si="2"/>
        <v>18975.809109999998</v>
      </c>
      <c r="P28" s="7">
        <f t="shared" ca="1" si="2"/>
        <v>18977.35914</v>
      </c>
      <c r="R28" s="7">
        <f t="shared" ca="1" si="1"/>
        <v>18976.291826000001</v>
      </c>
      <c r="T28" s="7">
        <f ca="1">Total!E28</f>
        <v>18975.240000000002</v>
      </c>
      <c r="V28" s="7">
        <f t="shared" ca="1" si="3"/>
        <v>4.1075633298916688E-5</v>
      </c>
      <c r="W28" s="7">
        <f t="shared" ca="1" si="4"/>
        <v>6.9300836247588446E-5</v>
      </c>
      <c r="X28" s="7">
        <f t="shared" ca="1" si="5"/>
        <v>2.5109563831500518E-5</v>
      </c>
      <c r="Y28" s="7">
        <f t="shared" ca="1" si="6"/>
        <v>2.9992242522188198E-5</v>
      </c>
      <c r="Z28" s="7">
        <f t="shared" ca="1" si="7"/>
        <v>1.1167921986751571E-4</v>
      </c>
      <c r="AB28" s="7">
        <f t="shared" ca="1" si="8"/>
        <v>2.7715749576770954E-4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103.74169999999999</v>
      </c>
      <c r="E29" s="7">
        <v>37.385129999999997</v>
      </c>
      <c r="F29" s="7">
        <v>83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103.72586</v>
      </c>
      <c r="E30" s="7">
        <v>37.662329999999997</v>
      </c>
      <c r="F30" s="7">
        <v>81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1069.94147</v>
      </c>
      <c r="E31" s="7">
        <v>591.14989000000003</v>
      </c>
      <c r="F31" s="7">
        <v>17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1069.95451</v>
      </c>
      <c r="E32" s="7">
        <v>584.67093</v>
      </c>
      <c r="F32" s="7">
        <v>19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1069.9498599999999</v>
      </c>
      <c r="E33" s="7">
        <v>575.15905999999995</v>
      </c>
      <c r="F33" s="7">
        <v>18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1069.8277599999999</v>
      </c>
      <c r="E34" s="7">
        <v>589.59142999999995</v>
      </c>
      <c r="F34" s="7">
        <v>19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1070.10535</v>
      </c>
      <c r="E35" s="7">
        <v>585.89895000000001</v>
      </c>
      <c r="F35" s="7">
        <v>20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1034.6004</v>
      </c>
      <c r="E36" s="7">
        <v>952.80592000000001</v>
      </c>
      <c r="F36" s="7">
        <v>25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1034.8240900000001</v>
      </c>
      <c r="E37" s="7">
        <v>955.66210999999998</v>
      </c>
      <c r="F37" s="7">
        <v>23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1034.7900199999999</v>
      </c>
      <c r="E38" s="7">
        <v>957.46794999999997</v>
      </c>
      <c r="F38" s="7">
        <v>22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1034.76107</v>
      </c>
      <c r="E39" s="7">
        <v>955.64571000000001</v>
      </c>
      <c r="F39" s="7">
        <v>22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1034.64815</v>
      </c>
      <c r="E40" s="7">
        <v>970.70401000000004</v>
      </c>
      <c r="F40" s="7">
        <v>26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1034.4650899999999</v>
      </c>
      <c r="E41" s="7">
        <v>2241.1035200000001</v>
      </c>
      <c r="F41" s="7">
        <v>44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1034.49019</v>
      </c>
      <c r="E42" s="7">
        <v>2259.0390499999999</v>
      </c>
      <c r="F42" s="7">
        <v>44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1034.53685</v>
      </c>
      <c r="E43" s="7">
        <v>2239.4465100000002</v>
      </c>
      <c r="F43" s="7">
        <v>59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1034.4356</v>
      </c>
      <c r="E44" s="7">
        <v>2248.3492900000001</v>
      </c>
      <c r="F44" s="7">
        <v>44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1034.6053199999999</v>
      </c>
      <c r="E45" s="7">
        <v>2239.1044900000002</v>
      </c>
      <c r="F45" s="7">
        <v>56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1.11547</v>
      </c>
      <c r="F46" s="7">
        <v>24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1.1289100000000001</v>
      </c>
      <c r="F47" s="7">
        <v>23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1.2325900000000001</v>
      </c>
      <c r="F48" s="7">
        <v>24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1.13792</v>
      </c>
      <c r="F49" s="7">
        <v>21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1.1175299999999999</v>
      </c>
      <c r="F50" s="7">
        <v>23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1.3513299999999999</v>
      </c>
      <c r="F51" s="7">
        <v>28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1.3655200000000001</v>
      </c>
      <c r="F52" s="7">
        <v>28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1.36327</v>
      </c>
      <c r="F53" s="7">
        <v>29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1.34693</v>
      </c>
      <c r="F54" s="7">
        <v>23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1.3505</v>
      </c>
      <c r="F55" s="7">
        <v>29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2.2596400000000001</v>
      </c>
      <c r="F56" s="7">
        <v>37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2.10392</v>
      </c>
      <c r="F57" s="7">
        <v>44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2.0713300000000001</v>
      </c>
      <c r="F58" s="7">
        <v>43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2.1085799999999999</v>
      </c>
      <c r="F59" s="7">
        <v>42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2.0819999999999999</v>
      </c>
      <c r="F60" s="7">
        <v>28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42986.853589999999</v>
      </c>
      <c r="E61" s="7">
        <v>7.0987499999999999</v>
      </c>
      <c r="F61" s="7">
        <v>17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7.1126800000000001</v>
      </c>
      <c r="F62" s="7">
        <v>17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42986.836920000002</v>
      </c>
      <c r="E63" s="7">
        <v>7.2321799999999996</v>
      </c>
      <c r="F63" s="7">
        <v>17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42987.448709999997</v>
      </c>
      <c r="E64" s="7">
        <v>7.1507199999999997</v>
      </c>
      <c r="F64" s="7">
        <v>17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42986.743049999997</v>
      </c>
      <c r="E65" s="7">
        <v>7.1279399999999997</v>
      </c>
      <c r="F65" s="7">
        <v>17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35942.835930000001</v>
      </c>
      <c r="E66" s="7">
        <v>19.91497</v>
      </c>
      <c r="F66" s="7">
        <v>44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36102.842640000003</v>
      </c>
      <c r="E67" s="7">
        <v>19.672329999999999</v>
      </c>
      <c r="F67" s="7">
        <v>43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35797.073100000001</v>
      </c>
      <c r="E68" s="7">
        <v>19.995750000000001</v>
      </c>
      <c r="F68" s="7">
        <v>41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35472.594640000003</v>
      </c>
      <c r="E69" s="7">
        <v>20.011420000000001</v>
      </c>
      <c r="F69" s="7">
        <v>39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35744.232810000001</v>
      </c>
      <c r="E70" s="7">
        <v>19.89471</v>
      </c>
      <c r="F70" s="7">
        <v>43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35295.55169</v>
      </c>
      <c r="E71" s="7">
        <v>55.306759999999997</v>
      </c>
      <c r="F71" s="7">
        <v>121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35283.907229999997</v>
      </c>
      <c r="E72" s="7">
        <v>55.128799999999998</v>
      </c>
      <c r="F72" s="7">
        <v>118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35295.564330000001</v>
      </c>
      <c r="E73" s="7">
        <v>55.359270000000002</v>
      </c>
      <c r="F73" s="7">
        <v>120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35237.7595</v>
      </c>
      <c r="E74" s="7">
        <v>55.343159999999997</v>
      </c>
      <c r="F74" s="7">
        <v>103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35258.78</v>
      </c>
      <c r="E75" s="7">
        <v>55.325180000000003</v>
      </c>
      <c r="F75" s="7">
        <v>103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324262.24835000001</v>
      </c>
      <c r="E76" s="7">
        <v>662.22216000000003</v>
      </c>
      <c r="F76" s="7">
        <v>11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324360.74659</v>
      </c>
      <c r="E77" s="7">
        <v>676.99324999999999</v>
      </c>
      <c r="F77" s="7">
        <v>13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324258.71396000002</v>
      </c>
      <c r="E78" s="7">
        <v>661.35716000000002</v>
      </c>
      <c r="F78" s="7">
        <v>11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324250.76887000003</v>
      </c>
      <c r="E79" s="7">
        <v>643.17193999999995</v>
      </c>
      <c r="F79" s="7">
        <v>12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324169.35712</v>
      </c>
      <c r="E80" s="7">
        <v>662.72946999999999</v>
      </c>
      <c r="F80" s="7">
        <v>11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323077.09065999999</v>
      </c>
      <c r="E81" s="7">
        <v>1345.8904</v>
      </c>
      <c r="F81" s="7">
        <v>20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322999.16541000002</v>
      </c>
      <c r="E82" s="7">
        <v>1325.71163</v>
      </c>
      <c r="F82" s="7">
        <v>20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322984.70883999998</v>
      </c>
      <c r="E83" s="7">
        <v>1292.3900699999999</v>
      </c>
      <c r="F83" s="7">
        <v>24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323040.21240999998</v>
      </c>
      <c r="E84" s="7">
        <v>1322.3020899999999</v>
      </c>
      <c r="F84" s="7">
        <v>21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322948.88092999998</v>
      </c>
      <c r="E85" s="7">
        <v>1311.66338</v>
      </c>
      <c r="F85" s="7">
        <v>20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322906.52150999999</v>
      </c>
      <c r="E86" s="7">
        <v>1787.7725800000001</v>
      </c>
      <c r="F86" s="7">
        <v>24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322852.89449999999</v>
      </c>
      <c r="E87" s="7">
        <v>1795.6926100000001</v>
      </c>
      <c r="F87" s="7">
        <v>23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322939.42204999999</v>
      </c>
      <c r="E88" s="7">
        <v>1734.2653600000001</v>
      </c>
      <c r="F88" s="7">
        <v>23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322845.67775999999</v>
      </c>
      <c r="E89" s="7">
        <v>1774.0604900000001</v>
      </c>
      <c r="F89" s="7">
        <v>24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322985.28023999999</v>
      </c>
      <c r="E90" s="7">
        <v>1750.6513500000001</v>
      </c>
      <c r="F90" s="7">
        <v>23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1.65459</v>
      </c>
      <c r="F91" s="7">
        <v>27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1.6100300000000001</v>
      </c>
      <c r="F92" s="7">
        <v>22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1.65147</v>
      </c>
      <c r="F93" s="7">
        <v>26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1.6350899999999999</v>
      </c>
      <c r="F94" s="7">
        <v>19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1.60311</v>
      </c>
      <c r="F95" s="7">
        <v>26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675.38611000000003</v>
      </c>
      <c r="E96" s="7">
        <v>1.9416500000000001</v>
      </c>
      <c r="F96" s="7">
        <v>30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1.9709000000000001</v>
      </c>
      <c r="F97" s="7">
        <v>28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1.96376</v>
      </c>
      <c r="F98" s="7">
        <v>32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1.9363900000000001</v>
      </c>
      <c r="F99" s="7">
        <v>29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1.9232199999999999</v>
      </c>
      <c r="F100" s="7">
        <v>30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2.9877699999999998</v>
      </c>
      <c r="F101" s="7">
        <v>37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2.9622799999999998</v>
      </c>
      <c r="F102" s="7">
        <v>45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2.95573</v>
      </c>
      <c r="F103" s="7">
        <v>44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2.9587500000000002</v>
      </c>
      <c r="F104" s="7">
        <v>44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2.9434399999999998</v>
      </c>
      <c r="F105" s="7">
        <v>44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1832.70227</v>
      </c>
      <c r="E106" s="7">
        <v>7.3307000000000002</v>
      </c>
      <c r="F106" s="7">
        <v>20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1836.83473</v>
      </c>
      <c r="E107" s="7">
        <v>7.1458899999999996</v>
      </c>
      <c r="F107" s="7">
        <v>20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1846.3365200000001</v>
      </c>
      <c r="E108" s="7">
        <v>7.3058899999999998</v>
      </c>
      <c r="F108" s="7">
        <v>20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1802.097</v>
      </c>
      <c r="E109" s="7">
        <v>7.3106499999999999</v>
      </c>
      <c r="F109" s="7">
        <v>21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1824.00092</v>
      </c>
      <c r="E110" s="7">
        <v>7.4386700000000001</v>
      </c>
      <c r="F110" s="7">
        <v>22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1767.61328</v>
      </c>
      <c r="E111" s="7">
        <v>11.662419999999999</v>
      </c>
      <c r="F111" s="7">
        <v>30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1776.4033300000001</v>
      </c>
      <c r="E112" s="7">
        <v>11.81587</v>
      </c>
      <c r="F112" s="7">
        <v>29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1779.1611</v>
      </c>
      <c r="E113" s="7">
        <v>11.58201</v>
      </c>
      <c r="F113" s="7">
        <v>30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1768.4038700000001</v>
      </c>
      <c r="E114" s="7">
        <v>11.64664</v>
      </c>
      <c r="F114" s="7">
        <v>29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1772.12726</v>
      </c>
      <c r="E115" s="7">
        <v>11.633240000000001</v>
      </c>
      <c r="F115" s="7">
        <v>29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1762.03333</v>
      </c>
      <c r="E116" s="7">
        <v>21.458729999999999</v>
      </c>
      <c r="F116" s="7">
        <v>56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1757.5199299999999</v>
      </c>
      <c r="E117" s="7">
        <v>21.731549999999999</v>
      </c>
      <c r="F117" s="7">
        <v>51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1763.45</v>
      </c>
      <c r="E118" s="7">
        <v>21.718160000000001</v>
      </c>
      <c r="F118" s="7">
        <v>56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1757.78333</v>
      </c>
      <c r="E119" s="7">
        <v>21.732379999999999</v>
      </c>
      <c r="F119" s="7">
        <v>49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1755.0766699999999</v>
      </c>
      <c r="E120" s="7">
        <v>21.843119999999999</v>
      </c>
      <c r="F120" s="7">
        <v>47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18989.356199999998</v>
      </c>
      <c r="E121" s="7">
        <v>379.76279</v>
      </c>
      <c r="F121" s="7">
        <v>11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18986.964609999999</v>
      </c>
      <c r="E122" s="7">
        <v>380.59539999999998</v>
      </c>
      <c r="F122" s="7">
        <v>11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18985.72839</v>
      </c>
      <c r="E123" s="7">
        <v>373.07432999999997</v>
      </c>
      <c r="F123" s="7">
        <v>11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18992.014439999999</v>
      </c>
      <c r="E124" s="7">
        <v>356.51441999999997</v>
      </c>
      <c r="F124" s="7">
        <v>12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18989.938310000001</v>
      </c>
      <c r="E125" s="7">
        <v>356.50734</v>
      </c>
      <c r="F125" s="7">
        <v>12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18977.9054</v>
      </c>
      <c r="E126" s="7">
        <v>678.52797999999996</v>
      </c>
      <c r="F126" s="7">
        <v>20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18976.852749999998</v>
      </c>
      <c r="E127" s="7">
        <v>707.29440999999997</v>
      </c>
      <c r="F127" s="7">
        <v>17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18979.948990000001</v>
      </c>
      <c r="E128" s="7">
        <v>691.25915999999995</v>
      </c>
      <c r="F128" s="7">
        <v>20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18977.611629999999</v>
      </c>
      <c r="E129" s="7">
        <v>708.57216000000005</v>
      </c>
      <c r="F129" s="7">
        <v>17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18981.13913</v>
      </c>
      <c r="E130" s="7">
        <v>697.96073999999999</v>
      </c>
      <c r="F130" s="7">
        <v>22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18976.019420000001</v>
      </c>
      <c r="E131" s="7">
        <v>1166.5199700000001</v>
      </c>
      <c r="F131" s="7">
        <v>24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18976.555</v>
      </c>
      <c r="E132" s="7">
        <v>1165.73714</v>
      </c>
      <c r="F132" s="7">
        <v>24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18975.71646</v>
      </c>
      <c r="E133" s="7">
        <v>1165.0995399999999</v>
      </c>
      <c r="F133" s="7">
        <v>24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18975.809109999998</v>
      </c>
      <c r="E134" s="7">
        <v>1150.0172299999999</v>
      </c>
      <c r="F134" s="7">
        <v>24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18977.35914</v>
      </c>
      <c r="E135" s="7">
        <v>1140.6085599999999</v>
      </c>
      <c r="F135" s="7">
        <v>33</v>
      </c>
    </row>
    <row r="136" spans="1:6" s="7" customFormat="1" ht="15" x14ac:dyDescent="0.25"/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1.20231</v>
      </c>
      <c r="F1" s="7">
        <v>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41.636139999999997</v>
      </c>
      <c r="E2" s="7">
        <v>1.30972</v>
      </c>
      <c r="F2" s="7">
        <v>4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41.636139999999997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41.045268</v>
      </c>
      <c r="T2" s="7">
        <f ca="1">Total!E2</f>
        <v>40.897550000000003</v>
      </c>
      <c r="V2" s="7">
        <f ca="1">(L2-T2)/T2</f>
        <v>0</v>
      </c>
      <c r="W2" s="7">
        <f ca="1">(M2-T2)/T2</f>
        <v>1.8059517012632663E-2</v>
      </c>
      <c r="X2" s="7">
        <f ca="1">(N2-T2)/T2</f>
        <v>0</v>
      </c>
      <c r="Y2" s="7">
        <f ca="1">(O2-T2)/T2</f>
        <v>0</v>
      </c>
      <c r="Z2" s="7">
        <f ca="1">(P2-T2)/T2</f>
        <v>0</v>
      </c>
      <c r="AB2" s="7">
        <f ca="1">SUM(V2:Z2)</f>
        <v>1.8059517012632663E-2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1.1774800000000001</v>
      </c>
      <c r="F3" s="7">
        <v>6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1.1501699999999999</v>
      </c>
      <c r="F4" s="7">
        <v>11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28.504100000000001</v>
      </c>
      <c r="P4" s="7">
        <f t="shared" ca="1" si="0"/>
        <v>28.546240000000001</v>
      </c>
      <c r="R4" s="7">
        <f t="shared" ca="1" si="1"/>
        <v>28.520956000000002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0</v>
      </c>
      <c r="Z4" s="7">
        <f t="shared" ca="1" si="7"/>
        <v>1.4783838114516804E-3</v>
      </c>
      <c r="AB4" s="7">
        <f t="shared" ca="1" si="8"/>
        <v>2.9567676229033607E-3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1.1934800000000001</v>
      </c>
      <c r="F5" s="7">
        <v>12</v>
      </c>
      <c r="H5" s="7" t="s">
        <v>0</v>
      </c>
      <c r="I5" s="7">
        <v>100</v>
      </c>
      <c r="J5" s="7">
        <v>0.4</v>
      </c>
      <c r="L5" s="7">
        <f t="shared" ca="1" si="2"/>
        <v>148.23163</v>
      </c>
      <c r="M5" s="7">
        <f t="shared" ca="1" si="0"/>
        <v>148.19282999999999</v>
      </c>
      <c r="N5" s="7">
        <f t="shared" ca="1" si="0"/>
        <v>148.17413999999999</v>
      </c>
      <c r="O5" s="7">
        <f t="shared" ca="1" si="0"/>
        <v>148.18746999999999</v>
      </c>
      <c r="P5" s="7">
        <f t="shared" ca="1" si="0"/>
        <v>148.23830000000001</v>
      </c>
      <c r="R5" s="7">
        <f t="shared" ca="1" si="1"/>
        <v>148.20487399999996</v>
      </c>
      <c r="T5" s="7">
        <f ca="1">Total!E5</f>
        <v>147.8408</v>
      </c>
      <c r="V5" s="7">
        <f t="shared" ca="1" si="3"/>
        <v>2.6435868853523113E-3</v>
      </c>
      <c r="W5" s="7">
        <f t="shared" ca="1" si="4"/>
        <v>2.3811424180604068E-3</v>
      </c>
      <c r="X5" s="7">
        <f t="shared" ca="1" si="5"/>
        <v>2.2547226476046711E-3</v>
      </c>
      <c r="Y5" s="7">
        <f t="shared" ca="1" si="6"/>
        <v>2.3448872029912509E-3</v>
      </c>
      <c r="Z5" s="7">
        <f t="shared" ca="1" si="7"/>
        <v>2.6887029832090193E-3</v>
      </c>
      <c r="AB5" s="7">
        <f t="shared" ca="1" si="8"/>
        <v>1.2313042137217659E-2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1.4802999999999999</v>
      </c>
      <c r="F6" s="7">
        <v>23</v>
      </c>
      <c r="H6" s="7" t="s">
        <v>0</v>
      </c>
      <c r="I6" s="7">
        <v>100</v>
      </c>
      <c r="J6" s="7">
        <v>0.7</v>
      </c>
      <c r="L6" s="7">
        <f t="shared" ca="1" si="2"/>
        <v>107.66337</v>
      </c>
      <c r="M6" s="7">
        <f t="shared" ca="1" si="0"/>
        <v>143.07232999999999</v>
      </c>
      <c r="N6" s="7">
        <f t="shared" ca="1" si="0"/>
        <v>107.69002999999999</v>
      </c>
      <c r="O6" s="7">
        <f t="shared" ca="1" si="0"/>
        <v>107.62197999999999</v>
      </c>
      <c r="P6" s="7">
        <f t="shared" ca="1" si="0"/>
        <v>107.64753</v>
      </c>
      <c r="R6" s="7">
        <f t="shared" ca="1" si="1"/>
        <v>114.739048</v>
      </c>
      <c r="T6" s="7">
        <f ca="1">Total!E6</f>
        <v>107.31086000000001</v>
      </c>
      <c r="V6" s="7">
        <f t="shared" ca="1" si="3"/>
        <v>3.2849424559638716E-3</v>
      </c>
      <c r="W6" s="7">
        <f t="shared" ca="1" si="4"/>
        <v>0.33325117327360892</v>
      </c>
      <c r="X6" s="7">
        <f t="shared" ca="1" si="5"/>
        <v>3.5333795666159769E-3</v>
      </c>
      <c r="Y6" s="7">
        <f t="shared" ca="1" si="6"/>
        <v>2.8992405801238409E-3</v>
      </c>
      <c r="Z6" s="7">
        <f t="shared" ca="1" si="7"/>
        <v>3.1373339101000404E-3</v>
      </c>
      <c r="AB6" s="7">
        <f t="shared" ca="1" si="8"/>
        <v>0.34610606978641267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1.4933700000000001</v>
      </c>
      <c r="F7" s="7">
        <v>23</v>
      </c>
      <c r="H7" s="7" t="s">
        <v>0</v>
      </c>
      <c r="I7" s="7">
        <v>100</v>
      </c>
      <c r="J7" s="7">
        <v>1</v>
      </c>
      <c r="L7" s="7">
        <f t="shared" ca="1" si="2"/>
        <v>103.72253000000001</v>
      </c>
      <c r="M7" s="7">
        <f t="shared" ca="1" si="0"/>
        <v>103.71086</v>
      </c>
      <c r="N7" s="7">
        <f t="shared" ca="1" si="0"/>
        <v>103.72775</v>
      </c>
      <c r="O7" s="7">
        <f t="shared" ca="1" si="0"/>
        <v>103.76051</v>
      </c>
      <c r="P7" s="7">
        <f t="shared" ca="1" si="0"/>
        <v>103.81837</v>
      </c>
      <c r="R7" s="7">
        <f t="shared" ca="1" si="1"/>
        <v>103.74800399999999</v>
      </c>
      <c r="T7" s="7">
        <f ca="1">Total!E7</f>
        <v>103.67698</v>
      </c>
      <c r="V7" s="7">
        <f t="shared" ca="1" si="3"/>
        <v>4.3934535901803611E-4</v>
      </c>
      <c r="W7" s="7">
        <f t="shared" ca="1" si="4"/>
        <v>3.267842099566978E-4</v>
      </c>
      <c r="X7" s="7">
        <f t="shared" ca="1" si="5"/>
        <v>4.8969404780116064E-4</v>
      </c>
      <c r="Y7" s="7">
        <f t="shared" ca="1" si="6"/>
        <v>8.0567547395763372E-4</v>
      </c>
      <c r="Z7" s="7">
        <f t="shared" ca="1" si="7"/>
        <v>1.3637550013513243E-3</v>
      </c>
      <c r="AB7" s="7">
        <f t="shared" ca="1" si="8"/>
        <v>3.4252540920848527E-3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1.4386300000000001</v>
      </c>
      <c r="F8" s="7">
        <v>22</v>
      </c>
      <c r="H8" s="7" t="s">
        <v>0</v>
      </c>
      <c r="I8" s="7">
        <v>1000</v>
      </c>
      <c r="J8" s="7">
        <v>0.4</v>
      </c>
      <c r="L8" s="7">
        <f t="shared" ca="1" si="2"/>
        <v>1069.8387</v>
      </c>
      <c r="M8" s="7">
        <f t="shared" ca="1" si="0"/>
        <v>1069.9641999999999</v>
      </c>
      <c r="N8" s="7">
        <f t="shared" ca="1" si="0"/>
        <v>1070.0270800000001</v>
      </c>
      <c r="O8" s="7">
        <f t="shared" ca="1" si="0"/>
        <v>1069.8809699999999</v>
      </c>
      <c r="P8" s="7">
        <f t="shared" ca="1" si="0"/>
        <v>1070.01277</v>
      </c>
      <c r="R8" s="7">
        <f t="shared" ca="1" si="1"/>
        <v>1069.9447439999999</v>
      </c>
      <c r="T8" s="7">
        <f ca="1">Total!E8</f>
        <v>1069.1742999999999</v>
      </c>
      <c r="V8" s="7">
        <f t="shared" ca="1" si="3"/>
        <v>6.2141411367642703E-4</v>
      </c>
      <c r="W8" s="7">
        <f t="shared" ca="1" si="4"/>
        <v>7.3879441359560251E-4</v>
      </c>
      <c r="X8" s="7">
        <f t="shared" ca="1" si="5"/>
        <v>7.9760615271070982E-4</v>
      </c>
      <c r="Y8" s="7">
        <f t="shared" ca="1" si="6"/>
        <v>6.6094929517107831E-4</v>
      </c>
      <c r="Z8" s="7">
        <f t="shared" ca="1" si="7"/>
        <v>7.84221992616305E-4</v>
      </c>
      <c r="AB8" s="7">
        <f t="shared" ca="1" si="8"/>
        <v>3.6029859677701227E-3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1.6565700000000001</v>
      </c>
      <c r="F9" s="7">
        <v>21</v>
      </c>
      <c r="H9" s="7" t="s">
        <v>0</v>
      </c>
      <c r="I9" s="7">
        <v>1000</v>
      </c>
      <c r="J9" s="7">
        <v>0.7</v>
      </c>
      <c r="L9" s="7">
        <f t="shared" ca="1" si="2"/>
        <v>1034.79222</v>
      </c>
      <c r="M9" s="7">
        <f t="shared" ca="1" si="0"/>
        <v>1034.73804</v>
      </c>
      <c r="N9" s="7">
        <f t="shared" ca="1" si="0"/>
        <v>1034.66326</v>
      </c>
      <c r="O9" s="7">
        <f t="shared" ca="1" si="0"/>
        <v>1034.7914699999999</v>
      </c>
      <c r="P9" s="7">
        <f t="shared" ca="1" si="0"/>
        <v>1034.6230800000001</v>
      </c>
      <c r="R9" s="7">
        <f t="shared" ca="1" si="1"/>
        <v>1034.721614</v>
      </c>
      <c r="T9" s="7">
        <f ca="1">Total!E9</f>
        <v>1034.2530300000001</v>
      </c>
      <c r="V9" s="7">
        <f t="shared" ca="1" si="3"/>
        <v>5.21332772890172E-4</v>
      </c>
      <c r="W9" s="7">
        <f t="shared" ca="1" si="4"/>
        <v>4.6894713956010809E-4</v>
      </c>
      <c r="X9" s="7">
        <f t="shared" ca="1" si="5"/>
        <v>3.9664374974077268E-4</v>
      </c>
      <c r="Y9" s="7">
        <f t="shared" ca="1" si="6"/>
        <v>5.2060761185278759E-4</v>
      </c>
      <c r="Z9" s="7">
        <f t="shared" ca="1" si="7"/>
        <v>3.5779445577258009E-4</v>
      </c>
      <c r="AB9" s="7">
        <f t="shared" ca="1" si="8"/>
        <v>2.2653257298164203E-3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1.4323600000000001</v>
      </c>
      <c r="F10" s="7">
        <v>22</v>
      </c>
      <c r="H10" s="7" t="s">
        <v>0</v>
      </c>
      <c r="I10" s="7">
        <v>1000</v>
      </c>
      <c r="J10" s="7">
        <v>1</v>
      </c>
      <c r="L10" s="7">
        <f t="shared" ca="1" si="2"/>
        <v>1034.27037</v>
      </c>
      <c r="M10" s="7">
        <f t="shared" ca="1" si="0"/>
        <v>1034.42885</v>
      </c>
      <c r="N10" s="7">
        <f t="shared" ca="1" si="0"/>
        <v>1034.4995899999999</v>
      </c>
      <c r="O10" s="7">
        <f t="shared" ca="1" si="0"/>
        <v>1034.5275099999999</v>
      </c>
      <c r="P10" s="7">
        <f t="shared" ca="1" si="0"/>
        <v>1034.52333</v>
      </c>
      <c r="R10" s="7">
        <f t="shared" ca="1" si="1"/>
        <v>1034.44993</v>
      </c>
      <c r="T10" s="7">
        <f ca="1">Total!E10</f>
        <v>1033.9158500000001</v>
      </c>
      <c r="V10" s="7">
        <f t="shared" ca="1" si="3"/>
        <v>3.4289057470186362E-4</v>
      </c>
      <c r="W10" s="7">
        <f t="shared" ca="1" si="4"/>
        <v>4.9617190799417562E-4</v>
      </c>
      <c r="X10" s="7">
        <f t="shared" ca="1" si="5"/>
        <v>5.6459140267537918E-4</v>
      </c>
      <c r="Y10" s="7">
        <f t="shared" ca="1" si="6"/>
        <v>5.9159553458804364E-4</v>
      </c>
      <c r="Z10" s="7">
        <f t="shared" ca="1" si="7"/>
        <v>5.8755265237484834E-4</v>
      </c>
      <c r="AB10" s="7">
        <f t="shared" ca="1" si="8"/>
        <v>2.5828020723343108E-3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1.9621200000000001</v>
      </c>
      <c r="F11" s="7">
        <v>25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1.9711000000000001</v>
      </c>
      <c r="F12" s="7">
        <v>28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1.9688699999999999</v>
      </c>
      <c r="F13" s="7">
        <v>27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1.99166</v>
      </c>
      <c r="F14" s="7">
        <v>26</v>
      </c>
      <c r="H14" s="7" t="s">
        <v>3</v>
      </c>
      <c r="I14" s="7">
        <v>100</v>
      </c>
      <c r="J14" s="7">
        <v>0.4</v>
      </c>
      <c r="L14" s="7">
        <f t="shared" ca="1" si="2"/>
        <v>42986.802479999998</v>
      </c>
      <c r="M14" s="7">
        <f t="shared" ca="1" si="0"/>
        <v>42986.673049999998</v>
      </c>
      <c r="N14" s="7">
        <f t="shared" ca="1" si="0"/>
        <v>42986.673049999998</v>
      </c>
      <c r="O14" s="7">
        <f t="shared" ca="1" si="0"/>
        <v>42986.836920000002</v>
      </c>
      <c r="P14" s="7">
        <f t="shared" ca="1" si="0"/>
        <v>42986.673049999998</v>
      </c>
      <c r="R14" s="7">
        <f t="shared" ca="1" si="1"/>
        <v>42986.73171</v>
      </c>
      <c r="T14" s="7">
        <f ca="1">Total!E14</f>
        <v>42986.193919999998</v>
      </c>
      <c r="V14" s="7">
        <f t="shared" ca="1" si="3"/>
        <v>1.4157103583842479E-5</v>
      </c>
      <c r="W14" s="7">
        <f t="shared" ca="1" si="4"/>
        <v>1.1146136847830832E-5</v>
      </c>
      <c r="X14" s="7">
        <f t="shared" ca="1" si="5"/>
        <v>1.1146136847830832E-5</v>
      </c>
      <c r="Y14" s="7">
        <f t="shared" ca="1" si="6"/>
        <v>1.4958291055038052E-5</v>
      </c>
      <c r="Z14" s="7">
        <f t="shared" ca="1" si="7"/>
        <v>1.1146136847830832E-5</v>
      </c>
      <c r="AB14" s="7">
        <f t="shared" ca="1" si="8"/>
        <v>6.2553805182373028E-5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1.9501200000000001</v>
      </c>
      <c r="F15" s="7">
        <v>26</v>
      </c>
      <c r="H15" s="7" t="s">
        <v>3</v>
      </c>
      <c r="I15" s="7">
        <v>100</v>
      </c>
      <c r="J15" s="7">
        <v>0.7</v>
      </c>
      <c r="L15" s="7">
        <f t="shared" ca="1" si="2"/>
        <v>35642.135020000002</v>
      </c>
      <c r="M15" s="7">
        <f t="shared" ca="1" si="0"/>
        <v>35630.301240000001</v>
      </c>
      <c r="N15" s="7">
        <f t="shared" ca="1" si="0"/>
        <v>35895.704010000001</v>
      </c>
      <c r="O15" s="7">
        <f t="shared" ca="1" si="0"/>
        <v>35657.835930000001</v>
      </c>
      <c r="P15" s="7">
        <f t="shared" ca="1" si="0"/>
        <v>35791.501020000003</v>
      </c>
      <c r="R15" s="7">
        <f t="shared" ca="1" si="1"/>
        <v>35723.495444</v>
      </c>
      <c r="T15" s="7">
        <f ca="1">Total!E15</f>
        <v>35432.463949999998</v>
      </c>
      <c r="V15" s="7">
        <f t="shared" ca="1" si="3"/>
        <v>5.9174848888826426E-3</v>
      </c>
      <c r="W15" s="7">
        <f t="shared" ca="1" si="4"/>
        <v>5.5835035993877903E-3</v>
      </c>
      <c r="X15" s="7">
        <f t="shared" ca="1" si="5"/>
        <v>1.3073887851934264E-2</v>
      </c>
      <c r="Y15" s="7">
        <f t="shared" ca="1" si="6"/>
        <v>6.3606070500215259E-3</v>
      </c>
      <c r="Z15" s="7">
        <f t="shared" ca="1" si="7"/>
        <v>1.0132997538829241E-2</v>
      </c>
      <c r="AB15" s="7">
        <f t="shared" ca="1" si="8"/>
        <v>4.1068480929055462E-2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148.23163</v>
      </c>
      <c r="E16" s="7">
        <v>8.8889399999999998</v>
      </c>
      <c r="F16" s="7">
        <v>18</v>
      </c>
      <c r="H16" s="7" t="s">
        <v>3</v>
      </c>
      <c r="I16" s="7">
        <v>100</v>
      </c>
      <c r="J16" s="7">
        <v>1</v>
      </c>
      <c r="L16" s="7">
        <f t="shared" ca="1" si="2"/>
        <v>35272.95289</v>
      </c>
      <c r="M16" s="7">
        <f t="shared" ca="1" si="0"/>
        <v>35295.564330000001</v>
      </c>
      <c r="N16" s="7">
        <f t="shared" ca="1" si="0"/>
        <v>35272.44281</v>
      </c>
      <c r="O16" s="7">
        <f t="shared" ca="1" si="0"/>
        <v>35292.941729999999</v>
      </c>
      <c r="P16" s="7">
        <f t="shared" ca="1" si="0"/>
        <v>35280.887519999997</v>
      </c>
      <c r="R16" s="7">
        <f t="shared" ca="1" si="1"/>
        <v>35282.957856000001</v>
      </c>
      <c r="T16" s="7">
        <f ca="1">Total!E16</f>
        <v>35214.446669999998</v>
      </c>
      <c r="V16" s="7">
        <f t="shared" ca="1" si="3"/>
        <v>1.6614266453843145E-3</v>
      </c>
      <c r="W16" s="7">
        <f t="shared" ca="1" si="4"/>
        <v>2.3035335684859571E-3</v>
      </c>
      <c r="X16" s="7">
        <f t="shared" ca="1" si="5"/>
        <v>1.6469416811655082E-3</v>
      </c>
      <c r="Y16" s="7">
        <f t="shared" ca="1" si="6"/>
        <v>2.22905845250361E-3</v>
      </c>
      <c r="Z16" s="7">
        <f t="shared" ca="1" si="7"/>
        <v>1.8867497939872939E-3</v>
      </c>
      <c r="AB16" s="7">
        <f t="shared" ca="1" si="8"/>
        <v>9.727710141526685E-3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148.19282999999999</v>
      </c>
      <c r="E17" s="7">
        <v>8.6715800000000005</v>
      </c>
      <c r="F17" s="7">
        <v>18</v>
      </c>
      <c r="H17" s="7" t="s">
        <v>3</v>
      </c>
      <c r="I17" s="7">
        <v>997</v>
      </c>
      <c r="J17" s="7">
        <v>0.4</v>
      </c>
      <c r="L17" s="7">
        <f t="shared" ca="1" si="2"/>
        <v>324431.03922999999</v>
      </c>
      <c r="M17" s="7">
        <f t="shared" ca="1" si="0"/>
        <v>324299.92215</v>
      </c>
      <c r="N17" s="7">
        <f t="shared" ca="1" si="0"/>
        <v>324318.85118</v>
      </c>
      <c r="O17" s="7">
        <f t="shared" ca="1" si="0"/>
        <v>324341.71311000001</v>
      </c>
      <c r="P17" s="7">
        <f t="shared" ca="1" si="0"/>
        <v>324011.86285999999</v>
      </c>
      <c r="R17" s="7">
        <f t="shared" ca="1" si="1"/>
        <v>324280.67770599999</v>
      </c>
      <c r="T17" s="7">
        <f ca="1">Total!E17</f>
        <v>323976.84555000003</v>
      </c>
      <c r="V17" s="7">
        <f t="shared" ca="1" si="3"/>
        <v>1.4019325338787858E-3</v>
      </c>
      <c r="W17" s="7">
        <f t="shared" ca="1" si="4"/>
        <v>9.9722126577132223E-4</v>
      </c>
      <c r="X17" s="7">
        <f t="shared" ca="1" si="5"/>
        <v>1.0556483733254575E-3</v>
      </c>
      <c r="Y17" s="7">
        <f t="shared" ca="1" si="6"/>
        <v>1.1262149286643186E-3</v>
      </c>
      <c r="Z17" s="7">
        <f t="shared" ca="1" si="7"/>
        <v>1.0808584156845935E-4</v>
      </c>
      <c r="AB17" s="7">
        <f t="shared" ca="1" si="8"/>
        <v>4.6891029432083427E-3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148.17413999999999</v>
      </c>
      <c r="E18" s="7">
        <v>8.7180599999999995</v>
      </c>
      <c r="F18" s="7">
        <v>18</v>
      </c>
      <c r="H18" s="7" t="s">
        <v>3</v>
      </c>
      <c r="I18" s="7">
        <v>997</v>
      </c>
      <c r="J18" s="7">
        <v>0.7</v>
      </c>
      <c r="L18" s="7">
        <f t="shared" ca="1" si="2"/>
        <v>323117.53378</v>
      </c>
      <c r="M18" s="7">
        <f t="shared" ca="1" si="2"/>
        <v>323075.65220000001</v>
      </c>
      <c r="N18" s="7">
        <f t="shared" ca="1" si="2"/>
        <v>322996.54339000001</v>
      </c>
      <c r="O18" s="7">
        <f t="shared" ca="1" si="2"/>
        <v>323203.11475000001</v>
      </c>
      <c r="P18" s="7">
        <f t="shared" ca="1" si="2"/>
        <v>323047.41314999998</v>
      </c>
      <c r="R18" s="7">
        <f t="shared" ca="1" si="1"/>
        <v>323088.051454</v>
      </c>
      <c r="T18" s="7">
        <f ca="1">Total!E18</f>
        <v>322847.27723000001</v>
      </c>
      <c r="V18" s="7">
        <f t="shared" ca="1" si="3"/>
        <v>8.3710338931388035E-4</v>
      </c>
      <c r="W18" s="7">
        <f t="shared" ca="1" si="4"/>
        <v>7.073777172892417E-4</v>
      </c>
      <c r="X18" s="7">
        <f t="shared" ca="1" si="5"/>
        <v>4.6234294208917964E-4</v>
      </c>
      <c r="Y18" s="7">
        <f t="shared" ca="1" si="6"/>
        <v>1.1021852903733748E-3</v>
      </c>
      <c r="Z18" s="7">
        <f t="shared" ca="1" si="7"/>
        <v>6.1990896041347885E-4</v>
      </c>
      <c r="AB18" s="7">
        <f t="shared" ca="1" si="8"/>
        <v>3.7289182994791558E-3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148.18746999999999</v>
      </c>
      <c r="E19" s="7">
        <v>8.8759599999999992</v>
      </c>
      <c r="F19" s="7">
        <v>18</v>
      </c>
      <c r="H19" s="7" t="s">
        <v>3</v>
      </c>
      <c r="I19" s="7">
        <v>997</v>
      </c>
      <c r="J19" s="7">
        <v>1</v>
      </c>
      <c r="L19" s="7">
        <f t="shared" ca="1" si="2"/>
        <v>322896.20647999999</v>
      </c>
      <c r="M19" s="7">
        <f t="shared" ca="1" si="2"/>
        <v>322957.79716000002</v>
      </c>
      <c r="N19" s="7">
        <f t="shared" ca="1" si="2"/>
        <v>322980.46740000002</v>
      </c>
      <c r="O19" s="7">
        <f t="shared" ca="1" si="2"/>
        <v>323004.23982999998</v>
      </c>
      <c r="P19" s="7">
        <f t="shared" ca="1" si="2"/>
        <v>322917.31834</v>
      </c>
      <c r="R19" s="7">
        <f t="shared" ca="1" si="1"/>
        <v>322951.20584200002</v>
      </c>
      <c r="T19" s="7">
        <f ca="1">Total!E19</f>
        <v>322792.16628</v>
      </c>
      <c r="V19" s="7">
        <f t="shared" ca="1" si="3"/>
        <v>3.2231327420052949E-4</v>
      </c>
      <c r="W19" s="7">
        <f t="shared" ca="1" si="4"/>
        <v>5.1311926775923712E-4</v>
      </c>
      <c r="X19" s="7">
        <f t="shared" ca="1" si="5"/>
        <v>5.8335095975247428E-4</v>
      </c>
      <c r="Y19" s="7">
        <f t="shared" ca="1" si="6"/>
        <v>6.5699720177227802E-4</v>
      </c>
      <c r="Z19" s="7">
        <f t="shared" ca="1" si="7"/>
        <v>3.8771715386498031E-4</v>
      </c>
      <c r="AB19" s="7">
        <f t="shared" ca="1" si="8"/>
        <v>2.4634978573494994E-3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148.23830000000001</v>
      </c>
      <c r="E20" s="7">
        <v>8.8307000000000002</v>
      </c>
      <c r="F20" s="7">
        <v>18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107.66337</v>
      </c>
      <c r="E21" s="7">
        <v>18.061640000000001</v>
      </c>
      <c r="F21" s="7">
        <v>33</v>
      </c>
      <c r="H21" s="7" t="s">
        <v>1</v>
      </c>
      <c r="I21" s="7">
        <v>30</v>
      </c>
      <c r="J21" s="7">
        <v>0.7</v>
      </c>
      <c r="L21" s="7">
        <f t="shared" ca="1" si="2"/>
        <v>675.38247999999999</v>
      </c>
      <c r="M21" s="7">
        <f t="shared" ca="1" si="2"/>
        <v>675.36989000000005</v>
      </c>
      <c r="N21" s="7">
        <f t="shared" ca="1" si="2"/>
        <v>675.44782999999995</v>
      </c>
      <c r="O21" s="7">
        <f t="shared" ca="1" si="2"/>
        <v>675.53859999999997</v>
      </c>
      <c r="P21" s="7">
        <f t="shared" ca="1" si="2"/>
        <v>675.36989000000005</v>
      </c>
      <c r="R21" s="7">
        <f t="shared" ca="1" si="1"/>
        <v>675.421738</v>
      </c>
      <c r="T21" s="7">
        <f ca="1">Total!E21</f>
        <v>675.36581000000001</v>
      </c>
      <c r="V21" s="7">
        <f t="shared" ca="1" si="3"/>
        <v>2.468291961652075E-5</v>
      </c>
      <c r="W21" s="7">
        <f t="shared" ca="1" si="4"/>
        <v>6.0411704881010963E-6</v>
      </c>
      <c r="X21" s="7">
        <f t="shared" ca="1" si="5"/>
        <v>1.214452949579179E-4</v>
      </c>
      <c r="Y21" s="7">
        <f t="shared" ca="1" si="6"/>
        <v>2.5584653152631992E-4</v>
      </c>
      <c r="Z21" s="7">
        <f t="shared" ca="1" si="7"/>
        <v>6.0411704881010963E-6</v>
      </c>
      <c r="AB21" s="7">
        <f t="shared" ca="1" si="8"/>
        <v>4.1405708707696078E-4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143.07232999999999</v>
      </c>
      <c r="E22" s="7">
        <v>18.41011</v>
      </c>
      <c r="F22" s="7">
        <v>33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107.69002999999999</v>
      </c>
      <c r="E23" s="7">
        <v>18.180250000000001</v>
      </c>
      <c r="F23" s="7">
        <v>34</v>
      </c>
      <c r="H23" s="7" t="s">
        <v>1</v>
      </c>
      <c r="I23" s="7">
        <v>100</v>
      </c>
      <c r="J23" s="7">
        <v>0.4</v>
      </c>
      <c r="L23" s="7">
        <f t="shared" ca="1" si="2"/>
        <v>1830.4384500000001</v>
      </c>
      <c r="M23" s="7">
        <f t="shared" ca="1" si="2"/>
        <v>1829.8259499999999</v>
      </c>
      <c r="N23" s="7">
        <f t="shared" ca="1" si="2"/>
        <v>1827.46487</v>
      </c>
      <c r="O23" s="7">
        <f t="shared" ca="1" si="2"/>
        <v>1821.3796400000001</v>
      </c>
      <c r="P23" s="7">
        <f t="shared" ca="1" si="2"/>
        <v>1829.8445300000001</v>
      </c>
      <c r="R23" s="7">
        <f t="shared" ca="1" si="1"/>
        <v>1827.7906879999998</v>
      </c>
      <c r="T23" s="7">
        <f ca="1">Total!E23</f>
        <v>1771.8257599999999</v>
      </c>
      <c r="V23" s="7">
        <f t="shared" ca="1" si="3"/>
        <v>3.3080391606903917E-2</v>
      </c>
      <c r="W23" s="7">
        <f t="shared" ca="1" si="4"/>
        <v>3.2734702987950677E-2</v>
      </c>
      <c r="X23" s="7">
        <f t="shared" ca="1" si="5"/>
        <v>3.1402134033766432E-2</v>
      </c>
      <c r="Y23" s="7">
        <f t="shared" ca="1" si="6"/>
        <v>2.7967693617909791E-2</v>
      </c>
      <c r="Z23" s="7">
        <f t="shared" ca="1" si="7"/>
        <v>3.2745189346383659E-2</v>
      </c>
      <c r="AB23" s="7">
        <f t="shared" ca="1" si="8"/>
        <v>0.15793011159291448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107.62197999999999</v>
      </c>
      <c r="E24" s="7">
        <v>18.374849999999999</v>
      </c>
      <c r="F24" s="7">
        <v>34</v>
      </c>
      <c r="H24" s="7" t="s">
        <v>1</v>
      </c>
      <c r="I24" s="7">
        <v>100</v>
      </c>
      <c r="J24" s="7">
        <v>0.7</v>
      </c>
      <c r="L24" s="7">
        <f t="shared" ca="1" si="2"/>
        <v>1775.1509699999999</v>
      </c>
      <c r="M24" s="7">
        <f t="shared" ca="1" si="2"/>
        <v>1772.9635499999999</v>
      </c>
      <c r="N24" s="7">
        <f t="shared" ca="1" si="2"/>
        <v>1776.0663199999999</v>
      </c>
      <c r="O24" s="7">
        <f t="shared" ca="1" si="2"/>
        <v>1773.77972</v>
      </c>
      <c r="P24" s="7">
        <f t="shared" ca="1" si="2"/>
        <v>1765.52169</v>
      </c>
      <c r="R24" s="7">
        <f t="shared" ca="1" si="1"/>
        <v>1772.6964499999999</v>
      </c>
      <c r="T24" s="7">
        <f ca="1">Total!E24</f>
        <v>1756.3001300000001</v>
      </c>
      <c r="V24" s="7">
        <f t="shared" ca="1" si="3"/>
        <v>1.0733268009266635E-2</v>
      </c>
      <c r="W24" s="7">
        <f t="shared" ca="1" si="4"/>
        <v>9.4877975098708548E-3</v>
      </c>
      <c r="X24" s="7">
        <f t="shared" ca="1" si="5"/>
        <v>1.125444886233643E-2</v>
      </c>
      <c r="Y24" s="7">
        <f t="shared" ca="1" si="6"/>
        <v>9.9525073769708809E-3</v>
      </c>
      <c r="Z24" s="7">
        <f t="shared" ca="1" si="7"/>
        <v>5.250560449483058E-3</v>
      </c>
      <c r="AB24" s="7">
        <f t="shared" ca="1" si="8"/>
        <v>4.6678582207927859E-2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107.64753</v>
      </c>
      <c r="E25" s="7">
        <v>18.03314</v>
      </c>
      <c r="F25" s="7">
        <v>33</v>
      </c>
      <c r="H25" s="7" t="s">
        <v>1</v>
      </c>
      <c r="I25" s="7">
        <v>100</v>
      </c>
      <c r="J25" s="7">
        <v>1</v>
      </c>
      <c r="L25" s="7">
        <f t="shared" ca="1" si="2"/>
        <v>1755.41491</v>
      </c>
      <c r="M25" s="7">
        <f t="shared" ca="1" si="2"/>
        <v>1763.07617</v>
      </c>
      <c r="N25" s="7">
        <f t="shared" ca="1" si="2"/>
        <v>1756.7501999999999</v>
      </c>
      <c r="O25" s="7">
        <f t="shared" ca="1" si="2"/>
        <v>1755.73333</v>
      </c>
      <c r="P25" s="7">
        <f t="shared" ca="1" si="2"/>
        <v>1756.0974900000001</v>
      </c>
      <c r="R25" s="7">
        <f t="shared" ca="1" si="1"/>
        <v>1757.4144200000003</v>
      </c>
      <c r="T25" s="7">
        <f ca="1">Total!E25</f>
        <v>1753.77333</v>
      </c>
      <c r="V25" s="7">
        <f t="shared" ca="1" si="3"/>
        <v>9.3602746256836759E-4</v>
      </c>
      <c r="W25" s="7">
        <f t="shared" ca="1" si="4"/>
        <v>5.3044711313976131E-3</v>
      </c>
      <c r="X25" s="7">
        <f t="shared" ca="1" si="5"/>
        <v>1.6974086383215569E-3</v>
      </c>
      <c r="Y25" s="7">
        <f t="shared" ca="1" si="6"/>
        <v>1.1175902646438558E-3</v>
      </c>
      <c r="Z25" s="7">
        <f t="shared" ca="1" si="7"/>
        <v>1.3252339742218112E-3</v>
      </c>
      <c r="AB25" s="7">
        <f t="shared" ca="1" si="8"/>
        <v>1.0380731471153204E-2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103.72253000000001</v>
      </c>
      <c r="E26" s="7">
        <v>37.868250000000003</v>
      </c>
      <c r="F26" s="7">
        <v>61</v>
      </c>
      <c r="H26" s="7" t="s">
        <v>1</v>
      </c>
      <c r="I26" s="7">
        <v>1000</v>
      </c>
      <c r="J26" s="7">
        <v>0.4</v>
      </c>
      <c r="L26" s="7">
        <f t="shared" ca="1" si="2"/>
        <v>18986.31537</v>
      </c>
      <c r="M26" s="7">
        <f t="shared" ca="1" si="2"/>
        <v>18999.146799999999</v>
      </c>
      <c r="N26" s="7">
        <f t="shared" ca="1" si="2"/>
        <v>18982.78599</v>
      </c>
      <c r="O26" s="7">
        <f t="shared" ca="1" si="2"/>
        <v>18994.516670000001</v>
      </c>
      <c r="P26" s="7">
        <f t="shared" ca="1" si="2"/>
        <v>18995.87328</v>
      </c>
      <c r="R26" s="7">
        <f t="shared" ca="1" si="1"/>
        <v>18991.727621999999</v>
      </c>
      <c r="T26" s="7">
        <f ca="1">Total!E26</f>
        <v>18977.327099999999</v>
      </c>
      <c r="V26" s="7">
        <f t="shared" ca="1" si="3"/>
        <v>4.7363203219496857E-4</v>
      </c>
      <c r="W26" s="7">
        <f t="shared" ca="1" si="4"/>
        <v>1.149777304518296E-3</v>
      </c>
      <c r="X26" s="7">
        <f t="shared" ca="1" si="5"/>
        <v>2.8765325966277421E-4</v>
      </c>
      <c r="Y26" s="7">
        <f t="shared" ca="1" si="6"/>
        <v>9.0579510536034755E-4</v>
      </c>
      <c r="Z26" s="7">
        <f t="shared" ca="1" si="7"/>
        <v>9.7728093647082609E-4</v>
      </c>
      <c r="AB26" s="7">
        <f t="shared" ca="1" si="8"/>
        <v>3.7941386382072126E-3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103.71086</v>
      </c>
      <c r="E27" s="7">
        <v>37.747599999999998</v>
      </c>
      <c r="F27" s="7">
        <v>58</v>
      </c>
      <c r="H27" s="7" t="s">
        <v>1</v>
      </c>
      <c r="I27" s="7">
        <v>1000</v>
      </c>
      <c r="J27" s="7">
        <v>0.7</v>
      </c>
      <c r="L27" s="7">
        <f t="shared" ca="1" si="2"/>
        <v>18977.873019999999</v>
      </c>
      <c r="M27" s="7">
        <f t="shared" ca="1" si="2"/>
        <v>18978.651170000001</v>
      </c>
      <c r="N27" s="7">
        <f t="shared" ca="1" si="2"/>
        <v>18977.551790000001</v>
      </c>
      <c r="O27" s="7">
        <f t="shared" ca="1" si="2"/>
        <v>18977.02333</v>
      </c>
      <c r="P27" s="7">
        <f t="shared" ca="1" si="2"/>
        <v>18977.566910000001</v>
      </c>
      <c r="R27" s="7">
        <f t="shared" ca="1" si="1"/>
        <v>18977.733243999995</v>
      </c>
      <c r="T27" s="7">
        <f ca="1">Total!E27</f>
        <v>18975.57</v>
      </c>
      <c r="V27" s="7">
        <f t="shared" ca="1" si="3"/>
        <v>1.2136763217122744E-4</v>
      </c>
      <c r="W27" s="7">
        <f t="shared" ca="1" si="4"/>
        <v>1.6237562297213173E-4</v>
      </c>
      <c r="X27" s="7">
        <f t="shared" ca="1" si="5"/>
        <v>1.0443902343917141E-4</v>
      </c>
      <c r="Y27" s="7">
        <f t="shared" ca="1" si="6"/>
        <v>7.6589530643889921E-5</v>
      </c>
      <c r="Z27" s="7">
        <f t="shared" ca="1" si="7"/>
        <v>1.0523583744792185E-4</v>
      </c>
      <c r="AB27" s="7">
        <f t="shared" ca="1" si="8"/>
        <v>5.7000764667434231E-4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103.72775</v>
      </c>
      <c r="E28" s="7">
        <v>37.655940000000001</v>
      </c>
      <c r="F28" s="7">
        <v>58</v>
      </c>
      <c r="H28" s="7" t="s">
        <v>1</v>
      </c>
      <c r="I28" s="7">
        <v>1000</v>
      </c>
      <c r="J28" s="7">
        <v>1</v>
      </c>
      <c r="L28" s="7">
        <f t="shared" ca="1" si="2"/>
        <v>18976.295470000001</v>
      </c>
      <c r="M28" s="7">
        <f t="shared" ca="1" si="2"/>
        <v>18975.641220000001</v>
      </c>
      <c r="N28" s="7">
        <f t="shared" ca="1" si="2"/>
        <v>18975.919999999998</v>
      </c>
      <c r="O28" s="7">
        <f t="shared" ca="1" si="2"/>
        <v>18975.78</v>
      </c>
      <c r="P28" s="7">
        <f t="shared" ca="1" si="2"/>
        <v>18975.946670000001</v>
      </c>
      <c r="R28" s="7">
        <f t="shared" ca="1" si="1"/>
        <v>18975.916671999999</v>
      </c>
      <c r="T28" s="7">
        <f ca="1">Total!E28</f>
        <v>18975.240000000002</v>
      </c>
      <c r="V28" s="7">
        <f t="shared" ca="1" si="3"/>
        <v>5.562353888537545E-5</v>
      </c>
      <c r="W28" s="7">
        <f t="shared" ca="1" si="4"/>
        <v>2.1144396592598524E-5</v>
      </c>
      <c r="X28" s="7">
        <f t="shared" ca="1" si="5"/>
        <v>3.5836173876939262E-5</v>
      </c>
      <c r="Y28" s="7">
        <f t="shared" ca="1" si="6"/>
        <v>2.8458138078740249E-5</v>
      </c>
      <c r="Z28" s="7">
        <f t="shared" ca="1" si="7"/>
        <v>3.7241689696656074E-5</v>
      </c>
      <c r="AB28" s="7">
        <f t="shared" ca="1" si="8"/>
        <v>1.7830393713030957E-4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103.76051</v>
      </c>
      <c r="E29" s="7">
        <v>37.440219999999997</v>
      </c>
      <c r="F29" s="7">
        <v>57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103.81837</v>
      </c>
      <c r="E30" s="7">
        <v>37.42559</v>
      </c>
      <c r="F30" s="7">
        <v>57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1069.8387</v>
      </c>
      <c r="E31" s="7">
        <v>593.52975000000004</v>
      </c>
      <c r="F31" s="7">
        <v>13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1069.9641999999999</v>
      </c>
      <c r="E32" s="7">
        <v>580.46924000000001</v>
      </c>
      <c r="F32" s="7">
        <v>15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1070.0270800000001</v>
      </c>
      <c r="E33" s="7">
        <v>591.00586999999996</v>
      </c>
      <c r="F33" s="7">
        <v>15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1069.8809699999999</v>
      </c>
      <c r="E34" s="7">
        <v>591.83515999999997</v>
      </c>
      <c r="F34" s="7">
        <v>13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1070.01277</v>
      </c>
      <c r="E35" s="7">
        <v>586.34834999999998</v>
      </c>
      <c r="F35" s="7">
        <v>14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1034.79222</v>
      </c>
      <c r="E36" s="7">
        <v>974.43991000000005</v>
      </c>
      <c r="F36" s="7">
        <v>17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1034.73804</v>
      </c>
      <c r="E37" s="7">
        <v>975.44776999999999</v>
      </c>
      <c r="F37" s="7">
        <v>17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1034.66326</v>
      </c>
      <c r="E38" s="7">
        <v>975.21073999999999</v>
      </c>
      <c r="F38" s="7">
        <v>17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1034.7914699999999</v>
      </c>
      <c r="E39" s="7">
        <v>953.04273999999998</v>
      </c>
      <c r="F39" s="7">
        <v>18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1034.6230800000001</v>
      </c>
      <c r="E40" s="7">
        <v>976.52283999999997</v>
      </c>
      <c r="F40" s="7">
        <v>17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1034.27037</v>
      </c>
      <c r="E41" s="7">
        <v>2244.35563</v>
      </c>
      <c r="F41" s="7">
        <v>33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1034.42885</v>
      </c>
      <c r="E42" s="7">
        <v>2294.7141799999999</v>
      </c>
      <c r="F42" s="7">
        <v>34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1034.4995899999999</v>
      </c>
      <c r="E43" s="7">
        <v>2240.28548</v>
      </c>
      <c r="F43" s="7">
        <v>33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1034.5275099999999</v>
      </c>
      <c r="E44" s="7">
        <v>2239.99595</v>
      </c>
      <c r="F44" s="7">
        <v>33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1034.52333</v>
      </c>
      <c r="E45" s="7">
        <v>2243.97505</v>
      </c>
      <c r="F45" s="7">
        <v>33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1.0936600000000001</v>
      </c>
      <c r="F46" s="7">
        <v>13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1.1460699999999999</v>
      </c>
      <c r="F47" s="7">
        <v>17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1.1391199999999999</v>
      </c>
      <c r="F48" s="7">
        <v>14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1.1190599999999999</v>
      </c>
      <c r="F49" s="7">
        <v>18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1.12273</v>
      </c>
      <c r="F50" s="7">
        <v>18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1.3482799999999999</v>
      </c>
      <c r="F51" s="7">
        <v>19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1.36477</v>
      </c>
      <c r="F52" s="7">
        <v>20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1.3566499999999999</v>
      </c>
      <c r="F53" s="7">
        <v>21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1.3239099999999999</v>
      </c>
      <c r="F54" s="7">
        <v>21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1.3548899999999999</v>
      </c>
      <c r="F55" s="7">
        <v>20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2.10642</v>
      </c>
      <c r="F56" s="7">
        <v>28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2.1253600000000001</v>
      </c>
      <c r="F57" s="7">
        <v>34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2.1541199999999998</v>
      </c>
      <c r="F58" s="7">
        <v>30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2.12818</v>
      </c>
      <c r="F59" s="7">
        <v>33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2.1949100000000001</v>
      </c>
      <c r="F60" s="7">
        <v>28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42986.802479999998</v>
      </c>
      <c r="E61" s="7">
        <v>7.0226300000000004</v>
      </c>
      <c r="F61" s="7">
        <v>13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7.1662800000000004</v>
      </c>
      <c r="F62" s="7">
        <v>13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7.1978099999999996</v>
      </c>
      <c r="F63" s="7">
        <v>12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42986.836920000002</v>
      </c>
      <c r="E64" s="7">
        <v>7.2381099999999998</v>
      </c>
      <c r="F64" s="7">
        <v>13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7.2118700000000002</v>
      </c>
      <c r="F65" s="7">
        <v>13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35642.135020000002</v>
      </c>
      <c r="E66" s="7">
        <v>19.701460000000001</v>
      </c>
      <c r="F66" s="7">
        <v>30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35630.301240000001</v>
      </c>
      <c r="E67" s="7">
        <v>19.819659999999999</v>
      </c>
      <c r="F67" s="7">
        <v>32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35895.704010000001</v>
      </c>
      <c r="E68" s="7">
        <v>19.981649999999998</v>
      </c>
      <c r="F68" s="7">
        <v>33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35657.835930000001</v>
      </c>
      <c r="E69" s="7">
        <v>19.753309999999999</v>
      </c>
      <c r="F69" s="7">
        <v>30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35791.501020000003</v>
      </c>
      <c r="E70" s="7">
        <v>19.921620000000001</v>
      </c>
      <c r="F70" s="7">
        <v>33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35272.95289</v>
      </c>
      <c r="E71" s="7">
        <v>55.338380000000001</v>
      </c>
      <c r="F71" s="7">
        <v>88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35295.564330000001</v>
      </c>
      <c r="E72" s="7">
        <v>55.46613</v>
      </c>
      <c r="F72" s="7">
        <v>86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35272.44281</v>
      </c>
      <c r="E73" s="7">
        <v>55.222679999999997</v>
      </c>
      <c r="F73" s="7">
        <v>88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35292.941729999999</v>
      </c>
      <c r="E74" s="7">
        <v>55.378059999999998</v>
      </c>
      <c r="F74" s="7">
        <v>89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35280.887519999997</v>
      </c>
      <c r="E75" s="7">
        <v>55.528320000000001</v>
      </c>
      <c r="F75" s="7">
        <v>76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324431.03922999999</v>
      </c>
      <c r="E76" s="7">
        <v>713.48071000000004</v>
      </c>
      <c r="F76" s="7">
        <v>9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324299.92215</v>
      </c>
      <c r="E77" s="7">
        <v>713.34541999999999</v>
      </c>
      <c r="F77" s="7">
        <v>9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324318.85118</v>
      </c>
      <c r="E78" s="7">
        <v>712.41533000000004</v>
      </c>
      <c r="F78" s="7">
        <v>9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324341.71311000001</v>
      </c>
      <c r="E79" s="7">
        <v>713.75872000000004</v>
      </c>
      <c r="F79" s="7">
        <v>9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324011.86285999999</v>
      </c>
      <c r="E80" s="7">
        <v>690.39932999999996</v>
      </c>
      <c r="F80" s="7">
        <v>9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323117.53378</v>
      </c>
      <c r="E81" s="7">
        <v>1332.61436</v>
      </c>
      <c r="F81" s="7">
        <v>15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323075.65220000001</v>
      </c>
      <c r="E82" s="7">
        <v>1328.6735200000001</v>
      </c>
      <c r="F82" s="7">
        <v>15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322996.54339000001</v>
      </c>
      <c r="E83" s="7">
        <v>1290.5181299999999</v>
      </c>
      <c r="F83" s="7">
        <v>15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323203.11475000001</v>
      </c>
      <c r="E84" s="7">
        <v>1342.7493999999999</v>
      </c>
      <c r="F84" s="7">
        <v>15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323047.41314999998</v>
      </c>
      <c r="E85" s="7">
        <v>1303.96948</v>
      </c>
      <c r="F85" s="7">
        <v>18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322896.20647999999</v>
      </c>
      <c r="E86" s="7">
        <v>1756.07809</v>
      </c>
      <c r="F86" s="7">
        <v>18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322957.79716000002</v>
      </c>
      <c r="E87" s="7">
        <v>1771.7801099999999</v>
      </c>
      <c r="F87" s="7">
        <v>18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322980.46740000002</v>
      </c>
      <c r="E88" s="7">
        <v>1761.64948</v>
      </c>
      <c r="F88" s="7">
        <v>18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323004.23982999998</v>
      </c>
      <c r="E89" s="7">
        <v>1806.22291</v>
      </c>
      <c r="F89" s="7">
        <v>18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322917.31834</v>
      </c>
      <c r="E90" s="7">
        <v>1740.2863199999999</v>
      </c>
      <c r="F90" s="7">
        <v>17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1.66425</v>
      </c>
      <c r="F91" s="7">
        <v>20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1.6398699999999999</v>
      </c>
      <c r="F92" s="7">
        <v>20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1.6275599999999999</v>
      </c>
      <c r="F93" s="7">
        <v>15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1.63998</v>
      </c>
      <c r="F94" s="7">
        <v>18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1.6940599999999999</v>
      </c>
      <c r="F95" s="7">
        <v>15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675.38247999999999</v>
      </c>
      <c r="E96" s="7">
        <v>1.9772700000000001</v>
      </c>
      <c r="F96" s="7">
        <v>22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1.9821200000000001</v>
      </c>
      <c r="F97" s="7">
        <v>25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675.44782999999995</v>
      </c>
      <c r="E98" s="7">
        <v>1.95855</v>
      </c>
      <c r="F98" s="7">
        <v>19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675.53859999999997</v>
      </c>
      <c r="E99" s="7">
        <v>1.94835</v>
      </c>
      <c r="F99" s="7">
        <v>25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1.9475899999999999</v>
      </c>
      <c r="F100" s="7">
        <v>24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2.9797699999999998</v>
      </c>
      <c r="F101" s="7">
        <v>33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2.9354200000000001</v>
      </c>
      <c r="F102" s="7">
        <v>31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2.9599600000000001</v>
      </c>
      <c r="F103" s="7">
        <v>32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3.0037600000000002</v>
      </c>
      <c r="F104" s="7">
        <v>34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2.9453499999999999</v>
      </c>
      <c r="F105" s="7">
        <v>32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1830.4384500000001</v>
      </c>
      <c r="E106" s="7">
        <v>7.8250900000000003</v>
      </c>
      <c r="F106" s="7">
        <v>16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1829.8259499999999</v>
      </c>
      <c r="E107" s="7">
        <v>7.30891</v>
      </c>
      <c r="F107" s="7">
        <v>16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1827.46487</v>
      </c>
      <c r="E108" s="7">
        <v>7.4307499999999997</v>
      </c>
      <c r="F108" s="7">
        <v>15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1821.3796400000001</v>
      </c>
      <c r="E109" s="7">
        <v>7.1761799999999996</v>
      </c>
      <c r="F109" s="7">
        <v>16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1829.8445300000001</v>
      </c>
      <c r="E110" s="7">
        <v>7.67638</v>
      </c>
      <c r="F110" s="7">
        <v>16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1775.1509699999999</v>
      </c>
      <c r="E111" s="7">
        <v>11.750730000000001</v>
      </c>
      <c r="F111" s="7">
        <v>23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1772.9635499999999</v>
      </c>
      <c r="E112" s="7">
        <v>11.510120000000001</v>
      </c>
      <c r="F112" s="7">
        <v>21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1776.0663199999999</v>
      </c>
      <c r="E113" s="7">
        <v>11.6144</v>
      </c>
      <c r="F113" s="7">
        <v>21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1773.77972</v>
      </c>
      <c r="E114" s="7">
        <v>11.61947</v>
      </c>
      <c r="F114" s="7">
        <v>21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1765.52169</v>
      </c>
      <c r="E115" s="7">
        <v>11.92788</v>
      </c>
      <c r="F115" s="7">
        <v>22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1755.41491</v>
      </c>
      <c r="E116" s="7">
        <v>21.914020000000001</v>
      </c>
      <c r="F116" s="7">
        <v>35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1763.07617</v>
      </c>
      <c r="E117" s="7">
        <v>21.451540000000001</v>
      </c>
      <c r="F117" s="7">
        <v>41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1756.7501999999999</v>
      </c>
      <c r="E118" s="7">
        <v>21.805869999999999</v>
      </c>
      <c r="F118" s="7">
        <v>37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1755.73333</v>
      </c>
      <c r="E119" s="7">
        <v>21.53708</v>
      </c>
      <c r="F119" s="7">
        <v>36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1756.0974900000001</v>
      </c>
      <c r="E120" s="7">
        <v>21.710319999999999</v>
      </c>
      <c r="F120" s="7">
        <v>36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18986.31537</v>
      </c>
      <c r="E121" s="7">
        <v>389.77733000000001</v>
      </c>
      <c r="F121" s="7">
        <v>9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18999.146799999999</v>
      </c>
      <c r="E122" s="7">
        <v>349.23766000000001</v>
      </c>
      <c r="F122" s="7">
        <v>8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18982.78599</v>
      </c>
      <c r="E123" s="7">
        <v>371.19672000000003</v>
      </c>
      <c r="F123" s="7">
        <v>9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18994.516670000001</v>
      </c>
      <c r="E124" s="7">
        <v>357.54975000000002</v>
      </c>
      <c r="F124" s="7">
        <v>8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18995.87328</v>
      </c>
      <c r="E125" s="7">
        <v>357.76717000000002</v>
      </c>
      <c r="F125" s="7">
        <v>8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18977.873019999999</v>
      </c>
      <c r="E126" s="7">
        <v>711.98433</v>
      </c>
      <c r="F126" s="7">
        <v>13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18978.651170000001</v>
      </c>
      <c r="E127" s="7">
        <v>680.72242000000006</v>
      </c>
      <c r="F127" s="7">
        <v>14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18977.551790000001</v>
      </c>
      <c r="E128" s="7">
        <v>693.74985000000004</v>
      </c>
      <c r="F128" s="7">
        <v>13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18977.02333</v>
      </c>
      <c r="E129" s="7">
        <v>712.20267999999999</v>
      </c>
      <c r="F129" s="7">
        <v>13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18977.566910000001</v>
      </c>
      <c r="E130" s="7">
        <v>681.03664000000003</v>
      </c>
      <c r="F130" s="7">
        <v>14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18976.295470000001</v>
      </c>
      <c r="E131" s="7">
        <v>1145.8594499999999</v>
      </c>
      <c r="F131" s="7">
        <v>18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18975.641220000001</v>
      </c>
      <c r="E132" s="7">
        <v>1152.57882</v>
      </c>
      <c r="F132" s="7">
        <v>18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18975.919999999998</v>
      </c>
      <c r="E133" s="7">
        <v>1154.40688</v>
      </c>
      <c r="F133" s="7">
        <v>18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18975.78</v>
      </c>
      <c r="E134" s="7">
        <v>1144.1854599999999</v>
      </c>
      <c r="F134" s="7">
        <v>18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18975.946670000001</v>
      </c>
      <c r="E135" s="7">
        <v>1149.9496200000001</v>
      </c>
      <c r="F135" s="7">
        <v>18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1.2720100000000001</v>
      </c>
      <c r="F1" s="7">
        <v>11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1.1578599999999999</v>
      </c>
      <c r="F2" s="7">
        <v>10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42.424349999999997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41.202909999999996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3.7332309637129711E-2</v>
      </c>
      <c r="Y2" s="7">
        <f ca="1">(O2-T2)/T2</f>
        <v>0</v>
      </c>
      <c r="Z2" s="7">
        <f ca="1">(P2-T2)/T2</f>
        <v>0</v>
      </c>
      <c r="AB2" s="7">
        <f ca="1">SUM(V2:Z2)</f>
        <v>3.7332309637129711E-2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42.424349999999997</v>
      </c>
      <c r="E3" s="7">
        <v>1.4084300000000001</v>
      </c>
      <c r="F3" s="7">
        <v>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1.1579999999999999</v>
      </c>
      <c r="F4" s="7">
        <v>10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28.514099999999999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28.514099999999999</v>
      </c>
      <c r="R4" s="7">
        <f t="shared" ca="1" si="1"/>
        <v>28.533384000000002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3.5082672317308776E-4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3.5082672317308776E-4</v>
      </c>
      <c r="AB4" s="7">
        <f t="shared" ca="1" si="8"/>
        <v>5.1368048807012168E-3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1.2543299999999999</v>
      </c>
      <c r="F5" s="7">
        <v>10</v>
      </c>
      <c r="H5" s="7" t="s">
        <v>0</v>
      </c>
      <c r="I5" s="7">
        <v>100</v>
      </c>
      <c r="J5" s="7">
        <v>0.4</v>
      </c>
      <c r="L5" s="7">
        <f t="shared" ca="1" si="2"/>
        <v>148.22811999999999</v>
      </c>
      <c r="M5" s="7">
        <f t="shared" ca="1" si="0"/>
        <v>148.17986999999999</v>
      </c>
      <c r="N5" s="7">
        <f t="shared" ca="1" si="0"/>
        <v>148.28914</v>
      </c>
      <c r="O5" s="7">
        <f t="shared" ca="1" si="0"/>
        <v>148.22282999999999</v>
      </c>
      <c r="P5" s="7">
        <f t="shared" ca="1" si="0"/>
        <v>148.17080000000001</v>
      </c>
      <c r="R5" s="7">
        <f t="shared" ca="1" si="1"/>
        <v>148.21815199999998</v>
      </c>
      <c r="T5" s="7">
        <f ca="1">Total!E5</f>
        <v>147.8408</v>
      </c>
      <c r="V5" s="7">
        <f t="shared" ca="1" si="3"/>
        <v>2.6198451307080884E-3</v>
      </c>
      <c r="W5" s="7">
        <f t="shared" ca="1" si="4"/>
        <v>2.2934805547588518E-3</v>
      </c>
      <c r="X5" s="7">
        <f t="shared" ca="1" si="5"/>
        <v>3.0325864037532382E-3</v>
      </c>
      <c r="Y5" s="7">
        <f t="shared" ca="1" si="6"/>
        <v>2.584063397925242E-3</v>
      </c>
      <c r="Z5" s="7">
        <f t="shared" ca="1" si="7"/>
        <v>2.2321307785131876E-3</v>
      </c>
      <c r="AB5" s="7">
        <f t="shared" ca="1" si="8"/>
        <v>1.2762106265658608E-2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1.45319</v>
      </c>
      <c r="F6" s="7">
        <v>18</v>
      </c>
      <c r="H6" s="7" t="s">
        <v>0</v>
      </c>
      <c r="I6" s="7">
        <v>100</v>
      </c>
      <c r="J6" s="7">
        <v>0.7</v>
      </c>
      <c r="L6" s="7">
        <f t="shared" ca="1" si="2"/>
        <v>107.7467</v>
      </c>
      <c r="M6" s="7">
        <f t="shared" ca="1" si="0"/>
        <v>107.74753</v>
      </c>
      <c r="N6" s="7">
        <f t="shared" ca="1" si="0"/>
        <v>107.70253</v>
      </c>
      <c r="O6" s="7">
        <f t="shared" ca="1" si="0"/>
        <v>107.68163</v>
      </c>
      <c r="P6" s="7">
        <f t="shared" ca="1" si="0"/>
        <v>107.74337</v>
      </c>
      <c r="R6" s="7">
        <f t="shared" ca="1" si="1"/>
        <v>107.724352</v>
      </c>
      <c r="T6" s="7">
        <f ca="1">Total!E6</f>
        <v>107.31086000000001</v>
      </c>
      <c r="V6" s="7">
        <f t="shared" ca="1" si="3"/>
        <v>4.0614715043752227E-3</v>
      </c>
      <c r="W6" s="7">
        <f t="shared" ca="1" si="4"/>
        <v>4.0692060430788865E-3</v>
      </c>
      <c r="X6" s="7">
        <f t="shared" ca="1" si="5"/>
        <v>3.6498635832383657E-3</v>
      </c>
      <c r="Y6" s="7">
        <f t="shared" ca="1" si="6"/>
        <v>3.4551023074457995E-3</v>
      </c>
      <c r="Z6" s="7">
        <f t="shared" ca="1" si="7"/>
        <v>4.030440162346975E-3</v>
      </c>
      <c r="AB6" s="7">
        <f t="shared" ca="1" si="8"/>
        <v>1.9266083600485248E-2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1.51241</v>
      </c>
      <c r="F7" s="7">
        <v>17</v>
      </c>
      <c r="H7" s="7" t="s">
        <v>0</v>
      </c>
      <c r="I7" s="7">
        <v>100</v>
      </c>
      <c r="J7" s="7">
        <v>1</v>
      </c>
      <c r="L7" s="7">
        <f t="shared" ca="1" si="2"/>
        <v>103.82419</v>
      </c>
      <c r="M7" s="7">
        <f t="shared" ca="1" si="0"/>
        <v>103.77697999999999</v>
      </c>
      <c r="N7" s="7">
        <f t="shared" ca="1" si="0"/>
        <v>103.72913</v>
      </c>
      <c r="O7" s="7">
        <f t="shared" ca="1" si="0"/>
        <v>103.77996</v>
      </c>
      <c r="P7" s="7">
        <f t="shared" ca="1" si="0"/>
        <v>103.74919</v>
      </c>
      <c r="R7" s="7">
        <f t="shared" ca="1" si="1"/>
        <v>103.77188999999998</v>
      </c>
      <c r="T7" s="7">
        <f ca="1">Total!E7</f>
        <v>103.67698</v>
      </c>
      <c r="V7" s="7">
        <f t="shared" ca="1" si="3"/>
        <v>1.4198908957417662E-3</v>
      </c>
      <c r="W7" s="7">
        <f t="shared" ca="1" si="4"/>
        <v>9.6453426787696092E-4</v>
      </c>
      <c r="X7" s="7">
        <f t="shared" ca="1" si="5"/>
        <v>5.030046206978393E-4</v>
      </c>
      <c r="Y7" s="7">
        <f t="shared" ca="1" si="6"/>
        <v>9.9327738905977277E-4</v>
      </c>
      <c r="Z7" s="7">
        <f t="shared" ca="1" si="7"/>
        <v>6.9649019483397699E-4</v>
      </c>
      <c r="AB7" s="7">
        <f t="shared" ca="1" si="8"/>
        <v>4.5771973682103163E-3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1.4898899999999999</v>
      </c>
      <c r="F8" s="7">
        <v>18</v>
      </c>
      <c r="H8" s="7" t="s">
        <v>0</v>
      </c>
      <c r="I8" s="7">
        <v>1000</v>
      </c>
      <c r="J8" s="7">
        <v>0.4</v>
      </c>
      <c r="L8" s="7">
        <f t="shared" ca="1" si="2"/>
        <v>1069.9966999999999</v>
      </c>
      <c r="M8" s="7">
        <f t="shared" ca="1" si="0"/>
        <v>1069.94037</v>
      </c>
      <c r="N8" s="7">
        <f t="shared" ca="1" si="0"/>
        <v>1069.9866</v>
      </c>
      <c r="O8" s="7">
        <f t="shared" ca="1" si="0"/>
        <v>1070.2971500000001</v>
      </c>
      <c r="P8" s="7">
        <f t="shared" ca="1" si="0"/>
        <v>1070.0867000000001</v>
      </c>
      <c r="R8" s="7">
        <f t="shared" ca="1" si="1"/>
        <v>1070.061504</v>
      </c>
      <c r="T8" s="7">
        <f ca="1">Total!E8</f>
        <v>1069.1742999999999</v>
      </c>
      <c r="V8" s="7">
        <f t="shared" ca="1" si="3"/>
        <v>7.6919170241934926E-4</v>
      </c>
      <c r="W8" s="7">
        <f t="shared" ca="1" si="4"/>
        <v>7.1650618612898484E-4</v>
      </c>
      <c r="X8" s="7">
        <f t="shared" ca="1" si="5"/>
        <v>7.5974516035416325E-4</v>
      </c>
      <c r="Y8" s="7">
        <f t="shared" ca="1" si="6"/>
        <v>1.050202946329891E-3</v>
      </c>
      <c r="Z8" s="7">
        <f t="shared" ca="1" si="7"/>
        <v>8.5336880993132889E-4</v>
      </c>
      <c r="AB8" s="7">
        <f t="shared" ca="1" si="8"/>
        <v>4.1490148051637173E-3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1.5023599999999999</v>
      </c>
      <c r="F9" s="7">
        <v>17</v>
      </c>
      <c r="H9" s="7" t="s">
        <v>0</v>
      </c>
      <c r="I9" s="7">
        <v>1000</v>
      </c>
      <c r="J9" s="7">
        <v>0.7</v>
      </c>
      <c r="L9" s="7">
        <f t="shared" ca="1" si="2"/>
        <v>1034.88958</v>
      </c>
      <c r="M9" s="7">
        <f t="shared" ca="1" si="0"/>
        <v>1034.8949700000001</v>
      </c>
      <c r="N9" s="7">
        <f t="shared" ca="1" si="0"/>
        <v>1034.7489</v>
      </c>
      <c r="O9" s="7">
        <f t="shared" ca="1" si="0"/>
        <v>1034.8314399999999</v>
      </c>
      <c r="P9" s="7">
        <f t="shared" ca="1" si="0"/>
        <v>1034.8420599999999</v>
      </c>
      <c r="R9" s="7">
        <f t="shared" ca="1" si="1"/>
        <v>1034.84139</v>
      </c>
      <c r="T9" s="7">
        <f ca="1">Total!E9</f>
        <v>1034.2530300000001</v>
      </c>
      <c r="V9" s="7">
        <f t="shared" ca="1" si="3"/>
        <v>6.154683443373067E-4</v>
      </c>
      <c r="W9" s="7">
        <f t="shared" ca="1" si="4"/>
        <v>6.20679834991614E-4</v>
      </c>
      <c r="X9" s="7">
        <f t="shared" ca="1" si="5"/>
        <v>4.7944747137938575E-4</v>
      </c>
      <c r="Y9" s="7">
        <f t="shared" ca="1" si="6"/>
        <v>5.5925386073062686E-4</v>
      </c>
      <c r="Z9" s="7">
        <f t="shared" ca="1" si="7"/>
        <v>5.6952214101791516E-4</v>
      </c>
      <c r="AB9" s="7">
        <f t="shared" ca="1" si="8"/>
        <v>2.8443716524568486E-3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1.4833799999999999</v>
      </c>
      <c r="F10" s="7">
        <v>18</v>
      </c>
      <c r="H10" s="7" t="s">
        <v>0</v>
      </c>
      <c r="I10" s="7">
        <v>1000</v>
      </c>
      <c r="J10" s="7">
        <v>1</v>
      </c>
      <c r="L10" s="7">
        <f t="shared" ca="1" si="2"/>
        <v>1034.43614</v>
      </c>
      <c r="M10" s="7">
        <f t="shared" ca="1" si="0"/>
        <v>1034.5856100000001</v>
      </c>
      <c r="N10" s="7">
        <f t="shared" ca="1" si="0"/>
        <v>1034.5970199999999</v>
      </c>
      <c r="O10" s="7">
        <f t="shared" ca="1" si="0"/>
        <v>1034.50371</v>
      </c>
      <c r="P10" s="7">
        <f t="shared" ca="1" si="0"/>
        <v>1034.57611</v>
      </c>
      <c r="R10" s="7">
        <f t="shared" ca="1" si="1"/>
        <v>1034.539718</v>
      </c>
      <c r="T10" s="7">
        <f ca="1">Total!E10</f>
        <v>1033.9158500000001</v>
      </c>
      <c r="V10" s="7">
        <f t="shared" ca="1" si="3"/>
        <v>5.0322277194989485E-4</v>
      </c>
      <c r="W10" s="7">
        <f t="shared" ca="1" si="4"/>
        <v>6.4778966295951114E-4</v>
      </c>
      <c r="X10" s="7">
        <f t="shared" ca="1" si="5"/>
        <v>6.5882537732624776E-4</v>
      </c>
      <c r="Y10" s="7">
        <f t="shared" ca="1" si="6"/>
        <v>5.6857625308661644E-4</v>
      </c>
      <c r="Z10" s="7">
        <f t="shared" ca="1" si="7"/>
        <v>6.386012942928384E-4</v>
      </c>
      <c r="AB10" s="7">
        <f t="shared" ca="1" si="8"/>
        <v>3.0170153596151086E-3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1.9909699999999999</v>
      </c>
      <c r="F11" s="7">
        <v>23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28.514099999999999</v>
      </c>
      <c r="E12" s="7">
        <v>1.94153</v>
      </c>
      <c r="F12" s="7">
        <v>23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1.9779</v>
      </c>
      <c r="F13" s="7">
        <v>21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1.94146</v>
      </c>
      <c r="F14" s="7">
        <v>21</v>
      </c>
      <c r="H14" s="7" t="s">
        <v>3</v>
      </c>
      <c r="I14" s="7">
        <v>100</v>
      </c>
      <c r="J14" s="7">
        <v>0.4</v>
      </c>
      <c r="L14" s="7">
        <f t="shared" ca="1" si="2"/>
        <v>42986.836920000002</v>
      </c>
      <c r="M14" s="7">
        <f t="shared" ca="1" si="0"/>
        <v>42986.802479999998</v>
      </c>
      <c r="N14" s="7">
        <f t="shared" ca="1" si="0"/>
        <v>42988.363890000001</v>
      </c>
      <c r="O14" s="7">
        <f t="shared" ca="1" si="0"/>
        <v>42987.644590000004</v>
      </c>
      <c r="P14" s="7">
        <f t="shared" ca="1" si="0"/>
        <v>42987.644590000004</v>
      </c>
      <c r="R14" s="7">
        <f t="shared" ca="1" si="1"/>
        <v>42987.458494000006</v>
      </c>
      <c r="T14" s="7">
        <f ca="1">Total!E14</f>
        <v>42986.193919999998</v>
      </c>
      <c r="V14" s="7">
        <f t="shared" ca="1" si="3"/>
        <v>1.4958291055038052E-5</v>
      </c>
      <c r="W14" s="7">
        <f t="shared" ca="1" si="4"/>
        <v>1.4157103583842479E-5</v>
      </c>
      <c r="X14" s="7">
        <f t="shared" ca="1" si="5"/>
        <v>5.048062650164143E-5</v>
      </c>
      <c r="Y14" s="7">
        <f t="shared" ca="1" si="6"/>
        <v>3.3747346943658645E-5</v>
      </c>
      <c r="Z14" s="7">
        <f t="shared" ca="1" si="7"/>
        <v>3.3747346943658645E-5</v>
      </c>
      <c r="AB14" s="7">
        <f t="shared" ca="1" si="8"/>
        <v>1.4709071502783924E-4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28.514099999999999</v>
      </c>
      <c r="E15" s="7">
        <v>1.9630099999999999</v>
      </c>
      <c r="F15" s="7">
        <v>21</v>
      </c>
      <c r="H15" s="7" t="s">
        <v>3</v>
      </c>
      <c r="I15" s="7">
        <v>100</v>
      </c>
      <c r="J15" s="7">
        <v>0.7</v>
      </c>
      <c r="L15" s="7">
        <f t="shared" ca="1" si="2"/>
        <v>35794.806129999997</v>
      </c>
      <c r="M15" s="7">
        <f t="shared" ca="1" si="0"/>
        <v>35695.745929999997</v>
      </c>
      <c r="N15" s="7">
        <f t="shared" ca="1" si="0"/>
        <v>35741.204790000003</v>
      </c>
      <c r="O15" s="7">
        <f t="shared" ca="1" si="0"/>
        <v>35795.172910000001</v>
      </c>
      <c r="P15" s="7">
        <f t="shared" ca="1" si="0"/>
        <v>35682.683409999998</v>
      </c>
      <c r="R15" s="7">
        <f t="shared" ca="1" si="1"/>
        <v>35741.922634000002</v>
      </c>
      <c r="T15" s="7">
        <f ca="1">Total!E15</f>
        <v>35432.463949999998</v>
      </c>
      <c r="V15" s="7">
        <f t="shared" ca="1" si="3"/>
        <v>1.0226276685451893E-2</v>
      </c>
      <c r="W15" s="7">
        <f t="shared" ca="1" si="4"/>
        <v>7.4305298206618162E-3</v>
      </c>
      <c r="X15" s="7">
        <f t="shared" ca="1" si="5"/>
        <v>8.7135018449657053E-3</v>
      </c>
      <c r="Y15" s="7">
        <f t="shared" ca="1" si="6"/>
        <v>1.0236628209424978E-2</v>
      </c>
      <c r="Z15" s="7">
        <f t="shared" ca="1" si="7"/>
        <v>7.0618701638444836E-3</v>
      </c>
      <c r="AB15" s="7">
        <f t="shared" ca="1" si="8"/>
        <v>4.3668806724348884E-2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148.22811999999999</v>
      </c>
      <c r="E16" s="7">
        <v>9.0386299999999995</v>
      </c>
      <c r="F16" s="7">
        <v>15</v>
      </c>
      <c r="H16" s="7" t="s">
        <v>3</v>
      </c>
      <c r="I16" s="7">
        <v>100</v>
      </c>
      <c r="J16" s="7">
        <v>1</v>
      </c>
      <c r="L16" s="7">
        <f t="shared" ca="1" si="2"/>
        <v>35272.535040000002</v>
      </c>
      <c r="M16" s="7">
        <f t="shared" ca="1" si="0"/>
        <v>35288.089999999997</v>
      </c>
      <c r="N16" s="7">
        <f t="shared" ca="1" si="0"/>
        <v>35255.358099999998</v>
      </c>
      <c r="O16" s="7">
        <f t="shared" ca="1" si="0"/>
        <v>35280.530319999998</v>
      </c>
      <c r="P16" s="7">
        <f t="shared" ca="1" si="0"/>
        <v>35265.278180000001</v>
      </c>
      <c r="R16" s="7">
        <f t="shared" ca="1" si="1"/>
        <v>35272.358327999995</v>
      </c>
      <c r="T16" s="7">
        <f ca="1">Total!E16</f>
        <v>35214.446669999998</v>
      </c>
      <c r="V16" s="7">
        <f t="shared" ca="1" si="3"/>
        <v>1.6495607766994042E-3</v>
      </c>
      <c r="W16" s="7">
        <f t="shared" ca="1" si="4"/>
        <v>2.0912817597312249E-3</v>
      </c>
      <c r="X16" s="7">
        <f t="shared" ca="1" si="5"/>
        <v>1.1617797202207213E-3</v>
      </c>
      <c r="Y16" s="7">
        <f t="shared" ca="1" si="6"/>
        <v>1.8766062298033687E-3</v>
      </c>
      <c r="Z16" s="7">
        <f t="shared" ca="1" si="7"/>
        <v>1.4434845583789382E-3</v>
      </c>
      <c r="AB16" s="7">
        <f t="shared" ca="1" si="8"/>
        <v>8.2227130448336572E-3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148.17986999999999</v>
      </c>
      <c r="E17" s="7">
        <v>9.1977899999999995</v>
      </c>
      <c r="F17" s="7">
        <v>16</v>
      </c>
      <c r="H17" s="7" t="s">
        <v>3</v>
      </c>
      <c r="I17" s="7">
        <v>997</v>
      </c>
      <c r="J17" s="7">
        <v>0.4</v>
      </c>
      <c r="L17" s="7">
        <f t="shared" ca="1" si="2"/>
        <v>324222.94578000001</v>
      </c>
      <c r="M17" s="7">
        <f t="shared" ca="1" si="0"/>
        <v>324453.03379000002</v>
      </c>
      <c r="N17" s="7">
        <f t="shared" ca="1" si="0"/>
        <v>324311.72733999998</v>
      </c>
      <c r="O17" s="7">
        <f t="shared" ca="1" si="0"/>
        <v>324350.10834999999</v>
      </c>
      <c r="P17" s="7">
        <f t="shared" ca="1" si="0"/>
        <v>324419.12303000002</v>
      </c>
      <c r="R17" s="7">
        <f t="shared" ca="1" si="1"/>
        <v>324351.38765799999</v>
      </c>
      <c r="T17" s="7">
        <f ca="1">Total!E17</f>
        <v>323976.84555000003</v>
      </c>
      <c r="V17" s="7">
        <f t="shared" ca="1" si="3"/>
        <v>7.5962289706904584E-4</v>
      </c>
      <c r="W17" s="7">
        <f t="shared" ca="1" si="4"/>
        <v>1.4698218299878392E-3</v>
      </c>
      <c r="X17" s="7">
        <f t="shared" ca="1" si="5"/>
        <v>1.0336596414211112E-3</v>
      </c>
      <c r="Y17" s="7">
        <f t="shared" ca="1" si="6"/>
        <v>1.1521280150940949E-3</v>
      </c>
      <c r="Z17" s="7">
        <f t="shared" ca="1" si="7"/>
        <v>1.3651515102851143E-3</v>
      </c>
      <c r="AB17" s="7">
        <f t="shared" ca="1" si="8"/>
        <v>5.7803838938572053E-3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148.28914</v>
      </c>
      <c r="E18" s="7">
        <v>9.1071200000000001</v>
      </c>
      <c r="F18" s="7">
        <v>15</v>
      </c>
      <c r="H18" s="7" t="s">
        <v>3</v>
      </c>
      <c r="I18" s="7">
        <v>997</v>
      </c>
      <c r="J18" s="7">
        <v>0.7</v>
      </c>
      <c r="L18" s="7">
        <f t="shared" ca="1" si="2"/>
        <v>323021.50747000001</v>
      </c>
      <c r="M18" s="7">
        <f t="shared" ca="1" si="2"/>
        <v>323021.22642000002</v>
      </c>
      <c r="N18" s="7">
        <f t="shared" ca="1" si="2"/>
        <v>323087.82143000001</v>
      </c>
      <c r="O18" s="7">
        <f t="shared" ca="1" si="2"/>
        <v>323093.63767999999</v>
      </c>
      <c r="P18" s="7">
        <f t="shared" ca="1" si="2"/>
        <v>323078.94919000001</v>
      </c>
      <c r="R18" s="7">
        <f t="shared" ca="1" si="1"/>
        <v>323060.62843799999</v>
      </c>
      <c r="T18" s="7">
        <f ca="1">Total!E18</f>
        <v>322847.27723000001</v>
      </c>
      <c r="V18" s="7">
        <f t="shared" ca="1" si="3"/>
        <v>5.3966767660202644E-4</v>
      </c>
      <c r="W18" s="7">
        <f t="shared" ca="1" si="4"/>
        <v>5.3879714115132699E-4</v>
      </c>
      <c r="X18" s="7">
        <f t="shared" ca="1" si="5"/>
        <v>7.4507117440745065E-4</v>
      </c>
      <c r="Y18" s="7">
        <f t="shared" ca="1" si="6"/>
        <v>7.6308665853938226E-4</v>
      </c>
      <c r="Z18" s="7">
        <f t="shared" ca="1" si="7"/>
        <v>7.1758994527607945E-4</v>
      </c>
      <c r="AB18" s="7">
        <f t="shared" ca="1" si="8"/>
        <v>3.3042125959762657E-3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148.22282999999999</v>
      </c>
      <c r="E19" s="7">
        <v>8.8918400000000002</v>
      </c>
      <c r="F19" s="7">
        <v>15</v>
      </c>
      <c r="H19" s="7" t="s">
        <v>3</v>
      </c>
      <c r="I19" s="7">
        <v>997</v>
      </c>
      <c r="J19" s="7">
        <v>1</v>
      </c>
      <c r="L19" s="7">
        <f t="shared" ca="1" si="2"/>
        <v>322970.11728000001</v>
      </c>
      <c r="M19" s="7">
        <f t="shared" ca="1" si="2"/>
        <v>322977.71411</v>
      </c>
      <c r="N19" s="7">
        <f t="shared" ca="1" si="2"/>
        <v>322987.45412000001</v>
      </c>
      <c r="O19" s="7">
        <f t="shared" ca="1" si="2"/>
        <v>322979.38036000001</v>
      </c>
      <c r="P19" s="7">
        <f t="shared" ca="1" si="2"/>
        <v>322942.06332999998</v>
      </c>
      <c r="R19" s="7">
        <f t="shared" ca="1" si="1"/>
        <v>322971.34583999997</v>
      </c>
      <c r="T19" s="7">
        <f ca="1">Total!E19</f>
        <v>322792.16628</v>
      </c>
      <c r="V19" s="7">
        <f t="shared" ca="1" si="3"/>
        <v>5.5128661284066191E-4</v>
      </c>
      <c r="W19" s="7">
        <f t="shared" ca="1" si="4"/>
        <v>5.7482135374699859E-4</v>
      </c>
      <c r="X19" s="7">
        <f t="shared" ca="1" si="5"/>
        <v>6.0499559902765961E-4</v>
      </c>
      <c r="Y19" s="7">
        <f t="shared" ca="1" si="6"/>
        <v>5.7998334395020562E-4</v>
      </c>
      <c r="Z19" s="7">
        <f t="shared" ca="1" si="7"/>
        <v>4.6437635624014834E-4</v>
      </c>
      <c r="AB19" s="7">
        <f t="shared" ca="1" si="8"/>
        <v>2.7754632658056741E-3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148.17080000000001</v>
      </c>
      <c r="E20" s="7">
        <v>8.9906100000000002</v>
      </c>
      <c r="F20" s="7">
        <v>15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107.7467</v>
      </c>
      <c r="E21" s="7">
        <v>18.02985</v>
      </c>
      <c r="F21" s="7">
        <v>27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675.38611000000003</v>
      </c>
      <c r="N21" s="7">
        <f t="shared" ca="1" si="2"/>
        <v>676.58727999999996</v>
      </c>
      <c r="O21" s="7">
        <f t="shared" ca="1" si="2"/>
        <v>675.36989000000005</v>
      </c>
      <c r="P21" s="7">
        <f t="shared" ca="1" si="2"/>
        <v>675.36989000000005</v>
      </c>
      <c r="R21" s="7">
        <f t="shared" ca="1" si="1"/>
        <v>675.61661200000003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3.0057784536087472E-5</v>
      </c>
      <c r="X21" s="7">
        <f t="shared" ca="1" si="5"/>
        <v>1.8086050284362987E-3</v>
      </c>
      <c r="Y21" s="7">
        <f t="shared" ca="1" si="6"/>
        <v>6.0411704881010963E-6</v>
      </c>
      <c r="Z21" s="7">
        <f t="shared" ca="1" si="7"/>
        <v>6.0411704881010963E-6</v>
      </c>
      <c r="AB21" s="7">
        <f t="shared" ca="1" si="8"/>
        <v>1.8567863244366896E-3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107.74753</v>
      </c>
      <c r="E22" s="7">
        <v>18.513059999999999</v>
      </c>
      <c r="F22" s="7">
        <v>28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655.43907999999999</v>
      </c>
      <c r="R22" s="7">
        <f t="shared" ca="1" si="1"/>
        <v>655.43418399999996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9.337339397777456E-6</v>
      </c>
      <c r="AB22" s="7">
        <f t="shared" ca="1" si="8"/>
        <v>9.337339397777456E-6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107.70253</v>
      </c>
      <c r="E23" s="7">
        <v>18.445799999999998</v>
      </c>
      <c r="F23" s="7">
        <v>27</v>
      </c>
      <c r="H23" s="7" t="s">
        <v>1</v>
      </c>
      <c r="I23" s="7">
        <v>100</v>
      </c>
      <c r="J23" s="7">
        <v>0.4</v>
      </c>
      <c r="L23" s="7">
        <f t="shared" ca="1" si="2"/>
        <v>1848.0333900000001</v>
      </c>
      <c r="M23" s="7">
        <f t="shared" ca="1" si="2"/>
        <v>1848.4758400000001</v>
      </c>
      <c r="N23" s="7">
        <f t="shared" ca="1" si="2"/>
        <v>1847.09104</v>
      </c>
      <c r="O23" s="7">
        <f t="shared" ca="1" si="2"/>
        <v>1837.9706200000001</v>
      </c>
      <c r="P23" s="7">
        <f t="shared" ca="1" si="2"/>
        <v>1845.4136699999999</v>
      </c>
      <c r="R23" s="7">
        <f t="shared" ca="1" si="1"/>
        <v>1845.3969120000002</v>
      </c>
      <c r="T23" s="7">
        <f ca="1">Total!E23</f>
        <v>1771.8257599999999</v>
      </c>
      <c r="V23" s="7">
        <f t="shared" ca="1" si="3"/>
        <v>4.3010792438191052E-2</v>
      </c>
      <c r="W23" s="7">
        <f t="shared" ca="1" si="4"/>
        <v>4.3260506608731167E-2</v>
      </c>
      <c r="X23" s="7">
        <f t="shared" ca="1" si="5"/>
        <v>4.2478939915626963E-2</v>
      </c>
      <c r="Y23" s="7">
        <f t="shared" ca="1" si="6"/>
        <v>3.7331469884488024E-2</v>
      </c>
      <c r="Z23" s="7">
        <f t="shared" ca="1" si="7"/>
        <v>4.1532249762527423E-2</v>
      </c>
      <c r="AB23" s="7">
        <f t="shared" ca="1" si="8"/>
        <v>0.20761395860956461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107.68163</v>
      </c>
      <c r="E24" s="7">
        <v>18.023330000000001</v>
      </c>
      <c r="F24" s="7">
        <v>27</v>
      </c>
      <c r="H24" s="7" t="s">
        <v>1</v>
      </c>
      <c r="I24" s="7">
        <v>100</v>
      </c>
      <c r="J24" s="7">
        <v>0.7</v>
      </c>
      <c r="L24" s="7">
        <f t="shared" ca="1" si="2"/>
        <v>1775.10679</v>
      </c>
      <c r="M24" s="7">
        <f t="shared" ca="1" si="2"/>
        <v>1771.56321</v>
      </c>
      <c r="N24" s="7">
        <f t="shared" ca="1" si="2"/>
        <v>1770.9142199999999</v>
      </c>
      <c r="O24" s="7">
        <f t="shared" ca="1" si="2"/>
        <v>1777.17581</v>
      </c>
      <c r="P24" s="7">
        <f t="shared" ca="1" si="2"/>
        <v>1776.0310400000001</v>
      </c>
      <c r="R24" s="7">
        <f t="shared" ca="1" si="1"/>
        <v>1774.1582139999998</v>
      </c>
      <c r="T24" s="7">
        <f ca="1">Total!E24</f>
        <v>1756.3001300000001</v>
      </c>
      <c r="V24" s="7">
        <f t="shared" ca="1" si="3"/>
        <v>1.0708112855403571E-2</v>
      </c>
      <c r="W24" s="7">
        <f t="shared" ca="1" si="4"/>
        <v>8.6904736492845018E-3</v>
      </c>
      <c r="X24" s="7">
        <f t="shared" ca="1" si="5"/>
        <v>8.3209525242133892E-3</v>
      </c>
      <c r="Y24" s="7">
        <f t="shared" ca="1" si="6"/>
        <v>1.1886168908955141E-2</v>
      </c>
      <c r="Z24" s="7">
        <f t="shared" ca="1" si="7"/>
        <v>1.1234361179487012E-2</v>
      </c>
      <c r="AB24" s="7">
        <f t="shared" ca="1" si="8"/>
        <v>5.0840069117343616E-2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107.74337</v>
      </c>
      <c r="E25" s="7">
        <v>18.44126</v>
      </c>
      <c r="F25" s="7">
        <v>28</v>
      </c>
      <c r="H25" s="7" t="s">
        <v>1</v>
      </c>
      <c r="I25" s="7">
        <v>100</v>
      </c>
      <c r="J25" s="7">
        <v>1</v>
      </c>
      <c r="L25" s="7">
        <f t="shared" ca="1" si="2"/>
        <v>1756.4051999999999</v>
      </c>
      <c r="M25" s="7">
        <f t="shared" ca="1" si="2"/>
        <v>1764.03</v>
      </c>
      <c r="N25" s="7">
        <f t="shared" ca="1" si="2"/>
        <v>1764.8411699999999</v>
      </c>
      <c r="O25" s="7">
        <f t="shared" ca="1" si="2"/>
        <v>1758.7302500000001</v>
      </c>
      <c r="P25" s="7">
        <f t="shared" ca="1" si="2"/>
        <v>1762.2719099999999</v>
      </c>
      <c r="R25" s="7">
        <f t="shared" ca="1" si="1"/>
        <v>1761.2557059999999</v>
      </c>
      <c r="T25" s="7">
        <f ca="1">Total!E25</f>
        <v>1753.77333</v>
      </c>
      <c r="V25" s="7">
        <f t="shared" ca="1" si="3"/>
        <v>1.5006899437796418E-3</v>
      </c>
      <c r="W25" s="7">
        <f t="shared" ca="1" si="4"/>
        <v>5.8483441528900349E-3</v>
      </c>
      <c r="X25" s="7">
        <f t="shared" ca="1" si="5"/>
        <v>6.3108725686916072E-3</v>
      </c>
      <c r="Y25" s="7">
        <f t="shared" ca="1" si="6"/>
        <v>2.8264313952134747E-3</v>
      </c>
      <c r="Z25" s="7">
        <f t="shared" ca="1" si="7"/>
        <v>4.8458827914779311E-3</v>
      </c>
      <c r="AB25" s="7">
        <f t="shared" ca="1" si="8"/>
        <v>2.1332220852052688E-2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103.82419</v>
      </c>
      <c r="E26" s="7">
        <v>37.921610000000001</v>
      </c>
      <c r="F26" s="7">
        <v>53</v>
      </c>
      <c r="H26" s="7" t="s">
        <v>1</v>
      </c>
      <c r="I26" s="7">
        <v>1000</v>
      </c>
      <c r="J26" s="7">
        <v>0.4</v>
      </c>
      <c r="L26" s="7">
        <f t="shared" ca="1" si="2"/>
        <v>18993.925940000001</v>
      </c>
      <c r="M26" s="7">
        <f t="shared" ca="1" si="2"/>
        <v>18988.362089999999</v>
      </c>
      <c r="N26" s="7">
        <f t="shared" ca="1" si="2"/>
        <v>18990.325519999999</v>
      </c>
      <c r="O26" s="7">
        <f t="shared" ca="1" si="2"/>
        <v>18996.837459999999</v>
      </c>
      <c r="P26" s="7">
        <f t="shared" ca="1" si="2"/>
        <v>18985.680319999999</v>
      </c>
      <c r="R26" s="7">
        <f t="shared" ca="1" si="1"/>
        <v>18991.026265999997</v>
      </c>
      <c r="T26" s="7">
        <f ca="1">Total!E26</f>
        <v>18977.327099999999</v>
      </c>
      <c r="V26" s="7">
        <f t="shared" ca="1" si="3"/>
        <v>8.7466690712215123E-4</v>
      </c>
      <c r="W26" s="7">
        <f t="shared" ca="1" si="4"/>
        <v>5.8148283695864142E-4</v>
      </c>
      <c r="X26" s="7">
        <f t="shared" ca="1" si="5"/>
        <v>6.8494472016556525E-4</v>
      </c>
      <c r="Y26" s="7">
        <f t="shared" ca="1" si="6"/>
        <v>1.0280878807216334E-3</v>
      </c>
      <c r="Z26" s="7">
        <f t="shared" ca="1" si="7"/>
        <v>4.4016841549834878E-4</v>
      </c>
      <c r="AB26" s="7">
        <f t="shared" ca="1" si="8"/>
        <v>3.60935076046634E-3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103.77697999999999</v>
      </c>
      <c r="E27" s="7">
        <v>37.595170000000003</v>
      </c>
      <c r="F27" s="7">
        <v>56</v>
      </c>
      <c r="H27" s="7" t="s">
        <v>1</v>
      </c>
      <c r="I27" s="7">
        <v>1000</v>
      </c>
      <c r="J27" s="7">
        <v>0.7</v>
      </c>
      <c r="L27" s="7">
        <f t="shared" ca="1" si="2"/>
        <v>18979.834009999999</v>
      </c>
      <c r="M27" s="7">
        <f t="shared" ca="1" si="2"/>
        <v>18978.168170000001</v>
      </c>
      <c r="N27" s="7">
        <f t="shared" ca="1" si="2"/>
        <v>18979.247009999999</v>
      </c>
      <c r="O27" s="7">
        <f t="shared" ca="1" si="2"/>
        <v>18978.38636</v>
      </c>
      <c r="P27" s="7">
        <f t="shared" ca="1" si="2"/>
        <v>18979.296859999999</v>
      </c>
      <c r="R27" s="7">
        <f t="shared" ca="1" si="1"/>
        <v>18978.986482</v>
      </c>
      <c r="T27" s="7">
        <f ca="1">Total!E27</f>
        <v>18975.57</v>
      </c>
      <c r="V27" s="7">
        <f t="shared" ca="1" si="3"/>
        <v>2.2471050935486849E-4</v>
      </c>
      <c r="W27" s="7">
        <f t="shared" ca="1" si="4"/>
        <v>1.3692184213708039E-4</v>
      </c>
      <c r="X27" s="7">
        <f t="shared" ca="1" si="5"/>
        <v>1.9377599724274038E-4</v>
      </c>
      <c r="Y27" s="7">
        <f t="shared" ca="1" si="6"/>
        <v>1.484203109577585E-4</v>
      </c>
      <c r="Z27" s="7">
        <f t="shared" ca="1" si="7"/>
        <v>1.9640305930197885E-4</v>
      </c>
      <c r="AB27" s="7">
        <f t="shared" ca="1" si="8"/>
        <v>9.0023171899442664E-4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103.72913</v>
      </c>
      <c r="E28" s="7">
        <v>37.869700000000002</v>
      </c>
      <c r="F28" s="7">
        <v>48</v>
      </c>
      <c r="H28" s="7" t="s">
        <v>1</v>
      </c>
      <c r="I28" s="7">
        <v>1000</v>
      </c>
      <c r="J28" s="7">
        <v>1</v>
      </c>
      <c r="L28" s="7">
        <f t="shared" ca="1" si="2"/>
        <v>18976.525979999999</v>
      </c>
      <c r="M28" s="7">
        <f t="shared" ca="1" si="2"/>
        <v>18976.214790000002</v>
      </c>
      <c r="N28" s="7">
        <f t="shared" ca="1" si="2"/>
        <v>18976.52333</v>
      </c>
      <c r="O28" s="7">
        <f t="shared" ca="1" si="2"/>
        <v>18977.397779999999</v>
      </c>
      <c r="P28" s="7">
        <f t="shared" ca="1" si="2"/>
        <v>18977.351569999999</v>
      </c>
      <c r="R28" s="7">
        <f t="shared" ca="1" si="1"/>
        <v>18976.80269</v>
      </c>
      <c r="T28" s="7">
        <f ca="1">Total!E28</f>
        <v>18975.240000000002</v>
      </c>
      <c r="V28" s="7">
        <f t="shared" ca="1" si="3"/>
        <v>6.7771474827033824E-5</v>
      </c>
      <c r="W28" s="7">
        <f t="shared" ca="1" si="4"/>
        <v>5.1371682255413467E-5</v>
      </c>
      <c r="X28" s="7">
        <f t="shared" ca="1" si="5"/>
        <v>6.7631819149501475E-5</v>
      </c>
      <c r="Y28" s="7">
        <f t="shared" ca="1" si="6"/>
        <v>1.1371555774776649E-4</v>
      </c>
      <c r="Z28" s="7">
        <f t="shared" ca="1" si="7"/>
        <v>1.1128027893177109E-4</v>
      </c>
      <c r="AB28" s="7">
        <f t="shared" ca="1" si="8"/>
        <v>4.1177081291148633E-4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103.77996</v>
      </c>
      <c r="E29" s="7">
        <v>37.663260000000001</v>
      </c>
      <c r="F29" s="7">
        <v>46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103.74919</v>
      </c>
      <c r="E30" s="7">
        <v>37.393689999999999</v>
      </c>
      <c r="F30" s="7">
        <v>49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1069.9966999999999</v>
      </c>
      <c r="E31" s="7">
        <v>577.42763000000002</v>
      </c>
      <c r="F31" s="7">
        <v>12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1069.94037</v>
      </c>
      <c r="E32" s="7">
        <v>621.20992000000001</v>
      </c>
      <c r="F32" s="7">
        <v>11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1069.9866</v>
      </c>
      <c r="E33" s="7">
        <v>621.75309000000004</v>
      </c>
      <c r="F33" s="7">
        <v>11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1070.2971500000001</v>
      </c>
      <c r="E34" s="7">
        <v>579.16057000000001</v>
      </c>
      <c r="F34" s="7">
        <v>12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1070.0867000000001</v>
      </c>
      <c r="E35" s="7">
        <v>586.37073999999996</v>
      </c>
      <c r="F35" s="7">
        <v>11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1034.88958</v>
      </c>
      <c r="E36" s="7">
        <v>989.30196000000001</v>
      </c>
      <c r="F36" s="7">
        <v>17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1034.8949700000001</v>
      </c>
      <c r="E37" s="7">
        <v>996.76784999999995</v>
      </c>
      <c r="F37" s="7">
        <v>14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1034.7489</v>
      </c>
      <c r="E38" s="7">
        <v>994.35990000000004</v>
      </c>
      <c r="F38" s="7">
        <v>14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1034.8314399999999</v>
      </c>
      <c r="E39" s="7">
        <v>994.07592</v>
      </c>
      <c r="F39" s="7">
        <v>14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1034.8420599999999</v>
      </c>
      <c r="E40" s="7">
        <v>995.52455999999995</v>
      </c>
      <c r="F40" s="7">
        <v>14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1034.43614</v>
      </c>
      <c r="E41" s="7">
        <v>2283.0652399999999</v>
      </c>
      <c r="F41" s="7">
        <v>27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1034.5856100000001</v>
      </c>
      <c r="E42" s="7">
        <v>2273.7259600000002</v>
      </c>
      <c r="F42" s="7">
        <v>27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1034.5970199999999</v>
      </c>
      <c r="E43" s="7">
        <v>2286.9256399999999</v>
      </c>
      <c r="F43" s="7">
        <v>27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1034.50371</v>
      </c>
      <c r="E44" s="7">
        <v>2290.2750299999998</v>
      </c>
      <c r="F44" s="7">
        <v>27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1034.57611</v>
      </c>
      <c r="E45" s="7">
        <v>2291.6356500000002</v>
      </c>
      <c r="F45" s="7">
        <v>27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1.11452</v>
      </c>
      <c r="F46" s="7">
        <v>14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1.1303099999999999</v>
      </c>
      <c r="F47" s="7">
        <v>15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1.1364700000000001</v>
      </c>
      <c r="F48" s="7">
        <v>12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1.1313200000000001</v>
      </c>
      <c r="F49" s="7">
        <v>15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1.1747700000000001</v>
      </c>
      <c r="F50" s="7">
        <v>12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1.50579</v>
      </c>
      <c r="F51" s="7">
        <v>13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1.3451500000000001</v>
      </c>
      <c r="F52" s="7">
        <v>18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1.34998</v>
      </c>
      <c r="F53" s="7">
        <v>17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1.3316300000000001</v>
      </c>
      <c r="F54" s="7">
        <v>12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1.3363100000000001</v>
      </c>
      <c r="F55" s="7">
        <v>18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2.0828700000000002</v>
      </c>
      <c r="F56" s="7">
        <v>26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2.0643799999999999</v>
      </c>
      <c r="F57" s="7">
        <v>23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2.06745</v>
      </c>
      <c r="F58" s="7">
        <v>25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2.14059</v>
      </c>
      <c r="F59" s="7">
        <v>26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2.1164100000000001</v>
      </c>
      <c r="F60" s="7">
        <v>29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42986.836920000002</v>
      </c>
      <c r="E61" s="7">
        <v>7.4139400000000002</v>
      </c>
      <c r="F61" s="7">
        <v>11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42986.802479999998</v>
      </c>
      <c r="E62" s="7">
        <v>6.9321999999999999</v>
      </c>
      <c r="F62" s="7">
        <v>10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42988.363890000001</v>
      </c>
      <c r="E63" s="7">
        <v>6.9654499999999997</v>
      </c>
      <c r="F63" s="7">
        <v>10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42987.644590000004</v>
      </c>
      <c r="E64" s="7">
        <v>7.3765799999999997</v>
      </c>
      <c r="F64" s="7">
        <v>11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42987.644590000004</v>
      </c>
      <c r="E65" s="7">
        <v>7.4291700000000001</v>
      </c>
      <c r="F65" s="7">
        <v>11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35794.806129999997</v>
      </c>
      <c r="E66" s="7">
        <v>20.189070000000001</v>
      </c>
      <c r="F66" s="7">
        <v>27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35695.745929999997</v>
      </c>
      <c r="E67" s="7">
        <v>20.10108</v>
      </c>
      <c r="F67" s="7">
        <v>25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35741.204790000003</v>
      </c>
      <c r="E68" s="7">
        <v>20.417590000000001</v>
      </c>
      <c r="F68" s="7">
        <v>25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35795.172910000001</v>
      </c>
      <c r="E69" s="7">
        <v>20.155750000000001</v>
      </c>
      <c r="F69" s="7">
        <v>27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35682.683409999998</v>
      </c>
      <c r="E70" s="7">
        <v>20.041679999999999</v>
      </c>
      <c r="F70" s="7">
        <v>24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35272.535040000002</v>
      </c>
      <c r="E71" s="7">
        <v>55.233530000000002</v>
      </c>
      <c r="F71" s="7">
        <v>71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35288.089999999997</v>
      </c>
      <c r="E72" s="7">
        <v>55.279029999999999</v>
      </c>
      <c r="F72" s="7">
        <v>68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35255.358099999998</v>
      </c>
      <c r="E73" s="7">
        <v>55.601730000000003</v>
      </c>
      <c r="F73" s="7">
        <v>61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35280.530319999998</v>
      </c>
      <c r="E74" s="7">
        <v>55.330039999999997</v>
      </c>
      <c r="F74" s="7">
        <v>63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35265.278180000001</v>
      </c>
      <c r="E75" s="7">
        <v>55.620510000000003</v>
      </c>
      <c r="F75" s="7">
        <v>65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324222.94578000001</v>
      </c>
      <c r="E76" s="7">
        <v>675.22479999999996</v>
      </c>
      <c r="F76" s="7">
        <v>8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324453.03379000002</v>
      </c>
      <c r="E77" s="7">
        <v>648.88734999999997</v>
      </c>
      <c r="F77" s="7">
        <v>7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324311.72733999998</v>
      </c>
      <c r="E78" s="7">
        <v>703.69219999999996</v>
      </c>
      <c r="F78" s="7">
        <v>8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324350.10834999999</v>
      </c>
      <c r="E79" s="7">
        <v>678.26131999999996</v>
      </c>
      <c r="F79" s="7">
        <v>7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324419.12303000002</v>
      </c>
      <c r="E80" s="7">
        <v>678.97672</v>
      </c>
      <c r="F80" s="7">
        <v>7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323021.50747000001</v>
      </c>
      <c r="E81" s="7">
        <v>1341.6334099999999</v>
      </c>
      <c r="F81" s="7">
        <v>12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323021.22642000002</v>
      </c>
      <c r="E82" s="7">
        <v>1340.6496999999999</v>
      </c>
      <c r="F82" s="7">
        <v>12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323087.82143000001</v>
      </c>
      <c r="E83" s="7">
        <v>1346.50929</v>
      </c>
      <c r="F83" s="7">
        <v>12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323093.63767999999</v>
      </c>
      <c r="E84" s="7">
        <v>1345.3857</v>
      </c>
      <c r="F84" s="7">
        <v>12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323078.94919000001</v>
      </c>
      <c r="E85" s="7">
        <v>1344.79907</v>
      </c>
      <c r="F85" s="7">
        <v>12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322970.11728000001</v>
      </c>
      <c r="E86" s="7">
        <v>1842.2086400000001</v>
      </c>
      <c r="F86" s="7">
        <v>14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322977.71411</v>
      </c>
      <c r="E87" s="7">
        <v>1827.7353599999999</v>
      </c>
      <c r="F87" s="7">
        <v>14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322987.45412000001</v>
      </c>
      <c r="E88" s="7">
        <v>1845.7793200000001</v>
      </c>
      <c r="F88" s="7">
        <v>14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322979.38036000001</v>
      </c>
      <c r="E89" s="7">
        <v>1828.7832900000001</v>
      </c>
      <c r="F89" s="7">
        <v>14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322942.06332999998</v>
      </c>
      <c r="E90" s="7">
        <v>1810.1952200000001</v>
      </c>
      <c r="F90" s="7">
        <v>14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1.6809799999999999</v>
      </c>
      <c r="F91" s="7">
        <v>17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1.6692</v>
      </c>
      <c r="F92" s="7">
        <v>15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1.6777599999999999</v>
      </c>
      <c r="F93" s="7">
        <v>17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1.6795199999999999</v>
      </c>
      <c r="F94" s="7">
        <v>15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1.60375</v>
      </c>
      <c r="F95" s="7">
        <v>12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1.9645600000000001</v>
      </c>
      <c r="F96" s="7">
        <v>21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2.0163099999999998</v>
      </c>
      <c r="F97" s="7">
        <v>19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676.58727999999996</v>
      </c>
      <c r="E98" s="7">
        <v>1.97641</v>
      </c>
      <c r="F98" s="7">
        <v>13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1.92442</v>
      </c>
      <c r="F99" s="7">
        <v>21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2.0204200000000001</v>
      </c>
      <c r="F100" s="7">
        <v>20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2.9295399999999998</v>
      </c>
      <c r="F101" s="7">
        <v>27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3.02725</v>
      </c>
      <c r="F102" s="7">
        <v>28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2.9855299999999998</v>
      </c>
      <c r="F103" s="7">
        <v>30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3.0018699999999998</v>
      </c>
      <c r="F104" s="7">
        <v>29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655.43907999999999</v>
      </c>
      <c r="E105" s="7">
        <v>2.96339</v>
      </c>
      <c r="F105" s="7">
        <v>28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1848.0333900000001</v>
      </c>
      <c r="E106" s="7">
        <v>7.1486900000000002</v>
      </c>
      <c r="F106" s="7">
        <v>13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1848.4758400000001</v>
      </c>
      <c r="E107" s="7">
        <v>7.4143400000000002</v>
      </c>
      <c r="F107" s="7">
        <v>13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1847.09104</v>
      </c>
      <c r="E108" s="7">
        <v>7.4681499999999996</v>
      </c>
      <c r="F108" s="7">
        <v>13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1837.9706200000001</v>
      </c>
      <c r="E109" s="7">
        <v>7.4907300000000001</v>
      </c>
      <c r="F109" s="7">
        <v>13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1845.4136699999999</v>
      </c>
      <c r="E110" s="7">
        <v>7.18818</v>
      </c>
      <c r="F110" s="7">
        <v>12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1775.10679</v>
      </c>
      <c r="E111" s="7">
        <v>11.67497</v>
      </c>
      <c r="F111" s="7">
        <v>18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1771.56321</v>
      </c>
      <c r="E112" s="7">
        <v>11.93155</v>
      </c>
      <c r="F112" s="7">
        <v>18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1770.9142199999999</v>
      </c>
      <c r="E113" s="7">
        <v>12.047280000000001</v>
      </c>
      <c r="F113" s="7">
        <v>18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1777.17581</v>
      </c>
      <c r="E114" s="7">
        <v>12.05608</v>
      </c>
      <c r="F114" s="7">
        <v>18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1776.0310400000001</v>
      </c>
      <c r="E115" s="7">
        <v>11.45562</v>
      </c>
      <c r="F115" s="7">
        <v>17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1756.4051999999999</v>
      </c>
      <c r="E116" s="7">
        <v>22.095759999999999</v>
      </c>
      <c r="F116" s="7">
        <v>29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1764.03</v>
      </c>
      <c r="E117" s="7">
        <v>21.64725</v>
      </c>
      <c r="F117" s="7">
        <v>32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1764.8411699999999</v>
      </c>
      <c r="E118" s="7">
        <v>21.944849999999999</v>
      </c>
      <c r="F118" s="7">
        <v>34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1758.7302500000001</v>
      </c>
      <c r="E119" s="7">
        <v>21.608180000000001</v>
      </c>
      <c r="F119" s="7">
        <v>32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1762.2719099999999</v>
      </c>
      <c r="E120" s="7">
        <v>21.454529999999998</v>
      </c>
      <c r="F120" s="7">
        <v>33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18993.925940000001</v>
      </c>
      <c r="E121" s="7">
        <v>389.21017999999998</v>
      </c>
      <c r="F121" s="7">
        <v>7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18988.362089999999</v>
      </c>
      <c r="E122" s="7">
        <v>387.59681999999998</v>
      </c>
      <c r="F122" s="7">
        <v>7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18990.325519999999</v>
      </c>
      <c r="E123" s="7">
        <v>387.93241</v>
      </c>
      <c r="F123" s="7">
        <v>7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18996.837459999999</v>
      </c>
      <c r="E124" s="7">
        <v>388.20091000000002</v>
      </c>
      <c r="F124" s="7">
        <v>7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18985.680319999999</v>
      </c>
      <c r="E125" s="7">
        <v>388.32861000000003</v>
      </c>
      <c r="F125" s="7">
        <v>7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18979.834009999999</v>
      </c>
      <c r="E126" s="7">
        <v>746.89103999999998</v>
      </c>
      <c r="F126" s="7">
        <v>11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18978.168170000001</v>
      </c>
      <c r="E127" s="7">
        <v>723.43285000000003</v>
      </c>
      <c r="F127" s="7">
        <v>11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18979.247009999999</v>
      </c>
      <c r="E128" s="7">
        <v>700.62446999999997</v>
      </c>
      <c r="F128" s="7">
        <v>11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18978.38636</v>
      </c>
      <c r="E129" s="7">
        <v>712.02724000000001</v>
      </c>
      <c r="F129" s="7">
        <v>13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18979.296859999999</v>
      </c>
      <c r="E130" s="7">
        <v>711.63833</v>
      </c>
      <c r="F130" s="7">
        <v>13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18976.525979999999</v>
      </c>
      <c r="E131" s="7">
        <v>1193.57961</v>
      </c>
      <c r="F131" s="7">
        <v>15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18976.214790000002</v>
      </c>
      <c r="E132" s="7">
        <v>1196.42482</v>
      </c>
      <c r="F132" s="7">
        <v>15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18976.52333</v>
      </c>
      <c r="E133" s="7">
        <v>1193.0295799999999</v>
      </c>
      <c r="F133" s="7">
        <v>15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18977.397779999999</v>
      </c>
      <c r="E134" s="7">
        <v>1165.55512</v>
      </c>
      <c r="F134" s="7">
        <v>19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18977.351569999999</v>
      </c>
      <c r="E135" s="7">
        <v>1165.3047999999999</v>
      </c>
      <c r="F135" s="7">
        <v>19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6"/>
  <sheetViews>
    <sheetView zoomScale="85" zoomScaleNormal="85" workbookViewId="0">
      <selection sqref="A1:F135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1.1844399999999999</v>
      </c>
      <c r="F1" s="7">
        <v>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40.897930000000002</v>
      </c>
      <c r="E2" s="7">
        <v>1.1485799999999999</v>
      </c>
      <c r="F2" s="7">
        <v>6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40.897930000000002</v>
      </c>
      <c r="N2" s="7">
        <f t="shared" ca="1" si="0"/>
        <v>40.897550000000003</v>
      </c>
      <c r="O2" s="7">
        <f t="shared" ca="1" si="0"/>
        <v>41.318849999999998</v>
      </c>
      <c r="P2" s="7">
        <f t="shared" ca="1" si="0"/>
        <v>41.018050000000002</v>
      </c>
      <c r="R2" s="7">
        <f t="shared" ref="R2:R28" ca="1" si="1">AVERAGE(L2:P2)</f>
        <v>41.005985999999993</v>
      </c>
      <c r="T2" s="7">
        <f ca="1">Total!E2</f>
        <v>40.897550000000003</v>
      </c>
      <c r="V2" s="7">
        <f ca="1">(L2-T2)/T2</f>
        <v>0</v>
      </c>
      <c r="W2" s="7">
        <f ca="1">(M2-T2)/T2</f>
        <v>9.2915101271304735E-6</v>
      </c>
      <c r="X2" s="7">
        <f ca="1">(N2-T2)/T2</f>
        <v>0</v>
      </c>
      <c r="Y2" s="7">
        <f ca="1">(O2-T2)/T2</f>
        <v>1.0301350569899543E-2</v>
      </c>
      <c r="Z2" s="7">
        <f ca="1">(P2-T2)/T2</f>
        <v>2.9463867639993062E-3</v>
      </c>
      <c r="AB2" s="7">
        <f ca="1">SUM(V2:Z2)</f>
        <v>1.3257028844025982E-2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1.2030799999999999</v>
      </c>
      <c r="F3" s="7">
        <v>5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1.1631899999999999</v>
      </c>
      <c r="F4" s="7">
        <v>7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28.514099999999999</v>
      </c>
      <c r="N4" s="7">
        <f t="shared" ca="1" si="0"/>
        <v>28.587009999999999</v>
      </c>
      <c r="O4" s="7">
        <f t="shared" ca="1" si="0"/>
        <v>28.592030000000001</v>
      </c>
      <c r="P4" s="7">
        <f t="shared" ca="1" si="0"/>
        <v>28.546240000000001</v>
      </c>
      <c r="R4" s="7">
        <f t="shared" ca="1" si="1"/>
        <v>28.550695999999999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3.5082672317308776E-4</v>
      </c>
      <c r="X4" s="7">
        <f t="shared" ca="1" si="5"/>
        <v>2.9087043618285882E-3</v>
      </c>
      <c r="Y4" s="7">
        <f t="shared" ca="1" si="6"/>
        <v>3.0848193768615766E-3</v>
      </c>
      <c r="Z4" s="7">
        <f t="shared" ca="1" si="7"/>
        <v>1.4783838114516804E-3</v>
      </c>
      <c r="AB4" s="7">
        <f t="shared" ca="1" si="8"/>
        <v>8.1735609964880204E-3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41.018050000000002</v>
      </c>
      <c r="E5" s="7">
        <v>1.1575800000000001</v>
      </c>
      <c r="F5" s="7">
        <v>8</v>
      </c>
      <c r="H5" s="7" t="s">
        <v>0</v>
      </c>
      <c r="I5" s="7">
        <v>100</v>
      </c>
      <c r="J5" s="7">
        <v>0.4</v>
      </c>
      <c r="L5" s="7">
        <f t="shared" ca="1" si="2"/>
        <v>148.29146</v>
      </c>
      <c r="M5" s="7">
        <f t="shared" ca="1" si="0"/>
        <v>148.35420999999999</v>
      </c>
      <c r="N5" s="7">
        <f t="shared" ca="1" si="0"/>
        <v>148.27504999999999</v>
      </c>
      <c r="O5" s="7">
        <f t="shared" ca="1" si="0"/>
        <v>148.24533</v>
      </c>
      <c r="P5" s="7">
        <f t="shared" ca="1" si="0"/>
        <v>148.34495999999999</v>
      </c>
      <c r="R5" s="7">
        <f t="shared" ca="1" si="1"/>
        <v>148.30220199999999</v>
      </c>
      <c r="T5" s="7">
        <f ca="1">Total!E5</f>
        <v>147.8408</v>
      </c>
      <c r="V5" s="7">
        <f t="shared" ca="1" si="3"/>
        <v>3.048278959529434E-3</v>
      </c>
      <c r="W5" s="7">
        <f t="shared" ca="1" si="4"/>
        <v>3.4727220090799917E-3</v>
      </c>
      <c r="X5" s="7">
        <f t="shared" ca="1" si="5"/>
        <v>2.937281183543322E-3</v>
      </c>
      <c r="Y5" s="7">
        <f t="shared" ca="1" si="6"/>
        <v>2.7362541328239164E-3</v>
      </c>
      <c r="Z5" s="7">
        <f t="shared" ca="1" si="7"/>
        <v>3.410154706954945E-3</v>
      </c>
      <c r="AB5" s="7">
        <f t="shared" ca="1" si="8"/>
        <v>1.5604690991931607E-2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1.44085</v>
      </c>
      <c r="F6" s="7">
        <v>15</v>
      </c>
      <c r="H6" s="7" t="s">
        <v>0</v>
      </c>
      <c r="I6" s="7">
        <v>100</v>
      </c>
      <c r="J6" s="7">
        <v>0.7</v>
      </c>
      <c r="L6" s="7">
        <f t="shared" ca="1" si="2"/>
        <v>107.90544</v>
      </c>
      <c r="M6" s="7">
        <f t="shared" ca="1" si="0"/>
        <v>107.76663000000001</v>
      </c>
      <c r="N6" s="7">
        <f t="shared" ca="1" si="0"/>
        <v>107.91996</v>
      </c>
      <c r="O6" s="7">
        <f t="shared" ca="1" si="0"/>
        <v>107.91669</v>
      </c>
      <c r="P6" s="7">
        <f t="shared" ca="1" si="0"/>
        <v>107.93419</v>
      </c>
      <c r="R6" s="7">
        <f t="shared" ca="1" si="1"/>
        <v>107.888582</v>
      </c>
      <c r="T6" s="7">
        <f ca="1">Total!E6</f>
        <v>107.31086000000001</v>
      </c>
      <c r="V6" s="7">
        <f t="shared" ca="1" si="3"/>
        <v>5.5407253282658752E-3</v>
      </c>
      <c r="W6" s="7">
        <f t="shared" ca="1" si="4"/>
        <v>4.2471936204779379E-3</v>
      </c>
      <c r="X6" s="7">
        <f t="shared" ca="1" si="5"/>
        <v>5.6760331619744543E-3</v>
      </c>
      <c r="Y6" s="7">
        <f t="shared" ca="1" si="6"/>
        <v>5.6455609432260389E-3</v>
      </c>
      <c r="Z6" s="7">
        <f t="shared" ca="1" si="7"/>
        <v>5.8086385664973305E-3</v>
      </c>
      <c r="AB6" s="7">
        <f t="shared" ca="1" si="8"/>
        <v>2.6918151620441637E-2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1.45</v>
      </c>
      <c r="F7" s="7">
        <v>13</v>
      </c>
      <c r="H7" s="7" t="s">
        <v>0</v>
      </c>
      <c r="I7" s="7">
        <v>100</v>
      </c>
      <c r="J7" s="7">
        <v>1</v>
      </c>
      <c r="L7" s="7">
        <f t="shared" ca="1" si="2"/>
        <v>103.84253</v>
      </c>
      <c r="M7" s="7">
        <f t="shared" ca="1" si="0"/>
        <v>103.78503000000001</v>
      </c>
      <c r="N7" s="7">
        <f t="shared" ca="1" si="0"/>
        <v>103.89586</v>
      </c>
      <c r="O7" s="7">
        <f t="shared" ca="1" si="0"/>
        <v>103.82329</v>
      </c>
      <c r="P7" s="7">
        <f t="shared" ca="1" si="0"/>
        <v>103.89502</v>
      </c>
      <c r="R7" s="7">
        <f t="shared" ca="1" si="1"/>
        <v>103.84834599999999</v>
      </c>
      <c r="T7" s="7">
        <f ca="1">Total!E7</f>
        <v>103.67698</v>
      </c>
      <c r="V7" s="7">
        <f t="shared" ca="1" si="3"/>
        <v>1.5967864804703618E-3</v>
      </c>
      <c r="W7" s="7">
        <f t="shared" ca="1" si="4"/>
        <v>1.042179276441171E-3</v>
      </c>
      <c r="X7" s="7">
        <f t="shared" ca="1" si="5"/>
        <v>2.111172605529199E-3</v>
      </c>
      <c r="Y7" s="7">
        <f t="shared" ca="1" si="6"/>
        <v>1.4112100873308589E-3</v>
      </c>
      <c r="Z7" s="7">
        <f t="shared" ca="1" si="7"/>
        <v>2.1030705176790644E-3</v>
      </c>
      <c r="AB7" s="7">
        <f t="shared" ca="1" si="8"/>
        <v>8.2644189674506551E-3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1.51522</v>
      </c>
      <c r="F8" s="7">
        <v>14</v>
      </c>
      <c r="H8" s="7" t="s">
        <v>0</v>
      </c>
      <c r="I8" s="7">
        <v>1000</v>
      </c>
      <c r="J8" s="7">
        <v>0.4</v>
      </c>
      <c r="L8" s="7">
        <f t="shared" ca="1" si="2"/>
        <v>1070.3443500000001</v>
      </c>
      <c r="M8" s="7">
        <f t="shared" ca="1" si="0"/>
        <v>1070.30853</v>
      </c>
      <c r="N8" s="7">
        <f t="shared" ca="1" si="0"/>
        <v>1070.2531899999999</v>
      </c>
      <c r="O8" s="7">
        <f t="shared" ca="1" si="0"/>
        <v>1070.33699</v>
      </c>
      <c r="P8" s="7">
        <f t="shared" ca="1" si="0"/>
        <v>1070.33817</v>
      </c>
      <c r="R8" s="7">
        <f t="shared" ca="1" si="1"/>
        <v>1070.3162459999999</v>
      </c>
      <c r="T8" s="7">
        <f ca="1">Total!E8</f>
        <v>1069.1742999999999</v>
      </c>
      <c r="V8" s="7">
        <f t="shared" ca="1" si="3"/>
        <v>1.0943491627138568E-3</v>
      </c>
      <c r="W8" s="7">
        <f t="shared" ca="1" si="4"/>
        <v>1.0608466739240889E-3</v>
      </c>
      <c r="X8" s="7">
        <f t="shared" ca="1" si="5"/>
        <v>1.0090871058161437E-3</v>
      </c>
      <c r="Y8" s="7">
        <f t="shared" ca="1" si="6"/>
        <v>1.0874653459217189E-3</v>
      </c>
      <c r="Z8" s="7">
        <f t="shared" ca="1" si="7"/>
        <v>1.0885690013312968E-3</v>
      </c>
      <c r="AB8" s="7">
        <f t="shared" ca="1" si="8"/>
        <v>5.3403172897071062E-3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1.4373199999999999</v>
      </c>
      <c r="F9" s="7">
        <v>13</v>
      </c>
      <c r="H9" s="7" t="s">
        <v>0</v>
      </c>
      <c r="I9" s="7">
        <v>1000</v>
      </c>
      <c r="J9" s="7">
        <v>0.7</v>
      </c>
      <c r="L9" s="7">
        <f t="shared" ca="1" si="2"/>
        <v>1034.9034899999999</v>
      </c>
      <c r="M9" s="7">
        <f t="shared" ca="1" si="0"/>
        <v>1034.9826800000001</v>
      </c>
      <c r="N9" s="7">
        <f t="shared" ca="1" si="0"/>
        <v>1034.9002599999999</v>
      </c>
      <c r="O9" s="7">
        <f t="shared" ca="1" si="0"/>
        <v>1034.9396899999999</v>
      </c>
      <c r="P9" s="7">
        <f t="shared" ca="1" si="0"/>
        <v>1034.78764</v>
      </c>
      <c r="R9" s="7">
        <f t="shared" ca="1" si="1"/>
        <v>1034.902752</v>
      </c>
      <c r="T9" s="7">
        <f ca="1">Total!E9</f>
        <v>1034.2530300000001</v>
      </c>
      <c r="V9" s="7">
        <f t="shared" ca="1" si="3"/>
        <v>6.2891766437448966E-4</v>
      </c>
      <c r="W9" s="7">
        <f t="shared" ca="1" si="4"/>
        <v>7.0548500109300367E-4</v>
      </c>
      <c r="X9" s="7">
        <f t="shared" ca="1" si="5"/>
        <v>6.2579463750742743E-4</v>
      </c>
      <c r="Y9" s="7">
        <f t="shared" ca="1" si="6"/>
        <v>6.6391877043845543E-4</v>
      </c>
      <c r="Z9" s="7">
        <f t="shared" ca="1" si="7"/>
        <v>5.1690445615608165E-4</v>
      </c>
      <c r="AB9" s="7">
        <f t="shared" ca="1" si="8"/>
        <v>3.1410205295694577E-3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1.4414499999999999</v>
      </c>
      <c r="F10" s="7">
        <v>15</v>
      </c>
      <c r="H10" s="7" t="s">
        <v>0</v>
      </c>
      <c r="I10" s="7">
        <v>1000</v>
      </c>
      <c r="J10" s="7">
        <v>1</v>
      </c>
      <c r="L10" s="7">
        <f t="shared" ca="1" si="2"/>
        <v>1034.77079</v>
      </c>
      <c r="M10" s="7">
        <f t="shared" ca="1" si="0"/>
        <v>1034.7193400000001</v>
      </c>
      <c r="N10" s="7">
        <f t="shared" ca="1" si="0"/>
        <v>1034.57014</v>
      </c>
      <c r="O10" s="7">
        <f t="shared" ca="1" si="0"/>
        <v>1034.6229599999999</v>
      </c>
      <c r="P10" s="7">
        <f t="shared" ca="1" si="0"/>
        <v>1034.6956700000001</v>
      </c>
      <c r="R10" s="7">
        <f t="shared" ca="1" si="1"/>
        <v>1034.67578</v>
      </c>
      <c r="T10" s="7">
        <f ca="1">Total!E10</f>
        <v>1033.9158500000001</v>
      </c>
      <c r="V10" s="7">
        <f t="shared" ca="1" si="3"/>
        <v>8.2689514818826138E-4</v>
      </c>
      <c r="W10" s="7">
        <f t="shared" ca="1" si="4"/>
        <v>7.7713287788364071E-4</v>
      </c>
      <c r="X10" s="7">
        <f t="shared" ca="1" si="5"/>
        <v>6.3282712998349552E-4</v>
      </c>
      <c r="Y10" s="7">
        <f t="shared" ca="1" si="6"/>
        <v>6.8391445976945762E-4</v>
      </c>
      <c r="Z10" s="7">
        <f t="shared" ca="1" si="7"/>
        <v>7.5423933195334261E-4</v>
      </c>
      <c r="AB10" s="7">
        <f t="shared" ca="1" si="8"/>
        <v>3.6750089477781979E-3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2.0089299999999999</v>
      </c>
      <c r="F11" s="7">
        <v>19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28.514099999999999</v>
      </c>
      <c r="E12" s="7">
        <v>1.9744699999999999</v>
      </c>
      <c r="F12" s="7">
        <v>17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28.587009999999999</v>
      </c>
      <c r="E13" s="7">
        <v>1.9429000000000001</v>
      </c>
      <c r="F13" s="7">
        <v>18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28.592030000000001</v>
      </c>
      <c r="E14" s="7">
        <v>2.14913</v>
      </c>
      <c r="F14" s="7">
        <v>19</v>
      </c>
      <c r="H14" s="7" t="s">
        <v>3</v>
      </c>
      <c r="I14" s="7">
        <v>100</v>
      </c>
      <c r="J14" s="7">
        <v>0.4</v>
      </c>
      <c r="L14" s="7">
        <f t="shared" ca="1" si="2"/>
        <v>42988.218220000002</v>
      </c>
      <c r="M14" s="7">
        <f t="shared" ca="1" si="0"/>
        <v>42988.218220000002</v>
      </c>
      <c r="N14" s="7">
        <f t="shared" ca="1" si="0"/>
        <v>42986.802479999998</v>
      </c>
      <c r="O14" s="7">
        <f t="shared" ca="1" si="0"/>
        <v>42988.218220000002</v>
      </c>
      <c r="P14" s="7">
        <f t="shared" ca="1" si="0"/>
        <v>42988.218220000002</v>
      </c>
      <c r="R14" s="7">
        <f t="shared" ca="1" si="1"/>
        <v>42987.935072000007</v>
      </c>
      <c r="T14" s="7">
        <f ca="1">Total!E14</f>
        <v>42986.193919999998</v>
      </c>
      <c r="V14" s="7">
        <f t="shared" ca="1" si="3"/>
        <v>4.7091864047604123E-5</v>
      </c>
      <c r="W14" s="7">
        <f t="shared" ca="1" si="4"/>
        <v>4.7091864047604123E-5</v>
      </c>
      <c r="X14" s="7">
        <f t="shared" ca="1" si="5"/>
        <v>1.4157103583842479E-5</v>
      </c>
      <c r="Y14" s="7">
        <f t="shared" ca="1" si="6"/>
        <v>4.7091864047604123E-5</v>
      </c>
      <c r="Z14" s="7">
        <f t="shared" ca="1" si="7"/>
        <v>4.7091864047604123E-5</v>
      </c>
      <c r="AB14" s="7">
        <f t="shared" ca="1" si="8"/>
        <v>2.0252455977425894E-4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1.9161900000000001</v>
      </c>
      <c r="F15" s="7">
        <v>18</v>
      </c>
      <c r="H15" s="7" t="s">
        <v>3</v>
      </c>
      <c r="I15" s="7">
        <v>100</v>
      </c>
      <c r="J15" s="7">
        <v>0.7</v>
      </c>
      <c r="L15" s="7">
        <f t="shared" ca="1" si="2"/>
        <v>35700.690340000001</v>
      </c>
      <c r="M15" s="7">
        <f t="shared" ca="1" si="0"/>
        <v>35547.605309999999</v>
      </c>
      <c r="N15" s="7">
        <f t="shared" ca="1" si="0"/>
        <v>35742.355029999999</v>
      </c>
      <c r="O15" s="7">
        <f t="shared" ca="1" si="0"/>
        <v>35800.764990000003</v>
      </c>
      <c r="P15" s="7">
        <f t="shared" ca="1" si="0"/>
        <v>35953.778899999998</v>
      </c>
      <c r="R15" s="7">
        <f t="shared" ca="1" si="1"/>
        <v>35749.038913999997</v>
      </c>
      <c r="T15" s="7">
        <f ca="1">Total!E15</f>
        <v>35432.463949999998</v>
      </c>
      <c r="V15" s="7">
        <f t="shared" ca="1" si="3"/>
        <v>7.5700744486329593E-3</v>
      </c>
      <c r="W15" s="7">
        <f t="shared" ca="1" si="4"/>
        <v>3.2496007097469002E-3</v>
      </c>
      <c r="X15" s="7">
        <f t="shared" ca="1" si="5"/>
        <v>8.74596472989571E-3</v>
      </c>
      <c r="Y15" s="7">
        <f t="shared" ca="1" si="6"/>
        <v>1.0394451837154999E-2</v>
      </c>
      <c r="Z15" s="7">
        <f t="shared" ca="1" si="7"/>
        <v>1.4712918377216045E-2</v>
      </c>
      <c r="AB15" s="7">
        <f t="shared" ca="1" si="8"/>
        <v>4.4673010102646613E-2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148.29146</v>
      </c>
      <c r="E16" s="7">
        <v>9.4577600000000004</v>
      </c>
      <c r="F16" s="7">
        <v>13</v>
      </c>
      <c r="H16" s="7" t="s">
        <v>3</v>
      </c>
      <c r="I16" s="7">
        <v>100</v>
      </c>
      <c r="J16" s="7">
        <v>1</v>
      </c>
      <c r="L16" s="7">
        <f t="shared" ca="1" si="2"/>
        <v>35280.850359999997</v>
      </c>
      <c r="M16" s="7">
        <f t="shared" ca="1" si="0"/>
        <v>35272.534059999998</v>
      </c>
      <c r="N16" s="7">
        <f t="shared" ca="1" si="0"/>
        <v>35408.742769999997</v>
      </c>
      <c r="O16" s="7">
        <f t="shared" ca="1" si="0"/>
        <v>35392.291929999999</v>
      </c>
      <c r="P16" s="7">
        <f t="shared" ca="1" si="0"/>
        <v>35311.941209999997</v>
      </c>
      <c r="R16" s="7">
        <f t="shared" ca="1" si="1"/>
        <v>35333.27206599999</v>
      </c>
      <c r="T16" s="7">
        <f ca="1">Total!E16</f>
        <v>35214.446669999998</v>
      </c>
      <c r="V16" s="7">
        <f t="shared" ca="1" si="3"/>
        <v>1.885694545260881E-3</v>
      </c>
      <c r="W16" s="7">
        <f t="shared" ca="1" si="4"/>
        <v>1.6495329472118779E-3</v>
      </c>
      <c r="X16" s="7">
        <f t="shared" ca="1" si="5"/>
        <v>5.5175110891498092E-3</v>
      </c>
      <c r="Y16" s="7">
        <f t="shared" ca="1" si="6"/>
        <v>5.0503494110419279E-3</v>
      </c>
      <c r="Z16" s="7">
        <f t="shared" ca="1" si="7"/>
        <v>2.7685949722179659E-3</v>
      </c>
      <c r="AB16" s="7">
        <f t="shared" ca="1" si="8"/>
        <v>1.6871682964882461E-2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148.35420999999999</v>
      </c>
      <c r="E17" s="7">
        <v>9.3705099999999995</v>
      </c>
      <c r="F17" s="7">
        <v>13</v>
      </c>
      <c r="H17" s="7" t="s">
        <v>3</v>
      </c>
      <c r="I17" s="7">
        <v>997</v>
      </c>
      <c r="J17" s="7">
        <v>0.4</v>
      </c>
      <c r="L17" s="7">
        <f t="shared" ca="1" si="2"/>
        <v>324324.72970000003</v>
      </c>
      <c r="M17" s="7">
        <f t="shared" ca="1" si="0"/>
        <v>324080.15334999998</v>
      </c>
      <c r="N17" s="7">
        <f t="shared" ca="1" si="0"/>
        <v>324255.53091999999</v>
      </c>
      <c r="O17" s="7">
        <f t="shared" ca="1" si="0"/>
        <v>324339.13092000003</v>
      </c>
      <c r="P17" s="7">
        <f t="shared" ca="1" si="0"/>
        <v>324253.30959000002</v>
      </c>
      <c r="R17" s="7">
        <f t="shared" ca="1" si="1"/>
        <v>324250.57089600002</v>
      </c>
      <c r="T17" s="7">
        <f ca="1">Total!E17</f>
        <v>323976.84555000003</v>
      </c>
      <c r="V17" s="7">
        <f t="shared" ca="1" si="3"/>
        <v>1.0737932502843273E-3</v>
      </c>
      <c r="W17" s="7">
        <f t="shared" ca="1" si="4"/>
        <v>3.1887402269310534E-4</v>
      </c>
      <c r="X17" s="7">
        <f t="shared" ca="1" si="5"/>
        <v>8.6020150460707151E-4</v>
      </c>
      <c r="Y17" s="7">
        <f t="shared" ca="1" si="6"/>
        <v>1.1182446368503997E-3</v>
      </c>
      <c r="Z17" s="7">
        <f t="shared" ca="1" si="7"/>
        <v>8.5334505782551178E-4</v>
      </c>
      <c r="AB17" s="7">
        <f t="shared" ca="1" si="8"/>
        <v>4.2244584722604152E-3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148.27504999999999</v>
      </c>
      <c r="E18" s="7">
        <v>9.5096399999999992</v>
      </c>
      <c r="F18" s="7">
        <v>13</v>
      </c>
      <c r="H18" s="7" t="s">
        <v>3</v>
      </c>
      <c r="I18" s="7">
        <v>997</v>
      </c>
      <c r="J18" s="7">
        <v>0.7</v>
      </c>
      <c r="L18" s="7">
        <f t="shared" ca="1" si="2"/>
        <v>323213.86018999998</v>
      </c>
      <c r="M18" s="7">
        <f t="shared" ca="1" si="2"/>
        <v>322968.25485999999</v>
      </c>
      <c r="N18" s="7">
        <f t="shared" ca="1" si="2"/>
        <v>322951.11070999998</v>
      </c>
      <c r="O18" s="7">
        <f t="shared" ca="1" si="2"/>
        <v>323078.02367000002</v>
      </c>
      <c r="P18" s="7">
        <f t="shared" ca="1" si="2"/>
        <v>323106.62001000001</v>
      </c>
      <c r="R18" s="7">
        <f t="shared" ca="1" si="1"/>
        <v>323063.57388799998</v>
      </c>
      <c r="T18" s="7">
        <f ca="1">Total!E18</f>
        <v>322847.27723000001</v>
      </c>
      <c r="V18" s="7">
        <f t="shared" ca="1" si="3"/>
        <v>1.1354686437042888E-3</v>
      </c>
      <c r="W18" s="7">
        <f t="shared" ca="1" si="4"/>
        <v>3.7472092389304425E-4</v>
      </c>
      <c r="X18" s="7">
        <f t="shared" ca="1" si="5"/>
        <v>3.2161795165458343E-4</v>
      </c>
      <c r="Y18" s="7">
        <f t="shared" ca="1" si="6"/>
        <v>7.1472320280908182E-4</v>
      </c>
      <c r="Z18" s="7">
        <f t="shared" ca="1" si="7"/>
        <v>8.0329864394441714E-4</v>
      </c>
      <c r="AB18" s="7">
        <f t="shared" ca="1" si="8"/>
        <v>3.3498293660054156E-3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148.24533</v>
      </c>
      <c r="E19" s="7">
        <v>8.6806199999999993</v>
      </c>
      <c r="F19" s="7">
        <v>12</v>
      </c>
      <c r="H19" s="7" t="s">
        <v>3</v>
      </c>
      <c r="I19" s="7">
        <v>997</v>
      </c>
      <c r="J19" s="7">
        <v>1</v>
      </c>
      <c r="L19" s="7">
        <f t="shared" ca="1" si="2"/>
        <v>322987.78667</v>
      </c>
      <c r="M19" s="7">
        <f t="shared" ca="1" si="2"/>
        <v>322923.34253000002</v>
      </c>
      <c r="N19" s="7">
        <f t="shared" ca="1" si="2"/>
        <v>322996.55667000002</v>
      </c>
      <c r="O19" s="7">
        <f t="shared" ca="1" si="2"/>
        <v>322957.81212999998</v>
      </c>
      <c r="P19" s="7">
        <f t="shared" ca="1" si="2"/>
        <v>322978.49414000002</v>
      </c>
      <c r="R19" s="7">
        <f t="shared" ca="1" si="1"/>
        <v>322968.79842800007</v>
      </c>
      <c r="T19" s="7">
        <f ca="1">Total!E19</f>
        <v>322792.16628</v>
      </c>
      <c r="V19" s="7">
        <f t="shared" ca="1" si="3"/>
        <v>6.0602582849024033E-4</v>
      </c>
      <c r="W19" s="7">
        <f t="shared" ca="1" si="4"/>
        <v>4.0637990541019588E-4</v>
      </c>
      <c r="X19" s="7">
        <f t="shared" ca="1" si="5"/>
        <v>6.3319501323560751E-4</v>
      </c>
      <c r="Y19" s="7">
        <f t="shared" ca="1" si="6"/>
        <v>5.1316564434926621E-4</v>
      </c>
      <c r="Z19" s="7">
        <f t="shared" ca="1" si="7"/>
        <v>5.7723786220509712E-4</v>
      </c>
      <c r="AB19" s="7">
        <f t="shared" ca="1" si="8"/>
        <v>2.736004253690407E-3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148.34495999999999</v>
      </c>
      <c r="E20" s="7">
        <v>8.9247200000000007</v>
      </c>
      <c r="F20" s="7">
        <v>12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107.90544</v>
      </c>
      <c r="E21" s="7">
        <v>18.148289999999999</v>
      </c>
      <c r="F21" s="7">
        <v>24</v>
      </c>
      <c r="H21" s="7" t="s">
        <v>1</v>
      </c>
      <c r="I21" s="7">
        <v>30</v>
      </c>
      <c r="J21" s="7">
        <v>0.7</v>
      </c>
      <c r="L21" s="7">
        <f t="shared" ca="1" si="2"/>
        <v>675.42564000000004</v>
      </c>
      <c r="M21" s="7">
        <f t="shared" ca="1" si="2"/>
        <v>675.42564000000004</v>
      </c>
      <c r="N21" s="7">
        <f t="shared" ca="1" si="2"/>
        <v>675.38611000000003</v>
      </c>
      <c r="O21" s="7">
        <f t="shared" ca="1" si="2"/>
        <v>675.78093999999999</v>
      </c>
      <c r="P21" s="7">
        <f t="shared" ca="1" si="2"/>
        <v>675.36989000000005</v>
      </c>
      <c r="R21" s="7">
        <f t="shared" ca="1" si="1"/>
        <v>675.47764400000005</v>
      </c>
      <c r="T21" s="7">
        <f ca="1">Total!E21</f>
        <v>675.36581000000001</v>
      </c>
      <c r="V21" s="7">
        <f t="shared" ca="1" si="3"/>
        <v>8.858902703415439E-5</v>
      </c>
      <c r="W21" s="7">
        <f t="shared" ca="1" si="4"/>
        <v>8.858902703415439E-5</v>
      </c>
      <c r="X21" s="7">
        <f t="shared" ca="1" si="5"/>
        <v>3.0057784536087472E-5</v>
      </c>
      <c r="Y21" s="7">
        <f t="shared" ca="1" si="6"/>
        <v>6.1467429036713664E-4</v>
      </c>
      <c r="Z21" s="7">
        <f t="shared" ca="1" si="7"/>
        <v>6.0411704881010963E-6</v>
      </c>
      <c r="AB21" s="7">
        <f t="shared" ca="1" si="8"/>
        <v>8.2795129945963401E-4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107.76663000000001</v>
      </c>
      <c r="E22" s="7">
        <v>18.484580000000001</v>
      </c>
      <c r="F22" s="7">
        <v>23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107.91996</v>
      </c>
      <c r="E23" s="7">
        <v>18.535769999999999</v>
      </c>
      <c r="F23" s="7">
        <v>24</v>
      </c>
      <c r="H23" s="7" t="s">
        <v>1</v>
      </c>
      <c r="I23" s="7">
        <v>100</v>
      </c>
      <c r="J23" s="7">
        <v>0.4</v>
      </c>
      <c r="L23" s="7">
        <f t="shared" ca="1" si="2"/>
        <v>1836.52765</v>
      </c>
      <c r="M23" s="7">
        <f t="shared" ca="1" si="2"/>
        <v>1852.8260299999999</v>
      </c>
      <c r="N23" s="7">
        <f t="shared" ca="1" si="2"/>
        <v>1833.28313</v>
      </c>
      <c r="O23" s="7">
        <f t="shared" ca="1" si="2"/>
        <v>1877.6324500000001</v>
      </c>
      <c r="P23" s="7">
        <f t="shared" ca="1" si="2"/>
        <v>1896.3922600000001</v>
      </c>
      <c r="R23" s="7">
        <f t="shared" ca="1" si="1"/>
        <v>1859.332304</v>
      </c>
      <c r="T23" s="7">
        <f ca="1">Total!E23</f>
        <v>1771.8257599999999</v>
      </c>
      <c r="V23" s="7">
        <f t="shared" ca="1" si="3"/>
        <v>3.6517072649400947E-2</v>
      </c>
      <c r="W23" s="7">
        <f t="shared" ca="1" si="4"/>
        <v>4.5715708524296433E-2</v>
      </c>
      <c r="X23" s="7">
        <f t="shared" ca="1" si="5"/>
        <v>3.4685899362926119E-2</v>
      </c>
      <c r="Y23" s="7">
        <f t="shared" ca="1" si="6"/>
        <v>5.9716193538127654E-2</v>
      </c>
      <c r="Z23" s="7">
        <f t="shared" ca="1" si="7"/>
        <v>7.0304034861757583E-2</v>
      </c>
      <c r="AB23" s="7">
        <f t="shared" ca="1" si="8"/>
        <v>0.24693890893650872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107.91669</v>
      </c>
      <c r="E24" s="7">
        <v>18.245570000000001</v>
      </c>
      <c r="F24" s="7">
        <v>24</v>
      </c>
      <c r="H24" s="7" t="s">
        <v>1</v>
      </c>
      <c r="I24" s="7">
        <v>100</v>
      </c>
      <c r="J24" s="7">
        <v>0.7</v>
      </c>
      <c r="L24" s="7">
        <f t="shared" ca="1" si="2"/>
        <v>1773.03142</v>
      </c>
      <c r="M24" s="7">
        <f t="shared" ca="1" si="2"/>
        <v>1777.1257700000001</v>
      </c>
      <c r="N24" s="7">
        <f t="shared" ca="1" si="2"/>
        <v>1771.0293799999999</v>
      </c>
      <c r="O24" s="7">
        <f t="shared" ca="1" si="2"/>
        <v>1778.8680899999999</v>
      </c>
      <c r="P24" s="7">
        <f t="shared" ca="1" si="2"/>
        <v>1783.2037</v>
      </c>
      <c r="R24" s="7">
        <f t="shared" ca="1" si="1"/>
        <v>1776.651672</v>
      </c>
      <c r="T24" s="7">
        <f ca="1">Total!E24</f>
        <v>1756.3001300000001</v>
      </c>
      <c r="V24" s="7">
        <f t="shared" ca="1" si="3"/>
        <v>9.5264412466905327E-3</v>
      </c>
      <c r="W24" s="7">
        <f t="shared" ca="1" si="4"/>
        <v>1.1857677195525813E-2</v>
      </c>
      <c r="X24" s="7">
        <f t="shared" ca="1" si="5"/>
        <v>8.3865221828571326E-3</v>
      </c>
      <c r="Y24" s="7">
        <f t="shared" ca="1" si="6"/>
        <v>1.284971720636373E-2</v>
      </c>
      <c r="Z24" s="7">
        <f t="shared" ca="1" si="7"/>
        <v>1.5318321476181833E-2</v>
      </c>
      <c r="AB24" s="7">
        <f t="shared" ca="1" si="8"/>
        <v>5.7938679307619041E-2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107.93419</v>
      </c>
      <c r="E25" s="7">
        <v>18.51606</v>
      </c>
      <c r="F25" s="7">
        <v>24</v>
      </c>
      <c r="H25" s="7" t="s">
        <v>1</v>
      </c>
      <c r="I25" s="7">
        <v>100</v>
      </c>
      <c r="J25" s="7">
        <v>1</v>
      </c>
      <c r="L25" s="7">
        <f t="shared" ca="1" si="2"/>
        <v>1760.99191</v>
      </c>
      <c r="M25" s="7">
        <f t="shared" ca="1" si="2"/>
        <v>1764.9361699999999</v>
      </c>
      <c r="N25" s="7">
        <f t="shared" ca="1" si="2"/>
        <v>1761.1533300000001</v>
      </c>
      <c r="O25" s="7">
        <f t="shared" ca="1" si="2"/>
        <v>1760.9312500000001</v>
      </c>
      <c r="P25" s="7">
        <f t="shared" ca="1" si="2"/>
        <v>1770.6769099999999</v>
      </c>
      <c r="R25" s="7">
        <f t="shared" ca="1" si="1"/>
        <v>1763.737914</v>
      </c>
      <c r="T25" s="7">
        <f ca="1">Total!E25</f>
        <v>1753.77333</v>
      </c>
      <c r="V25" s="7">
        <f t="shared" ca="1" si="3"/>
        <v>4.1160279247717691E-3</v>
      </c>
      <c r="W25" s="7">
        <f t="shared" ca="1" si="4"/>
        <v>6.3650414845799717E-3</v>
      </c>
      <c r="X25" s="7">
        <f t="shared" ca="1" si="5"/>
        <v>4.2080694658528702E-3</v>
      </c>
      <c r="Y25" s="7">
        <f t="shared" ca="1" si="6"/>
        <v>4.081439646479345E-3</v>
      </c>
      <c r="Z25" s="7">
        <f t="shared" ca="1" si="7"/>
        <v>9.6384063498102801E-3</v>
      </c>
      <c r="AB25" s="7">
        <f t="shared" ca="1" si="8"/>
        <v>2.8408984871494236E-2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103.84253</v>
      </c>
      <c r="E26" s="7">
        <v>37.997660000000003</v>
      </c>
      <c r="F26" s="7">
        <v>47</v>
      </c>
      <c r="H26" s="7" t="s">
        <v>1</v>
      </c>
      <c r="I26" s="7">
        <v>1000</v>
      </c>
      <c r="J26" s="7">
        <v>0.4</v>
      </c>
      <c r="L26" s="7">
        <f t="shared" ca="1" si="2"/>
        <v>18994.245770000001</v>
      </c>
      <c r="M26" s="7">
        <f t="shared" ca="1" si="2"/>
        <v>19009.639299999999</v>
      </c>
      <c r="N26" s="7">
        <f t="shared" ca="1" si="2"/>
        <v>18994.64301</v>
      </c>
      <c r="O26" s="7">
        <f t="shared" ca="1" si="2"/>
        <v>18998.152770000001</v>
      </c>
      <c r="P26" s="7">
        <f t="shared" ca="1" si="2"/>
        <v>18983.19268</v>
      </c>
      <c r="R26" s="7">
        <f t="shared" ca="1" si="1"/>
        <v>18995.974706000001</v>
      </c>
      <c r="T26" s="7">
        <f ca="1">Total!E26</f>
        <v>18977.327099999999</v>
      </c>
      <c r="V26" s="7">
        <f t="shared" ca="1" si="3"/>
        <v>8.9152017620030112E-4</v>
      </c>
      <c r="W26" s="7">
        <f t="shared" ca="1" si="4"/>
        <v>1.7026739239795422E-3</v>
      </c>
      <c r="X26" s="7">
        <f t="shared" ca="1" si="5"/>
        <v>9.1245252341153819E-4</v>
      </c>
      <c r="Y26" s="7">
        <f t="shared" ca="1" si="6"/>
        <v>1.0973974306424845E-3</v>
      </c>
      <c r="Z26" s="7">
        <f t="shared" ca="1" si="7"/>
        <v>3.0908356951920278E-4</v>
      </c>
      <c r="AB26" s="7">
        <f t="shared" ca="1" si="8"/>
        <v>4.9131276237530689E-3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103.78503000000001</v>
      </c>
      <c r="E27" s="7">
        <v>37.625010000000003</v>
      </c>
      <c r="F27" s="7">
        <v>48</v>
      </c>
      <c r="H27" s="7" t="s">
        <v>1</v>
      </c>
      <c r="I27" s="7">
        <v>1000</v>
      </c>
      <c r="J27" s="7">
        <v>0.7</v>
      </c>
      <c r="L27" s="7">
        <f t="shared" ca="1" si="2"/>
        <v>18982.006890000001</v>
      </c>
      <c r="M27" s="7">
        <f t="shared" ca="1" si="2"/>
        <v>18978.559720000001</v>
      </c>
      <c r="N27" s="7">
        <f t="shared" ca="1" si="2"/>
        <v>18978.31724</v>
      </c>
      <c r="O27" s="7">
        <f t="shared" ca="1" si="2"/>
        <v>18980.563330000001</v>
      </c>
      <c r="P27" s="7">
        <f t="shared" ca="1" si="2"/>
        <v>18980.761119999999</v>
      </c>
      <c r="R27" s="7">
        <f t="shared" ca="1" si="1"/>
        <v>18980.041659999999</v>
      </c>
      <c r="T27" s="7">
        <f ca="1">Total!E27</f>
        <v>18975.57</v>
      </c>
      <c r="V27" s="7">
        <f t="shared" ca="1" si="3"/>
        <v>3.3921984952235207E-4</v>
      </c>
      <c r="W27" s="7">
        <f t="shared" ca="1" si="4"/>
        <v>1.5755626840202418E-4</v>
      </c>
      <c r="X27" s="7">
        <f t="shared" ca="1" si="5"/>
        <v>1.4477773263204226E-4</v>
      </c>
      <c r="Y27" s="7">
        <f t="shared" ca="1" si="6"/>
        <v>2.6314519142250545E-4</v>
      </c>
      <c r="Z27" s="7">
        <f t="shared" ca="1" si="7"/>
        <v>2.7356859372337696E-4</v>
      </c>
      <c r="AB27" s="7">
        <f t="shared" ca="1" si="8"/>
        <v>1.1782676357023009E-3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103.89586</v>
      </c>
      <c r="E28" s="7">
        <v>37.604810000000001</v>
      </c>
      <c r="F28" s="7">
        <v>49</v>
      </c>
      <c r="H28" s="7" t="s">
        <v>1</v>
      </c>
      <c r="I28" s="7">
        <v>1000</v>
      </c>
      <c r="J28" s="7">
        <v>1</v>
      </c>
      <c r="L28" s="7">
        <f t="shared" ca="1" si="2"/>
        <v>18978.028880000002</v>
      </c>
      <c r="M28" s="7">
        <f t="shared" ca="1" si="2"/>
        <v>18976.966670000002</v>
      </c>
      <c r="N28" s="7">
        <f t="shared" ca="1" si="2"/>
        <v>18977.283769999998</v>
      </c>
      <c r="O28" s="7">
        <f t="shared" ca="1" si="2"/>
        <v>18977.008839999999</v>
      </c>
      <c r="P28" s="7">
        <f t="shared" ca="1" si="2"/>
        <v>18976.978739999999</v>
      </c>
      <c r="R28" s="7">
        <f t="shared" ca="1" si="1"/>
        <v>18977.253379999998</v>
      </c>
      <c r="T28" s="7">
        <f ca="1">Total!E28</f>
        <v>18975.240000000002</v>
      </c>
      <c r="V28" s="7">
        <f t="shared" ca="1" si="3"/>
        <v>1.4697468912119491E-4</v>
      </c>
      <c r="W28" s="7">
        <f t="shared" ca="1" si="4"/>
        <v>9.0995950512352548E-5</v>
      </c>
      <c r="X28" s="7">
        <f t="shared" ca="1" si="5"/>
        <v>1.0770720159516213E-4</v>
      </c>
      <c r="Y28" s="7">
        <f t="shared" ca="1" si="6"/>
        <v>9.3218320295131903E-5</v>
      </c>
      <c r="Z28" s="7">
        <f t="shared" ca="1" si="7"/>
        <v>9.1632042598515284E-5</v>
      </c>
      <c r="AB28" s="7">
        <f t="shared" ca="1" si="8"/>
        <v>5.3052820412235677E-4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103.82329</v>
      </c>
      <c r="E29" s="7">
        <v>37.714460000000003</v>
      </c>
      <c r="F29" s="7">
        <v>40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103.89502</v>
      </c>
      <c r="E30" s="7">
        <v>37.544849999999997</v>
      </c>
      <c r="F30" s="7">
        <v>47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1070.3443500000001</v>
      </c>
      <c r="E31" s="7">
        <v>624.90441999999996</v>
      </c>
      <c r="F31" s="7">
        <v>11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1070.30853</v>
      </c>
      <c r="E32" s="7">
        <v>592.02905999999996</v>
      </c>
      <c r="F32" s="7">
        <v>10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1070.2531899999999</v>
      </c>
      <c r="E33" s="7">
        <v>578.79531999999995</v>
      </c>
      <c r="F33" s="7">
        <v>10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1070.33699</v>
      </c>
      <c r="E34" s="7">
        <v>578.38184999999999</v>
      </c>
      <c r="F34" s="7">
        <v>10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1070.33817</v>
      </c>
      <c r="E35" s="7">
        <v>577.30908999999997</v>
      </c>
      <c r="F35" s="7">
        <v>10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1034.9034899999999</v>
      </c>
      <c r="E36" s="7">
        <v>983.00486000000001</v>
      </c>
      <c r="F36" s="7">
        <v>12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1034.9826800000001</v>
      </c>
      <c r="E37" s="7">
        <v>1004.53011</v>
      </c>
      <c r="F37" s="7">
        <v>16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1034.9002599999999</v>
      </c>
      <c r="E38" s="7">
        <v>1013.16777</v>
      </c>
      <c r="F38" s="7">
        <v>12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1034.9396899999999</v>
      </c>
      <c r="E39" s="7">
        <v>948.39441999999997</v>
      </c>
      <c r="F39" s="7">
        <v>14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1034.78764</v>
      </c>
      <c r="E40" s="7">
        <v>978.96685000000002</v>
      </c>
      <c r="F40" s="7">
        <v>14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1034.77079</v>
      </c>
      <c r="E41" s="7">
        <v>2260.0164199999999</v>
      </c>
      <c r="F41" s="7">
        <v>36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1034.7193400000001</v>
      </c>
      <c r="E42" s="7">
        <v>2280.12084</v>
      </c>
      <c r="F42" s="7">
        <v>34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1034.57014</v>
      </c>
      <c r="E43" s="7">
        <v>2332.64734</v>
      </c>
      <c r="F43" s="7">
        <v>23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1034.6229599999999</v>
      </c>
      <c r="E44" s="7">
        <v>2336.5904</v>
      </c>
      <c r="F44" s="7">
        <v>23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1034.6956700000001</v>
      </c>
      <c r="E45" s="7">
        <v>2263.07123</v>
      </c>
      <c r="F45" s="7">
        <v>27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1.12984</v>
      </c>
      <c r="F46" s="7">
        <v>9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1.08731</v>
      </c>
      <c r="F47" s="7">
        <v>9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1.14558</v>
      </c>
      <c r="F48" s="7">
        <v>12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1.2135100000000001</v>
      </c>
      <c r="F49" s="7">
        <v>9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1.1687700000000001</v>
      </c>
      <c r="F50" s="7">
        <v>12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1.3944300000000001</v>
      </c>
      <c r="F51" s="7">
        <v>15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1.33456</v>
      </c>
      <c r="F52" s="7">
        <v>14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1.3504700000000001</v>
      </c>
      <c r="F53" s="7">
        <v>15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1.3298399999999999</v>
      </c>
      <c r="F54" s="7">
        <v>10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1.3462499999999999</v>
      </c>
      <c r="F55" s="7">
        <v>14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2.1313</v>
      </c>
      <c r="F56" s="7">
        <v>21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2.0955300000000001</v>
      </c>
      <c r="F57" s="7">
        <v>22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2.1371199999999999</v>
      </c>
      <c r="F58" s="7">
        <v>23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2.0705100000000001</v>
      </c>
      <c r="F59" s="7">
        <v>20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2.2834599999999998</v>
      </c>
      <c r="F60" s="7">
        <v>17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42988.218220000002</v>
      </c>
      <c r="E61" s="7">
        <v>7.4173299999999998</v>
      </c>
      <c r="F61" s="7">
        <v>9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42988.218220000002</v>
      </c>
      <c r="E62" s="7">
        <v>7.3208200000000003</v>
      </c>
      <c r="F62" s="7">
        <v>9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42986.802479999998</v>
      </c>
      <c r="E63" s="7">
        <v>7.39846</v>
      </c>
      <c r="F63" s="7">
        <v>9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42988.218220000002</v>
      </c>
      <c r="E64" s="7">
        <v>7.2016400000000003</v>
      </c>
      <c r="F64" s="7">
        <v>9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42988.218220000002</v>
      </c>
      <c r="E65" s="7">
        <v>7.3288000000000002</v>
      </c>
      <c r="F65" s="7">
        <v>9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35700.690340000001</v>
      </c>
      <c r="E66" s="7">
        <v>20.19406</v>
      </c>
      <c r="F66" s="7">
        <v>21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35547.605309999999</v>
      </c>
      <c r="E67" s="7">
        <v>19.72475</v>
      </c>
      <c r="F67" s="7">
        <v>21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35742.355029999999</v>
      </c>
      <c r="E68" s="7">
        <v>20.229700000000001</v>
      </c>
      <c r="F68" s="7">
        <v>22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35800.764990000003</v>
      </c>
      <c r="E69" s="7">
        <v>19.729959999999998</v>
      </c>
      <c r="F69" s="7">
        <v>22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35953.778899999998</v>
      </c>
      <c r="E70" s="7">
        <v>20.510390000000001</v>
      </c>
      <c r="F70" s="7">
        <v>23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35280.850359999997</v>
      </c>
      <c r="E71" s="7">
        <v>55.750570000000003</v>
      </c>
      <c r="F71" s="7">
        <v>60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35272.534059999998</v>
      </c>
      <c r="E72" s="7">
        <v>55.408450000000002</v>
      </c>
      <c r="F72" s="7">
        <v>56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35408.742769999997</v>
      </c>
      <c r="E73" s="7">
        <v>55.590159999999997</v>
      </c>
      <c r="F73" s="7">
        <v>65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35392.291929999999</v>
      </c>
      <c r="E74" s="7">
        <v>55.331949999999999</v>
      </c>
      <c r="F74" s="7">
        <v>64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35311.941209999997</v>
      </c>
      <c r="E75" s="7">
        <v>55.513210000000001</v>
      </c>
      <c r="F75" s="7">
        <v>61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324324.72970000003</v>
      </c>
      <c r="E76" s="7">
        <v>686.99563000000001</v>
      </c>
      <c r="F76" s="7">
        <v>6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324080.15334999998</v>
      </c>
      <c r="E77" s="7">
        <v>689.23667999999998</v>
      </c>
      <c r="F77" s="7">
        <v>6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324255.53091999999</v>
      </c>
      <c r="E78" s="7">
        <v>716.99543000000006</v>
      </c>
      <c r="F78" s="7">
        <v>7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324339.13092000003</v>
      </c>
      <c r="E79" s="7">
        <v>653.84744000000001</v>
      </c>
      <c r="F79" s="7">
        <v>6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324253.30959000002</v>
      </c>
      <c r="E80" s="7">
        <v>653.47478999999998</v>
      </c>
      <c r="F80" s="7">
        <v>6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323213.86018999998</v>
      </c>
      <c r="E81" s="7">
        <v>1317.5742399999999</v>
      </c>
      <c r="F81" s="7">
        <v>13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322968.25485999999</v>
      </c>
      <c r="E82" s="7">
        <v>1337.6664800000001</v>
      </c>
      <c r="F82" s="7">
        <v>10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322951.11070999998</v>
      </c>
      <c r="E83" s="7">
        <v>1363.03673</v>
      </c>
      <c r="F83" s="7">
        <v>11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323078.02367000002</v>
      </c>
      <c r="E84" s="7">
        <v>1371.69361</v>
      </c>
      <c r="F84" s="7">
        <v>13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323106.62001000001</v>
      </c>
      <c r="E85" s="7">
        <v>1340.1697999999999</v>
      </c>
      <c r="F85" s="7">
        <v>10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322987.78667</v>
      </c>
      <c r="E86" s="7">
        <v>1734.3710000000001</v>
      </c>
      <c r="F86" s="7">
        <v>11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322923.34253000002</v>
      </c>
      <c r="E87" s="7">
        <v>1728.55898</v>
      </c>
      <c r="F87" s="7">
        <v>11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322996.55667000002</v>
      </c>
      <c r="E88" s="7">
        <v>1735.1999499999999</v>
      </c>
      <c r="F88" s="7">
        <v>11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322957.81212999998</v>
      </c>
      <c r="E89" s="7">
        <v>1735.8327899999999</v>
      </c>
      <c r="F89" s="7">
        <v>11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322978.49414000002</v>
      </c>
      <c r="E90" s="7">
        <v>1740.6780100000001</v>
      </c>
      <c r="F90" s="7">
        <v>11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1.6880200000000001</v>
      </c>
      <c r="F91" s="7">
        <v>14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1.6294500000000001</v>
      </c>
      <c r="F92" s="7">
        <v>13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1.6418200000000001</v>
      </c>
      <c r="F93" s="7">
        <v>12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1.60517</v>
      </c>
      <c r="F94" s="7">
        <v>13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1.6767300000000001</v>
      </c>
      <c r="F95" s="7">
        <v>12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675.42564000000004</v>
      </c>
      <c r="E96" s="7">
        <v>2.2766600000000001</v>
      </c>
      <c r="F96" s="7">
        <v>17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675.42564000000004</v>
      </c>
      <c r="E97" s="7">
        <v>2.02955</v>
      </c>
      <c r="F97" s="7">
        <v>17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675.38611000000003</v>
      </c>
      <c r="E98" s="7">
        <v>2.2414200000000002</v>
      </c>
      <c r="F98" s="7">
        <v>15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675.78093999999999</v>
      </c>
      <c r="E99" s="7">
        <v>1.9730799999999999</v>
      </c>
      <c r="F99" s="7">
        <v>16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2.2256800000000001</v>
      </c>
      <c r="F100" s="7">
        <v>16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3.0432199999999998</v>
      </c>
      <c r="F101" s="7">
        <v>21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3.03776</v>
      </c>
      <c r="F102" s="7">
        <v>23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2.9272499999999999</v>
      </c>
      <c r="F103" s="7">
        <v>22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3.1375199999999999</v>
      </c>
      <c r="F104" s="7">
        <v>22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2.9710700000000001</v>
      </c>
      <c r="F105" s="7">
        <v>23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1836.52765</v>
      </c>
      <c r="E106" s="7">
        <v>7.5285500000000001</v>
      </c>
      <c r="F106" s="7">
        <v>11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1852.8260299999999</v>
      </c>
      <c r="E107" s="7">
        <v>7.31067</v>
      </c>
      <c r="F107" s="7">
        <v>11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1833.28313</v>
      </c>
      <c r="E108" s="7">
        <v>7.60663</v>
      </c>
      <c r="F108" s="7">
        <v>11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1877.6324500000001</v>
      </c>
      <c r="E109" s="7">
        <v>7.15503</v>
      </c>
      <c r="F109" s="7">
        <v>11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1896.3922600000001</v>
      </c>
      <c r="E110" s="7">
        <v>7.5571400000000004</v>
      </c>
      <c r="F110" s="7">
        <v>11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1773.03142</v>
      </c>
      <c r="E111" s="7">
        <v>12.1454</v>
      </c>
      <c r="F111" s="7">
        <v>16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1777.1257700000001</v>
      </c>
      <c r="E112" s="7">
        <v>11.54724</v>
      </c>
      <c r="F112" s="7">
        <v>15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1771.0293799999999</v>
      </c>
      <c r="E113" s="7">
        <v>11.772690000000001</v>
      </c>
      <c r="F113" s="7">
        <v>15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1778.8680899999999</v>
      </c>
      <c r="E114" s="7">
        <v>12.12128</v>
      </c>
      <c r="F114" s="7">
        <v>16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1783.2037</v>
      </c>
      <c r="E115" s="7">
        <v>11.700760000000001</v>
      </c>
      <c r="F115" s="7">
        <v>15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1760.99191</v>
      </c>
      <c r="E116" s="7">
        <v>21.483180000000001</v>
      </c>
      <c r="F116" s="7">
        <v>28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1764.9361699999999</v>
      </c>
      <c r="E117" s="7">
        <v>21.84498</v>
      </c>
      <c r="F117" s="7">
        <v>28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1761.1533300000001</v>
      </c>
      <c r="E118" s="7">
        <v>22.135809999999999</v>
      </c>
      <c r="F118" s="7">
        <v>27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1760.9312500000001</v>
      </c>
      <c r="E119" s="7">
        <v>21.967849999999999</v>
      </c>
      <c r="F119" s="7">
        <v>29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1770.6769099999999</v>
      </c>
      <c r="E120" s="7">
        <v>22.132819999999999</v>
      </c>
      <c r="F120" s="7">
        <v>29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18994.245770000001</v>
      </c>
      <c r="E121" s="7">
        <v>379.55919999999998</v>
      </c>
      <c r="F121" s="7">
        <v>6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19009.639299999999</v>
      </c>
      <c r="E122" s="7">
        <v>400.02798999999999</v>
      </c>
      <c r="F122" s="7">
        <v>7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18994.64301</v>
      </c>
      <c r="E123" s="7">
        <v>392.56885</v>
      </c>
      <c r="F123" s="7">
        <v>6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18998.152770000001</v>
      </c>
      <c r="E124" s="7">
        <v>351.51492000000002</v>
      </c>
      <c r="F124" s="7">
        <v>6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18983.19268</v>
      </c>
      <c r="E125" s="7">
        <v>391.94229999999999</v>
      </c>
      <c r="F125" s="7">
        <v>6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18982.006890000001</v>
      </c>
      <c r="E126" s="7">
        <v>703.31084999999996</v>
      </c>
      <c r="F126" s="7">
        <v>10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18978.559720000001</v>
      </c>
      <c r="E127" s="7">
        <v>695.70635000000004</v>
      </c>
      <c r="F127" s="7">
        <v>9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18978.31724</v>
      </c>
      <c r="E128" s="7">
        <v>723.48806000000002</v>
      </c>
      <c r="F128" s="7">
        <v>9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18980.563330000001</v>
      </c>
      <c r="E129" s="7">
        <v>681.11162999999999</v>
      </c>
      <c r="F129" s="7">
        <v>11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18980.761119999999</v>
      </c>
      <c r="E130" s="7">
        <v>728.45505000000003</v>
      </c>
      <c r="F130" s="7">
        <v>10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18978.028880000002</v>
      </c>
      <c r="E131" s="7">
        <v>1176.1224099999999</v>
      </c>
      <c r="F131" s="7">
        <v>14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18976.966670000002</v>
      </c>
      <c r="E132" s="7">
        <v>1135.33834</v>
      </c>
      <c r="F132" s="7">
        <v>12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18977.283769999998</v>
      </c>
      <c r="E133" s="7">
        <v>1156.2924499999999</v>
      </c>
      <c r="F133" s="7">
        <v>15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18977.008839999999</v>
      </c>
      <c r="E134" s="7">
        <v>1136.1096500000001</v>
      </c>
      <c r="F134" s="7">
        <v>12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18976.978739999999</v>
      </c>
      <c r="E135" s="7">
        <v>1135.5844400000001</v>
      </c>
      <c r="F135" s="7">
        <v>14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1"/>
  <sheetViews>
    <sheetView zoomScale="70" zoomScaleNormal="70" workbookViewId="0">
      <selection activeCell="H30" sqref="H30:AF30"/>
    </sheetView>
  </sheetViews>
  <sheetFormatPr defaultColWidth="8.875" defaultRowHeight="14.25" x14ac:dyDescent="0.2"/>
  <cols>
    <col min="1" max="1" width="12.25" bestFit="1" customWidth="1"/>
    <col min="2" max="2" width="5.625" bestFit="1" customWidth="1"/>
    <col min="3" max="3" width="4.75" bestFit="1" customWidth="1"/>
    <col min="4" max="4" width="3.5" customWidth="1"/>
    <col min="5" max="5" width="13.5" customWidth="1"/>
    <col min="6" max="6" width="3.5" customWidth="1"/>
    <col min="7" max="7" width="4.75" customWidth="1"/>
    <col min="8" max="32" width="8.5" bestFit="1" customWidth="1"/>
    <col min="33" max="33" width="12.125" style="3" customWidth="1"/>
    <col min="34" max="38" width="9.5" bestFit="1" customWidth="1"/>
  </cols>
  <sheetData>
    <row r="1" spans="1:38" s="12" customFormat="1" ht="15" x14ac:dyDescent="0.25">
      <c r="A1" s="11" t="s">
        <v>15</v>
      </c>
      <c r="B1" s="11" t="s">
        <v>16</v>
      </c>
      <c r="C1" s="11" t="s">
        <v>11</v>
      </c>
      <c r="E1" s="11" t="s">
        <v>10</v>
      </c>
      <c r="F1" s="11"/>
      <c r="G1" s="11"/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3">
        <v>14</v>
      </c>
      <c r="V1" s="13">
        <v>15</v>
      </c>
      <c r="W1" s="13">
        <v>16</v>
      </c>
      <c r="X1" s="13">
        <v>17</v>
      </c>
      <c r="Y1" s="13">
        <v>18</v>
      </c>
      <c r="Z1" s="13">
        <v>19</v>
      </c>
      <c r="AA1" s="13">
        <v>20</v>
      </c>
      <c r="AB1" s="13">
        <v>21</v>
      </c>
      <c r="AC1" s="13">
        <v>22</v>
      </c>
      <c r="AD1" s="13">
        <v>23</v>
      </c>
      <c r="AE1" s="13">
        <v>24</v>
      </c>
      <c r="AF1" s="13">
        <v>25</v>
      </c>
      <c r="AG1" s="13"/>
      <c r="AH1" s="13"/>
      <c r="AI1" s="13"/>
      <c r="AJ1" s="13"/>
      <c r="AK1" s="13"/>
      <c r="AL1" s="13"/>
    </row>
    <row r="2" spans="1:38" s="12" customFormat="1" ht="15" x14ac:dyDescent="0.25">
      <c r="A2" s="12" t="s">
        <v>0</v>
      </c>
      <c r="B2" s="12">
        <v>25</v>
      </c>
      <c r="C2" s="12">
        <v>0.4</v>
      </c>
      <c r="E2" s="14">
        <f ca="1">MIN('1:25'!L2:P2)</f>
        <v>40.897550000000003</v>
      </c>
      <c r="F2" s="15"/>
      <c r="H2" s="14">
        <f ca="1">INDIRECT(COLUMN(A1)&amp;"!AB"&amp;ROW(A1)+1)</f>
        <v>4.7633660207029256E-2</v>
      </c>
      <c r="I2" s="14">
        <f t="shared" ref="I2:I28" ca="1" si="0">INDIRECT(COLUMN(B1)&amp;"!AB"&amp;ROW(B1)+1)</f>
        <v>4.1205402279598173E-2</v>
      </c>
      <c r="J2" s="14">
        <f t="shared" ref="J2:J28" ca="1" si="1">INDIRECT(COLUMN(C1)&amp;"!AB"&amp;ROW(C1)+1)</f>
        <v>3.0904051709698628E-2</v>
      </c>
      <c r="K2" s="14">
        <f t="shared" ref="K2:K28" ca="1" si="2">INDIRECT(COLUMN(D1)&amp;"!AB"&amp;ROW(D1)+1)</f>
        <v>6.8236361346828339E-2</v>
      </c>
      <c r="L2" s="14">
        <f t="shared" ref="L2:L28" ca="1" si="3">INDIRECT(COLUMN(E1)&amp;"!AB"&amp;ROW(E1)+1)</f>
        <v>8.357199881166423E-2</v>
      </c>
      <c r="M2" s="14">
        <f t="shared" ref="M2:M28" ca="1" si="4">INDIRECT(COLUMN(F1)&amp;"!AB"&amp;ROW(F1)+1)</f>
        <v>2.8094347949938092E-2</v>
      </c>
      <c r="N2" s="14">
        <f t="shared" ref="N2:N28" ca="1" si="5">INDIRECT(COLUMN(G1)&amp;"!AB"&amp;ROW(G1)+1)</f>
        <v>5.9778152970043123E-2</v>
      </c>
      <c r="O2" s="14">
        <f t="shared" ref="O2:O28" ca="1" si="6">INDIRECT(COLUMN(H1)&amp;"!AB"&amp;ROW(H1)+1)</f>
        <v>2.4790482559468474E-2</v>
      </c>
      <c r="P2" s="14">
        <f t="shared" ref="P2:P28" ca="1" si="7">INDIRECT(COLUMN(I1)&amp;"!AB"&amp;ROW(I1)+1)</f>
        <v>4.7633660207029256E-2</v>
      </c>
      <c r="Q2" s="14">
        <f t="shared" ref="Q2:Q28" ca="1" si="8">INDIRECT(COLUMN(J1)&amp;"!AB"&amp;ROW(J1)+1)</f>
        <v>1.8583020254260947E-5</v>
      </c>
      <c r="R2" s="14">
        <f t="shared" ref="R2:R28" ca="1" si="9">INDIRECT(COLUMN(K1)&amp;"!AB"&amp;ROW(K1)+1)</f>
        <v>4.5741370815610735E-2</v>
      </c>
      <c r="S2" s="14">
        <f t="shared" ref="S2:S28" ca="1" si="10">INDIRECT(COLUMN(L1)&amp;"!AB"&amp;ROW(L1)+1)</f>
        <v>5.7935010776928801E-2</v>
      </c>
      <c r="T2" s="14">
        <f t="shared" ref="T2:T28" ca="1" si="11">INDIRECT(COLUMN(M1)&amp;"!AB"&amp;ROW(M1)+1)</f>
        <v>1.0301350569899543E-2</v>
      </c>
      <c r="U2" s="14">
        <f t="shared" ref="U2:U28" ca="1" si="12">INDIRECT(COLUMN(N1)&amp;"!AB"&amp;ROW(N1)+1)</f>
        <v>9.2915101271304735E-6</v>
      </c>
      <c r="V2" s="14">
        <f t="shared" ref="V2:V28" ca="1" si="13">INDIRECT(COLUMN(O1)&amp;"!AB"&amp;ROW(O1)+1)</f>
        <v>1.8583020254260947E-5</v>
      </c>
      <c r="W2" s="14">
        <f t="shared" ref="W2:W28" ca="1" si="14">INDIRECT(COLUMN(P1)&amp;"!AB"&amp;ROW(P1)+1)</f>
        <v>1.0301350569899543E-2</v>
      </c>
      <c r="X2" s="14">
        <f t="shared" ref="X2:X28" ca="1" si="15">INDIRECT(COLUMN(Q1)&amp;"!AB"&amp;ROW(Q1)+1)</f>
        <v>4.8176480009193227E-3</v>
      </c>
      <c r="Y2" s="14">
        <f t="shared" ref="Y2:Y28" ca="1" si="16">INDIRECT(COLUMN(R1)&amp;"!AB"&amp;ROW(R1)+1)</f>
        <v>9.2915101271304735E-6</v>
      </c>
      <c r="Z2" s="14">
        <f t="shared" ref="Z2:Z28" ca="1" si="17">INDIRECT(COLUMN(S1)&amp;"!AB"&amp;ROW(S1)+1)</f>
        <v>2.9463867639993062E-3</v>
      </c>
      <c r="AA2" s="14">
        <f t="shared" ref="AA2:AA28" ca="1" si="18">INDIRECT(COLUMN(T1)&amp;"!AB"&amp;ROW(T1)+1)</f>
        <v>7.7672134394357727E-3</v>
      </c>
      <c r="AB2" s="14">
        <f t="shared" ref="AB2:AB28" ca="1" si="19">INDIRECT(COLUMN(U1)&amp;"!AB"&amp;ROW(U1)+1)</f>
        <v>0</v>
      </c>
      <c r="AC2" s="14">
        <f t="shared" ref="AC2:AC28" ca="1" si="20">INDIRECT(COLUMN(V1)&amp;"!AB"&amp;ROW(V1)+1)</f>
        <v>0</v>
      </c>
      <c r="AD2" s="14">
        <f t="shared" ref="AD2:AD28" ca="1" si="21">INDIRECT(COLUMN(W1)&amp;"!AB"&amp;ROW(W1)+1)</f>
        <v>1.8059517012632663E-2</v>
      </c>
      <c r="AE2" s="14">
        <f t="shared" ref="AE2:AE28" ca="1" si="22">INDIRECT(COLUMN(X1)&amp;"!AB"&amp;ROW(X1)+1)</f>
        <v>3.7332309637129711E-2</v>
      </c>
      <c r="AF2" s="14">
        <f t="shared" ref="AF2:AF28" ca="1" si="23">INDIRECT(COLUMN(Y1)&amp;"!AB"&amp;ROW(Y1)+1)</f>
        <v>1.3257028844025982E-2</v>
      </c>
      <c r="AG2" s="11"/>
      <c r="AH2" s="16"/>
      <c r="AI2" s="16"/>
      <c r="AJ2" s="16"/>
      <c r="AK2" s="16"/>
      <c r="AL2" s="16"/>
    </row>
    <row r="3" spans="1:38" s="12" customFormat="1" ht="15" x14ac:dyDescent="0.25">
      <c r="A3" s="12" t="s">
        <v>0</v>
      </c>
      <c r="B3" s="12">
        <v>25</v>
      </c>
      <c r="C3" s="12">
        <v>0.7</v>
      </c>
      <c r="E3" s="14">
        <f ca="1">MIN('1:25'!L3:P3)</f>
        <v>28.65436</v>
      </c>
      <c r="F3" s="15"/>
      <c r="H3" s="14">
        <f t="shared" ref="H3:H28" ca="1" si="24">INDIRECT(COLUMN(A2)&amp;"!AB"&amp;ROW(A2)+1)</f>
        <v>6.5609561686245368E-5</v>
      </c>
      <c r="I3" s="14">
        <f t="shared" ca="1" si="0"/>
        <v>0</v>
      </c>
      <c r="J3" s="14">
        <f t="shared" ca="1" si="1"/>
        <v>1.968286850587361E-4</v>
      </c>
      <c r="K3" s="14">
        <f t="shared" ca="1" si="2"/>
        <v>6.5609561686245368E-5</v>
      </c>
      <c r="L3" s="14">
        <f t="shared" ca="1" si="3"/>
        <v>6.5609561686245368E-5</v>
      </c>
      <c r="M3" s="14">
        <f t="shared" ca="1" si="4"/>
        <v>0</v>
      </c>
      <c r="N3" s="14">
        <f t="shared" ca="1" si="5"/>
        <v>0</v>
      </c>
      <c r="O3" s="14">
        <f t="shared" ca="1" si="6"/>
        <v>6.5609561686245368E-5</v>
      </c>
      <c r="P3" s="14">
        <f t="shared" ca="1" si="7"/>
        <v>1.3121912337249074E-4</v>
      </c>
      <c r="Q3" s="14">
        <f t="shared" ca="1" si="8"/>
        <v>0</v>
      </c>
      <c r="R3" s="14">
        <f t="shared" ca="1" si="9"/>
        <v>0</v>
      </c>
      <c r="S3" s="14">
        <f t="shared" ca="1" si="10"/>
        <v>0</v>
      </c>
      <c r="T3" s="14">
        <f t="shared" ca="1" si="11"/>
        <v>0</v>
      </c>
      <c r="U3" s="14">
        <f t="shared" ca="1" si="12"/>
        <v>6.5609561686245368E-5</v>
      </c>
      <c r="V3" s="14">
        <f t="shared" ca="1" si="13"/>
        <v>0</v>
      </c>
      <c r="W3" s="14">
        <f t="shared" ca="1" si="14"/>
        <v>6.5609561686245368E-5</v>
      </c>
      <c r="X3" s="14">
        <f t="shared" ca="1" si="15"/>
        <v>0</v>
      </c>
      <c r="Y3" s="14">
        <f t="shared" ca="1" si="16"/>
        <v>0</v>
      </c>
      <c r="Z3" s="14">
        <f t="shared" ca="1" si="17"/>
        <v>0</v>
      </c>
      <c r="AA3" s="14">
        <f t="shared" ca="1" si="18"/>
        <v>0</v>
      </c>
      <c r="AB3" s="14">
        <f t="shared" ca="1" si="19"/>
        <v>6.5609561686245368E-5</v>
      </c>
      <c r="AC3" s="14">
        <f t="shared" ca="1" si="20"/>
        <v>0</v>
      </c>
      <c r="AD3" s="14">
        <f t="shared" ca="1" si="21"/>
        <v>6.5609561686245368E-5</v>
      </c>
      <c r="AE3" s="14">
        <f t="shared" ca="1" si="22"/>
        <v>0</v>
      </c>
      <c r="AF3" s="14">
        <f t="shared" ca="1" si="23"/>
        <v>0</v>
      </c>
      <c r="AG3" s="11"/>
      <c r="AH3" s="16"/>
      <c r="AI3" s="16"/>
      <c r="AJ3" s="16"/>
      <c r="AK3" s="16"/>
      <c r="AL3" s="16"/>
    </row>
    <row r="4" spans="1:38" s="12" customFormat="1" ht="15" x14ac:dyDescent="0.25">
      <c r="A4" s="12" t="s">
        <v>0</v>
      </c>
      <c r="B4" s="12">
        <v>25</v>
      </c>
      <c r="C4" s="12">
        <v>1</v>
      </c>
      <c r="E4" s="14">
        <f ca="1">MIN('1:25'!L4:P4)</f>
        <v>28.504100000000001</v>
      </c>
      <c r="F4" s="15"/>
      <c r="H4" s="14">
        <f t="shared" ca="1" si="24"/>
        <v>5.1368048807012168E-3</v>
      </c>
      <c r="I4" s="14">
        <f t="shared" ca="1" si="0"/>
        <v>8.8222396076353092E-3</v>
      </c>
      <c r="J4" s="14">
        <f t="shared" ca="1" si="1"/>
        <v>5.9135352458067215E-3</v>
      </c>
      <c r="K4" s="14">
        <f t="shared" ca="1" si="2"/>
        <v>7.3919190572584014E-3</v>
      </c>
      <c r="L4" s="14">
        <f t="shared" ca="1" si="3"/>
        <v>5.2648566346594327E-3</v>
      </c>
      <c r="M4" s="14">
        <f t="shared" ca="1" si="4"/>
        <v>4.4351514343550415E-3</v>
      </c>
      <c r="N4" s="14">
        <f t="shared" ca="1" si="5"/>
        <v>7.6946825193567169E-3</v>
      </c>
      <c r="O4" s="14">
        <f t="shared" ca="1" si="6"/>
        <v>2.1800372577978557E-3</v>
      </c>
      <c r="P4" s="14">
        <f t="shared" ca="1" si="7"/>
        <v>5.9135352458067215E-3</v>
      </c>
      <c r="Q4" s="14">
        <f t="shared" ca="1" si="8"/>
        <v>1.8404369897662581E-3</v>
      </c>
      <c r="R4" s="14">
        <f t="shared" ca="1" si="9"/>
        <v>4.4351514343550415E-3</v>
      </c>
      <c r="S4" s="14">
        <f t="shared" ca="1" si="10"/>
        <v>3.3188208012179385E-3</v>
      </c>
      <c r="T4" s="14">
        <f t="shared" ca="1" si="11"/>
        <v>1.4896102665931702E-3</v>
      </c>
      <c r="U4" s="14">
        <f t="shared" ca="1" si="12"/>
        <v>2.9567676229033607E-3</v>
      </c>
      <c r="V4" s="14">
        <f t="shared" ca="1" si="13"/>
        <v>1.829210534624768E-3</v>
      </c>
      <c r="W4" s="14">
        <f t="shared" ca="1" si="14"/>
        <v>1.829210534624768E-3</v>
      </c>
      <c r="X4" s="14">
        <f t="shared" ca="1" si="15"/>
        <v>3.3075943460764484E-3</v>
      </c>
      <c r="Y4" s="14">
        <f t="shared" ca="1" si="16"/>
        <v>1.829210534624768E-3</v>
      </c>
      <c r="Z4" s="14">
        <f t="shared" ca="1" si="17"/>
        <v>5.8654719847319493E-3</v>
      </c>
      <c r="AA4" s="14">
        <f t="shared" ca="1" si="18"/>
        <v>7.0165344634617551E-4</v>
      </c>
      <c r="AB4" s="14">
        <f t="shared" ca="1" si="19"/>
        <v>6.2643619689798091E-3</v>
      </c>
      <c r="AC4" s="14">
        <f t="shared" ca="1" si="20"/>
        <v>3.3075943460764484E-3</v>
      </c>
      <c r="AD4" s="14">
        <f t="shared" ca="1" si="21"/>
        <v>2.9567676229033607E-3</v>
      </c>
      <c r="AE4" s="14">
        <f t="shared" ca="1" si="22"/>
        <v>5.1368048807012168E-3</v>
      </c>
      <c r="AF4" s="14">
        <f t="shared" ca="1" si="23"/>
        <v>8.1735609964880204E-3</v>
      </c>
      <c r="AG4" s="11"/>
      <c r="AH4" s="16"/>
      <c r="AI4" s="16"/>
      <c r="AJ4" s="16"/>
      <c r="AK4" s="16"/>
      <c r="AL4" s="16"/>
    </row>
    <row r="5" spans="1:38" s="12" customFormat="1" ht="15" x14ac:dyDescent="0.25">
      <c r="A5" s="12" t="s">
        <v>0</v>
      </c>
      <c r="B5" s="12">
        <v>100</v>
      </c>
      <c r="C5" s="12">
        <v>0.4</v>
      </c>
      <c r="E5" s="14">
        <f ca="1">MIN('1:25'!L5:P5)</f>
        <v>147.8408</v>
      </c>
      <c r="F5" s="15"/>
      <c r="H5" s="14">
        <f t="shared" ca="1" si="24"/>
        <v>9.5598102824119031E-3</v>
      </c>
      <c r="I5" s="14">
        <f t="shared" ca="1" si="0"/>
        <v>9.2385863712858129E-3</v>
      </c>
      <c r="J5" s="14">
        <f t="shared" ca="1" si="1"/>
        <v>8.3650115529676633E-3</v>
      </c>
      <c r="K5" s="14">
        <f t="shared" ca="1" si="2"/>
        <v>9.2498823058315537E-3</v>
      </c>
      <c r="L5" s="14">
        <f t="shared" ca="1" si="3"/>
        <v>9.9432632940298291E-3</v>
      </c>
      <c r="M5" s="14">
        <f t="shared" ca="1" si="4"/>
        <v>9.3951737274149405E-3</v>
      </c>
      <c r="N5" s="14">
        <f t="shared" ca="1" si="5"/>
        <v>1.0117234214100462E-2</v>
      </c>
      <c r="O5" s="14">
        <f t="shared" ca="1" si="6"/>
        <v>1.0880690580678859E-2</v>
      </c>
      <c r="P5" s="14">
        <f t="shared" ca="1" si="7"/>
        <v>1.0314067564569535E-2</v>
      </c>
      <c r="Q5" s="14">
        <f t="shared" ca="1" si="8"/>
        <v>9.6987435132925726E-3</v>
      </c>
      <c r="R5" s="14">
        <f t="shared" ca="1" si="9"/>
        <v>1.0067180372400734E-2</v>
      </c>
      <c r="S5" s="14">
        <f t="shared" ca="1" si="10"/>
        <v>7.3784773891915206E-3</v>
      </c>
      <c r="T5" s="14">
        <f t="shared" ca="1" si="11"/>
        <v>1.3177891353401736E-2</v>
      </c>
      <c r="U5" s="14">
        <f t="shared" ca="1" si="12"/>
        <v>1.3652591165632146E-2</v>
      </c>
      <c r="V5" s="14">
        <f t="shared" ca="1" si="13"/>
        <v>1.3548289781981582E-2</v>
      </c>
      <c r="W5" s="14">
        <f t="shared" ca="1" si="14"/>
        <v>1.1503725629190442E-2</v>
      </c>
      <c r="X5" s="14">
        <f t="shared" ca="1" si="15"/>
        <v>1.0743515998289951E-2</v>
      </c>
      <c r="Y5" s="14">
        <f t="shared" ca="1" si="16"/>
        <v>1.0757246984594265E-2</v>
      </c>
      <c r="Z5" s="14">
        <f t="shared" ca="1" si="17"/>
        <v>1.3342122066438838E-2</v>
      </c>
      <c r="AA5" s="14">
        <f t="shared" ca="1" si="18"/>
        <v>1.2244251925043756E-2</v>
      </c>
      <c r="AB5" s="14">
        <f t="shared" ca="1" si="19"/>
        <v>1.1177563974220942E-2</v>
      </c>
      <c r="AC5" s="14">
        <f t="shared" ca="1" si="20"/>
        <v>1.18538319597839E-2</v>
      </c>
      <c r="AD5" s="14">
        <f t="shared" ca="1" si="21"/>
        <v>1.2313042137217659E-2</v>
      </c>
      <c r="AE5" s="14">
        <f t="shared" ca="1" si="22"/>
        <v>1.2762106265658608E-2</v>
      </c>
      <c r="AF5" s="14">
        <f t="shared" ca="1" si="23"/>
        <v>1.5604690991931607E-2</v>
      </c>
      <c r="AG5" s="11"/>
      <c r="AH5" s="16"/>
      <c r="AI5" s="16"/>
      <c r="AJ5" s="16"/>
      <c r="AK5" s="16"/>
      <c r="AL5" s="16"/>
    </row>
    <row r="6" spans="1:38" s="12" customFormat="1" ht="15" x14ac:dyDescent="0.25">
      <c r="A6" s="12" t="s">
        <v>0</v>
      </c>
      <c r="B6" s="12">
        <v>100</v>
      </c>
      <c r="C6" s="12">
        <v>0.7</v>
      </c>
      <c r="E6" s="14">
        <f ca="1">MIN('1:25'!L6:P6)</f>
        <v>107.31086000000001</v>
      </c>
      <c r="F6" s="15"/>
      <c r="H6" s="14">
        <f t="shared" ca="1" si="24"/>
        <v>1.5655824582898346E-2</v>
      </c>
      <c r="I6" s="14">
        <f t="shared" ca="1" si="0"/>
        <v>1.1928149676556173E-2</v>
      </c>
      <c r="J6" s="14">
        <f t="shared" ca="1" si="1"/>
        <v>1.310836573297393E-2</v>
      </c>
      <c r="K6" s="14">
        <f t="shared" ca="1" si="2"/>
        <v>0.34256206687748086</v>
      </c>
      <c r="L6" s="14">
        <f t="shared" ca="1" si="3"/>
        <v>1.3970440643192748E-2</v>
      </c>
      <c r="M6" s="14">
        <f t="shared" ca="1" si="4"/>
        <v>1.2060195957799349E-2</v>
      </c>
      <c r="N6" s="14">
        <f t="shared" ca="1" si="5"/>
        <v>1.5531419653145771E-2</v>
      </c>
      <c r="O6" s="14">
        <f t="shared" ca="1" si="6"/>
        <v>1.1772899779202007E-2</v>
      </c>
      <c r="P6" s="14">
        <f t="shared" ca="1" si="7"/>
        <v>1.4756754349000437E-2</v>
      </c>
      <c r="Q6" s="14">
        <f t="shared" ca="1" si="8"/>
        <v>1.7735669996493838E-2</v>
      </c>
      <c r="R6" s="14">
        <f t="shared" ca="1" si="9"/>
        <v>1.0313028895677243E-2</v>
      </c>
      <c r="S6" s="14">
        <f t="shared" ca="1" si="10"/>
        <v>1.1763860619512153E-2</v>
      </c>
      <c r="T6" s="14">
        <f t="shared" ca="1" si="11"/>
        <v>1.890153522206393E-2</v>
      </c>
      <c r="U6" s="14">
        <f t="shared" ca="1" si="12"/>
        <v>1.8562147391233089E-2</v>
      </c>
      <c r="V6" s="14">
        <f t="shared" ca="1" si="13"/>
        <v>2.0539393682987749E-2</v>
      </c>
      <c r="W6" s="14">
        <f t="shared" ca="1" si="14"/>
        <v>1.5818715831743112E-2</v>
      </c>
      <c r="X6" s="14">
        <f t="shared" ca="1" si="15"/>
        <v>1.6956718080536899E-2</v>
      </c>
      <c r="Y6" s="14">
        <f t="shared" ca="1" si="16"/>
        <v>1.0712228007491502</v>
      </c>
      <c r="Z6" s="14">
        <f t="shared" ca="1" si="17"/>
        <v>2.2718576665958938E-2</v>
      </c>
      <c r="AA6" s="14">
        <f t="shared" ca="1" si="18"/>
        <v>2.0726513607289845E-2</v>
      </c>
      <c r="AB6" s="14">
        <f t="shared" ca="1" si="19"/>
        <v>1.5818715831743244E-2</v>
      </c>
      <c r="AC6" s="14">
        <f t="shared" ca="1" si="20"/>
        <v>1.939859581779493E-2</v>
      </c>
      <c r="AD6" s="14">
        <f t="shared" ca="1" si="21"/>
        <v>0.34610606978641267</v>
      </c>
      <c r="AE6" s="14">
        <f t="shared" ca="1" si="22"/>
        <v>1.9266083600485248E-2</v>
      </c>
      <c r="AF6" s="14">
        <f t="shared" ca="1" si="23"/>
        <v>2.6918151620441637E-2</v>
      </c>
      <c r="AG6" s="11"/>
      <c r="AH6" s="16"/>
      <c r="AI6" s="16"/>
      <c r="AJ6" s="16"/>
      <c r="AK6" s="16"/>
      <c r="AL6" s="16"/>
    </row>
    <row r="7" spans="1:38" s="12" customFormat="1" ht="15" x14ac:dyDescent="0.25">
      <c r="A7" s="12" t="s">
        <v>0</v>
      </c>
      <c r="B7" s="12">
        <v>100</v>
      </c>
      <c r="C7" s="12">
        <v>1</v>
      </c>
      <c r="E7" s="14">
        <f ca="1">MIN('1:25'!L7:P7)</f>
        <v>103.67698</v>
      </c>
      <c r="F7" s="15"/>
      <c r="H7" s="14">
        <f t="shared" ca="1" si="24"/>
        <v>4.1046720303773336E-3</v>
      </c>
      <c r="I7" s="14">
        <f t="shared" ca="1" si="0"/>
        <v>3.4776283028304764E-3</v>
      </c>
      <c r="J7" s="14">
        <f t="shared" ca="1" si="1"/>
        <v>3.3349736846115551E-3</v>
      </c>
      <c r="K7" s="14">
        <f t="shared" ca="1" si="2"/>
        <v>3.3160688129611955E-3</v>
      </c>
      <c r="L7" s="14">
        <f t="shared" ca="1" si="3"/>
        <v>3.804026699079901E-3</v>
      </c>
      <c r="M7" s="14">
        <f t="shared" ca="1" si="4"/>
        <v>1.789500427192227E-3</v>
      </c>
      <c r="N7" s="14">
        <f t="shared" ca="1" si="5"/>
        <v>3.0968301738727917E-3</v>
      </c>
      <c r="O7" s="14">
        <f t="shared" ca="1" si="6"/>
        <v>3.6838457293026572E-3</v>
      </c>
      <c r="P7" s="14">
        <f t="shared" ca="1" si="7"/>
        <v>2.1674049533464586E-3</v>
      </c>
      <c r="Q7" s="14">
        <f t="shared" ca="1" si="8"/>
        <v>1.9502882896472351E-3</v>
      </c>
      <c r="R7" s="14">
        <f t="shared" ca="1" si="9"/>
        <v>1.7065504801547912E-3</v>
      </c>
      <c r="S7" s="14">
        <f t="shared" ca="1" si="10"/>
        <v>2.5826369556674546E-3</v>
      </c>
      <c r="T7" s="14">
        <f t="shared" ca="1" si="11"/>
        <v>2.3361984502249201E-3</v>
      </c>
      <c r="U7" s="14">
        <f t="shared" ca="1" si="12"/>
        <v>4.5867462574623145E-3</v>
      </c>
      <c r="V7" s="14">
        <f t="shared" ca="1" si="13"/>
        <v>3.8641171839687979E-3</v>
      </c>
      <c r="W7" s="14">
        <f t="shared" ca="1" si="14"/>
        <v>2.0343956778062166E-3</v>
      </c>
      <c r="X7" s="14">
        <f t="shared" ca="1" si="15"/>
        <v>3.1410058433413261E-3</v>
      </c>
      <c r="Y7" s="14">
        <f t="shared" ca="1" si="16"/>
        <v>3.942726726800779E-3</v>
      </c>
      <c r="Z7" s="14">
        <f t="shared" ca="1" si="17"/>
        <v>5.5880292809455398E-3</v>
      </c>
      <c r="AA7" s="14">
        <f t="shared" ca="1" si="18"/>
        <v>5.3870203395197675E-3</v>
      </c>
      <c r="AB7" s="14">
        <f t="shared" ca="1" si="19"/>
        <v>2.5397151807468729E-3</v>
      </c>
      <c r="AC7" s="14">
        <f t="shared" ca="1" si="20"/>
        <v>2.6623074861940269E-3</v>
      </c>
      <c r="AD7" s="14">
        <f t="shared" ca="1" si="21"/>
        <v>3.4252540920848527E-3</v>
      </c>
      <c r="AE7" s="14">
        <f t="shared" ca="1" si="22"/>
        <v>4.5771973682103163E-3</v>
      </c>
      <c r="AF7" s="14">
        <f t="shared" ca="1" si="23"/>
        <v>8.2644189674506551E-3</v>
      </c>
      <c r="AG7" s="11"/>
      <c r="AH7" s="16"/>
      <c r="AI7" s="16"/>
      <c r="AJ7" s="16"/>
      <c r="AK7" s="16"/>
      <c r="AL7" s="16"/>
    </row>
    <row r="8" spans="1:38" s="12" customFormat="1" ht="15" x14ac:dyDescent="0.25">
      <c r="A8" s="12" t="s">
        <v>0</v>
      </c>
      <c r="B8" s="12">
        <v>1000</v>
      </c>
      <c r="C8" s="12">
        <v>0.4</v>
      </c>
      <c r="E8" s="14">
        <f ca="1">MIN('1:25'!L8:P8)</f>
        <v>1069.1742999999999</v>
      </c>
      <c r="F8" s="15"/>
      <c r="H8" s="14">
        <f t="shared" ca="1" si="24"/>
        <v>8.6383483029921888E-4</v>
      </c>
      <c r="I8" s="14">
        <f t="shared" ca="1" si="0"/>
        <v>1.1090053324332887E-3</v>
      </c>
      <c r="J8" s="14">
        <f t="shared" ca="1" si="1"/>
        <v>1.6347848989641846E-3</v>
      </c>
      <c r="K8" s="14">
        <f t="shared" ca="1" si="2"/>
        <v>1.6411355940752722E-3</v>
      </c>
      <c r="L8" s="14">
        <f t="shared" ca="1" si="3"/>
        <v>1.8150454981945964E-3</v>
      </c>
      <c r="M8" s="14">
        <f t="shared" ca="1" si="4"/>
        <v>1.6850012201007228E-3</v>
      </c>
      <c r="N8" s="14">
        <f t="shared" ca="1" si="5"/>
        <v>2.1586190390103831E-3</v>
      </c>
      <c r="O8" s="14">
        <f t="shared" ca="1" si="6"/>
        <v>2.8785951925707782E-3</v>
      </c>
      <c r="P8" s="14">
        <f t="shared" ca="1" si="7"/>
        <v>2.2711264197057858E-3</v>
      </c>
      <c r="Q8" s="14">
        <f t="shared" ca="1" si="8"/>
        <v>2.8864517226051588E-3</v>
      </c>
      <c r="R8" s="14">
        <f t="shared" ca="1" si="9"/>
        <v>2.3743182005033382E-3</v>
      </c>
      <c r="S8" s="14">
        <f t="shared" ca="1" si="10"/>
        <v>2.402573649591597E-3</v>
      </c>
      <c r="T8" s="14">
        <f t="shared" ca="1" si="11"/>
        <v>3.4968760472456305E-3</v>
      </c>
      <c r="U8" s="14">
        <f t="shared" ca="1" si="12"/>
        <v>3.8392430495198453E-3</v>
      </c>
      <c r="V8" s="14">
        <f t="shared" ca="1" si="13"/>
        <v>2.9081507103194053E-3</v>
      </c>
      <c r="W8" s="14">
        <f t="shared" ca="1" si="14"/>
        <v>2.8024616753326856E-3</v>
      </c>
      <c r="X8" s="14">
        <f t="shared" ca="1" si="15"/>
        <v>3.5562863791250314E-3</v>
      </c>
      <c r="Y8" s="14">
        <f t="shared" ca="1" si="16"/>
        <v>3.5220356493795776E-3</v>
      </c>
      <c r="Z8" s="14">
        <f t="shared" ca="1" si="17"/>
        <v>4.0720208108260226E-3</v>
      </c>
      <c r="AA8" s="14">
        <f t="shared" ca="1" si="18"/>
        <v>3.7414760156511736E-3</v>
      </c>
      <c r="AB8" s="14">
        <f t="shared" ca="1" si="19"/>
        <v>3.1049941997301016E-3</v>
      </c>
      <c r="AC8" s="14">
        <f t="shared" ca="1" si="20"/>
        <v>3.6546426527464988E-3</v>
      </c>
      <c r="AD8" s="14">
        <f t="shared" ca="1" si="21"/>
        <v>3.6029859677701227E-3</v>
      </c>
      <c r="AE8" s="14">
        <f t="shared" ca="1" si="22"/>
        <v>4.1490148051637173E-3</v>
      </c>
      <c r="AF8" s="14">
        <f t="shared" ca="1" si="23"/>
        <v>5.3403172897071062E-3</v>
      </c>
      <c r="AG8" s="11"/>
      <c r="AH8" s="16"/>
      <c r="AI8" s="16"/>
      <c r="AJ8" s="16"/>
      <c r="AK8" s="16"/>
      <c r="AL8" s="16"/>
    </row>
    <row r="9" spans="1:38" s="12" customFormat="1" ht="15" x14ac:dyDescent="0.25">
      <c r="A9" s="12" t="s">
        <v>0</v>
      </c>
      <c r="B9" s="12">
        <v>1000</v>
      </c>
      <c r="C9" s="12">
        <v>0.7</v>
      </c>
      <c r="E9" s="14">
        <f ca="1">MIN('1:25'!L9:P9)</f>
        <v>1034.2530300000001</v>
      </c>
      <c r="F9" s="15"/>
      <c r="H9" s="14">
        <f t="shared" ca="1" si="24"/>
        <v>4.2263352131479179E-4</v>
      </c>
      <c r="I9" s="14">
        <f t="shared" ca="1" si="0"/>
        <v>7.8630661589601124E-4</v>
      </c>
      <c r="J9" s="14">
        <f t="shared" ca="1" si="1"/>
        <v>1.543809835393374E-3</v>
      </c>
      <c r="K9" s="14">
        <f t="shared" ca="1" si="2"/>
        <v>1.3466917278449491E-3</v>
      </c>
      <c r="L9" s="14">
        <f t="shared" ca="1" si="3"/>
        <v>1.5172496038030768E-3</v>
      </c>
      <c r="M9" s="14">
        <f t="shared" ca="1" si="4"/>
        <v>1.0800741864875733E-3</v>
      </c>
      <c r="N9" s="14">
        <f t="shared" ca="1" si="5"/>
        <v>1.2109609193020699E-3</v>
      </c>
      <c r="O9" s="14">
        <f t="shared" ca="1" si="6"/>
        <v>1.6747449122771175E-3</v>
      </c>
      <c r="P9" s="14">
        <f t="shared" ca="1" si="7"/>
        <v>1.8487835612137672E-3</v>
      </c>
      <c r="Q9" s="14">
        <f t="shared" ca="1" si="8"/>
        <v>2.0384276756719227E-3</v>
      </c>
      <c r="R9" s="14">
        <f t="shared" ca="1" si="9"/>
        <v>1.5132563836915492E-3</v>
      </c>
      <c r="S9" s="14">
        <f t="shared" ca="1" si="10"/>
        <v>1.4550694620635088E-3</v>
      </c>
      <c r="T9" s="14">
        <f t="shared" ca="1" si="11"/>
        <v>2.694292324190245E-3</v>
      </c>
      <c r="U9" s="14">
        <f t="shared" ca="1" si="12"/>
        <v>2.5714983885515427E-3</v>
      </c>
      <c r="V9" s="14">
        <f t="shared" ca="1" si="13"/>
        <v>2.2127853954652501E-3</v>
      </c>
      <c r="W9" s="14">
        <f t="shared" ca="1" si="14"/>
        <v>1.9022327640648446E-3</v>
      </c>
      <c r="X9" s="14">
        <f t="shared" ca="1" si="15"/>
        <v>2.3135150979441636E-3</v>
      </c>
      <c r="Y9" s="14">
        <f t="shared" ca="1" si="16"/>
        <v>2.0802162890444348E-3</v>
      </c>
      <c r="Z9" s="14">
        <f t="shared" ca="1" si="17"/>
        <v>2.8458509809728134E-3</v>
      </c>
      <c r="AA9" s="14">
        <f t="shared" ca="1" si="18"/>
        <v>2.7063686726637617E-3</v>
      </c>
      <c r="AB9" s="14">
        <f t="shared" ca="1" si="19"/>
        <v>2.0539847971241814E-3</v>
      </c>
      <c r="AC9" s="14">
        <f t="shared" ca="1" si="20"/>
        <v>2.2804670922739472E-3</v>
      </c>
      <c r="AD9" s="14">
        <f t="shared" ca="1" si="21"/>
        <v>2.2653257298164203E-3</v>
      </c>
      <c r="AE9" s="14">
        <f t="shared" ca="1" si="22"/>
        <v>2.8443716524568486E-3</v>
      </c>
      <c r="AF9" s="14">
        <f t="shared" ca="1" si="23"/>
        <v>3.1410205295694577E-3</v>
      </c>
      <c r="AG9" s="11"/>
      <c r="AH9" s="16"/>
      <c r="AI9" s="16"/>
      <c r="AJ9" s="16"/>
      <c r="AK9" s="16"/>
      <c r="AL9" s="16"/>
    </row>
    <row r="10" spans="1:38" s="12" customFormat="1" ht="15" x14ac:dyDescent="0.25">
      <c r="A10" s="12" t="s">
        <v>0</v>
      </c>
      <c r="B10" s="12">
        <v>1000</v>
      </c>
      <c r="C10" s="12">
        <v>1</v>
      </c>
      <c r="E10" s="14">
        <f ca="1">MIN('1:25'!L10:P10)</f>
        <v>1033.9158500000001</v>
      </c>
      <c r="F10" s="15"/>
      <c r="H10" s="14">
        <f t="shared" ca="1" si="24"/>
        <v>1.3967287569870482E-3</v>
      </c>
      <c r="I10" s="14">
        <f t="shared" ca="1" si="0"/>
        <v>8.0104198035040432E-4</v>
      </c>
      <c r="J10" s="14">
        <f t="shared" ca="1" si="1"/>
        <v>8.9162962343545084E-4</v>
      </c>
      <c r="K10" s="14">
        <f t="shared" ca="1" si="2"/>
        <v>1.239443229349293E-3</v>
      </c>
      <c r="L10" s="14">
        <f t="shared" ca="1" si="3"/>
        <v>9.0731755393770174E-4</v>
      </c>
      <c r="M10" s="14">
        <f t="shared" ca="1" si="4"/>
        <v>1.118369546225301E-3</v>
      </c>
      <c r="N10" s="14">
        <f t="shared" ca="1" si="5"/>
        <v>1.4372736427242369E-3</v>
      </c>
      <c r="O10" s="14">
        <f t="shared" ca="1" si="6"/>
        <v>1.9237735837007697E-3</v>
      </c>
      <c r="P10" s="14">
        <f t="shared" ca="1" si="7"/>
        <v>1.4088477316596413E-3</v>
      </c>
      <c r="Q10" s="14">
        <f t="shared" ca="1" si="8"/>
        <v>1.8917013410707916E-3</v>
      </c>
      <c r="R10" s="14">
        <f t="shared" ca="1" si="9"/>
        <v>1.3338706433406813E-3</v>
      </c>
      <c r="S10" s="14">
        <f t="shared" ca="1" si="10"/>
        <v>1.6487608735271811E-3</v>
      </c>
      <c r="T10" s="14">
        <f t="shared" ca="1" si="11"/>
        <v>1.9742515795646322E-3</v>
      </c>
      <c r="U10" s="14">
        <f t="shared" ca="1" si="12"/>
        <v>2.4300236813269544E-3</v>
      </c>
      <c r="V10" s="14">
        <f t="shared" ca="1" si="13"/>
        <v>2.6708750039952361E-3</v>
      </c>
      <c r="W10" s="14">
        <f t="shared" ca="1" si="14"/>
        <v>1.5983699253664754E-3</v>
      </c>
      <c r="X10" s="14">
        <f t="shared" ca="1" si="15"/>
        <v>2.0139550041712298E-3</v>
      </c>
      <c r="Y10" s="14">
        <f t="shared" ca="1" si="16"/>
        <v>2.2772839781877909E-3</v>
      </c>
      <c r="Z10" s="14">
        <f t="shared" ca="1" si="17"/>
        <v>3.0427234479474112E-3</v>
      </c>
      <c r="AA10" s="14">
        <f t="shared" ca="1" si="18"/>
        <v>2.7508428272955653E-3</v>
      </c>
      <c r="AB10" s="14">
        <f t="shared" ca="1" si="19"/>
        <v>1.9399741284547496E-3</v>
      </c>
      <c r="AC10" s="14">
        <f t="shared" ca="1" si="20"/>
        <v>2.8569056176083562E-3</v>
      </c>
      <c r="AD10" s="14">
        <f t="shared" ca="1" si="21"/>
        <v>2.5828020723343108E-3</v>
      </c>
      <c r="AE10" s="14">
        <f t="shared" ca="1" si="22"/>
        <v>3.0170153596151086E-3</v>
      </c>
      <c r="AF10" s="14">
        <f t="shared" ca="1" si="23"/>
        <v>3.6750089477781979E-3</v>
      </c>
      <c r="AG10" s="11"/>
      <c r="AH10" s="16"/>
      <c r="AI10" s="16"/>
      <c r="AJ10" s="16"/>
      <c r="AK10" s="16"/>
      <c r="AL10" s="16"/>
    </row>
    <row r="11" spans="1:38" s="12" customFormat="1" ht="15" x14ac:dyDescent="0.25">
      <c r="A11" s="12" t="s">
        <v>2</v>
      </c>
      <c r="B11" s="12">
        <v>24</v>
      </c>
      <c r="C11" s="12">
        <v>0.4</v>
      </c>
      <c r="E11" s="14">
        <f ca="1">MIN('1:25'!L11:P11)</f>
        <v>3177.6379999999999</v>
      </c>
      <c r="F11" s="15"/>
      <c r="H11" s="14">
        <f t="shared" ca="1" si="24"/>
        <v>0</v>
      </c>
      <c r="I11" s="14">
        <f t="shared" ca="1" si="0"/>
        <v>0</v>
      </c>
      <c r="J11" s="14">
        <f t="shared" ca="1" si="1"/>
        <v>0</v>
      </c>
      <c r="K11" s="14">
        <f t="shared" ca="1" si="2"/>
        <v>0</v>
      </c>
      <c r="L11" s="14">
        <f t="shared" ca="1" si="3"/>
        <v>0</v>
      </c>
      <c r="M11" s="14">
        <f t="shared" ca="1" si="4"/>
        <v>0</v>
      </c>
      <c r="N11" s="14">
        <f t="shared" ca="1" si="5"/>
        <v>0</v>
      </c>
      <c r="O11" s="14">
        <f t="shared" ca="1" si="6"/>
        <v>0</v>
      </c>
      <c r="P11" s="14">
        <f t="shared" ca="1" si="7"/>
        <v>0</v>
      </c>
      <c r="Q11" s="14">
        <f t="shared" ca="1" si="8"/>
        <v>0</v>
      </c>
      <c r="R11" s="14">
        <f t="shared" ca="1" si="9"/>
        <v>0</v>
      </c>
      <c r="S11" s="14">
        <f t="shared" ca="1" si="10"/>
        <v>0</v>
      </c>
      <c r="T11" s="14">
        <f t="shared" ca="1" si="11"/>
        <v>0</v>
      </c>
      <c r="U11" s="14">
        <f t="shared" ca="1" si="12"/>
        <v>0</v>
      </c>
      <c r="V11" s="14">
        <f t="shared" ca="1" si="13"/>
        <v>0</v>
      </c>
      <c r="W11" s="14">
        <f t="shared" ca="1" si="14"/>
        <v>0</v>
      </c>
      <c r="X11" s="14">
        <f t="shared" ca="1" si="15"/>
        <v>0</v>
      </c>
      <c r="Y11" s="14">
        <f t="shared" ca="1" si="16"/>
        <v>0</v>
      </c>
      <c r="Z11" s="14">
        <f t="shared" ca="1" si="17"/>
        <v>0</v>
      </c>
      <c r="AA11" s="14">
        <f t="shared" ca="1" si="18"/>
        <v>0</v>
      </c>
      <c r="AB11" s="14">
        <f t="shared" ca="1" si="19"/>
        <v>0</v>
      </c>
      <c r="AC11" s="14">
        <f t="shared" ca="1" si="20"/>
        <v>0</v>
      </c>
      <c r="AD11" s="14">
        <f t="shared" ca="1" si="21"/>
        <v>0</v>
      </c>
      <c r="AE11" s="14">
        <f t="shared" ca="1" si="22"/>
        <v>0</v>
      </c>
      <c r="AF11" s="14">
        <f t="shared" ca="1" si="23"/>
        <v>0</v>
      </c>
      <c r="AG11" s="11"/>
      <c r="AH11" s="16"/>
      <c r="AI11" s="16"/>
      <c r="AJ11" s="16"/>
      <c r="AK11" s="16"/>
      <c r="AL11" s="16"/>
    </row>
    <row r="12" spans="1:38" s="12" customFormat="1" ht="15" x14ac:dyDescent="0.25">
      <c r="A12" s="12" t="s">
        <v>3</v>
      </c>
      <c r="B12" s="12">
        <v>24</v>
      </c>
      <c r="C12" s="12">
        <v>0.7</v>
      </c>
      <c r="E12" s="14">
        <f ca="1">MIN('1:25'!L12:P12)</f>
        <v>2321.03586</v>
      </c>
      <c r="F12" s="15"/>
      <c r="H12" s="14">
        <f t="shared" ca="1" si="24"/>
        <v>0</v>
      </c>
      <c r="I12" s="14">
        <f t="shared" ca="1" si="0"/>
        <v>0</v>
      </c>
      <c r="J12" s="14">
        <f t="shared" ca="1" si="1"/>
        <v>0</v>
      </c>
      <c r="K12" s="14">
        <f t="shared" ca="1" si="2"/>
        <v>0</v>
      </c>
      <c r="L12" s="14">
        <f t="shared" ca="1" si="3"/>
        <v>0</v>
      </c>
      <c r="M12" s="14">
        <f t="shared" ca="1" si="4"/>
        <v>0</v>
      </c>
      <c r="N12" s="14">
        <f t="shared" ca="1" si="5"/>
        <v>0</v>
      </c>
      <c r="O12" s="14">
        <f t="shared" ca="1" si="6"/>
        <v>0</v>
      </c>
      <c r="P12" s="14">
        <f t="shared" ca="1" si="7"/>
        <v>0</v>
      </c>
      <c r="Q12" s="14">
        <f t="shared" ca="1" si="8"/>
        <v>0</v>
      </c>
      <c r="R12" s="14">
        <f t="shared" ca="1" si="9"/>
        <v>0</v>
      </c>
      <c r="S12" s="14">
        <f t="shared" ca="1" si="10"/>
        <v>0</v>
      </c>
      <c r="T12" s="14">
        <f t="shared" ca="1" si="11"/>
        <v>0</v>
      </c>
      <c r="U12" s="14">
        <f t="shared" ca="1" si="12"/>
        <v>0</v>
      </c>
      <c r="V12" s="14">
        <f t="shared" ca="1" si="13"/>
        <v>0</v>
      </c>
      <c r="W12" s="14">
        <f t="shared" ca="1" si="14"/>
        <v>0</v>
      </c>
      <c r="X12" s="14">
        <f t="shared" ca="1" si="15"/>
        <v>0</v>
      </c>
      <c r="Y12" s="14">
        <f t="shared" ca="1" si="16"/>
        <v>0</v>
      </c>
      <c r="Z12" s="14">
        <f t="shared" ca="1" si="17"/>
        <v>0</v>
      </c>
      <c r="AA12" s="14">
        <f t="shared" ca="1" si="18"/>
        <v>0</v>
      </c>
      <c r="AB12" s="14">
        <f t="shared" ca="1" si="19"/>
        <v>0</v>
      </c>
      <c r="AC12" s="14">
        <f t="shared" ca="1" si="20"/>
        <v>0</v>
      </c>
      <c r="AD12" s="14">
        <f t="shared" ca="1" si="21"/>
        <v>0</v>
      </c>
      <c r="AE12" s="14">
        <f t="shared" ca="1" si="22"/>
        <v>0</v>
      </c>
      <c r="AF12" s="14">
        <f t="shared" ca="1" si="23"/>
        <v>0</v>
      </c>
      <c r="AG12" s="11"/>
      <c r="AH12" s="16"/>
      <c r="AI12" s="16"/>
      <c r="AJ12" s="16"/>
      <c r="AK12" s="16"/>
      <c r="AL12" s="16"/>
    </row>
    <row r="13" spans="1:38" s="12" customFormat="1" ht="15" x14ac:dyDescent="0.25">
      <c r="A13" s="12" t="s">
        <v>3</v>
      </c>
      <c r="B13" s="12">
        <v>24</v>
      </c>
      <c r="C13" s="12">
        <v>1</v>
      </c>
      <c r="E13" s="14">
        <f ca="1">MIN('1:25'!L13:P13)</f>
        <v>2320.9075499999999</v>
      </c>
      <c r="F13" s="15"/>
      <c r="H13" s="14">
        <f t="shared" ca="1" si="24"/>
        <v>0</v>
      </c>
      <c r="I13" s="14">
        <f t="shared" ca="1" si="0"/>
        <v>0</v>
      </c>
      <c r="J13" s="14">
        <f t="shared" ca="1" si="1"/>
        <v>0</v>
      </c>
      <c r="K13" s="14">
        <f t="shared" ca="1" si="2"/>
        <v>0</v>
      </c>
      <c r="L13" s="14">
        <f t="shared" ca="1" si="3"/>
        <v>0</v>
      </c>
      <c r="M13" s="14">
        <f t="shared" ca="1" si="4"/>
        <v>0</v>
      </c>
      <c r="N13" s="14">
        <f t="shared" ca="1" si="5"/>
        <v>0</v>
      </c>
      <c r="O13" s="14">
        <f t="shared" ca="1" si="6"/>
        <v>0</v>
      </c>
      <c r="P13" s="14">
        <f t="shared" ca="1" si="7"/>
        <v>0</v>
      </c>
      <c r="Q13" s="14">
        <f t="shared" ca="1" si="8"/>
        <v>0</v>
      </c>
      <c r="R13" s="14">
        <f t="shared" ca="1" si="9"/>
        <v>0</v>
      </c>
      <c r="S13" s="14">
        <f t="shared" ca="1" si="10"/>
        <v>0</v>
      </c>
      <c r="T13" s="14">
        <f t="shared" ca="1" si="11"/>
        <v>0</v>
      </c>
      <c r="U13" s="14">
        <f t="shared" ca="1" si="12"/>
        <v>0</v>
      </c>
      <c r="V13" s="14">
        <f t="shared" ca="1" si="13"/>
        <v>0</v>
      </c>
      <c r="W13" s="14">
        <f t="shared" ca="1" si="14"/>
        <v>0</v>
      </c>
      <c r="X13" s="14">
        <f t="shared" ca="1" si="15"/>
        <v>0</v>
      </c>
      <c r="Y13" s="14">
        <f t="shared" ca="1" si="16"/>
        <v>0</v>
      </c>
      <c r="Z13" s="14">
        <f t="shared" ca="1" si="17"/>
        <v>0</v>
      </c>
      <c r="AA13" s="14">
        <f t="shared" ca="1" si="18"/>
        <v>0</v>
      </c>
      <c r="AB13" s="14">
        <f t="shared" ca="1" si="19"/>
        <v>0</v>
      </c>
      <c r="AC13" s="14">
        <f t="shared" ca="1" si="20"/>
        <v>0</v>
      </c>
      <c r="AD13" s="14">
        <f t="shared" ca="1" si="21"/>
        <v>0</v>
      </c>
      <c r="AE13" s="14">
        <f t="shared" ca="1" si="22"/>
        <v>0</v>
      </c>
      <c r="AF13" s="14">
        <f t="shared" ca="1" si="23"/>
        <v>0</v>
      </c>
      <c r="AG13" s="11"/>
      <c r="AH13" s="16"/>
      <c r="AI13" s="16"/>
      <c r="AJ13" s="16"/>
      <c r="AK13" s="16"/>
      <c r="AL13" s="16"/>
    </row>
    <row r="14" spans="1:38" s="12" customFormat="1" ht="15" x14ac:dyDescent="0.25">
      <c r="A14" s="12" t="s">
        <v>3</v>
      </c>
      <c r="B14" s="12">
        <v>100</v>
      </c>
      <c r="C14" s="12">
        <v>0.4</v>
      </c>
      <c r="E14" s="14">
        <f ca="1">MIN('1:25'!L14:P14)</f>
        <v>42986.193919999998</v>
      </c>
      <c r="F14" s="15"/>
      <c r="H14" s="14">
        <f t="shared" ca="1" si="24"/>
        <v>5.8327099269871158E-5</v>
      </c>
      <c r="I14" s="14">
        <f t="shared" ca="1" si="0"/>
        <v>4.3924102783339431E-5</v>
      </c>
      <c r="J14" s="14">
        <f t="shared" ca="1" si="1"/>
        <v>8.9440112031331895E-5</v>
      </c>
      <c r="K14" s="14">
        <f t="shared" ca="1" si="2"/>
        <v>6.7147838335670224E-5</v>
      </c>
      <c r="L14" s="14">
        <f t="shared" ca="1" si="3"/>
        <v>8.1424747827586665E-5</v>
      </c>
      <c r="M14" s="14">
        <f t="shared" ca="1" si="4"/>
        <v>5.1852694940903045E-5</v>
      </c>
      <c r="N14" s="14">
        <f t="shared" ca="1" si="5"/>
        <v>4.8106143192168155E-5</v>
      </c>
      <c r="O14" s="14">
        <f t="shared" ca="1" si="6"/>
        <v>5.6505351567570251E-5</v>
      </c>
      <c r="P14" s="14">
        <f t="shared" ca="1" si="7"/>
        <v>5.0633001006126105E-5</v>
      </c>
      <c r="Q14" s="14">
        <f t="shared" ca="1" si="8"/>
        <v>6.4041492138850321E-5</v>
      </c>
      <c r="R14" s="14">
        <f t="shared" ca="1" si="9"/>
        <v>6.5564771918384665E-5</v>
      </c>
      <c r="S14" s="14">
        <f t="shared" ca="1" si="10"/>
        <v>5.8987543877855055E-5</v>
      </c>
      <c r="T14" s="14">
        <f t="shared" ca="1" si="11"/>
        <v>5.5844906959586347E-5</v>
      </c>
      <c r="U14" s="14">
        <f t="shared" ca="1" si="12"/>
        <v>8.9678095417955483E-5</v>
      </c>
      <c r="V14" s="14">
        <f t="shared" ca="1" si="13"/>
        <v>6.1945935594127905E-5</v>
      </c>
      <c r="W14" s="14">
        <f t="shared" ca="1" si="14"/>
        <v>6.6392014266539553E-5</v>
      </c>
      <c r="X14" s="14">
        <f t="shared" ca="1" si="15"/>
        <v>6.4763584447189094E-5</v>
      </c>
      <c r="Y14" s="14">
        <f t="shared" ca="1" si="16"/>
        <v>5.7843920879119306E-5</v>
      </c>
      <c r="Z14" s="14">
        <f t="shared" ca="1" si="17"/>
        <v>1.1280459044670511E-4</v>
      </c>
      <c r="AA14" s="14">
        <f t="shared" ca="1" si="18"/>
        <v>7.6524337235626537E-5</v>
      </c>
      <c r="AB14" s="14">
        <f t="shared" ca="1" si="19"/>
        <v>5.7949536184586331E-5</v>
      </c>
      <c r="AC14" s="14">
        <f t="shared" ca="1" si="20"/>
        <v>8.3415619598143896E-5</v>
      </c>
      <c r="AD14" s="14">
        <f t="shared" ca="1" si="21"/>
        <v>6.2553805182373028E-5</v>
      </c>
      <c r="AE14" s="14">
        <f t="shared" ca="1" si="22"/>
        <v>1.4709071502783924E-4</v>
      </c>
      <c r="AF14" s="14">
        <f t="shared" ca="1" si="23"/>
        <v>2.0252455977425894E-4</v>
      </c>
      <c r="AG14" s="11"/>
      <c r="AH14" s="16"/>
      <c r="AI14" s="16"/>
      <c r="AJ14" s="16"/>
      <c r="AK14" s="16"/>
      <c r="AL14" s="16"/>
    </row>
    <row r="15" spans="1:38" s="12" customFormat="1" ht="15" x14ac:dyDescent="0.25">
      <c r="A15" s="12" t="s">
        <v>3</v>
      </c>
      <c r="B15" s="12">
        <v>100</v>
      </c>
      <c r="C15" s="12">
        <v>0.7</v>
      </c>
      <c r="E15" s="14">
        <f ca="1">MIN('1:25'!L15:P15)</f>
        <v>35432.463949999998</v>
      </c>
      <c r="F15" s="15"/>
      <c r="H15" s="14">
        <f t="shared" ca="1" si="24"/>
        <v>4.5863964817496661E-2</v>
      </c>
      <c r="I15" s="14">
        <f t="shared" ca="1" si="0"/>
        <v>3.0865537929941587E-2</v>
      </c>
      <c r="J15" s="14">
        <f t="shared" ca="1" si="1"/>
        <v>4.8859999475142628E-2</v>
      </c>
      <c r="K15" s="14">
        <f t="shared" ca="1" si="2"/>
        <v>4.6984829854035917E-2</v>
      </c>
      <c r="L15" s="14">
        <f t="shared" ca="1" si="3"/>
        <v>2.0667686589151635E-2</v>
      </c>
      <c r="M15" s="14">
        <f t="shared" ca="1" si="4"/>
        <v>2.7392120439877383E-2</v>
      </c>
      <c r="N15" s="14">
        <f t="shared" ca="1" si="5"/>
        <v>3.9072131758988868E-2</v>
      </c>
      <c r="O15" s="14">
        <f t="shared" ca="1" si="6"/>
        <v>5.2308149741306008E-2</v>
      </c>
      <c r="P15" s="14">
        <f t="shared" ca="1" si="7"/>
        <v>2.0042605306877438E-2</v>
      </c>
      <c r="Q15" s="14">
        <f t="shared" ca="1" si="8"/>
        <v>2.3253183892677474E-2</v>
      </c>
      <c r="R15" s="14">
        <f t="shared" ca="1" si="9"/>
        <v>3.3204533606814392E-2</v>
      </c>
      <c r="S15" s="14">
        <f t="shared" ca="1" si="10"/>
        <v>2.6815809404076484E-2</v>
      </c>
      <c r="T15" s="14">
        <f t="shared" ca="1" si="11"/>
        <v>3.4170327858331385E-2</v>
      </c>
      <c r="U15" s="14">
        <f t="shared" ca="1" si="12"/>
        <v>4.6889196369308883E-2</v>
      </c>
      <c r="V15" s="14">
        <f t="shared" ca="1" si="13"/>
        <v>4.2293013890161775E-2</v>
      </c>
      <c r="W15" s="14">
        <f t="shared" ca="1" si="14"/>
        <v>5.9000471797559399E-2</v>
      </c>
      <c r="X15" s="14">
        <f t="shared" ca="1" si="15"/>
        <v>2.819158022455313E-2</v>
      </c>
      <c r="Y15" s="14">
        <f t="shared" ca="1" si="16"/>
        <v>3.8279729061856921E-2</v>
      </c>
      <c r="Z15" s="14">
        <f t="shared" ca="1" si="17"/>
        <v>4.1285682589398728E-2</v>
      </c>
      <c r="AA15" s="14">
        <f t="shared" ca="1" si="18"/>
        <v>3.9563153496131702E-2</v>
      </c>
      <c r="AB15" s="14">
        <f t="shared" ca="1" si="19"/>
        <v>3.3284514778995924E-2</v>
      </c>
      <c r="AC15" s="14">
        <f t="shared" ca="1" si="20"/>
        <v>5.3545792713634334E-2</v>
      </c>
      <c r="AD15" s="14">
        <f t="shared" ca="1" si="21"/>
        <v>4.1068480929055462E-2</v>
      </c>
      <c r="AE15" s="14">
        <f t="shared" ca="1" si="22"/>
        <v>4.3668806724348884E-2</v>
      </c>
      <c r="AF15" s="14">
        <f t="shared" ca="1" si="23"/>
        <v>4.4673010102646613E-2</v>
      </c>
      <c r="AG15" s="11"/>
      <c r="AH15" s="16"/>
      <c r="AI15" s="16"/>
      <c r="AJ15" s="16"/>
      <c r="AK15" s="16"/>
      <c r="AL15" s="16"/>
    </row>
    <row r="16" spans="1:38" s="12" customFormat="1" ht="15" x14ac:dyDescent="0.25">
      <c r="A16" s="12" t="s">
        <v>3</v>
      </c>
      <c r="B16" s="12">
        <v>100</v>
      </c>
      <c r="C16" s="12">
        <v>1</v>
      </c>
      <c r="E16" s="14">
        <f ca="1">MIN('1:25'!L16:P16)</f>
        <v>35214.446669999998</v>
      </c>
      <c r="F16" s="15"/>
      <c r="H16" s="14">
        <f t="shared" ca="1" si="24"/>
        <v>1.3393475820303691E-2</v>
      </c>
      <c r="I16" s="14">
        <f t="shared" ca="1" si="0"/>
        <v>9.2434833081537458E-3</v>
      </c>
      <c r="J16" s="14">
        <f t="shared" ca="1" si="1"/>
        <v>8.2300674128415637E-3</v>
      </c>
      <c r="K16" s="14">
        <f t="shared" ca="1" si="2"/>
        <v>1.205607584803231E-2</v>
      </c>
      <c r="L16" s="14">
        <f t="shared" ca="1" si="3"/>
        <v>1.1050186693165404E-2</v>
      </c>
      <c r="M16" s="14">
        <f t="shared" ca="1" si="4"/>
        <v>9.138323058591755E-3</v>
      </c>
      <c r="N16" s="14">
        <f t="shared" ca="1" si="5"/>
        <v>9.0305280949060859E-3</v>
      </c>
      <c r="O16" s="14">
        <f t="shared" ca="1" si="6"/>
        <v>9.5313793553358055E-3</v>
      </c>
      <c r="P16" s="14">
        <f t="shared" ca="1" si="7"/>
        <v>1.080422457196047E-2</v>
      </c>
      <c r="Q16" s="14">
        <f t="shared" ca="1" si="8"/>
        <v>7.9178972372593408E-3</v>
      </c>
      <c r="R16" s="14">
        <f t="shared" ca="1" si="9"/>
        <v>6.3425290220530525E-3</v>
      </c>
      <c r="S16" s="14">
        <f t="shared" ca="1" si="10"/>
        <v>1.1918298587311424E-2</v>
      </c>
      <c r="T16" s="14">
        <f t="shared" ca="1" si="11"/>
        <v>1.0664807075329092E-2</v>
      </c>
      <c r="U16" s="14">
        <f t="shared" ca="1" si="12"/>
        <v>6.4029596180506182E-3</v>
      </c>
      <c r="V16" s="14">
        <f t="shared" ca="1" si="13"/>
        <v>9.6222250252957758E-3</v>
      </c>
      <c r="W16" s="14">
        <f t="shared" ca="1" si="14"/>
        <v>1.0882156507842527E-2</v>
      </c>
      <c r="X16" s="14">
        <f t="shared" ca="1" si="15"/>
        <v>9.9348552393429719E-3</v>
      </c>
      <c r="Y16" s="14">
        <f t="shared" ca="1" si="16"/>
        <v>7.010052218435479E-3</v>
      </c>
      <c r="Z16" s="14">
        <f t="shared" ca="1" si="17"/>
        <v>7.3306836940852903E-3</v>
      </c>
      <c r="AA16" s="14">
        <f t="shared" ca="1" si="18"/>
        <v>8.2042064357107213E-3</v>
      </c>
      <c r="AB16" s="14">
        <f t="shared" ca="1" si="19"/>
        <v>8.3425306310516145E-3</v>
      </c>
      <c r="AC16" s="14">
        <f t="shared" ca="1" si="20"/>
        <v>8.5001875169322273E-3</v>
      </c>
      <c r="AD16" s="14">
        <f t="shared" ca="1" si="21"/>
        <v>9.727710141526685E-3</v>
      </c>
      <c r="AE16" s="14">
        <f t="shared" ca="1" si="22"/>
        <v>8.2227130448336572E-3</v>
      </c>
      <c r="AF16" s="14">
        <f t="shared" ca="1" si="23"/>
        <v>1.6871682964882461E-2</v>
      </c>
      <c r="AG16" s="11"/>
      <c r="AH16" s="16"/>
      <c r="AI16" s="16"/>
      <c r="AJ16" s="16"/>
      <c r="AK16" s="16"/>
      <c r="AL16" s="16"/>
    </row>
    <row r="17" spans="1:105" s="12" customFormat="1" ht="15" x14ac:dyDescent="0.25">
      <c r="A17" s="12" t="s">
        <v>3</v>
      </c>
      <c r="B17" s="12">
        <v>997</v>
      </c>
      <c r="C17" s="12">
        <v>0.4</v>
      </c>
      <c r="E17" s="14">
        <f ca="1">MIN('1:25'!L17:P17)</f>
        <v>323976.84555000003</v>
      </c>
      <c r="F17" s="15"/>
      <c r="H17" s="14">
        <f t="shared" ca="1" si="24"/>
        <v>5.2882035353217912E-3</v>
      </c>
      <c r="I17" s="14">
        <f t="shared" ca="1" si="0"/>
        <v>4.5819350067435611E-3</v>
      </c>
      <c r="J17" s="14">
        <f t="shared" ca="1" si="1"/>
        <v>3.3115782029991352E-3</v>
      </c>
      <c r="K17" s="14">
        <f t="shared" ca="1" si="2"/>
        <v>5.2369760780884567E-3</v>
      </c>
      <c r="L17" s="14">
        <f t="shared" ca="1" si="3"/>
        <v>3.8677686298000079E-3</v>
      </c>
      <c r="M17" s="14">
        <f t="shared" ca="1" si="4"/>
        <v>4.1877050123649952E-3</v>
      </c>
      <c r="N17" s="14">
        <f t="shared" ca="1" si="5"/>
        <v>2.9090843773104131E-3</v>
      </c>
      <c r="O17" s="14">
        <f t="shared" ca="1" si="6"/>
        <v>4.9839948508006524E-3</v>
      </c>
      <c r="P17" s="14">
        <f t="shared" ca="1" si="7"/>
        <v>4.9224888195095323E-3</v>
      </c>
      <c r="Q17" s="14">
        <f t="shared" ca="1" si="8"/>
        <v>3.2483419554668359E-3</v>
      </c>
      <c r="R17" s="14">
        <f t="shared" ca="1" si="9"/>
        <v>3.7392521306368102E-3</v>
      </c>
      <c r="S17" s="14">
        <f t="shared" ca="1" si="10"/>
        <v>5.2626836251381303E-3</v>
      </c>
      <c r="T17" s="14">
        <f t="shared" ca="1" si="11"/>
        <v>5.1898698413013807E-3</v>
      </c>
      <c r="U17" s="14">
        <f t="shared" ca="1" si="12"/>
        <v>8.2525392068094512E-3</v>
      </c>
      <c r="V17" s="14">
        <f t="shared" ca="1" si="13"/>
        <v>7.1762813359483538E-3</v>
      </c>
      <c r="W17" s="14">
        <f t="shared" ca="1" si="14"/>
        <v>6.0173223079887112E-3</v>
      </c>
      <c r="X17" s="14">
        <f t="shared" ca="1" si="15"/>
        <v>5.099351891013181E-3</v>
      </c>
      <c r="Y17" s="14">
        <f t="shared" ca="1" si="16"/>
        <v>4.4689190906280745E-3</v>
      </c>
      <c r="Z17" s="14">
        <f t="shared" ca="1" si="17"/>
        <v>5.8127467313377514E-3</v>
      </c>
      <c r="AA17" s="14">
        <f t="shared" ca="1" si="18"/>
        <v>4.6494840007552853E-3</v>
      </c>
      <c r="AB17" s="14">
        <f t="shared" ca="1" si="19"/>
        <v>4.4372683719397926E-3</v>
      </c>
      <c r="AC17" s="14">
        <f t="shared" ca="1" si="20"/>
        <v>4.3756433815302946E-3</v>
      </c>
      <c r="AD17" s="14">
        <f t="shared" ca="1" si="21"/>
        <v>4.6891029432083427E-3</v>
      </c>
      <c r="AE17" s="14">
        <f t="shared" ca="1" si="22"/>
        <v>5.7803838938572053E-3</v>
      </c>
      <c r="AF17" s="14">
        <f t="shared" ca="1" si="23"/>
        <v>4.2244584722604152E-3</v>
      </c>
      <c r="AG17" s="11"/>
      <c r="AH17" s="16"/>
      <c r="AI17" s="16"/>
      <c r="AJ17" s="16"/>
      <c r="AK17" s="16"/>
      <c r="AL17" s="16"/>
    </row>
    <row r="18" spans="1:105" s="12" customFormat="1" ht="15" x14ac:dyDescent="0.25">
      <c r="A18" s="12" t="s">
        <v>3</v>
      </c>
      <c r="B18" s="12">
        <v>997</v>
      </c>
      <c r="C18" s="12">
        <v>0.7</v>
      </c>
      <c r="E18" s="14">
        <f ca="1">MIN('1:25'!L18:P18)</f>
        <v>322847.27723000001</v>
      </c>
      <c r="F18" s="15"/>
      <c r="H18" s="14">
        <f t="shared" ca="1" si="24"/>
        <v>4.4215683720415424E-3</v>
      </c>
      <c r="I18" s="14">
        <f t="shared" ca="1" si="0"/>
        <v>2.95954334259189E-3</v>
      </c>
      <c r="J18" s="14">
        <f t="shared" ca="1" si="1"/>
        <v>2.4513007103237412E-3</v>
      </c>
      <c r="K18" s="14">
        <f t="shared" ca="1" si="2"/>
        <v>2.7770491908509958E-3</v>
      </c>
      <c r="L18" s="14">
        <f t="shared" ca="1" si="3"/>
        <v>2.805633170493572E-3</v>
      </c>
      <c r="M18" s="14">
        <f t="shared" ca="1" si="4"/>
        <v>2.3191864476112631E-3</v>
      </c>
      <c r="N18" s="14">
        <f t="shared" ca="1" si="5"/>
        <v>2.3577750958008892E-3</v>
      </c>
      <c r="O18" s="14">
        <f t="shared" ca="1" si="6"/>
        <v>3.3866707793884184E-3</v>
      </c>
      <c r="P18" s="14">
        <f t="shared" ca="1" si="7"/>
        <v>2.2603338218029905E-3</v>
      </c>
      <c r="Q18" s="14">
        <f t="shared" ca="1" si="8"/>
        <v>2.6260308504814788E-3</v>
      </c>
      <c r="R18" s="14">
        <f t="shared" ca="1" si="9"/>
        <v>1.9286200749228613E-3</v>
      </c>
      <c r="S18" s="14">
        <f t="shared" ca="1" si="10"/>
        <v>3.0689966119617075E-3</v>
      </c>
      <c r="T18" s="14">
        <f t="shared" ca="1" si="11"/>
        <v>3.3971904902224334E-3</v>
      </c>
      <c r="U18" s="14">
        <f t="shared" ca="1" si="12"/>
        <v>2.5041796137683318E-3</v>
      </c>
      <c r="V18" s="14">
        <f t="shared" ca="1" si="13"/>
        <v>2.284560385109176E-3</v>
      </c>
      <c r="W18" s="14">
        <f t="shared" ca="1" si="14"/>
        <v>2.8235628555434342E-3</v>
      </c>
      <c r="X18" s="14">
        <f t="shared" ca="1" si="15"/>
        <v>3.0055427083829824E-3</v>
      </c>
      <c r="Y18" s="14">
        <f t="shared" ca="1" si="16"/>
        <v>3.0377309928534268E-3</v>
      </c>
      <c r="Z18" s="14">
        <f t="shared" ca="1" si="17"/>
        <v>4.2284670067928732E-3</v>
      </c>
      <c r="AA18" s="14">
        <f t="shared" ca="1" si="18"/>
        <v>4.2338928230331507E-3</v>
      </c>
      <c r="AB18" s="14">
        <f t="shared" ca="1" si="19"/>
        <v>2.3472721421160438E-3</v>
      </c>
      <c r="AC18" s="14">
        <f t="shared" ca="1" si="20"/>
        <v>2.5203003320366851E-3</v>
      </c>
      <c r="AD18" s="14">
        <f t="shared" ca="1" si="21"/>
        <v>3.7289182994791558E-3</v>
      </c>
      <c r="AE18" s="14">
        <f t="shared" ca="1" si="22"/>
        <v>3.3042125959762657E-3</v>
      </c>
      <c r="AF18" s="14">
        <f t="shared" ca="1" si="23"/>
        <v>3.3498293660054156E-3</v>
      </c>
      <c r="AG18" s="11"/>
      <c r="AH18" s="16"/>
      <c r="AI18" s="16"/>
      <c r="AJ18" s="16"/>
      <c r="AK18" s="16"/>
      <c r="AL18" s="16"/>
    </row>
    <row r="19" spans="1:105" s="12" customFormat="1" ht="15" x14ac:dyDescent="0.25">
      <c r="A19" s="12" t="s">
        <v>3</v>
      </c>
      <c r="B19" s="12">
        <v>997</v>
      </c>
      <c r="C19" s="12">
        <v>1</v>
      </c>
      <c r="E19" s="14">
        <f ca="1">MIN('1:25'!L19:P19)</f>
        <v>322792.16628</v>
      </c>
      <c r="F19" s="15"/>
      <c r="H19" s="14">
        <f t="shared" ca="1" si="24"/>
        <v>4.0425128188150312E-3</v>
      </c>
      <c r="I19" s="14">
        <f t="shared" ca="1" si="0"/>
        <v>2.6390922363990592E-3</v>
      </c>
      <c r="J19" s="14">
        <f t="shared" ca="1" si="1"/>
        <v>1.5008609582542087E-3</v>
      </c>
      <c r="K19" s="14">
        <f t="shared" ca="1" si="2"/>
        <v>1.6350221446892821E-3</v>
      </c>
      <c r="L19" s="14">
        <f t="shared" ca="1" si="3"/>
        <v>2.121668279291312E-3</v>
      </c>
      <c r="M19" s="14">
        <f t="shared" ca="1" si="4"/>
        <v>1.3773528804114478E-3</v>
      </c>
      <c r="N19" s="14">
        <f t="shared" ca="1" si="5"/>
        <v>1.07627398150237E-3</v>
      </c>
      <c r="O19" s="14">
        <f t="shared" ca="1" si="6"/>
        <v>2.0384321824874724E-3</v>
      </c>
      <c r="P19" s="14">
        <f t="shared" ca="1" si="7"/>
        <v>2.0425891606925882E-3</v>
      </c>
      <c r="Q19" s="14">
        <f t="shared" ca="1" si="8"/>
        <v>1.7144944884440935E-3</v>
      </c>
      <c r="R19" s="14">
        <f t="shared" ca="1" si="9"/>
        <v>1.9681062193091779E-3</v>
      </c>
      <c r="S19" s="14">
        <f t="shared" ca="1" si="10"/>
        <v>1.7219341671316471E-3</v>
      </c>
      <c r="T19" s="14">
        <f t="shared" ca="1" si="11"/>
        <v>1.8106493002466044E-3</v>
      </c>
      <c r="U19" s="14">
        <f t="shared" ca="1" si="12"/>
        <v>2.1726069070449683E-3</v>
      </c>
      <c r="V19" s="14">
        <f t="shared" ca="1" si="13"/>
        <v>1.7408701285286958E-3</v>
      </c>
      <c r="W19" s="14">
        <f t="shared" ca="1" si="14"/>
        <v>1.5730072258305482E-3</v>
      </c>
      <c r="X19" s="14">
        <f t="shared" ca="1" si="15"/>
        <v>2.0998271358664573E-3</v>
      </c>
      <c r="Y19" s="14">
        <f t="shared" ca="1" si="16"/>
        <v>1.7894222051812905E-3</v>
      </c>
      <c r="Z19" s="14">
        <f t="shared" ca="1" si="17"/>
        <v>2.2082526295936545E-3</v>
      </c>
      <c r="AA19" s="14">
        <f t="shared" ca="1" si="18"/>
        <v>2.1297778317319852E-3</v>
      </c>
      <c r="AB19" s="14">
        <f t="shared" ca="1" si="19"/>
        <v>1.5471241007960527E-3</v>
      </c>
      <c r="AC19" s="14">
        <f t="shared" ca="1" si="20"/>
        <v>1.7626346591893495E-3</v>
      </c>
      <c r="AD19" s="14">
        <f t="shared" ca="1" si="21"/>
        <v>2.4634978573494994E-3</v>
      </c>
      <c r="AE19" s="14">
        <f t="shared" ca="1" si="22"/>
        <v>2.7754632658056741E-3</v>
      </c>
      <c r="AF19" s="14">
        <f t="shared" ca="1" si="23"/>
        <v>2.736004253690407E-3</v>
      </c>
      <c r="AG19" s="11"/>
      <c r="AH19" s="16"/>
      <c r="AI19" s="16"/>
      <c r="AJ19" s="16"/>
      <c r="AK19" s="16"/>
      <c r="AL19" s="16"/>
    </row>
    <row r="20" spans="1:105" s="12" customFormat="1" ht="15" x14ac:dyDescent="0.25">
      <c r="A20" s="12" t="s">
        <v>1</v>
      </c>
      <c r="B20" s="12">
        <v>30</v>
      </c>
      <c r="C20" s="12">
        <v>0.4</v>
      </c>
      <c r="E20" s="14">
        <f ca="1">MIN('1:25'!L20:P20)</f>
        <v>995.50248999999997</v>
      </c>
      <c r="F20" s="15"/>
      <c r="H20" s="14">
        <f t="shared" ca="1" si="24"/>
        <v>0</v>
      </c>
      <c r="I20" s="14">
        <f t="shared" ca="1" si="0"/>
        <v>0</v>
      </c>
      <c r="J20" s="14">
        <f t="shared" ca="1" si="1"/>
        <v>0</v>
      </c>
      <c r="K20" s="14">
        <f t="shared" ca="1" si="2"/>
        <v>0</v>
      </c>
      <c r="L20" s="14">
        <f t="shared" ca="1" si="3"/>
        <v>0</v>
      </c>
      <c r="M20" s="14">
        <f t="shared" ca="1" si="4"/>
        <v>0</v>
      </c>
      <c r="N20" s="14">
        <f t="shared" ca="1" si="5"/>
        <v>0</v>
      </c>
      <c r="O20" s="14">
        <f t="shared" ca="1" si="6"/>
        <v>0</v>
      </c>
      <c r="P20" s="14">
        <f t="shared" ca="1" si="7"/>
        <v>0</v>
      </c>
      <c r="Q20" s="14">
        <f t="shared" ca="1" si="8"/>
        <v>0</v>
      </c>
      <c r="R20" s="14">
        <f t="shared" ca="1" si="9"/>
        <v>0</v>
      </c>
      <c r="S20" s="14">
        <f t="shared" ca="1" si="10"/>
        <v>0</v>
      </c>
      <c r="T20" s="14">
        <f t="shared" ca="1" si="11"/>
        <v>0</v>
      </c>
      <c r="U20" s="14">
        <f t="shared" ca="1" si="12"/>
        <v>0</v>
      </c>
      <c r="V20" s="14">
        <f t="shared" ca="1" si="13"/>
        <v>0</v>
      </c>
      <c r="W20" s="14">
        <f t="shared" ca="1" si="14"/>
        <v>0</v>
      </c>
      <c r="X20" s="14">
        <f t="shared" ca="1" si="15"/>
        <v>0</v>
      </c>
      <c r="Y20" s="14">
        <f t="shared" ca="1" si="16"/>
        <v>0</v>
      </c>
      <c r="Z20" s="14">
        <f t="shared" ca="1" si="17"/>
        <v>0</v>
      </c>
      <c r="AA20" s="14">
        <f t="shared" ca="1" si="18"/>
        <v>0</v>
      </c>
      <c r="AB20" s="14">
        <f t="shared" ca="1" si="19"/>
        <v>0</v>
      </c>
      <c r="AC20" s="14">
        <f t="shared" ca="1" si="20"/>
        <v>0</v>
      </c>
      <c r="AD20" s="14">
        <f t="shared" ca="1" si="21"/>
        <v>0</v>
      </c>
      <c r="AE20" s="14">
        <f t="shared" ca="1" si="22"/>
        <v>0</v>
      </c>
      <c r="AF20" s="14">
        <f t="shared" ca="1" si="23"/>
        <v>0</v>
      </c>
      <c r="AG20" s="11"/>
      <c r="AH20" s="16"/>
      <c r="AI20" s="16"/>
      <c r="AJ20" s="16"/>
      <c r="AK20" s="16"/>
      <c r="AL20" s="16"/>
    </row>
    <row r="21" spans="1:105" s="12" customFormat="1" ht="15" x14ac:dyDescent="0.25">
      <c r="A21" s="12" t="s">
        <v>1</v>
      </c>
      <c r="B21" s="12">
        <v>30</v>
      </c>
      <c r="C21" s="12">
        <v>0.7</v>
      </c>
      <c r="E21" s="14">
        <f ca="1">MIN('1:25'!L21:P21)</f>
        <v>675.36581000000001</v>
      </c>
      <c r="F21" s="15"/>
      <c r="H21" s="14">
        <f t="shared" ca="1" si="24"/>
        <v>1.875576141469022E-4</v>
      </c>
      <c r="I21" s="14">
        <f t="shared" ca="1" si="0"/>
        <v>3.0724090104621842E-5</v>
      </c>
      <c r="J21" s="14">
        <f t="shared" ca="1" si="1"/>
        <v>3.0724090104621842E-5</v>
      </c>
      <c r="K21" s="14">
        <f t="shared" ca="1" si="2"/>
        <v>6.6156739560276038E-5</v>
      </c>
      <c r="L21" s="14">
        <f t="shared" ca="1" si="3"/>
        <v>1.2082340976202193E-5</v>
      </c>
      <c r="M21" s="14">
        <f t="shared" ca="1" si="4"/>
        <v>3.7511522829380441E-4</v>
      </c>
      <c r="N21" s="14">
        <f t="shared" ca="1" si="5"/>
        <v>3.0057784536087472E-5</v>
      </c>
      <c r="O21" s="14">
        <f t="shared" ca="1" si="6"/>
        <v>2.468291961652075E-5</v>
      </c>
      <c r="P21" s="14">
        <f t="shared" ca="1" si="7"/>
        <v>3.0724090104621842E-5</v>
      </c>
      <c r="Q21" s="14">
        <f t="shared" ca="1" si="8"/>
        <v>1.2082340976202193E-5</v>
      </c>
      <c r="R21" s="14">
        <f t="shared" ca="1" si="9"/>
        <v>5.4740704152608219E-5</v>
      </c>
      <c r="S21" s="14">
        <f t="shared" ca="1" si="10"/>
        <v>6.6823045128810418E-5</v>
      </c>
      <c r="T21" s="14">
        <f t="shared" ca="1" si="11"/>
        <v>1.8123511464303289E-5</v>
      </c>
      <c r="U21" s="14">
        <f t="shared" ca="1" si="12"/>
        <v>2.6792887250252212E-4</v>
      </c>
      <c r="V21" s="14">
        <f t="shared" ca="1" si="13"/>
        <v>3.0724090104621842E-5</v>
      </c>
      <c r="W21" s="14">
        <f t="shared" ca="1" si="14"/>
        <v>3.6765260592722942E-5</v>
      </c>
      <c r="X21" s="14">
        <f t="shared" ca="1" si="15"/>
        <v>5.5407009721142592E-5</v>
      </c>
      <c r="Y21" s="14">
        <f t="shared" ca="1" si="16"/>
        <v>4.2140125512289662E-5</v>
      </c>
      <c r="Z21" s="14">
        <f t="shared" ca="1" si="17"/>
        <v>2.4075841209669413E-4</v>
      </c>
      <c r="AA21" s="14">
        <f t="shared" ca="1" si="18"/>
        <v>1.2082340976202193E-5</v>
      </c>
      <c r="AB21" s="14">
        <f t="shared" ca="1" si="19"/>
        <v>3.6098955024188569E-5</v>
      </c>
      <c r="AC21" s="14">
        <f t="shared" ca="1" si="20"/>
        <v>4.8181296000390761E-5</v>
      </c>
      <c r="AD21" s="14">
        <f t="shared" ca="1" si="21"/>
        <v>4.1405708707696078E-4</v>
      </c>
      <c r="AE21" s="14">
        <f t="shared" ca="1" si="22"/>
        <v>1.8567863244366896E-3</v>
      </c>
      <c r="AF21" s="14">
        <f t="shared" ca="1" si="23"/>
        <v>8.2795129945963401E-4</v>
      </c>
      <c r="AG21" s="11"/>
      <c r="AH21" s="16"/>
      <c r="AI21" s="16"/>
      <c r="AJ21" s="16"/>
      <c r="AK21" s="16"/>
      <c r="AL21" s="16"/>
    </row>
    <row r="22" spans="1:105" s="12" customFormat="1" ht="15" x14ac:dyDescent="0.25">
      <c r="A22" s="12" t="s">
        <v>1</v>
      </c>
      <c r="B22" s="12">
        <v>30</v>
      </c>
      <c r="C22" s="12">
        <v>1</v>
      </c>
      <c r="E22" s="14">
        <f ca="1">MIN('1:25'!L22:P22)</f>
        <v>655.43295999999998</v>
      </c>
      <c r="F22" s="15"/>
      <c r="H22" s="14">
        <f t="shared" ca="1" si="24"/>
        <v>1.0280349648574405E-2</v>
      </c>
      <c r="I22" s="14">
        <f t="shared" ca="1" si="0"/>
        <v>8.6546608824798824E-3</v>
      </c>
      <c r="J22" s="14">
        <f t="shared" ca="1" si="1"/>
        <v>2.8848869608266272E-3</v>
      </c>
      <c r="K22" s="14">
        <f t="shared" ca="1" si="2"/>
        <v>5.7697739216532543E-3</v>
      </c>
      <c r="L22" s="14">
        <f t="shared" ca="1" si="3"/>
        <v>5.7791112610510315E-3</v>
      </c>
      <c r="M22" s="14">
        <f t="shared" ca="1" si="4"/>
        <v>2.8848869608266272E-3</v>
      </c>
      <c r="N22" s="14">
        <f t="shared" ca="1" si="5"/>
        <v>0</v>
      </c>
      <c r="O22" s="14">
        <f t="shared" ca="1" si="6"/>
        <v>0</v>
      </c>
      <c r="P22" s="14">
        <f t="shared" ca="1" si="7"/>
        <v>0</v>
      </c>
      <c r="Q22" s="14">
        <f t="shared" ca="1" si="8"/>
        <v>0</v>
      </c>
      <c r="R22" s="14">
        <f t="shared" ca="1" si="9"/>
        <v>0</v>
      </c>
      <c r="S22" s="14">
        <f t="shared" ca="1" si="10"/>
        <v>0</v>
      </c>
      <c r="T22" s="14">
        <f t="shared" ca="1" si="11"/>
        <v>0</v>
      </c>
      <c r="U22" s="14">
        <f t="shared" ca="1" si="12"/>
        <v>0</v>
      </c>
      <c r="V22" s="14">
        <f t="shared" ca="1" si="13"/>
        <v>0</v>
      </c>
      <c r="W22" s="14">
        <f t="shared" ca="1" si="14"/>
        <v>0</v>
      </c>
      <c r="X22" s="14">
        <f t="shared" ca="1" si="15"/>
        <v>0</v>
      </c>
      <c r="Y22" s="14">
        <f t="shared" ca="1" si="16"/>
        <v>0</v>
      </c>
      <c r="Z22" s="14">
        <f t="shared" ca="1" si="17"/>
        <v>0</v>
      </c>
      <c r="AA22" s="14">
        <f t="shared" ca="1" si="18"/>
        <v>9.337339397777456E-6</v>
      </c>
      <c r="AB22" s="14">
        <f t="shared" ca="1" si="19"/>
        <v>0</v>
      </c>
      <c r="AC22" s="14">
        <f t="shared" ca="1" si="20"/>
        <v>0</v>
      </c>
      <c r="AD22" s="14">
        <f t="shared" ca="1" si="21"/>
        <v>0</v>
      </c>
      <c r="AE22" s="14">
        <f t="shared" ca="1" si="22"/>
        <v>9.337339397777456E-6</v>
      </c>
      <c r="AF22" s="14">
        <f t="shared" ca="1" si="23"/>
        <v>0</v>
      </c>
      <c r="AG22" s="11"/>
      <c r="AH22" s="16"/>
      <c r="AI22" s="16"/>
      <c r="AJ22" s="16"/>
      <c r="AK22" s="16"/>
      <c r="AL22" s="16"/>
    </row>
    <row r="23" spans="1:105" s="12" customFormat="1" ht="15" x14ac:dyDescent="0.25">
      <c r="A23" s="12" t="s">
        <v>1</v>
      </c>
      <c r="B23" s="12">
        <v>100</v>
      </c>
      <c r="C23" s="12">
        <v>0.4</v>
      </c>
      <c r="E23" s="14">
        <f ca="1">MIN('1:25'!L23:P23)</f>
        <v>1771.8257599999999</v>
      </c>
      <c r="F23" s="15"/>
      <c r="H23" s="14">
        <f t="shared" ca="1" si="24"/>
        <v>0.217733954833121</v>
      </c>
      <c r="I23" s="14">
        <f t="shared" ca="1" si="0"/>
        <v>7.7360044703267142E-2</v>
      </c>
      <c r="J23" s="14">
        <f t="shared" ca="1" si="1"/>
        <v>0.14239123038825227</v>
      </c>
      <c r="K23" s="14">
        <f t="shared" ca="1" si="2"/>
        <v>0.12371902189750336</v>
      </c>
      <c r="L23" s="14">
        <f t="shared" ca="1" si="3"/>
        <v>0.16814855429125292</v>
      </c>
      <c r="M23" s="14">
        <f t="shared" ca="1" si="4"/>
        <v>0.11690335735947323</v>
      </c>
      <c r="N23" s="14">
        <f t="shared" ca="1" si="5"/>
        <v>9.4700553399788126E-2</v>
      </c>
      <c r="O23" s="14">
        <f t="shared" ca="1" si="6"/>
        <v>0.1423098284788456</v>
      </c>
      <c r="P23" s="14">
        <f t="shared" ca="1" si="7"/>
        <v>0.12261817437398595</v>
      </c>
      <c r="Q23" s="14">
        <f t="shared" ca="1" si="8"/>
        <v>0.13863469848186427</v>
      </c>
      <c r="R23" s="14">
        <f t="shared" ca="1" si="9"/>
        <v>0.13432374411352971</v>
      </c>
      <c r="S23" s="14">
        <f t="shared" ca="1" si="10"/>
        <v>0.11072710106664224</v>
      </c>
      <c r="T23" s="14">
        <f t="shared" ca="1" si="11"/>
        <v>0.17204766229383658</v>
      </c>
      <c r="U23" s="14">
        <f t="shared" ca="1" si="12"/>
        <v>0.17830825532190048</v>
      </c>
      <c r="V23" s="14">
        <f t="shared" ca="1" si="13"/>
        <v>0.17095609897894254</v>
      </c>
      <c r="W23" s="14">
        <f t="shared" ca="1" si="14"/>
        <v>0.17565579360354272</v>
      </c>
      <c r="X23" s="14">
        <f t="shared" ca="1" si="15"/>
        <v>0.13948060558731254</v>
      </c>
      <c r="Y23" s="14">
        <f t="shared" ca="1" si="16"/>
        <v>0.17312897629392202</v>
      </c>
      <c r="Z23" s="14">
        <f t="shared" ca="1" si="17"/>
        <v>0.24672903502655941</v>
      </c>
      <c r="AA23" s="14">
        <f t="shared" ca="1" si="18"/>
        <v>0.18061076727996112</v>
      </c>
      <c r="AB23" s="14">
        <f t="shared" ca="1" si="19"/>
        <v>0.13824780377953202</v>
      </c>
      <c r="AC23" s="14">
        <f t="shared" ca="1" si="20"/>
        <v>0.15963343935128266</v>
      </c>
      <c r="AD23" s="14">
        <f t="shared" ca="1" si="21"/>
        <v>0.15793011159291448</v>
      </c>
      <c r="AE23" s="14">
        <f t="shared" ca="1" si="22"/>
        <v>0.20761395860956461</v>
      </c>
      <c r="AF23" s="14">
        <f t="shared" ca="1" si="23"/>
        <v>0.24693890893650872</v>
      </c>
      <c r="AG23" s="11"/>
      <c r="AH23" s="16"/>
      <c r="AI23" s="16"/>
      <c r="AJ23" s="16"/>
      <c r="AK23" s="16"/>
      <c r="AL23" s="16"/>
    </row>
    <row r="24" spans="1:105" s="12" customFormat="1" ht="15" x14ac:dyDescent="0.25">
      <c r="A24" s="12" t="s">
        <v>1</v>
      </c>
      <c r="B24" s="12">
        <v>100</v>
      </c>
      <c r="C24" s="12">
        <v>0.7</v>
      </c>
      <c r="E24" s="14">
        <f ca="1">MIN('1:25'!L24:P24)</f>
        <v>1756.3001300000001</v>
      </c>
      <c r="F24" s="15"/>
      <c r="H24" s="14">
        <f t="shared" ca="1" si="24"/>
        <v>2.8932088048071524E-2</v>
      </c>
      <c r="I24" s="14">
        <f t="shared" ca="1" si="0"/>
        <v>2.1946277485044477E-2</v>
      </c>
      <c r="J24" s="14">
        <f t="shared" ca="1" si="1"/>
        <v>3.3774307128246653E-2</v>
      </c>
      <c r="K24" s="14">
        <f t="shared" ca="1" si="2"/>
        <v>4.2239346642876915E-2</v>
      </c>
      <c r="L24" s="14">
        <f t="shared" ca="1" si="3"/>
        <v>3.5678890486673102E-2</v>
      </c>
      <c r="M24" s="14">
        <f t="shared" ca="1" si="4"/>
        <v>3.2382796669268479E-2</v>
      </c>
      <c r="N24" s="14">
        <f t="shared" ca="1" si="5"/>
        <v>3.4208691882292037E-2</v>
      </c>
      <c r="O24" s="14">
        <f t="shared" ca="1" si="6"/>
        <v>3.4983992172226107E-2</v>
      </c>
      <c r="P24" s="14">
        <f t="shared" ca="1" si="7"/>
        <v>2.1881237348652553E-2</v>
      </c>
      <c r="Q24" s="14">
        <f t="shared" ca="1" si="8"/>
        <v>3.5145234544849448E-2</v>
      </c>
      <c r="R24" s="14">
        <f t="shared" ca="1" si="9"/>
        <v>4.2010593030019208E-2</v>
      </c>
      <c r="S24" s="14">
        <f t="shared" ca="1" si="10"/>
        <v>3.9182004729453386E-2</v>
      </c>
      <c r="T24" s="14">
        <f t="shared" ca="1" si="11"/>
        <v>3.8355693795911479E-2</v>
      </c>
      <c r="U24" s="14">
        <f t="shared" ca="1" si="12"/>
        <v>5.0434067894762125E-2</v>
      </c>
      <c r="V24" s="14">
        <f t="shared" ca="1" si="13"/>
        <v>3.8905053204089678E-2</v>
      </c>
      <c r="W24" s="14">
        <f t="shared" ca="1" si="14"/>
        <v>3.734957304820069E-2</v>
      </c>
      <c r="X24" s="14">
        <f t="shared" ca="1" si="15"/>
        <v>3.8499268345439201E-2</v>
      </c>
      <c r="Y24" s="14">
        <f t="shared" ca="1" si="16"/>
        <v>5.0391131042050098E-2</v>
      </c>
      <c r="Z24" s="14">
        <f t="shared" ca="1" si="17"/>
        <v>4.8873736631790503E-2</v>
      </c>
      <c r="AA24" s="14">
        <f t="shared" ca="1" si="18"/>
        <v>4.6410006244205985E-2</v>
      </c>
      <c r="AB24" s="14">
        <f t="shared" ca="1" si="19"/>
        <v>2.7756537261088506E-2</v>
      </c>
      <c r="AC24" s="14">
        <f t="shared" ca="1" si="20"/>
        <v>4.6807597742419924E-2</v>
      </c>
      <c r="AD24" s="14">
        <f t="shared" ca="1" si="21"/>
        <v>4.6678582207927859E-2</v>
      </c>
      <c r="AE24" s="14">
        <f t="shared" ca="1" si="22"/>
        <v>5.0840069117343616E-2</v>
      </c>
      <c r="AF24" s="14">
        <f t="shared" ca="1" si="23"/>
        <v>5.7938679307619041E-2</v>
      </c>
      <c r="AG24" s="11"/>
      <c r="AH24" s="16"/>
      <c r="AI24" s="16"/>
      <c r="AJ24" s="16"/>
      <c r="AK24" s="16"/>
      <c r="AL24" s="16"/>
    </row>
    <row r="25" spans="1:105" s="12" customFormat="1" ht="15" x14ac:dyDescent="0.25">
      <c r="A25" s="12" t="s">
        <v>1</v>
      </c>
      <c r="B25" s="12">
        <v>100</v>
      </c>
      <c r="C25" s="12">
        <v>1</v>
      </c>
      <c r="E25" s="14">
        <f ca="1">MIN('1:25'!L25:P25)</f>
        <v>1753.77333</v>
      </c>
      <c r="F25" s="15"/>
      <c r="H25" s="14">
        <f t="shared" ca="1" si="24"/>
        <v>1.0969273891284647E-2</v>
      </c>
      <c r="I25" s="14">
        <f t="shared" ca="1" si="0"/>
        <v>6.0433351441147526E-3</v>
      </c>
      <c r="J25" s="14">
        <f t="shared" ca="1" si="1"/>
        <v>8.4652102675093592E-3</v>
      </c>
      <c r="K25" s="14">
        <f t="shared" ca="1" si="2"/>
        <v>5.3822633966043101E-3</v>
      </c>
      <c r="L25" s="14">
        <f t="shared" ca="1" si="3"/>
        <v>8.7864946606297911E-3</v>
      </c>
      <c r="M25" s="14">
        <f t="shared" ca="1" si="4"/>
        <v>5.6849136826592648E-3</v>
      </c>
      <c r="N25" s="14">
        <f t="shared" ca="1" si="5"/>
        <v>8.187084245374017E-3</v>
      </c>
      <c r="O25" s="14">
        <f t="shared" ca="1" si="6"/>
        <v>5.4356283317414135E-3</v>
      </c>
      <c r="P25" s="14">
        <f t="shared" ca="1" si="7"/>
        <v>5.7023788815400121E-3</v>
      </c>
      <c r="Q25" s="14">
        <f t="shared" ca="1" si="8"/>
        <v>7.0944059800475065E-3</v>
      </c>
      <c r="R25" s="14">
        <f t="shared" ca="1" si="9"/>
        <v>2.9499992453414733E-3</v>
      </c>
      <c r="S25" s="14">
        <f t="shared" ca="1" si="10"/>
        <v>4.9998137444593584E-3</v>
      </c>
      <c r="T25" s="14">
        <f t="shared" ca="1" si="11"/>
        <v>1.6876838924218481E-2</v>
      </c>
      <c r="U25" s="14">
        <f t="shared" ca="1" si="12"/>
        <v>1.3059036540372023E-2</v>
      </c>
      <c r="V25" s="14">
        <f t="shared" ca="1" si="13"/>
        <v>9.0333224533641551E-3</v>
      </c>
      <c r="W25" s="14">
        <f t="shared" ca="1" si="14"/>
        <v>5.936308770301566E-3</v>
      </c>
      <c r="X25" s="14">
        <f t="shared" ca="1" si="15"/>
        <v>9.1836440459497227E-3</v>
      </c>
      <c r="Y25" s="14">
        <f t="shared" ca="1" si="16"/>
        <v>8.5133749867206971E-3</v>
      </c>
      <c r="Z25" s="14">
        <f t="shared" ca="1" si="17"/>
        <v>2.7319819032713955E-2</v>
      </c>
      <c r="AA25" s="14">
        <f t="shared" ca="1" si="18"/>
        <v>1.7769479936155838E-2</v>
      </c>
      <c r="AB25" s="14">
        <f t="shared" ca="1" si="19"/>
        <v>1.161865085495393E-2</v>
      </c>
      <c r="AC25" s="14">
        <f t="shared" ca="1" si="20"/>
        <v>1.5393443119584854E-2</v>
      </c>
      <c r="AD25" s="14">
        <f t="shared" ca="1" si="21"/>
        <v>1.0380731471153204E-2</v>
      </c>
      <c r="AE25" s="14">
        <f t="shared" ca="1" si="22"/>
        <v>2.1332220852052688E-2</v>
      </c>
      <c r="AF25" s="14">
        <f t="shared" ca="1" si="23"/>
        <v>2.8408984871494236E-2</v>
      </c>
      <c r="AG25" s="11"/>
      <c r="AH25" s="16"/>
      <c r="AI25" s="16"/>
      <c r="AJ25" s="16"/>
      <c r="AK25" s="16"/>
      <c r="AL25" s="16"/>
    </row>
    <row r="26" spans="1:105" s="12" customFormat="1" ht="15" x14ac:dyDescent="0.25">
      <c r="A26" s="12" t="s">
        <v>1</v>
      </c>
      <c r="B26" s="12">
        <v>1000</v>
      </c>
      <c r="C26" s="12">
        <v>0.4</v>
      </c>
      <c r="E26" s="14">
        <f ca="1">MIN('1:25'!L26:P26)</f>
        <v>18977.327099999999</v>
      </c>
      <c r="F26" s="15"/>
      <c r="H26" s="14">
        <f t="shared" ca="1" si="24"/>
        <v>4.2315706304114735E-4</v>
      </c>
      <c r="I26" s="14">
        <f t="shared" ca="1" si="0"/>
        <v>8.6832091332856827E-4</v>
      </c>
      <c r="J26" s="14">
        <f t="shared" ca="1" si="1"/>
        <v>7.3026775198520863E-4</v>
      </c>
      <c r="K26" s="14">
        <f t="shared" ca="1" si="2"/>
        <v>1.2202408631089652E-3</v>
      </c>
      <c r="L26" s="14">
        <f t="shared" ca="1" si="3"/>
        <v>1.6425980242500298E-3</v>
      </c>
      <c r="M26" s="14">
        <f t="shared" ca="1" si="4"/>
        <v>1.2485794166452267E-3</v>
      </c>
      <c r="N26" s="14">
        <f t="shared" ca="1" si="5"/>
        <v>1.0290506085024135E-3</v>
      </c>
      <c r="O26" s="14">
        <f t="shared" ca="1" si="6"/>
        <v>2.1158169318802435E-3</v>
      </c>
      <c r="P26" s="14">
        <f t="shared" ca="1" si="7"/>
        <v>2.2035142135484161E-3</v>
      </c>
      <c r="Q26" s="14">
        <f t="shared" ca="1" si="8"/>
        <v>2.2717124373123434E-3</v>
      </c>
      <c r="R26" s="14">
        <f t="shared" ca="1" si="9"/>
        <v>1.062493674359655E-3</v>
      </c>
      <c r="S26" s="14">
        <f t="shared" ca="1" si="10"/>
        <v>1.9820884048527662E-3</v>
      </c>
      <c r="T26" s="14">
        <f t="shared" ca="1" si="11"/>
        <v>3.1075598628432849E-3</v>
      </c>
      <c r="U26" s="14">
        <f t="shared" ca="1" si="12"/>
        <v>3.5104859419326801E-3</v>
      </c>
      <c r="V26" s="14">
        <f t="shared" ca="1" si="13"/>
        <v>4.1921388391942494E-3</v>
      </c>
      <c r="W26" s="14">
        <f t="shared" ca="1" si="14"/>
        <v>1.8151560448156346E-3</v>
      </c>
      <c r="X26" s="14">
        <f t="shared" ca="1" si="15"/>
        <v>2.1778008979992545E-3</v>
      </c>
      <c r="Y26" s="14">
        <f t="shared" ca="1" si="16"/>
        <v>2.7936363071913292E-3</v>
      </c>
      <c r="Z26" s="14">
        <f t="shared" ca="1" si="17"/>
        <v>5.1276014523672052E-3</v>
      </c>
      <c r="AA26" s="14">
        <f t="shared" ca="1" si="18"/>
        <v>4.3479774346094771E-3</v>
      </c>
      <c r="AB26" s="14">
        <f t="shared" ca="1" si="19"/>
        <v>2.4994352339540492E-3</v>
      </c>
      <c r="AC26" s="14">
        <f t="shared" ca="1" si="20"/>
        <v>3.0228940934471744E-3</v>
      </c>
      <c r="AD26" s="14">
        <f t="shared" ca="1" si="21"/>
        <v>3.7941386382072126E-3</v>
      </c>
      <c r="AE26" s="14">
        <f t="shared" ca="1" si="22"/>
        <v>3.60935076046634E-3</v>
      </c>
      <c r="AF26" s="14">
        <f t="shared" ca="1" si="23"/>
        <v>4.9131276237530689E-3</v>
      </c>
      <c r="AG26" s="11"/>
      <c r="AH26" s="16"/>
      <c r="AI26" s="16"/>
      <c r="AJ26" s="16"/>
      <c r="AK26" s="16"/>
      <c r="AL26" s="16"/>
    </row>
    <row r="27" spans="1:105" s="12" customFormat="1" ht="15" x14ac:dyDescent="0.25">
      <c r="A27" s="12" t="s">
        <v>1</v>
      </c>
      <c r="B27" s="12">
        <v>1000</v>
      </c>
      <c r="C27" s="12">
        <v>0.7</v>
      </c>
      <c r="E27" s="14">
        <f ca="1">MIN('1:25'!L27:P27)</f>
        <v>18975.57</v>
      </c>
      <c r="F27" s="15"/>
      <c r="H27" s="14">
        <f t="shared" ca="1" si="24"/>
        <v>1.4402940201547579E-4</v>
      </c>
      <c r="I27" s="14">
        <f t="shared" ca="1" si="0"/>
        <v>1.9960454415878111E-4</v>
      </c>
      <c r="J27" s="14">
        <f t="shared" ca="1" si="1"/>
        <v>1.9921720401564654E-4</v>
      </c>
      <c r="K27" s="14">
        <f t="shared" ca="1" si="2"/>
        <v>1.6816517237718879E-4</v>
      </c>
      <c r="L27" s="14">
        <f t="shared" ca="1" si="3"/>
        <v>3.0372368260882747E-4</v>
      </c>
      <c r="M27" s="14">
        <f t="shared" ca="1" si="4"/>
        <v>2.086993961183565E-4</v>
      </c>
      <c r="N27" s="14">
        <f t="shared" ca="1" si="5"/>
        <v>4.0570533586092508E-4</v>
      </c>
      <c r="O27" s="14">
        <f t="shared" ca="1" si="6"/>
        <v>5.9122756259761123E-4</v>
      </c>
      <c r="P27" s="14">
        <f t="shared" ca="1" si="7"/>
        <v>4.049317095614134E-4</v>
      </c>
      <c r="Q27" s="14">
        <f t="shared" ca="1" si="8"/>
        <v>5.5576248829419784E-4</v>
      </c>
      <c r="R27" s="14">
        <f t="shared" ca="1" si="9"/>
        <v>3.1181408516326158E-4</v>
      </c>
      <c r="S27" s="14">
        <f t="shared" ca="1" si="10"/>
        <v>4.7184774950113434E-4</v>
      </c>
      <c r="T27" s="14">
        <f t="shared" ca="1" si="11"/>
        <v>7.6424792509542715E-4</v>
      </c>
      <c r="U27" s="14">
        <f t="shared" ca="1" si="12"/>
        <v>8.8853826261863866E-4</v>
      </c>
      <c r="V27" s="14">
        <f t="shared" ca="1" si="13"/>
        <v>7.846404613934049E-4</v>
      </c>
      <c r="W27" s="14">
        <f t="shared" ca="1" si="14"/>
        <v>5.1912221872672088E-4</v>
      </c>
      <c r="X27" s="14">
        <f t="shared" ca="1" si="15"/>
        <v>6.1315891960055297E-4</v>
      </c>
      <c r="Y27" s="14">
        <f t="shared" ca="1" si="16"/>
        <v>5.2031375078609974E-4</v>
      </c>
      <c r="Z27" s="14">
        <f t="shared" ca="1" si="17"/>
        <v>1.1904348591374419E-3</v>
      </c>
      <c r="AA27" s="14">
        <f t="shared" ca="1" si="18"/>
        <v>1.1017961515781194E-3</v>
      </c>
      <c r="AB27" s="14">
        <f t="shared" ca="1" si="19"/>
        <v>3.6424940067679998E-4</v>
      </c>
      <c r="AC27" s="14">
        <f t="shared" ca="1" si="20"/>
        <v>8.2252601634623173E-4</v>
      </c>
      <c r="AD27" s="14">
        <f t="shared" ca="1" si="21"/>
        <v>5.7000764667434231E-4</v>
      </c>
      <c r="AE27" s="14">
        <f t="shared" ca="1" si="22"/>
        <v>9.0023171899442664E-4</v>
      </c>
      <c r="AF27" s="14">
        <f t="shared" ca="1" si="23"/>
        <v>1.1782676357023009E-3</v>
      </c>
      <c r="AG27" s="11"/>
      <c r="AH27" s="16"/>
      <c r="AI27" s="16"/>
      <c r="AJ27" s="16"/>
      <c r="AK27" s="16"/>
      <c r="AL27" s="16"/>
    </row>
    <row r="28" spans="1:105" s="12" customFormat="1" ht="15" x14ac:dyDescent="0.25">
      <c r="A28" s="12" t="s">
        <v>1</v>
      </c>
      <c r="B28" s="12">
        <v>1000</v>
      </c>
      <c r="C28" s="12">
        <v>1</v>
      </c>
      <c r="E28" s="14">
        <f ca="1">MIN('1:25'!L28:P28)</f>
        <v>18975.240000000002</v>
      </c>
      <c r="F28" s="15"/>
      <c r="H28" s="14">
        <f t="shared" ca="1" si="24"/>
        <v>1.4405087892897303E-5</v>
      </c>
      <c r="I28" s="14">
        <f t="shared" ca="1" si="0"/>
        <v>5.2700255698956546E-6</v>
      </c>
      <c r="J28" s="14">
        <f t="shared" ca="1" si="1"/>
        <v>1.9016360267059273E-5</v>
      </c>
      <c r="K28" s="14">
        <f t="shared" ca="1" si="2"/>
        <v>7.097670437471739E-6</v>
      </c>
      <c r="L28" s="14">
        <f t="shared" ca="1" si="3"/>
        <v>1.9868523401508536E-5</v>
      </c>
      <c r="M28" s="14">
        <f t="shared" ca="1" si="4"/>
        <v>1.2558997935908162E-5</v>
      </c>
      <c r="N28" s="14">
        <f t="shared" ca="1" si="5"/>
        <v>6.2098819303204193E-5</v>
      </c>
      <c r="O28" s="14">
        <f t="shared" ca="1" si="6"/>
        <v>5.950122369953032E-5</v>
      </c>
      <c r="P28" s="14">
        <f t="shared" ca="1" si="7"/>
        <v>5.3441748298844694E-5</v>
      </c>
      <c r="Q28" s="14">
        <f t="shared" ca="1" si="8"/>
        <v>9.133428615365408E-5</v>
      </c>
      <c r="R28" s="14">
        <f t="shared" ca="1" si="9"/>
        <v>2.7140631685930818E-5</v>
      </c>
      <c r="S28" s="14">
        <f t="shared" ca="1" si="10"/>
        <v>5.1645196582113995E-5</v>
      </c>
      <c r="T28" s="14">
        <f t="shared" ca="1" si="11"/>
        <v>2.0860394914588103E-4</v>
      </c>
      <c r="U28" s="14">
        <f t="shared" ca="1" si="12"/>
        <v>1.9881118763165795E-4</v>
      </c>
      <c r="V28" s="14">
        <f t="shared" ca="1" si="13"/>
        <v>1.3831445610118975E-4</v>
      </c>
      <c r="W28" s="14">
        <f t="shared" ca="1" si="14"/>
        <v>3.4330527571426451E-5</v>
      </c>
      <c r="X28" s="14">
        <f t="shared" ca="1" si="15"/>
        <v>1.3339225221895744E-4</v>
      </c>
      <c r="Y28" s="14">
        <f t="shared" ca="1" si="16"/>
        <v>1.4999072475473042E-4</v>
      </c>
      <c r="Z28" s="14">
        <f t="shared" ca="1" si="17"/>
        <v>3.6798796747712138E-4</v>
      </c>
      <c r="AA28" s="14">
        <f t="shared" ca="1" si="18"/>
        <v>3.2768491992682928E-4</v>
      </c>
      <c r="AB28" s="14">
        <f t="shared" ca="1" si="19"/>
        <v>2.0729276678417121E-4</v>
      </c>
      <c r="AC28" s="14">
        <f t="shared" ca="1" si="20"/>
        <v>2.7715749576770954E-4</v>
      </c>
      <c r="AD28" s="14">
        <f t="shared" ca="1" si="21"/>
        <v>1.7830393713030957E-4</v>
      </c>
      <c r="AE28" s="14">
        <f t="shared" ca="1" si="22"/>
        <v>4.1177081291148633E-4</v>
      </c>
      <c r="AF28" s="14">
        <f t="shared" ca="1" si="23"/>
        <v>5.3052820412235677E-4</v>
      </c>
      <c r="AG28" s="11"/>
      <c r="AH28" s="16"/>
      <c r="AI28" s="16"/>
      <c r="AJ28" s="16"/>
      <c r="AK28" s="16"/>
      <c r="AL28" s="16"/>
    </row>
    <row r="29" spans="1:105" s="12" customFormat="1" ht="15" x14ac:dyDescent="0.25">
      <c r="AG29" s="11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</row>
    <row r="30" spans="1:105" s="12" customFormat="1" ht="15" x14ac:dyDescent="0.25">
      <c r="G30" s="12" t="s">
        <v>9</v>
      </c>
      <c r="H30" s="15">
        <f t="shared" ref="H30:AF30" ca="1" si="25">SUM(H2:H28)</f>
        <v>0.42659244670510194</v>
      </c>
      <c r="I30" s="15">
        <f t="shared" ca="1" si="25"/>
        <v>0.24281011388126691</v>
      </c>
      <c r="J30" s="15">
        <f t="shared" ca="1" si="25"/>
        <v>0.31883109799171028</v>
      </c>
      <c r="K30" s="15">
        <f t="shared" ca="1" si="25"/>
        <v>0.68237834577147038</v>
      </c>
      <c r="L30" s="15">
        <f t="shared" ca="1" si="25"/>
        <v>0.38182549968082075</v>
      </c>
      <c r="M30" s="15">
        <f t="shared" ca="1" si="25"/>
        <v>0.26382526269453194</v>
      </c>
      <c r="N30" s="15">
        <f t="shared" ca="1" si="25"/>
        <v>0.29414231465891311</v>
      </c>
      <c r="O30" s="15">
        <f t="shared" ca="1" si="25"/>
        <v>0.31767648903817769</v>
      </c>
      <c r="P30" s="15">
        <f t="shared" ca="1" si="25"/>
        <v>0.27946267620324505</v>
      </c>
      <c r="Q30" s="15">
        <f t="shared" ca="1" si="25"/>
        <v>0.26068952302476772</v>
      </c>
      <c r="R30" s="15">
        <f t="shared" ca="1" si="25"/>
        <v>0.30547385853564063</v>
      </c>
      <c r="S30" s="15">
        <f t="shared" ca="1" si="25"/>
        <v>0.29481324440381723</v>
      </c>
      <c r="T30" s="15">
        <f t="shared" ca="1" si="25"/>
        <v>0.34103942554808975</v>
      </c>
      <c r="U30" s="15">
        <f t="shared" ca="1" si="25"/>
        <v>0.36165220246056301</v>
      </c>
      <c r="V30" s="15">
        <f t="shared" ca="1" si="25"/>
        <v>0.33481059449742473</v>
      </c>
      <c r="W30" s="15">
        <f t="shared" ca="1" si="25"/>
        <v>0.34956603435249695</v>
      </c>
      <c r="X30" s="15">
        <f t="shared" ca="1" si="25"/>
        <v>0.28538943659225169</v>
      </c>
      <c r="Y30" s="15">
        <f t="shared" ca="1" si="25"/>
        <v>1.3858240731426807</v>
      </c>
      <c r="Z30" s="15">
        <f t="shared" ca="1" si="25"/>
        <v>0.45124919262561813</v>
      </c>
      <c r="AA30" s="15">
        <f t="shared" ca="1" si="25"/>
        <v>0.36547151084465568</v>
      </c>
      <c r="AB30" s="15">
        <f t="shared" ca="1" si="25"/>
        <v>0.27371164745578386</v>
      </c>
      <c r="AC30" s="15">
        <f t="shared" ca="1" si="25"/>
        <v>0.34280755831024812</v>
      </c>
      <c r="AD30" s="15">
        <f t="shared" ca="1" si="25"/>
        <v>0.6730635705397443</v>
      </c>
      <c r="AE30" s="15">
        <f t="shared" ca="1" si="25"/>
        <v>0.43955729934443794</v>
      </c>
      <c r="AF30" s="15">
        <f t="shared" ca="1" si="25"/>
        <v>0.49716815578531154</v>
      </c>
      <c r="AG30" s="11"/>
      <c r="AH30" s="16"/>
      <c r="AI30" s="16"/>
      <c r="AJ30" s="16"/>
      <c r="AK30" s="16"/>
      <c r="AL30" s="16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</row>
    <row r="31" spans="1:105" ht="15" x14ac:dyDescent="0.2">
      <c r="AH31" s="1"/>
      <c r="AI31" s="1"/>
      <c r="AJ31" s="1"/>
      <c r="AK31" s="1"/>
      <c r="AL31" s="1"/>
    </row>
    <row r="34" spans="32:38" ht="15" x14ac:dyDescent="0.2">
      <c r="AH34" s="1"/>
      <c r="AI34" s="1"/>
      <c r="AJ34" s="1"/>
      <c r="AK34" s="1"/>
      <c r="AL34" s="1"/>
    </row>
    <row r="35" spans="32:38" ht="15" x14ac:dyDescent="0.2">
      <c r="AH35" s="1"/>
      <c r="AI35" s="1"/>
      <c r="AJ35" s="1"/>
      <c r="AK35" s="1"/>
      <c r="AL35" s="1"/>
    </row>
    <row r="36" spans="32:38" ht="15" x14ac:dyDescent="0.2">
      <c r="AH36" s="1"/>
      <c r="AI36" s="1"/>
      <c r="AJ36" s="1"/>
      <c r="AK36" s="1"/>
      <c r="AL36" s="1"/>
    </row>
    <row r="38" spans="32:38" ht="15" x14ac:dyDescent="0.2">
      <c r="AF38" s="2"/>
      <c r="AG38" s="2"/>
      <c r="AH38" s="1"/>
      <c r="AI38" s="1"/>
      <c r="AJ38" s="1"/>
      <c r="AK38" s="1"/>
      <c r="AL38" s="1"/>
    </row>
    <row r="39" spans="32:38" ht="15" x14ac:dyDescent="0.2">
      <c r="AF39" s="2"/>
      <c r="AG39" s="2"/>
      <c r="AH39" s="1"/>
      <c r="AI39" s="1"/>
      <c r="AJ39" s="1"/>
      <c r="AK39" s="1"/>
      <c r="AL39" s="1"/>
    </row>
    <row r="40" spans="32:38" ht="15" x14ac:dyDescent="0.2">
      <c r="AF40" s="2"/>
      <c r="AG40" s="2"/>
      <c r="AH40" s="1"/>
      <c r="AI40" s="1"/>
      <c r="AJ40" s="1"/>
      <c r="AK40" s="1"/>
      <c r="AL40" s="1"/>
    </row>
    <row r="44" spans="32:38" ht="15" x14ac:dyDescent="0.2">
      <c r="AH44" s="1"/>
      <c r="AI44" s="1"/>
      <c r="AJ44" s="1"/>
      <c r="AK44" s="1"/>
      <c r="AL44" s="1"/>
    </row>
    <row r="45" spans="32:38" ht="15" x14ac:dyDescent="0.2">
      <c r="AH45" s="1"/>
      <c r="AI45" s="1"/>
      <c r="AJ45" s="1"/>
      <c r="AK45" s="1"/>
      <c r="AL45" s="1"/>
    </row>
    <row r="46" spans="32:38" ht="15" x14ac:dyDescent="0.2">
      <c r="AH46" s="1"/>
      <c r="AI46" s="1"/>
      <c r="AJ46" s="1"/>
      <c r="AK46" s="1"/>
      <c r="AL46" s="1"/>
    </row>
    <row r="48" spans="32:38" ht="15" x14ac:dyDescent="0.2">
      <c r="AH48" s="1"/>
      <c r="AI48" s="1"/>
      <c r="AJ48" s="1"/>
      <c r="AK48" s="1"/>
      <c r="AL48" s="1"/>
    </row>
    <row r="49" spans="34:38" ht="15" x14ac:dyDescent="0.2">
      <c r="AH49" s="1"/>
      <c r="AI49" s="1"/>
      <c r="AJ49" s="1"/>
      <c r="AK49" s="1"/>
      <c r="AL49" s="1"/>
    </row>
    <row r="50" spans="34:38" ht="15" x14ac:dyDescent="0.2">
      <c r="AH50" s="1"/>
      <c r="AI50" s="1"/>
      <c r="AJ50" s="1"/>
      <c r="AK50" s="1"/>
      <c r="AL50" s="1"/>
    </row>
    <row r="55" spans="34:38" ht="15" x14ac:dyDescent="0.2">
      <c r="AH55" s="1"/>
      <c r="AI55" s="1"/>
      <c r="AJ55" s="1"/>
      <c r="AK55" s="1"/>
      <c r="AL55" s="1"/>
    </row>
    <row r="56" spans="34:38" ht="15" x14ac:dyDescent="0.2">
      <c r="AH56" s="1"/>
      <c r="AI56" s="1"/>
      <c r="AJ56" s="1"/>
      <c r="AK56" s="1"/>
      <c r="AL56" s="1"/>
    </row>
    <row r="57" spans="34:38" ht="15" x14ac:dyDescent="0.2">
      <c r="AH57" s="1"/>
      <c r="AI57" s="1"/>
      <c r="AJ57" s="1"/>
      <c r="AK57" s="1"/>
      <c r="AL57" s="1"/>
    </row>
    <row r="59" spans="34:38" ht="15" x14ac:dyDescent="0.2">
      <c r="AH59" s="1"/>
      <c r="AI59" s="1"/>
      <c r="AJ59" s="1"/>
      <c r="AK59" s="1"/>
      <c r="AL59" s="1"/>
    </row>
    <row r="60" spans="34:38" ht="15" x14ac:dyDescent="0.2">
      <c r="AH60" s="1"/>
      <c r="AI60" s="1"/>
      <c r="AJ60" s="1"/>
      <c r="AK60" s="1"/>
      <c r="AL60" s="1"/>
    </row>
    <row r="61" spans="34:38" ht="15" x14ac:dyDescent="0.2">
      <c r="AH61" s="1"/>
      <c r="AI61" s="1"/>
      <c r="AJ61" s="1"/>
      <c r="AK61" s="1"/>
      <c r="AL61" s="1"/>
    </row>
  </sheetData>
  <phoneticPr fontId="1" type="noConversion"/>
  <conditionalFormatting sqref="H2:AF28">
    <cfRule type="expression" dxfId="0" priority="7">
      <formula>H2=MIN($H2:$AF2)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85" zoomScaleNormal="85" workbookViewId="0">
      <selection sqref="A1:A135"/>
    </sheetView>
  </sheetViews>
  <sheetFormatPr defaultRowHeight="15" x14ac:dyDescent="0.25"/>
  <cols>
    <col min="1" max="1" width="9" style="7"/>
    <col min="2" max="2" width="5.5" style="7" bestFit="1" customWidth="1"/>
    <col min="3" max="3" width="4.5" style="7" bestFit="1" customWidth="1"/>
    <col min="4" max="7" width="9" style="7"/>
    <col min="8" max="8" width="12.125" style="7" bestFit="1" customWidth="1"/>
    <col min="9" max="9" width="5.5" style="7" bestFit="1" customWidth="1"/>
    <col min="10" max="10" width="4.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42.424349999999997</v>
      </c>
      <c r="E1" s="7">
        <v>1.3189</v>
      </c>
      <c r="F1" s="7">
        <v>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1.1464399999999999</v>
      </c>
      <c r="F2" s="7">
        <v>72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42.424349999999997</v>
      </c>
      <c r="M2" s="7">
        <f t="shared" ref="M2:P17" ca="1" si="0">INDIRECT("D"&amp;1+(ROW(E1)-1)*5+COLUMN(B1)-1)</f>
        <v>41.318849999999998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41.287169999999996</v>
      </c>
      <c r="T2" s="7">
        <f ca="1">Total!E2</f>
        <v>40.897550000000003</v>
      </c>
      <c r="V2" s="7">
        <f ca="1">(L2-T2)/T2</f>
        <v>3.7332309637129711E-2</v>
      </c>
      <c r="W2" s="7">
        <f ca="1">(M2-T2)/T2</f>
        <v>1.0301350569899543E-2</v>
      </c>
      <c r="X2" s="7">
        <f ca="1">(N2-T2)/T2</f>
        <v>0</v>
      </c>
      <c r="Y2" s="7">
        <f ca="1">(O2-T2)/T2</f>
        <v>0</v>
      </c>
      <c r="Z2" s="7">
        <f ca="1">(P2-T2)/T2</f>
        <v>0</v>
      </c>
      <c r="AB2" s="7">
        <f ca="1">SUM(V2:Z2)</f>
        <v>4.7633660207029256E-2</v>
      </c>
    </row>
    <row r="3" spans="1:28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1.131</v>
      </c>
      <c r="F3" s="7">
        <v>95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28.65624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6.5609561686245368E-5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1.1318600000000001</v>
      </c>
      <c r="F4" s="7">
        <v>68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28.514099999999999</v>
      </c>
      <c r="R4" s="7">
        <f t="shared" ca="1" si="1"/>
        <v>28.533384000000002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3.5082672317308776E-4</v>
      </c>
      <c r="AB4" s="7">
        <f t="shared" ca="1" si="8"/>
        <v>5.1368048807012168E-3</v>
      </c>
    </row>
    <row r="5" spans="1:28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1.1343399999999999</v>
      </c>
      <c r="F5" s="7">
        <v>97</v>
      </c>
      <c r="H5" s="7" t="s">
        <v>0</v>
      </c>
      <c r="I5" s="7">
        <v>100</v>
      </c>
      <c r="J5" s="7">
        <v>0.4</v>
      </c>
      <c r="L5" s="7">
        <f t="shared" ca="1" si="2"/>
        <v>148.13829999999999</v>
      </c>
      <c r="M5" s="7">
        <f t="shared" ca="1" si="0"/>
        <v>148.1183</v>
      </c>
      <c r="N5" s="7">
        <f t="shared" ca="1" si="0"/>
        <v>148.12163000000001</v>
      </c>
      <c r="O5" s="7">
        <f t="shared" ca="1" si="0"/>
        <v>148.16496000000001</v>
      </c>
      <c r="P5" s="7">
        <f t="shared" ca="1" si="0"/>
        <v>148.07414</v>
      </c>
      <c r="R5" s="7">
        <f t="shared" ca="1" si="1"/>
        <v>148.12346600000001</v>
      </c>
      <c r="T5" s="7">
        <f ca="1">Total!E5</f>
        <v>147.8408</v>
      </c>
      <c r="V5" s="7">
        <f t="shared" ca="1" si="3"/>
        <v>2.0122997169927733E-3</v>
      </c>
      <c r="W5" s="7">
        <f t="shared" ca="1" si="4"/>
        <v>1.877019063749678E-3</v>
      </c>
      <c r="X5" s="7">
        <f t="shared" ca="1" si="5"/>
        <v>1.8995432925147104E-3</v>
      </c>
      <c r="Y5" s="7">
        <f t="shared" ca="1" si="6"/>
        <v>2.1926288277661255E-3</v>
      </c>
      <c r="Z5" s="7">
        <f t="shared" ca="1" si="7"/>
        <v>1.5783193813886174E-3</v>
      </c>
      <c r="AB5" s="7">
        <f t="shared" ca="1" si="8"/>
        <v>9.5598102824119031E-3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1.5086900000000001</v>
      </c>
      <c r="F6" s="7">
        <v>121</v>
      </c>
      <c r="H6" s="7" t="s">
        <v>0</v>
      </c>
      <c r="I6" s="7">
        <v>100</v>
      </c>
      <c r="J6" s="7">
        <v>0.7</v>
      </c>
      <c r="L6" s="7">
        <f t="shared" ca="1" si="2"/>
        <v>107.5667</v>
      </c>
      <c r="M6" s="7">
        <f t="shared" ca="1" si="0"/>
        <v>107.60337</v>
      </c>
      <c r="N6" s="7">
        <f t="shared" ca="1" si="0"/>
        <v>107.68337</v>
      </c>
      <c r="O6" s="7">
        <f t="shared" ca="1" si="0"/>
        <v>107.69337</v>
      </c>
      <c r="P6" s="7">
        <f t="shared" ca="1" si="0"/>
        <v>107.68753</v>
      </c>
      <c r="R6" s="7">
        <f t="shared" ca="1" si="1"/>
        <v>107.646868</v>
      </c>
      <c r="T6" s="7">
        <f ca="1">Total!E6</f>
        <v>107.31086000000001</v>
      </c>
      <c r="V6" s="7">
        <f t="shared" ca="1" si="3"/>
        <v>2.3841016650131409E-3</v>
      </c>
      <c r="W6" s="7">
        <f t="shared" ca="1" si="4"/>
        <v>2.7258191761765113E-3</v>
      </c>
      <c r="X6" s="7">
        <f t="shared" ca="1" si="5"/>
        <v>3.4713168825596143E-3</v>
      </c>
      <c r="Y6" s="7">
        <f t="shared" ca="1" si="6"/>
        <v>3.564504095857552E-3</v>
      </c>
      <c r="Z6" s="7">
        <f t="shared" ca="1" si="7"/>
        <v>3.5100827632915258E-3</v>
      </c>
      <c r="AB6" s="7">
        <f t="shared" ca="1" si="8"/>
        <v>1.5655824582898346E-2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1.5153799999999999</v>
      </c>
      <c r="F7" s="7">
        <v>131</v>
      </c>
      <c r="H7" s="7" t="s">
        <v>0</v>
      </c>
      <c r="I7" s="7">
        <v>100</v>
      </c>
      <c r="J7" s="7">
        <v>1</v>
      </c>
      <c r="L7" s="7">
        <f t="shared" ca="1" si="2"/>
        <v>103.7317</v>
      </c>
      <c r="M7" s="7">
        <f t="shared" ca="1" si="0"/>
        <v>103.74169999999999</v>
      </c>
      <c r="N7" s="7">
        <f t="shared" ca="1" si="0"/>
        <v>103.74919</v>
      </c>
      <c r="O7" s="7">
        <f t="shared" ca="1" si="0"/>
        <v>103.78003</v>
      </c>
      <c r="P7" s="7">
        <f t="shared" ca="1" si="0"/>
        <v>103.80784</v>
      </c>
      <c r="R7" s="7">
        <f t="shared" ca="1" si="1"/>
        <v>103.76209199999998</v>
      </c>
      <c r="T7" s="7">
        <f ca="1">Total!E7</f>
        <v>103.67698</v>
      </c>
      <c r="V7" s="7">
        <f t="shared" ca="1" si="3"/>
        <v>5.27793151382334E-4</v>
      </c>
      <c r="W7" s="7">
        <f t="shared" ca="1" si="4"/>
        <v>6.2424657816994786E-4</v>
      </c>
      <c r="X7" s="7">
        <f t="shared" ca="1" si="5"/>
        <v>6.9649019483397699E-4</v>
      </c>
      <c r="Y7" s="7">
        <f t="shared" ca="1" si="6"/>
        <v>9.9395256304722688E-4</v>
      </c>
      <c r="Z7" s="7">
        <f t="shared" ca="1" si="7"/>
        <v>1.2621895429438476E-3</v>
      </c>
      <c r="AB7" s="7">
        <f t="shared" ca="1" si="8"/>
        <v>4.1046720303773336E-3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1.4331</v>
      </c>
      <c r="F8" s="7">
        <v>149</v>
      </c>
      <c r="H8" s="7" t="s">
        <v>0</v>
      </c>
      <c r="I8" s="7">
        <v>1000</v>
      </c>
      <c r="J8" s="7">
        <v>0.4</v>
      </c>
      <c r="L8" s="7">
        <f t="shared" ca="1" si="2"/>
        <v>1069.4814100000001</v>
      </c>
      <c r="M8" s="7">
        <f t="shared" ca="1" si="0"/>
        <v>1069.3029100000001</v>
      </c>
      <c r="N8" s="7">
        <f t="shared" ca="1" si="0"/>
        <v>1069.4427700000001</v>
      </c>
      <c r="O8" s="7">
        <f t="shared" ca="1" si="0"/>
        <v>1069.3937000000001</v>
      </c>
      <c r="P8" s="7">
        <f t="shared" ca="1" si="0"/>
        <v>1069.1742999999999</v>
      </c>
      <c r="R8" s="7">
        <f t="shared" ca="1" si="1"/>
        <v>1069.3590180000001</v>
      </c>
      <c r="T8" s="7">
        <f ca="1">Total!E8</f>
        <v>1069.1742999999999</v>
      </c>
      <c r="V8" s="7">
        <f t="shared" ca="1" si="3"/>
        <v>2.8724034986642817E-4</v>
      </c>
      <c r="W8" s="7">
        <f t="shared" ca="1" si="4"/>
        <v>1.2028908663461884E-4</v>
      </c>
      <c r="X8" s="7">
        <f t="shared" ca="1" si="5"/>
        <v>2.5110031170802249E-4</v>
      </c>
      <c r="Y8" s="7">
        <f t="shared" ca="1" si="6"/>
        <v>2.0520508209014929E-4</v>
      </c>
      <c r="Z8" s="7">
        <f t="shared" ca="1" si="7"/>
        <v>0</v>
      </c>
      <c r="AB8" s="7">
        <f t="shared" ca="1" si="8"/>
        <v>8.6383483029921888E-4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1.43513</v>
      </c>
      <c r="F9" s="7">
        <v>117</v>
      </c>
      <c r="H9" s="7" t="s">
        <v>0</v>
      </c>
      <c r="I9" s="7">
        <v>1000</v>
      </c>
      <c r="J9" s="7">
        <v>0.7</v>
      </c>
      <c r="L9" s="7">
        <f t="shared" ca="1" si="2"/>
        <v>1034.2530300000001</v>
      </c>
      <c r="M9" s="7">
        <f t="shared" ca="1" si="0"/>
        <v>1034.3139799999999</v>
      </c>
      <c r="N9" s="7">
        <f t="shared" ca="1" si="0"/>
        <v>1034.39625</v>
      </c>
      <c r="O9" s="7">
        <f t="shared" ca="1" si="0"/>
        <v>1034.4280799999999</v>
      </c>
      <c r="P9" s="7">
        <f t="shared" ca="1" si="0"/>
        <v>1034.3109199999999</v>
      </c>
      <c r="R9" s="7">
        <f t="shared" ca="1" si="1"/>
        <v>1034.3404519999999</v>
      </c>
      <c r="T9" s="7">
        <f ca="1">Total!E9</f>
        <v>1034.2530300000001</v>
      </c>
      <c r="V9" s="7">
        <f t="shared" ca="1" si="3"/>
        <v>0</v>
      </c>
      <c r="W9" s="7">
        <f t="shared" ca="1" si="4"/>
        <v>5.8931420292595752E-5</v>
      </c>
      <c r="X9" s="7">
        <f t="shared" ca="1" si="5"/>
        <v>1.3847675167065102E-4</v>
      </c>
      <c r="Y9" s="7">
        <f t="shared" ca="1" si="6"/>
        <v>1.6925258609087979E-4</v>
      </c>
      <c r="Z9" s="7">
        <f t="shared" ca="1" si="7"/>
        <v>5.5972763260665234E-5</v>
      </c>
      <c r="AB9" s="7">
        <f t="shared" ca="1" si="8"/>
        <v>4.2263352131479179E-4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1.43834</v>
      </c>
      <c r="F10" s="7">
        <v>84</v>
      </c>
      <c r="H10" s="7" t="s">
        <v>0</v>
      </c>
      <c r="I10" s="7">
        <v>1000</v>
      </c>
      <c r="J10" s="7">
        <v>1</v>
      </c>
      <c r="L10" s="7">
        <f t="shared" ca="1" si="2"/>
        <v>1034.1314400000001</v>
      </c>
      <c r="M10" s="7">
        <f t="shared" ca="1" si="0"/>
        <v>1034.1832199999999</v>
      </c>
      <c r="N10" s="7">
        <f t="shared" ca="1" si="0"/>
        <v>1034.2928899999999</v>
      </c>
      <c r="O10" s="7">
        <f t="shared" ca="1" si="0"/>
        <v>1034.1296400000001</v>
      </c>
      <c r="P10" s="7">
        <f t="shared" ca="1" si="0"/>
        <v>1034.2861600000001</v>
      </c>
      <c r="R10" s="7">
        <f t="shared" ca="1" si="1"/>
        <v>1034.2046699999999</v>
      </c>
      <c r="T10" s="7">
        <f ca="1">Total!E10</f>
        <v>1033.9158500000001</v>
      </c>
      <c r="V10" s="7">
        <f t="shared" ca="1" si="3"/>
        <v>2.0851793692883239E-4</v>
      </c>
      <c r="W10" s="7">
        <f t="shared" ca="1" si="4"/>
        <v>2.5859938214488218E-4</v>
      </c>
      <c r="X10" s="7">
        <f t="shared" ca="1" si="5"/>
        <v>3.6467184442510645E-4</v>
      </c>
      <c r="Y10" s="7">
        <f t="shared" ca="1" si="6"/>
        <v>2.0677698286569184E-4</v>
      </c>
      <c r="Z10" s="7">
        <f t="shared" ca="1" si="7"/>
        <v>3.5816261062253531E-4</v>
      </c>
      <c r="AB10" s="7">
        <f t="shared" ca="1" si="8"/>
        <v>1.3967287569870482E-3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1.9202999999999999</v>
      </c>
      <c r="F11" s="7">
        <v>182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1.9189499999999999</v>
      </c>
      <c r="F12" s="7">
        <v>205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1.9186399999999999</v>
      </c>
      <c r="F13" s="7">
        <v>175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1.92371</v>
      </c>
      <c r="F14" s="7">
        <v>205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42986.57692</v>
      </c>
      <c r="N14" s="7">
        <f t="shared" ca="1" si="0"/>
        <v>42986.743049999997</v>
      </c>
      <c r="O14" s="7">
        <f t="shared" ca="1" si="0"/>
        <v>42986.743049999997</v>
      </c>
      <c r="P14" s="7">
        <f t="shared" ca="1" si="0"/>
        <v>42986.836920000002</v>
      </c>
      <c r="R14" s="7">
        <f t="shared" ca="1" si="1"/>
        <v>42986.695372000002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8.9098374402352728E-6</v>
      </c>
      <c r="X14" s="7">
        <f t="shared" ca="1" si="5"/>
        <v>1.2774566667181279E-5</v>
      </c>
      <c r="Y14" s="7">
        <f t="shared" ca="1" si="6"/>
        <v>1.2774566667181279E-5</v>
      </c>
      <c r="Z14" s="7">
        <f t="shared" ca="1" si="7"/>
        <v>1.4958291055038052E-5</v>
      </c>
      <c r="AB14" s="7">
        <f t="shared" ca="1" si="8"/>
        <v>5.8327099269871158E-5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28.514099999999999</v>
      </c>
      <c r="E15" s="7">
        <v>1.9166300000000001</v>
      </c>
      <c r="F15" s="7">
        <v>194</v>
      </c>
      <c r="H15" s="7" t="s">
        <v>3</v>
      </c>
      <c r="I15" s="7">
        <v>100</v>
      </c>
      <c r="J15" s="7">
        <v>0.7</v>
      </c>
      <c r="L15" s="7">
        <f t="shared" ca="1" si="2"/>
        <v>35599.996149999999</v>
      </c>
      <c r="M15" s="7">
        <f t="shared" ca="1" si="0"/>
        <v>35739.54866</v>
      </c>
      <c r="N15" s="7">
        <f t="shared" ca="1" si="0"/>
        <v>35987.307260000001</v>
      </c>
      <c r="O15" s="7">
        <f t="shared" ca="1" si="0"/>
        <v>35546.469080000003</v>
      </c>
      <c r="P15" s="7">
        <f t="shared" ca="1" si="0"/>
        <v>35914.071880000003</v>
      </c>
      <c r="R15" s="7">
        <f t="shared" ca="1" si="1"/>
        <v>35757.478606000004</v>
      </c>
      <c r="T15" s="7">
        <f ca="1">Total!E15</f>
        <v>35432.463949999998</v>
      </c>
      <c r="V15" s="7">
        <f t="shared" ca="1" si="3"/>
        <v>4.7282119650615346E-3</v>
      </c>
      <c r="W15" s="7">
        <f t="shared" ca="1" si="4"/>
        <v>8.666761375481561E-3</v>
      </c>
      <c r="X15" s="7">
        <f t="shared" ca="1" si="5"/>
        <v>1.5659179411935981E-2</v>
      </c>
      <c r="Y15" s="7">
        <f t="shared" ca="1" si="6"/>
        <v>3.2175332249228189E-3</v>
      </c>
      <c r="Z15" s="7">
        <f t="shared" ca="1" si="7"/>
        <v>1.3592278840094766E-2</v>
      </c>
      <c r="AB15" s="7">
        <f t="shared" ca="1" si="8"/>
        <v>4.5863964817496661E-2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148.13829999999999</v>
      </c>
      <c r="E16" s="7">
        <v>8.69557</v>
      </c>
      <c r="F16" s="7">
        <v>137</v>
      </c>
      <c r="H16" s="7" t="s">
        <v>3</v>
      </c>
      <c r="I16" s="7">
        <v>100</v>
      </c>
      <c r="J16" s="7">
        <v>1</v>
      </c>
      <c r="L16" s="7">
        <f t="shared" ca="1" si="2"/>
        <v>35353.941720000003</v>
      </c>
      <c r="M16" s="7">
        <f t="shared" ca="1" si="0"/>
        <v>35272.44281</v>
      </c>
      <c r="N16" s="7">
        <f t="shared" ca="1" si="0"/>
        <v>35251.82</v>
      </c>
      <c r="O16" s="7">
        <f t="shared" ca="1" si="0"/>
        <v>35368.89933</v>
      </c>
      <c r="P16" s="7">
        <f t="shared" ca="1" si="0"/>
        <v>35296.773330000004</v>
      </c>
      <c r="R16" s="7">
        <f t="shared" ca="1" si="1"/>
        <v>35308.775438000004</v>
      </c>
      <c r="T16" s="7">
        <f ca="1">Total!E16</f>
        <v>35214.446669999998</v>
      </c>
      <c r="V16" s="7">
        <f t="shared" ca="1" si="3"/>
        <v>3.9613017721742043E-3</v>
      </c>
      <c r="W16" s="7">
        <f t="shared" ca="1" si="4"/>
        <v>1.6469416811655082E-3</v>
      </c>
      <c r="X16" s="7">
        <f t="shared" ca="1" si="5"/>
        <v>1.0613067514657663E-3</v>
      </c>
      <c r="Y16" s="7">
        <f t="shared" ca="1" si="6"/>
        <v>4.3860595467366649E-3</v>
      </c>
      <c r="Z16" s="7">
        <f t="shared" ca="1" si="7"/>
        <v>2.3378660687615482E-3</v>
      </c>
      <c r="AB16" s="7">
        <f t="shared" ca="1" si="8"/>
        <v>1.3393475820303691E-2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148.1183</v>
      </c>
      <c r="E17" s="7">
        <v>8.7094699999999996</v>
      </c>
      <c r="F17" s="7">
        <v>140</v>
      </c>
      <c r="H17" s="7" t="s">
        <v>3</v>
      </c>
      <c r="I17" s="7">
        <v>997</v>
      </c>
      <c r="J17" s="7">
        <v>0.4</v>
      </c>
      <c r="L17" s="7">
        <f t="shared" ca="1" si="2"/>
        <v>324329.81400000001</v>
      </c>
      <c r="M17" s="7">
        <f t="shared" ca="1" si="0"/>
        <v>324448.47905999998</v>
      </c>
      <c r="N17" s="7">
        <f t="shared" ca="1" si="0"/>
        <v>324188.34714000003</v>
      </c>
      <c r="O17" s="7">
        <f t="shared" ca="1" si="0"/>
        <v>324264.11846000003</v>
      </c>
      <c r="P17" s="7">
        <f t="shared" ca="1" si="0"/>
        <v>324366.72459</v>
      </c>
      <c r="R17" s="7">
        <f t="shared" ca="1" si="1"/>
        <v>324319.49664999999</v>
      </c>
      <c r="T17" s="7">
        <f ca="1">Total!E17</f>
        <v>323976.84555000003</v>
      </c>
      <c r="V17" s="7">
        <f t="shared" ca="1" si="3"/>
        <v>1.089486655753957E-3</v>
      </c>
      <c r="W17" s="7">
        <f t="shared" ca="1" si="4"/>
        <v>1.4557630166417799E-3</v>
      </c>
      <c r="X17" s="7">
        <f t="shared" ca="1" si="5"/>
        <v>6.5282933921078127E-4</v>
      </c>
      <c r="Y17" s="7">
        <f t="shared" ca="1" si="6"/>
        <v>8.8670815197397881E-4</v>
      </c>
      <c r="Z17" s="7">
        <f t="shared" ca="1" si="7"/>
        <v>1.2034163717412943E-3</v>
      </c>
      <c r="AB17" s="7">
        <f t="shared" ca="1" si="8"/>
        <v>5.2882035353217912E-3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148.12163000000001</v>
      </c>
      <c r="E18" s="7">
        <v>8.66066</v>
      </c>
      <c r="F18" s="7">
        <v>142</v>
      </c>
      <c r="H18" s="7" t="s">
        <v>3</v>
      </c>
      <c r="I18" s="7">
        <v>997</v>
      </c>
      <c r="J18" s="7">
        <v>0.7</v>
      </c>
      <c r="L18" s="7">
        <f t="shared" ca="1" si="2"/>
        <v>322985.93446999998</v>
      </c>
      <c r="M18" s="7">
        <f t="shared" ca="1" si="2"/>
        <v>323323.62789</v>
      </c>
      <c r="N18" s="7">
        <f t="shared" ca="1" si="2"/>
        <v>323189.75069999998</v>
      </c>
      <c r="O18" s="7">
        <f t="shared" ca="1" si="2"/>
        <v>323048.64292999997</v>
      </c>
      <c r="P18" s="7">
        <f t="shared" ca="1" si="2"/>
        <v>323115.92147</v>
      </c>
      <c r="R18" s="7">
        <f t="shared" ca="1" si="1"/>
        <v>323132.77549199999</v>
      </c>
      <c r="T18" s="7">
        <f ca="1">Total!E18</f>
        <v>322847.27723000001</v>
      </c>
      <c r="V18" s="7">
        <f t="shared" ca="1" si="3"/>
        <v>4.2948245123712283E-4</v>
      </c>
      <c r="W18" s="7">
        <f t="shared" ca="1" si="4"/>
        <v>1.4754674844621313E-3</v>
      </c>
      <c r="X18" s="7">
        <f t="shared" ca="1" si="5"/>
        <v>1.0607909502547428E-3</v>
      </c>
      <c r="Y18" s="7">
        <f t="shared" ca="1" si="6"/>
        <v>6.2371812990855906E-4</v>
      </c>
      <c r="Z18" s="7">
        <f t="shared" ca="1" si="7"/>
        <v>8.3210935617898684E-4</v>
      </c>
      <c r="AB18" s="7">
        <f t="shared" ca="1" si="8"/>
        <v>4.4215683720415424E-3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148.16496000000001</v>
      </c>
      <c r="E19" s="7">
        <v>8.6582399999999993</v>
      </c>
      <c r="F19" s="7">
        <v>139</v>
      </c>
      <c r="H19" s="7" t="s">
        <v>3</v>
      </c>
      <c r="I19" s="7">
        <v>997</v>
      </c>
      <c r="J19" s="7">
        <v>1</v>
      </c>
      <c r="L19" s="7">
        <f t="shared" ca="1" si="2"/>
        <v>323013.08065999998</v>
      </c>
      <c r="M19" s="7">
        <f t="shared" ca="1" si="2"/>
        <v>323018.80040000001</v>
      </c>
      <c r="N19" s="7">
        <f t="shared" ca="1" si="2"/>
        <v>323221.75238000002</v>
      </c>
      <c r="O19" s="7">
        <f t="shared" ca="1" si="2"/>
        <v>322892.33824000001</v>
      </c>
      <c r="P19" s="7">
        <f t="shared" ca="1" si="2"/>
        <v>323119.75118999998</v>
      </c>
      <c r="R19" s="7">
        <f t="shared" ca="1" si="1"/>
        <v>323053.14457399998</v>
      </c>
      <c r="T19" s="7">
        <f ca="1">Total!E19</f>
        <v>322792.16628</v>
      </c>
      <c r="V19" s="7">
        <f t="shared" ca="1" si="3"/>
        <v>6.8438581563452458E-4</v>
      </c>
      <c r="W19" s="7">
        <f t="shared" ca="1" si="4"/>
        <v>7.0210539063520188E-4</v>
      </c>
      <c r="X19" s="7">
        <f t="shared" ca="1" si="5"/>
        <v>1.3308442548366512E-3</v>
      </c>
      <c r="Y19" s="7">
        <f t="shared" ca="1" si="6"/>
        <v>3.1032958808893354E-4</v>
      </c>
      <c r="Z19" s="7">
        <f t="shared" ca="1" si="7"/>
        <v>1.0148477696197205E-3</v>
      </c>
      <c r="AB19" s="7">
        <f t="shared" ca="1" si="8"/>
        <v>4.0425128188150312E-3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148.07414</v>
      </c>
      <c r="E20" s="7">
        <v>8.6641899999999996</v>
      </c>
      <c r="F20" s="7">
        <v>136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107.5667</v>
      </c>
      <c r="E21" s="7">
        <v>18.031669999999998</v>
      </c>
      <c r="F21" s="7">
        <v>275</v>
      </c>
      <c r="H21" s="7" t="s">
        <v>1</v>
      </c>
      <c r="I21" s="7">
        <v>30</v>
      </c>
      <c r="J21" s="7">
        <v>0.7</v>
      </c>
      <c r="L21" s="7">
        <f t="shared" ca="1" si="2"/>
        <v>675.38247999999999</v>
      </c>
      <c r="M21" s="7">
        <f t="shared" ca="1" si="2"/>
        <v>675.47581000000002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675.39114399999994</v>
      </c>
      <c r="T21" s="7">
        <f ca="1">Total!E21</f>
        <v>675.36581000000001</v>
      </c>
      <c r="V21" s="7">
        <f t="shared" ca="1" si="3"/>
        <v>2.468291961652075E-5</v>
      </c>
      <c r="W21" s="7">
        <f t="shared" ca="1" si="4"/>
        <v>1.6287469453038145E-4</v>
      </c>
      <c r="X21" s="7">
        <f t="shared" ca="1" si="5"/>
        <v>0</v>
      </c>
      <c r="Y21" s="7">
        <f t="shared" ca="1" si="6"/>
        <v>0</v>
      </c>
      <c r="Z21" s="7">
        <f t="shared" ca="1" si="7"/>
        <v>0</v>
      </c>
      <c r="AB21" s="7">
        <f t="shared" ca="1" si="8"/>
        <v>1.875576141469022E-4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107.60337</v>
      </c>
      <c r="E22" s="7">
        <v>18.035889999999998</v>
      </c>
      <c r="F22" s="7">
        <v>276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657.32380999999998</v>
      </c>
      <c r="N22" s="7">
        <f t="shared" ca="1" si="2"/>
        <v>655.43907999999999</v>
      </c>
      <c r="O22" s="7">
        <f t="shared" ca="1" si="2"/>
        <v>655.43295999999998</v>
      </c>
      <c r="P22" s="7">
        <f t="shared" ca="1" si="2"/>
        <v>660.27407000000005</v>
      </c>
      <c r="R22" s="7">
        <f t="shared" ca="1" si="1"/>
        <v>656.780576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2.8848869608266272E-3</v>
      </c>
      <c r="X22" s="7">
        <f t="shared" ca="1" si="5"/>
        <v>9.337339397777456E-6</v>
      </c>
      <c r="Y22" s="7">
        <f t="shared" ca="1" si="6"/>
        <v>0</v>
      </c>
      <c r="Z22" s="7">
        <f t="shared" ca="1" si="7"/>
        <v>7.3861253483500002E-3</v>
      </c>
      <c r="AB22" s="7">
        <f t="shared" ca="1" si="8"/>
        <v>1.0280349648574405E-2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107.68337</v>
      </c>
      <c r="E23" s="7">
        <v>18.07366</v>
      </c>
      <c r="F23" s="7">
        <v>276</v>
      </c>
      <c r="H23" s="7" t="s">
        <v>1</v>
      </c>
      <c r="I23" s="7">
        <v>100</v>
      </c>
      <c r="J23" s="7">
        <v>0.4</v>
      </c>
      <c r="L23" s="7">
        <f t="shared" ca="1" si="2"/>
        <v>1825.78782</v>
      </c>
      <c r="M23" s="7">
        <f t="shared" ca="1" si="2"/>
        <v>1854.8479400000001</v>
      </c>
      <c r="N23" s="7">
        <f t="shared" ca="1" si="2"/>
        <v>1824.7719099999999</v>
      </c>
      <c r="O23" s="7">
        <f t="shared" ca="1" si="2"/>
        <v>1906.9573399999999</v>
      </c>
      <c r="P23" s="7">
        <f t="shared" ca="1" si="2"/>
        <v>1832.55042</v>
      </c>
      <c r="R23" s="7">
        <f t="shared" ca="1" si="1"/>
        <v>1848.9830860000002</v>
      </c>
      <c r="T23" s="7">
        <f ca="1">Total!E23</f>
        <v>1771.8257599999999</v>
      </c>
      <c r="V23" s="7">
        <f t="shared" ca="1" si="3"/>
        <v>3.0455624485333177E-2</v>
      </c>
      <c r="W23" s="7">
        <f t="shared" ca="1" si="4"/>
        <v>4.6856853463965988E-2</v>
      </c>
      <c r="X23" s="7">
        <f t="shared" ca="1" si="5"/>
        <v>2.9882255465119769E-2</v>
      </c>
      <c r="Y23" s="7">
        <f t="shared" ca="1" si="6"/>
        <v>7.6266855946377027E-2</v>
      </c>
      <c r="Z23" s="7">
        <f t="shared" ca="1" si="7"/>
        <v>3.4272365472325046E-2</v>
      </c>
      <c r="AB23" s="7">
        <f t="shared" ca="1" si="8"/>
        <v>0.217733954833121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107.69337</v>
      </c>
      <c r="E24" s="7">
        <v>18.021249999999998</v>
      </c>
      <c r="F24" s="7">
        <v>278</v>
      </c>
      <c r="H24" s="7" t="s">
        <v>1</v>
      </c>
      <c r="I24" s="7">
        <v>100</v>
      </c>
      <c r="J24" s="7">
        <v>0.7</v>
      </c>
      <c r="L24" s="7">
        <f t="shared" ca="1" si="2"/>
        <v>1765.5125</v>
      </c>
      <c r="M24" s="7">
        <f t="shared" ca="1" si="2"/>
        <v>1767.95667</v>
      </c>
      <c r="N24" s="7">
        <f t="shared" ca="1" si="2"/>
        <v>1767.6051399999999</v>
      </c>
      <c r="O24" s="7">
        <f t="shared" ca="1" si="2"/>
        <v>1764.74074</v>
      </c>
      <c r="P24" s="7">
        <f t="shared" ca="1" si="2"/>
        <v>1766.4990299999999</v>
      </c>
      <c r="R24" s="7">
        <f t="shared" ca="1" si="1"/>
        <v>1766.462816</v>
      </c>
      <c r="T24" s="7">
        <f ca="1">Total!E24</f>
        <v>1756.3001300000001</v>
      </c>
      <c r="V24" s="7">
        <f t="shared" ca="1" si="3"/>
        <v>5.2453278586274228E-3</v>
      </c>
      <c r="W24" s="7">
        <f t="shared" ca="1" si="4"/>
        <v>6.6369863560847937E-3</v>
      </c>
      <c r="X24" s="7">
        <f t="shared" ca="1" si="5"/>
        <v>6.4368326386218568E-3</v>
      </c>
      <c r="Y24" s="7">
        <f t="shared" ca="1" si="6"/>
        <v>4.8059041025066019E-3</v>
      </c>
      <c r="Z24" s="7">
        <f t="shared" ca="1" si="7"/>
        <v>5.8070370922308516E-3</v>
      </c>
      <c r="AB24" s="7">
        <f t="shared" ca="1" si="8"/>
        <v>2.8932088048071524E-2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107.68753</v>
      </c>
      <c r="E25" s="7">
        <v>18.02937</v>
      </c>
      <c r="F25" s="7">
        <v>284</v>
      </c>
      <c r="H25" s="7" t="s">
        <v>1</v>
      </c>
      <c r="I25" s="7">
        <v>100</v>
      </c>
      <c r="J25" s="7">
        <v>1</v>
      </c>
      <c r="L25" s="7">
        <f t="shared" ca="1" si="2"/>
        <v>1759.1645100000001</v>
      </c>
      <c r="M25" s="7">
        <f t="shared" ca="1" si="2"/>
        <v>1756.0039300000001</v>
      </c>
      <c r="N25" s="7">
        <f t="shared" ca="1" si="2"/>
        <v>1757.97333</v>
      </c>
      <c r="O25" s="7">
        <f t="shared" ca="1" si="2"/>
        <v>1758.19559</v>
      </c>
      <c r="P25" s="7">
        <f t="shared" ca="1" si="2"/>
        <v>1756.7669100000001</v>
      </c>
      <c r="R25" s="7">
        <f t="shared" ca="1" si="1"/>
        <v>1757.620854</v>
      </c>
      <c r="T25" s="7">
        <f ca="1">Total!E25</f>
        <v>1753.77333</v>
      </c>
      <c r="V25" s="7">
        <f t="shared" ca="1" si="3"/>
        <v>3.0740460627258349E-3</v>
      </c>
      <c r="W25" s="7">
        <f t="shared" ca="1" si="4"/>
        <v>1.2718861450584922E-3</v>
      </c>
      <c r="X25" s="7">
        <f t="shared" ca="1" si="5"/>
        <v>2.3948362813796726E-3</v>
      </c>
      <c r="Y25" s="7">
        <f t="shared" ca="1" si="6"/>
        <v>2.5215687365938285E-3</v>
      </c>
      <c r="Z25" s="7">
        <f t="shared" ca="1" si="7"/>
        <v>1.706936665526819E-3</v>
      </c>
      <c r="AB25" s="7">
        <f t="shared" ca="1" si="8"/>
        <v>1.0969273891284647E-2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103.7317</v>
      </c>
      <c r="E26" s="7">
        <v>37.576419999999999</v>
      </c>
      <c r="F26" s="7">
        <v>558</v>
      </c>
      <c r="H26" s="7" t="s">
        <v>1</v>
      </c>
      <c r="I26" s="7">
        <v>1000</v>
      </c>
      <c r="J26" s="7">
        <v>0.4</v>
      </c>
      <c r="L26" s="7">
        <f t="shared" ca="1" si="2"/>
        <v>18979.239720000001</v>
      </c>
      <c r="M26" s="7">
        <f t="shared" ca="1" si="2"/>
        <v>18981.62932</v>
      </c>
      <c r="N26" s="7">
        <f t="shared" ca="1" si="2"/>
        <v>18977.555</v>
      </c>
      <c r="O26" s="7">
        <f t="shared" ca="1" si="2"/>
        <v>18977.327099999999</v>
      </c>
      <c r="P26" s="7">
        <f t="shared" ca="1" si="2"/>
        <v>18978.91475</v>
      </c>
      <c r="R26" s="7">
        <f t="shared" ca="1" si="1"/>
        <v>18978.933177999999</v>
      </c>
      <c r="T26" s="7">
        <f ca="1">Total!E26</f>
        <v>18977.327099999999</v>
      </c>
      <c r="V26" s="7">
        <f t="shared" ca="1" si="3"/>
        <v>1.0078447770459673E-4</v>
      </c>
      <c r="W26" s="7">
        <f t="shared" ca="1" si="4"/>
        <v>2.2670315884481954E-4</v>
      </c>
      <c r="X26" s="7">
        <f t="shared" ca="1" si="5"/>
        <v>1.2009067388719996E-5</v>
      </c>
      <c r="Y26" s="7">
        <f t="shared" ca="1" si="6"/>
        <v>0</v>
      </c>
      <c r="Z26" s="7">
        <f t="shared" ca="1" si="7"/>
        <v>8.3660359103011089E-5</v>
      </c>
      <c r="AB26" s="7">
        <f t="shared" ca="1" si="8"/>
        <v>4.2315706304114735E-4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103.74169999999999</v>
      </c>
      <c r="E27" s="7">
        <v>37.383360000000003</v>
      </c>
      <c r="F27" s="7">
        <v>543</v>
      </c>
      <c r="H27" s="7" t="s">
        <v>1</v>
      </c>
      <c r="I27" s="7">
        <v>1000</v>
      </c>
      <c r="J27" s="7">
        <v>0.7</v>
      </c>
      <c r="L27" s="7">
        <f t="shared" ca="1" si="2"/>
        <v>18975.653330000001</v>
      </c>
      <c r="M27" s="7">
        <f t="shared" ca="1" si="2"/>
        <v>18976.39097</v>
      </c>
      <c r="N27" s="7">
        <f t="shared" ca="1" si="2"/>
        <v>18976.895</v>
      </c>
      <c r="O27" s="7">
        <f t="shared" ca="1" si="2"/>
        <v>18975.863740000001</v>
      </c>
      <c r="P27" s="7">
        <f t="shared" ca="1" si="2"/>
        <v>18975.78</v>
      </c>
      <c r="R27" s="7">
        <f t="shared" ca="1" si="1"/>
        <v>18976.116608</v>
      </c>
      <c r="T27" s="7">
        <f ca="1">Total!E27</f>
        <v>18975.57</v>
      </c>
      <c r="V27" s="7">
        <f t="shared" ca="1" si="3"/>
        <v>4.3914359358531456E-6</v>
      </c>
      <c r="W27" s="7">
        <f t="shared" ca="1" si="4"/>
        <v>4.3264576505510537E-5</v>
      </c>
      <c r="X27" s="7">
        <f t="shared" ca="1" si="5"/>
        <v>6.9826624443994443E-5</v>
      </c>
      <c r="Y27" s="7">
        <f t="shared" ca="1" si="6"/>
        <v>1.5479903897536686E-5</v>
      </c>
      <c r="Z27" s="7">
        <f t="shared" ca="1" si="7"/>
        <v>1.1066861232580992E-5</v>
      </c>
      <c r="AB27" s="7">
        <f t="shared" ca="1" si="8"/>
        <v>1.4402940201547579E-4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103.74919</v>
      </c>
      <c r="E28" s="7">
        <v>37.376750000000001</v>
      </c>
      <c r="F28" s="7">
        <v>560</v>
      </c>
      <c r="H28" s="7" t="s">
        <v>1</v>
      </c>
      <c r="I28" s="7">
        <v>1000</v>
      </c>
      <c r="J28" s="7">
        <v>1</v>
      </c>
      <c r="L28" s="7">
        <f t="shared" ca="1" si="2"/>
        <v>18975.25</v>
      </c>
      <c r="M28" s="7">
        <f t="shared" ca="1" si="2"/>
        <v>18975.29667</v>
      </c>
      <c r="N28" s="7">
        <f t="shared" ca="1" si="2"/>
        <v>18975.259999999998</v>
      </c>
      <c r="O28" s="7">
        <f t="shared" ca="1" si="2"/>
        <v>18975.259999999998</v>
      </c>
      <c r="P28" s="7">
        <f t="shared" ca="1" si="2"/>
        <v>18975.40667</v>
      </c>
      <c r="R28" s="7">
        <f t="shared" ca="1" si="1"/>
        <v>18975.294667999995</v>
      </c>
      <c r="T28" s="7">
        <f ca="1">Total!E28</f>
        <v>18975.240000000002</v>
      </c>
      <c r="V28" s="7">
        <f t="shared" ca="1" si="3"/>
        <v>5.2700255693204875E-7</v>
      </c>
      <c r="W28" s="7">
        <f t="shared" ca="1" si="4"/>
        <v>2.9865234905129555E-6</v>
      </c>
      <c r="X28" s="7">
        <f t="shared" ca="1" si="5"/>
        <v>1.0540051138640975E-6</v>
      </c>
      <c r="Y28" s="7">
        <f t="shared" ca="1" si="6"/>
        <v>1.0540051138640975E-6</v>
      </c>
      <c r="Z28" s="7">
        <f t="shared" ca="1" si="7"/>
        <v>8.7835516177241041E-6</v>
      </c>
      <c r="AB28" s="7">
        <f t="shared" ca="1" si="8"/>
        <v>1.4405087892897303E-5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103.78003</v>
      </c>
      <c r="E29" s="7">
        <v>37.429009999999998</v>
      </c>
      <c r="F29" s="7">
        <v>557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103.80784</v>
      </c>
      <c r="E30" s="7">
        <v>37.370609999999999</v>
      </c>
      <c r="F30" s="7">
        <v>559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1069.4814100000001</v>
      </c>
      <c r="E31" s="7">
        <v>567.89495999999997</v>
      </c>
      <c r="F31" s="7">
        <v>113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1069.3029100000001</v>
      </c>
      <c r="E32" s="7">
        <v>570.42019000000005</v>
      </c>
      <c r="F32" s="7">
        <v>114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1069.4427700000001</v>
      </c>
      <c r="E33" s="7">
        <v>569.66250000000002</v>
      </c>
      <c r="F33" s="7">
        <v>114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1069.3937000000001</v>
      </c>
      <c r="E34" s="7">
        <v>571.20867999999996</v>
      </c>
      <c r="F34" s="7">
        <v>118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1069.1742999999999</v>
      </c>
      <c r="E35" s="7">
        <v>569.99540000000002</v>
      </c>
      <c r="F35" s="7">
        <v>113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1034.2530300000001</v>
      </c>
      <c r="E36" s="7">
        <v>945.23987</v>
      </c>
      <c r="F36" s="7">
        <v>163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1034.3139799999999</v>
      </c>
      <c r="E37" s="7">
        <v>949.87702000000002</v>
      </c>
      <c r="F37" s="7">
        <v>153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1034.39625</v>
      </c>
      <c r="E38" s="7">
        <v>945.78629999999998</v>
      </c>
      <c r="F38" s="7">
        <v>159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1034.4280799999999</v>
      </c>
      <c r="E39" s="7">
        <v>947.83551999999997</v>
      </c>
      <c r="F39" s="7">
        <v>161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1034.3109199999999</v>
      </c>
      <c r="E40" s="7">
        <v>945.71442999999999</v>
      </c>
      <c r="F40" s="7">
        <v>181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1034.1314400000001</v>
      </c>
      <c r="E41" s="7">
        <v>2235.2600499999999</v>
      </c>
      <c r="F41" s="7">
        <v>331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1034.1832199999999</v>
      </c>
      <c r="E42" s="7">
        <v>2232.9827</v>
      </c>
      <c r="F42" s="7">
        <v>432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1034.2928899999999</v>
      </c>
      <c r="E43" s="7">
        <v>2235.0852199999999</v>
      </c>
      <c r="F43" s="7">
        <v>399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1034.1296400000001</v>
      </c>
      <c r="E44" s="7">
        <v>2233.1248700000001</v>
      </c>
      <c r="F44" s="7">
        <v>360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1034.2861600000001</v>
      </c>
      <c r="E45" s="7">
        <v>2234.0743900000002</v>
      </c>
      <c r="F45" s="7">
        <v>316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1.08761</v>
      </c>
      <c r="F46" s="7">
        <v>139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1.09073</v>
      </c>
      <c r="F47" s="7">
        <v>117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1.0915699999999999</v>
      </c>
      <c r="F48" s="7">
        <v>119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1.08792</v>
      </c>
      <c r="F49" s="7">
        <v>122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1.0883</v>
      </c>
      <c r="F50" s="7">
        <v>122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1.32924</v>
      </c>
      <c r="F51" s="7">
        <v>169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1.3281000000000001</v>
      </c>
      <c r="F52" s="7">
        <v>132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1.3272999999999999</v>
      </c>
      <c r="F53" s="7">
        <v>152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1.41987</v>
      </c>
      <c r="F54" s="7">
        <v>165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1.3279000000000001</v>
      </c>
      <c r="F55" s="7">
        <v>151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2.0698300000000001</v>
      </c>
      <c r="F56" s="7">
        <v>231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2.06718</v>
      </c>
      <c r="F57" s="7">
        <v>216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2.0718700000000001</v>
      </c>
      <c r="F58" s="7">
        <v>229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2.0673699999999999</v>
      </c>
      <c r="F59" s="7">
        <v>179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2.06446</v>
      </c>
      <c r="F60" s="7">
        <v>229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6.95932</v>
      </c>
      <c r="F61" s="7">
        <v>97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6.9771599999999996</v>
      </c>
      <c r="F62" s="7">
        <v>91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42986.743049999997</v>
      </c>
      <c r="E63" s="7">
        <v>6.95777</v>
      </c>
      <c r="F63" s="7">
        <v>97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42986.743049999997</v>
      </c>
      <c r="E64" s="7">
        <v>6.9249900000000002</v>
      </c>
      <c r="F64" s="7">
        <v>90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42986.836920000002</v>
      </c>
      <c r="E65" s="7">
        <v>7.0705900000000002</v>
      </c>
      <c r="F65" s="7">
        <v>96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35599.996149999999</v>
      </c>
      <c r="E66" s="7">
        <v>19.691130000000001</v>
      </c>
      <c r="F66" s="7">
        <v>294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35739.54866</v>
      </c>
      <c r="E67" s="7">
        <v>19.689340000000001</v>
      </c>
      <c r="F67" s="7">
        <v>277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35987.307260000001</v>
      </c>
      <c r="E68" s="7">
        <v>19.66403</v>
      </c>
      <c r="F68" s="7">
        <v>246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35546.469080000003</v>
      </c>
      <c r="E69" s="7">
        <v>19.703119999999998</v>
      </c>
      <c r="F69" s="7">
        <v>257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35914.071880000003</v>
      </c>
      <c r="E70" s="7">
        <v>19.67548</v>
      </c>
      <c r="F70" s="7">
        <v>250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35353.941720000003</v>
      </c>
      <c r="E71" s="7">
        <v>55.093679999999999</v>
      </c>
      <c r="F71" s="7">
        <v>771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35272.44281</v>
      </c>
      <c r="E72" s="7">
        <v>55.106589999999997</v>
      </c>
      <c r="F72" s="7">
        <v>766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35251.82</v>
      </c>
      <c r="E73" s="7">
        <v>55.090560000000004</v>
      </c>
      <c r="F73" s="7">
        <v>756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35368.89933</v>
      </c>
      <c r="E74" s="7">
        <v>55.062480000000001</v>
      </c>
      <c r="F74" s="7">
        <v>758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35296.773330000004</v>
      </c>
      <c r="E75" s="7">
        <v>55.071440000000003</v>
      </c>
      <c r="F75" s="7">
        <v>757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324329.81400000001</v>
      </c>
      <c r="E76" s="7">
        <v>642.93358000000001</v>
      </c>
      <c r="F76" s="7">
        <v>73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324448.47905999998</v>
      </c>
      <c r="E77" s="7">
        <v>638.70596999999998</v>
      </c>
      <c r="F77" s="7">
        <v>75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324188.34714000003</v>
      </c>
      <c r="E78" s="7">
        <v>639.51761999999997</v>
      </c>
      <c r="F78" s="7">
        <v>76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324264.11846000003</v>
      </c>
      <c r="E79" s="7">
        <v>639.19422999999995</v>
      </c>
      <c r="F79" s="7">
        <v>75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324366.72459</v>
      </c>
      <c r="E80" s="7">
        <v>636.55255999999997</v>
      </c>
      <c r="F80" s="7">
        <v>75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322985.93446999998</v>
      </c>
      <c r="E81" s="7">
        <v>1286.4864500000001</v>
      </c>
      <c r="F81" s="7">
        <v>161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323323.62789</v>
      </c>
      <c r="E82" s="7">
        <v>1286.3903700000001</v>
      </c>
      <c r="F82" s="7">
        <v>159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323189.75069999998</v>
      </c>
      <c r="E83" s="7">
        <v>1291.28621</v>
      </c>
      <c r="F83" s="7">
        <v>158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323048.64292999997</v>
      </c>
      <c r="E84" s="7">
        <v>1286.5033599999999</v>
      </c>
      <c r="F84" s="7">
        <v>159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323115.92147</v>
      </c>
      <c r="E85" s="7">
        <v>1288.8213599999999</v>
      </c>
      <c r="F85" s="7">
        <v>159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323013.08065999998</v>
      </c>
      <c r="E86" s="7">
        <v>1729.37987</v>
      </c>
      <c r="F86" s="7">
        <v>192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323018.80040000001</v>
      </c>
      <c r="E87" s="7">
        <v>1727.9424300000001</v>
      </c>
      <c r="F87" s="7">
        <v>192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323221.75238000002</v>
      </c>
      <c r="E88" s="7">
        <v>1726.7158099999999</v>
      </c>
      <c r="F88" s="7">
        <v>195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322892.33824000001</v>
      </c>
      <c r="E89" s="7">
        <v>1729.1647399999999</v>
      </c>
      <c r="F89" s="7">
        <v>196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323119.75118999998</v>
      </c>
      <c r="E90" s="7">
        <v>1729.3709100000001</v>
      </c>
      <c r="F90" s="7">
        <v>206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1.6084799999999999</v>
      </c>
      <c r="F91" s="7">
        <v>109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1.6890400000000001</v>
      </c>
      <c r="F92" s="7">
        <v>139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1.60764</v>
      </c>
      <c r="F93" s="7">
        <v>129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1.6068100000000001</v>
      </c>
      <c r="F94" s="7">
        <v>129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1.6103700000000001</v>
      </c>
      <c r="F95" s="7">
        <v>124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675.38247999999999</v>
      </c>
      <c r="E96" s="7">
        <v>1.9313499999999999</v>
      </c>
      <c r="F96" s="7">
        <v>191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675.47581000000002</v>
      </c>
      <c r="E97" s="7">
        <v>1.93232</v>
      </c>
      <c r="F97" s="7">
        <v>194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1.92862</v>
      </c>
      <c r="F98" s="7">
        <v>171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1.9272499999999999</v>
      </c>
      <c r="F99" s="7">
        <v>177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1.9297899999999999</v>
      </c>
      <c r="F100" s="7">
        <v>176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2.9262899999999998</v>
      </c>
      <c r="F101" s="7">
        <v>220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657.32380999999998</v>
      </c>
      <c r="E102" s="7">
        <v>2.9353099999999999</v>
      </c>
      <c r="F102" s="7">
        <v>266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655.43907999999999</v>
      </c>
      <c r="E103" s="7">
        <v>2.9333200000000001</v>
      </c>
      <c r="F103" s="7">
        <v>219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2.9302999999999999</v>
      </c>
      <c r="F104" s="7">
        <v>259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660.27407000000005</v>
      </c>
      <c r="E105" s="7">
        <v>2.9295599999999999</v>
      </c>
      <c r="F105" s="7">
        <v>257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1825.78782</v>
      </c>
      <c r="E106" s="7">
        <v>7.1663300000000003</v>
      </c>
      <c r="F106" s="7">
        <v>120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1854.8479400000001</v>
      </c>
      <c r="E107" s="7">
        <v>7.30558</v>
      </c>
      <c r="F107" s="7">
        <v>114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1824.7719099999999</v>
      </c>
      <c r="E108" s="7">
        <v>7.1967699999999999</v>
      </c>
      <c r="F108" s="7">
        <v>119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1906.9573399999999</v>
      </c>
      <c r="E109" s="7">
        <v>7.1720800000000002</v>
      </c>
      <c r="F109" s="7">
        <v>126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1832.55042</v>
      </c>
      <c r="E110" s="7">
        <v>7.1888899999999998</v>
      </c>
      <c r="F110" s="7">
        <v>121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1765.5125</v>
      </c>
      <c r="E111" s="7">
        <v>11.47185</v>
      </c>
      <c r="F111" s="7">
        <v>179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1767.95667</v>
      </c>
      <c r="E112" s="7">
        <v>11.462630000000001</v>
      </c>
      <c r="F112" s="7">
        <v>174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1767.6051399999999</v>
      </c>
      <c r="E113" s="7">
        <v>11.444889999999999</v>
      </c>
      <c r="F113" s="7">
        <v>181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1764.74074</v>
      </c>
      <c r="E114" s="7">
        <v>11.439249999999999</v>
      </c>
      <c r="F114" s="7">
        <v>183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1766.4990299999999</v>
      </c>
      <c r="E115" s="7">
        <v>11.44755</v>
      </c>
      <c r="F115" s="7">
        <v>182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1759.1645100000001</v>
      </c>
      <c r="E116" s="7">
        <v>21.477139999999999</v>
      </c>
      <c r="F116" s="7">
        <v>329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1756.0039300000001</v>
      </c>
      <c r="E117" s="7">
        <v>21.616800000000001</v>
      </c>
      <c r="F117" s="7">
        <v>324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1757.97333</v>
      </c>
      <c r="E118" s="7">
        <v>21.471299999999999</v>
      </c>
      <c r="F118" s="7">
        <v>302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1758.19559</v>
      </c>
      <c r="E119" s="7">
        <v>21.437619999999999</v>
      </c>
      <c r="F119" s="7">
        <v>320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1756.7669100000001</v>
      </c>
      <c r="E120" s="7">
        <v>21.452729999999999</v>
      </c>
      <c r="F120" s="7">
        <v>340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18979.239720000001</v>
      </c>
      <c r="E121" s="7">
        <v>353.13024000000001</v>
      </c>
      <c r="F121" s="7">
        <v>69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18981.62932</v>
      </c>
      <c r="E122" s="7">
        <v>350.51292000000001</v>
      </c>
      <c r="F122" s="7">
        <v>70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18977.555</v>
      </c>
      <c r="E123" s="7">
        <v>350.59832999999998</v>
      </c>
      <c r="F123" s="7">
        <v>74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18977.327099999999</v>
      </c>
      <c r="E124" s="7">
        <v>350.00234</v>
      </c>
      <c r="F124" s="7">
        <v>69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18978.91475</v>
      </c>
      <c r="E125" s="7">
        <v>353.94630000000001</v>
      </c>
      <c r="F125" s="7">
        <v>69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18975.653330000001</v>
      </c>
      <c r="E126" s="7">
        <v>676.30848000000003</v>
      </c>
      <c r="F126" s="7">
        <v>123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18976.39097</v>
      </c>
      <c r="E127" s="7">
        <v>677.95180000000005</v>
      </c>
      <c r="F127" s="7">
        <v>142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18976.895</v>
      </c>
      <c r="E128" s="7">
        <v>674.88238000000001</v>
      </c>
      <c r="F128" s="7">
        <v>143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18975.863740000001</v>
      </c>
      <c r="E129" s="7">
        <v>674.74910999999997</v>
      </c>
      <c r="F129" s="7">
        <v>130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18975.78</v>
      </c>
      <c r="E130" s="7">
        <v>677.91636000000005</v>
      </c>
      <c r="F130" s="7">
        <v>123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18975.25</v>
      </c>
      <c r="E131" s="7">
        <v>1133.61186</v>
      </c>
      <c r="F131" s="7">
        <v>203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18975.29667</v>
      </c>
      <c r="E132" s="7">
        <v>1135.9269999999999</v>
      </c>
      <c r="F132" s="7">
        <v>215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18975.259999999998</v>
      </c>
      <c r="E133" s="7">
        <v>1134.5229400000001</v>
      </c>
      <c r="F133" s="7">
        <v>200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18975.259999999998</v>
      </c>
      <c r="E134" s="7">
        <v>1137.4973299999999</v>
      </c>
      <c r="F134" s="7">
        <v>221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18975.40667</v>
      </c>
      <c r="E135" s="7">
        <v>1135.60025</v>
      </c>
      <c r="F135" s="7">
        <v>221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85" zoomScaleNormal="85" workbookViewId="0">
      <selection sqref="A1:F135"/>
    </sheetView>
  </sheetViews>
  <sheetFormatPr defaultRowHeight="15" x14ac:dyDescent="0.25"/>
  <cols>
    <col min="1" max="1" width="9" style="7"/>
    <col min="2" max="2" width="5.5" style="7" bestFit="1" customWidth="1"/>
    <col min="3" max="3" width="4.5" style="7" bestFit="1" customWidth="1"/>
    <col min="4" max="7" width="9" style="7"/>
    <col min="8" max="8" width="13.75" style="7" customWidth="1"/>
    <col min="9" max="9" width="5.5" style="7" bestFit="1" customWidth="1"/>
    <col min="10" max="10" width="4.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1.1312199999999999</v>
      </c>
      <c r="F1" s="7">
        <v>40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1.1313800000000001</v>
      </c>
      <c r="F2" s="7">
        <v>43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40.897550000000003</v>
      </c>
      <c r="R2" s="7">
        <f t="shared" ref="R2:R28" ca="1" si="1">AVERAGE(L2:P2)</f>
        <v>41.234589999999997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0</v>
      </c>
      <c r="AB2" s="7">
        <f ca="1">SUM(V2:Z2)</f>
        <v>4.1205402279598173E-2</v>
      </c>
    </row>
    <row r="3" spans="1:28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1.14062</v>
      </c>
      <c r="F3" s="7">
        <v>68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1.13354</v>
      </c>
      <c r="F4" s="7">
        <v>65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28.587009999999999</v>
      </c>
      <c r="R4" s="7">
        <f t="shared" ca="1" si="1"/>
        <v>28.554394000000002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2.9087043618285882E-3</v>
      </c>
      <c r="AB4" s="7">
        <f t="shared" ca="1" si="8"/>
        <v>8.8222396076353092E-3</v>
      </c>
    </row>
    <row r="5" spans="1:28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1.4450099999999999</v>
      </c>
      <c r="F5" s="7">
        <v>53</v>
      </c>
      <c r="H5" s="7" t="s">
        <v>0</v>
      </c>
      <c r="I5" s="7">
        <v>100</v>
      </c>
      <c r="J5" s="7">
        <v>0.4</v>
      </c>
      <c r="L5" s="7">
        <f t="shared" ca="1" si="2"/>
        <v>148.08413999999999</v>
      </c>
      <c r="M5" s="7">
        <f t="shared" ca="1" si="0"/>
        <v>148.12414000000001</v>
      </c>
      <c r="N5" s="7">
        <f t="shared" ca="1" si="0"/>
        <v>148.11162999999999</v>
      </c>
      <c r="O5" s="7">
        <f t="shared" ca="1" si="0"/>
        <v>148.1283</v>
      </c>
      <c r="P5" s="7">
        <f t="shared" ca="1" si="0"/>
        <v>148.12163000000001</v>
      </c>
      <c r="R5" s="7">
        <f t="shared" ca="1" si="1"/>
        <v>148.113968</v>
      </c>
      <c r="T5" s="7">
        <f ca="1">Total!E5</f>
        <v>147.8408</v>
      </c>
      <c r="V5" s="7">
        <f t="shared" ca="1" si="3"/>
        <v>1.6459597080101653E-3</v>
      </c>
      <c r="W5" s="7">
        <f t="shared" ca="1" si="4"/>
        <v>1.9165210144967404E-3</v>
      </c>
      <c r="X5" s="7">
        <f t="shared" ca="1" si="5"/>
        <v>1.8319029658929705E-3</v>
      </c>
      <c r="Y5" s="7">
        <f t="shared" ca="1" si="6"/>
        <v>1.9446593903712259E-3</v>
      </c>
      <c r="Z5" s="7">
        <f t="shared" ca="1" si="7"/>
        <v>1.8995432925147104E-3</v>
      </c>
      <c r="AB5" s="7">
        <f t="shared" ca="1" si="8"/>
        <v>9.2385863712858129E-3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1.43971</v>
      </c>
      <c r="F6" s="7">
        <v>90</v>
      </c>
      <c r="H6" s="7" t="s">
        <v>0</v>
      </c>
      <c r="I6" s="7">
        <v>100</v>
      </c>
      <c r="J6" s="7">
        <v>0.7</v>
      </c>
      <c r="L6" s="7">
        <f t="shared" ca="1" si="2"/>
        <v>107.55086</v>
      </c>
      <c r="M6" s="7">
        <f t="shared" ca="1" si="0"/>
        <v>107.60169999999999</v>
      </c>
      <c r="N6" s="7">
        <f t="shared" ca="1" si="0"/>
        <v>107.54752999999999</v>
      </c>
      <c r="O6" s="7">
        <f t="shared" ca="1" si="0"/>
        <v>107.5467</v>
      </c>
      <c r="P6" s="7">
        <f t="shared" ca="1" si="0"/>
        <v>107.58753</v>
      </c>
      <c r="R6" s="7">
        <f t="shared" ca="1" si="1"/>
        <v>107.56686399999998</v>
      </c>
      <c r="T6" s="7">
        <f ca="1">Total!E6</f>
        <v>107.31086000000001</v>
      </c>
      <c r="V6" s="7">
        <f t="shared" ca="1" si="3"/>
        <v>2.2364931191493093E-3</v>
      </c>
      <c r="W6" s="7">
        <f t="shared" ca="1" si="4"/>
        <v>2.7102569115557236E-3</v>
      </c>
      <c r="X6" s="7">
        <f t="shared" ca="1" si="5"/>
        <v>2.2054617771210621E-3</v>
      </c>
      <c r="Y6" s="7">
        <f t="shared" ca="1" si="6"/>
        <v>2.1977272384173983E-3</v>
      </c>
      <c r="Z6" s="7">
        <f t="shared" ca="1" si="7"/>
        <v>2.5782106303126797E-3</v>
      </c>
      <c r="AB6" s="7">
        <f t="shared" ca="1" si="8"/>
        <v>1.1928149676556173E-2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1.4393499999999999</v>
      </c>
      <c r="F7" s="7">
        <v>93</v>
      </c>
      <c r="H7" s="7" t="s">
        <v>0</v>
      </c>
      <c r="I7" s="7">
        <v>100</v>
      </c>
      <c r="J7" s="7">
        <v>1</v>
      </c>
      <c r="L7" s="7">
        <f t="shared" ca="1" si="2"/>
        <v>103.69837</v>
      </c>
      <c r="M7" s="7">
        <f t="shared" ca="1" si="0"/>
        <v>103.74003</v>
      </c>
      <c r="N7" s="7">
        <f t="shared" ca="1" si="0"/>
        <v>103.83698</v>
      </c>
      <c r="O7" s="7">
        <f t="shared" ca="1" si="0"/>
        <v>103.72669999999999</v>
      </c>
      <c r="P7" s="7">
        <f t="shared" ca="1" si="0"/>
        <v>103.74337</v>
      </c>
      <c r="R7" s="7">
        <f t="shared" ca="1" si="1"/>
        <v>103.74909</v>
      </c>
      <c r="T7" s="7">
        <f ca="1">Total!E7</f>
        <v>103.67698</v>
      </c>
      <c r="V7" s="7">
        <f t="shared" ca="1" si="3"/>
        <v>2.0631387989886174E-4</v>
      </c>
      <c r="W7" s="7">
        <f t="shared" ca="1" si="4"/>
        <v>6.0813885589649749E-4</v>
      </c>
      <c r="X7" s="7">
        <f t="shared" ca="1" si="5"/>
        <v>1.5432548286031923E-3</v>
      </c>
      <c r="Y7" s="7">
        <f t="shared" ca="1" si="6"/>
        <v>4.7956643798838998E-4</v>
      </c>
      <c r="Z7" s="7">
        <f t="shared" ca="1" si="7"/>
        <v>6.4035430044353527E-4</v>
      </c>
      <c r="AB7" s="7">
        <f t="shared" ca="1" si="8"/>
        <v>3.4776283028304764E-3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1.4327399999999999</v>
      </c>
      <c r="F8" s="7">
        <v>82</v>
      </c>
      <c r="H8" s="7" t="s">
        <v>0</v>
      </c>
      <c r="I8" s="7">
        <v>1000</v>
      </c>
      <c r="J8" s="7">
        <v>0.4</v>
      </c>
      <c r="L8" s="7">
        <f t="shared" ca="1" si="2"/>
        <v>1069.36661</v>
      </c>
      <c r="M8" s="7">
        <f t="shared" ca="1" si="0"/>
        <v>1069.3161600000001</v>
      </c>
      <c r="N8" s="7">
        <f t="shared" ca="1" si="0"/>
        <v>1069.4862499999999</v>
      </c>
      <c r="O8" s="7">
        <f t="shared" ca="1" si="0"/>
        <v>1069.41516</v>
      </c>
      <c r="P8" s="7">
        <f t="shared" ca="1" si="0"/>
        <v>1069.4730400000001</v>
      </c>
      <c r="R8" s="7">
        <f t="shared" ca="1" si="1"/>
        <v>1069.4114439999998</v>
      </c>
      <c r="T8" s="7">
        <f ca="1">Total!E8</f>
        <v>1069.1742999999999</v>
      </c>
      <c r="V8" s="7">
        <f t="shared" ca="1" si="3"/>
        <v>1.7986777272904344E-4</v>
      </c>
      <c r="W8" s="7">
        <f t="shared" ca="1" si="4"/>
        <v>1.3268182746272413E-4</v>
      </c>
      <c r="X8" s="7">
        <f t="shared" ca="1" si="5"/>
        <v>2.917672076480181E-4</v>
      </c>
      <c r="Y8" s="7">
        <f t="shared" ca="1" si="6"/>
        <v>2.2527664572568904E-4</v>
      </c>
      <c r="Z8" s="7">
        <f t="shared" ca="1" si="7"/>
        <v>2.7941187886781405E-4</v>
      </c>
      <c r="AB8" s="7">
        <f t="shared" ca="1" si="8"/>
        <v>1.1090053324332887E-3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1.4320299999999999</v>
      </c>
      <c r="F9" s="7">
        <v>83</v>
      </c>
      <c r="H9" s="7" t="s">
        <v>0</v>
      </c>
      <c r="I9" s="7">
        <v>1000</v>
      </c>
      <c r="J9" s="7">
        <v>0.7</v>
      </c>
      <c r="L9" s="7">
        <f t="shared" ca="1" si="2"/>
        <v>1034.3387399999999</v>
      </c>
      <c r="M9" s="7">
        <f t="shared" ca="1" si="0"/>
        <v>1034.4216300000001</v>
      </c>
      <c r="N9" s="7">
        <f t="shared" ca="1" si="0"/>
        <v>1034.41795</v>
      </c>
      <c r="O9" s="7">
        <f t="shared" ca="1" si="0"/>
        <v>1034.4678699999999</v>
      </c>
      <c r="P9" s="7">
        <f t="shared" ca="1" si="0"/>
        <v>1034.4322</v>
      </c>
      <c r="R9" s="7">
        <f t="shared" ca="1" si="1"/>
        <v>1034.4156779999998</v>
      </c>
      <c r="T9" s="7">
        <f ca="1">Total!E9</f>
        <v>1034.2530300000001</v>
      </c>
      <c r="V9" s="7">
        <f t="shared" ca="1" si="3"/>
        <v>8.2871403335250954E-5</v>
      </c>
      <c r="W9" s="7">
        <f t="shared" ca="1" si="4"/>
        <v>1.6301620117078065E-4</v>
      </c>
      <c r="X9" s="7">
        <f t="shared" ca="1" si="5"/>
        <v>1.5945807768137573E-4</v>
      </c>
      <c r="Y9" s="7">
        <f t="shared" ca="1" si="6"/>
        <v>2.0772479631978196E-4</v>
      </c>
      <c r="Z9" s="7">
        <f t="shared" ca="1" si="7"/>
        <v>1.7323613738882203E-4</v>
      </c>
      <c r="AB9" s="7">
        <f t="shared" ca="1" si="8"/>
        <v>7.8630661589601124E-4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1.4423900000000001</v>
      </c>
      <c r="F10" s="7">
        <v>104</v>
      </c>
      <c r="H10" s="7" t="s">
        <v>0</v>
      </c>
      <c r="I10" s="7">
        <v>1000</v>
      </c>
      <c r="J10" s="7">
        <v>1</v>
      </c>
      <c r="L10" s="7">
        <f t="shared" ca="1" si="2"/>
        <v>1033.9636800000001</v>
      </c>
      <c r="M10" s="7">
        <f t="shared" ca="1" si="0"/>
        <v>1034.12347</v>
      </c>
      <c r="N10" s="7">
        <f t="shared" ca="1" si="0"/>
        <v>1033.9858200000001</v>
      </c>
      <c r="O10" s="7">
        <f t="shared" ca="1" si="0"/>
        <v>1034.28496</v>
      </c>
      <c r="P10" s="7">
        <f t="shared" ca="1" si="0"/>
        <v>1034.04953</v>
      </c>
      <c r="R10" s="7">
        <f t="shared" ca="1" si="1"/>
        <v>1034.081492</v>
      </c>
      <c r="T10" s="7">
        <f ca="1">Total!E10</f>
        <v>1033.9158500000001</v>
      </c>
      <c r="V10" s="7">
        <f t="shared" ca="1" si="3"/>
        <v>4.626101824435352E-5</v>
      </c>
      <c r="W10" s="7">
        <f t="shared" ca="1" si="4"/>
        <v>2.0080937921582902E-4</v>
      </c>
      <c r="X10" s="7">
        <f t="shared" ca="1" si="5"/>
        <v>6.7674753220982225E-5</v>
      </c>
      <c r="Y10" s="7">
        <f t="shared" ca="1" si="6"/>
        <v>3.5700197458029501E-4</v>
      </c>
      <c r="Z10" s="7">
        <f t="shared" ca="1" si="7"/>
        <v>1.292948550889446E-4</v>
      </c>
      <c r="AB10" s="7">
        <f t="shared" ca="1" si="8"/>
        <v>8.0104198035040432E-4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1.92001</v>
      </c>
      <c r="F11" s="7">
        <v>135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1.9267000000000001</v>
      </c>
      <c r="F12" s="7">
        <v>138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1.9251199999999999</v>
      </c>
      <c r="F13" s="7">
        <v>126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1.9889699999999999</v>
      </c>
      <c r="F14" s="7">
        <v>124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42986.45392</v>
      </c>
      <c r="N14" s="7">
        <f t="shared" ca="1" si="0"/>
        <v>42986.673049999998</v>
      </c>
      <c r="O14" s="7">
        <f t="shared" ca="1" si="0"/>
        <v>42986.57692</v>
      </c>
      <c r="P14" s="7">
        <f t="shared" ca="1" si="0"/>
        <v>42986.57692</v>
      </c>
      <c r="R14" s="7">
        <f t="shared" ca="1" si="1"/>
        <v>42986.571545999999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6.04845361480278E-6</v>
      </c>
      <c r="X14" s="7">
        <f t="shared" ca="1" si="5"/>
        <v>1.1146136847830832E-5</v>
      </c>
      <c r="Y14" s="7">
        <f t="shared" ca="1" si="6"/>
        <v>8.9098374402352728E-6</v>
      </c>
      <c r="Z14" s="7">
        <f t="shared" ca="1" si="7"/>
        <v>8.9098374402352728E-6</v>
      </c>
      <c r="AB14" s="7">
        <f t="shared" ca="1" si="8"/>
        <v>4.3924102783339431E-5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28.587009999999999</v>
      </c>
      <c r="E15" s="7">
        <v>1.92879</v>
      </c>
      <c r="F15" s="7">
        <v>113</v>
      </c>
      <c r="H15" s="7" t="s">
        <v>3</v>
      </c>
      <c r="I15" s="7">
        <v>100</v>
      </c>
      <c r="J15" s="7">
        <v>0.7</v>
      </c>
      <c r="L15" s="7">
        <f t="shared" ca="1" si="2"/>
        <v>35587.877710000001</v>
      </c>
      <c r="M15" s="7">
        <f t="shared" ca="1" si="0"/>
        <v>35728.03645</v>
      </c>
      <c r="N15" s="7">
        <f t="shared" ca="1" si="0"/>
        <v>35713.587350000002</v>
      </c>
      <c r="O15" s="7">
        <f t="shared" ca="1" si="0"/>
        <v>35593.635620000001</v>
      </c>
      <c r="P15" s="7">
        <f t="shared" ca="1" si="0"/>
        <v>35632.824679999998</v>
      </c>
      <c r="R15" s="7">
        <f t="shared" ca="1" si="1"/>
        <v>35651.192361999994</v>
      </c>
      <c r="T15" s="7">
        <f ca="1">Total!E15</f>
        <v>35432.463949999998</v>
      </c>
      <c r="V15" s="7">
        <f t="shared" ca="1" si="3"/>
        <v>4.3861968001805618E-3</v>
      </c>
      <c r="W15" s="7">
        <f t="shared" ca="1" si="4"/>
        <v>8.3418556614379066E-3</v>
      </c>
      <c r="X15" s="7">
        <f t="shared" ca="1" si="5"/>
        <v>7.9340629654405977E-3</v>
      </c>
      <c r="Y15" s="7">
        <f t="shared" ca="1" si="6"/>
        <v>4.5487005991860568E-3</v>
      </c>
      <c r="Z15" s="7">
        <f t="shared" ca="1" si="7"/>
        <v>5.6547219036964646E-3</v>
      </c>
      <c r="AB15" s="7">
        <f t="shared" ca="1" si="8"/>
        <v>3.0865537929941587E-2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148.08413999999999</v>
      </c>
      <c r="E16" s="7">
        <v>8.7213700000000003</v>
      </c>
      <c r="F16" s="7">
        <v>96</v>
      </c>
      <c r="H16" s="7" t="s">
        <v>3</v>
      </c>
      <c r="I16" s="7">
        <v>100</v>
      </c>
      <c r="J16" s="7">
        <v>1</v>
      </c>
      <c r="L16" s="7">
        <f t="shared" ca="1" si="2"/>
        <v>35299.300000000003</v>
      </c>
      <c r="M16" s="7">
        <f t="shared" ca="1" si="0"/>
        <v>35312.658990000004</v>
      </c>
      <c r="N16" s="7">
        <f t="shared" ca="1" si="0"/>
        <v>35241.29507</v>
      </c>
      <c r="O16" s="7">
        <f t="shared" ca="1" si="0"/>
        <v>35272.241719999998</v>
      </c>
      <c r="P16" s="7">
        <f t="shared" ca="1" si="0"/>
        <v>35272.241719999998</v>
      </c>
      <c r="R16" s="7">
        <f t="shared" ca="1" si="1"/>
        <v>35279.547500000001</v>
      </c>
      <c r="T16" s="7">
        <f ca="1">Total!E16</f>
        <v>35214.446669999998</v>
      </c>
      <c r="V16" s="7">
        <f t="shared" ca="1" si="3"/>
        <v>2.4096170186963038E-3</v>
      </c>
      <c r="W16" s="7">
        <f t="shared" ca="1" si="4"/>
        <v>2.7889780839201813E-3</v>
      </c>
      <c r="X16" s="7">
        <f t="shared" ca="1" si="5"/>
        <v>7.6242572406725782E-4</v>
      </c>
      <c r="Y16" s="7">
        <f t="shared" ca="1" si="6"/>
        <v>1.6412312407350013E-3</v>
      </c>
      <c r="Z16" s="7">
        <f t="shared" ca="1" si="7"/>
        <v>1.6412312407350013E-3</v>
      </c>
      <c r="AB16" s="7">
        <f t="shared" ca="1" si="8"/>
        <v>9.2434833081537458E-3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148.12414000000001</v>
      </c>
      <c r="E17" s="7">
        <v>8.6712299999999995</v>
      </c>
      <c r="F17" s="7">
        <v>101</v>
      </c>
      <c r="H17" s="7" t="s">
        <v>3</v>
      </c>
      <c r="I17" s="7">
        <v>997</v>
      </c>
      <c r="J17" s="7">
        <v>0.4</v>
      </c>
      <c r="L17" s="7">
        <f t="shared" ca="1" si="2"/>
        <v>324017.90727999998</v>
      </c>
      <c r="M17" s="7">
        <f t="shared" ca="1" si="0"/>
        <v>324403.37219000002</v>
      </c>
      <c r="N17" s="7">
        <f t="shared" ca="1" si="0"/>
        <v>324299.64140999998</v>
      </c>
      <c r="O17" s="7">
        <f t="shared" ca="1" si="0"/>
        <v>324114.74680000002</v>
      </c>
      <c r="P17" s="7">
        <f t="shared" ca="1" si="0"/>
        <v>324533.00092000002</v>
      </c>
      <c r="R17" s="7">
        <f t="shared" ca="1" si="1"/>
        <v>324273.73372000002</v>
      </c>
      <c r="T17" s="7">
        <f ca="1">Total!E17</f>
        <v>323976.84555000003</v>
      </c>
      <c r="V17" s="7">
        <f t="shared" ca="1" si="3"/>
        <v>1.2674279215926394E-4</v>
      </c>
      <c r="W17" s="7">
        <f t="shared" ca="1" si="4"/>
        <v>1.3165343321863093E-3</v>
      </c>
      <c r="X17" s="7">
        <f t="shared" ca="1" si="5"/>
        <v>9.9635472236282675E-4</v>
      </c>
      <c r="Y17" s="7">
        <f t="shared" ca="1" si="6"/>
        <v>4.2565156088820782E-4</v>
      </c>
      <c r="Z17" s="7">
        <f t="shared" ca="1" si="7"/>
        <v>1.7166515991469536E-3</v>
      </c>
      <c r="AB17" s="7">
        <f t="shared" ca="1" si="8"/>
        <v>4.5819350067435611E-3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148.11162999999999</v>
      </c>
      <c r="E18" s="7">
        <v>8.7274600000000007</v>
      </c>
      <c r="F18" s="7">
        <v>93</v>
      </c>
      <c r="H18" s="7" t="s">
        <v>3</v>
      </c>
      <c r="I18" s="7">
        <v>997</v>
      </c>
      <c r="J18" s="7">
        <v>0.7</v>
      </c>
      <c r="L18" s="7">
        <f t="shared" ca="1" si="2"/>
        <v>322989.24349999998</v>
      </c>
      <c r="M18" s="7">
        <f t="shared" ca="1" si="2"/>
        <v>323020.04093999998</v>
      </c>
      <c r="N18" s="7">
        <f t="shared" ca="1" si="2"/>
        <v>323016.97161000001</v>
      </c>
      <c r="O18" s="7">
        <f t="shared" ca="1" si="2"/>
        <v>323101.09454000002</v>
      </c>
      <c r="P18" s="7">
        <f t="shared" ca="1" si="2"/>
        <v>323064.51607000001</v>
      </c>
      <c r="R18" s="7">
        <f t="shared" ca="1" si="1"/>
        <v>323038.37333199999</v>
      </c>
      <c r="T18" s="7">
        <f ca="1">Total!E18</f>
        <v>322847.27723000001</v>
      </c>
      <c r="V18" s="7">
        <f t="shared" ca="1" si="3"/>
        <v>4.3973197239894013E-4</v>
      </c>
      <c r="W18" s="7">
        <f t="shared" ca="1" si="4"/>
        <v>5.3512518823843559E-4</v>
      </c>
      <c r="X18" s="7">
        <f t="shared" ca="1" si="5"/>
        <v>5.2561812339246903E-4</v>
      </c>
      <c r="Y18" s="7">
        <f t="shared" ca="1" si="6"/>
        <v>7.8618383335223485E-4</v>
      </c>
      <c r="Z18" s="7">
        <f t="shared" ca="1" si="7"/>
        <v>6.7288422520981044E-4</v>
      </c>
      <c r="AB18" s="7">
        <f t="shared" ca="1" si="8"/>
        <v>2.95954334259189E-3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148.1283</v>
      </c>
      <c r="E19" s="7">
        <v>8.7536400000000008</v>
      </c>
      <c r="F19" s="7">
        <v>97</v>
      </c>
      <c r="H19" s="7" t="s">
        <v>3</v>
      </c>
      <c r="I19" s="7">
        <v>997</v>
      </c>
      <c r="J19" s="7">
        <v>1</v>
      </c>
      <c r="L19" s="7">
        <f t="shared" ca="1" si="2"/>
        <v>322893.92168999999</v>
      </c>
      <c r="M19" s="7">
        <f t="shared" ca="1" si="2"/>
        <v>322961.70567</v>
      </c>
      <c r="N19" s="7">
        <f t="shared" ca="1" si="2"/>
        <v>323002.46541</v>
      </c>
      <c r="O19" s="7">
        <f t="shared" ca="1" si="2"/>
        <v>322887.59693</v>
      </c>
      <c r="P19" s="7">
        <f t="shared" ca="1" si="2"/>
        <v>323067.02</v>
      </c>
      <c r="R19" s="7">
        <f t="shared" ca="1" si="1"/>
        <v>322962.54194000002</v>
      </c>
      <c r="T19" s="7">
        <f ca="1">Total!E19</f>
        <v>322792.16628</v>
      </c>
      <c r="V19" s="7">
        <f t="shared" ca="1" si="3"/>
        <v>3.1523506649079445E-4</v>
      </c>
      <c r="W19" s="7">
        <f t="shared" ca="1" si="4"/>
        <v>5.252277090669142E-4</v>
      </c>
      <c r="X19" s="7">
        <f t="shared" ca="1" si="5"/>
        <v>6.5150010430420227E-4</v>
      </c>
      <c r="Y19" s="7">
        <f t="shared" ca="1" si="6"/>
        <v>2.9564115851936525E-4</v>
      </c>
      <c r="Z19" s="7">
        <f t="shared" ca="1" si="7"/>
        <v>8.514881980177828E-4</v>
      </c>
      <c r="AB19" s="7">
        <f t="shared" ca="1" si="8"/>
        <v>2.6390922363990592E-3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148.12163000000001</v>
      </c>
      <c r="E20" s="7">
        <v>8.7425200000000007</v>
      </c>
      <c r="F20" s="7">
        <v>95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107.55086</v>
      </c>
      <c r="E21" s="7">
        <v>18.06541</v>
      </c>
      <c r="F21" s="7">
        <v>186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675.38247999999999</v>
      </c>
      <c r="P21" s="7">
        <f t="shared" ca="1" si="2"/>
        <v>675.36581000000001</v>
      </c>
      <c r="R21" s="7">
        <f t="shared" ca="1" si="1"/>
        <v>675.36995999999999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0</v>
      </c>
      <c r="X21" s="7">
        <f t="shared" ca="1" si="5"/>
        <v>0</v>
      </c>
      <c r="Y21" s="7">
        <f t="shared" ca="1" si="6"/>
        <v>2.468291961652075E-5</v>
      </c>
      <c r="Z21" s="7">
        <f t="shared" ca="1" si="7"/>
        <v>0</v>
      </c>
      <c r="AB21" s="7">
        <f t="shared" ca="1" si="8"/>
        <v>3.0724090104621842E-5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107.60169999999999</v>
      </c>
      <c r="E22" s="7">
        <v>18.011479999999999</v>
      </c>
      <c r="F22" s="7">
        <v>187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657.32380999999998</v>
      </c>
      <c r="N22" s="7">
        <f t="shared" ca="1" si="2"/>
        <v>657.32380999999998</v>
      </c>
      <c r="O22" s="7">
        <f t="shared" ca="1" si="2"/>
        <v>657.32380999999998</v>
      </c>
      <c r="P22" s="7">
        <f t="shared" ca="1" si="2"/>
        <v>655.43295999999998</v>
      </c>
      <c r="R22" s="7">
        <f t="shared" ca="1" si="1"/>
        <v>656.56746999999996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2.8848869608266272E-3</v>
      </c>
      <c r="X22" s="7">
        <f t="shared" ca="1" si="5"/>
        <v>2.8848869608266272E-3</v>
      </c>
      <c r="Y22" s="7">
        <f t="shared" ca="1" si="6"/>
        <v>2.8848869608266272E-3</v>
      </c>
      <c r="Z22" s="7">
        <f t="shared" ca="1" si="7"/>
        <v>0</v>
      </c>
      <c r="AB22" s="7">
        <f t="shared" ca="1" si="8"/>
        <v>8.6546608824798824E-3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107.54752999999999</v>
      </c>
      <c r="E23" s="7">
        <v>18.032859999999999</v>
      </c>
      <c r="F23" s="7">
        <v>189</v>
      </c>
      <c r="H23" s="7" t="s">
        <v>1</v>
      </c>
      <c r="I23" s="7">
        <v>100</v>
      </c>
      <c r="J23" s="7">
        <v>0.4</v>
      </c>
      <c r="L23" s="7">
        <f t="shared" ca="1" si="2"/>
        <v>1798.6590699999999</v>
      </c>
      <c r="M23" s="7">
        <f t="shared" ca="1" si="2"/>
        <v>1815.98002</v>
      </c>
      <c r="N23" s="7">
        <f t="shared" ca="1" si="2"/>
        <v>1771.8257599999999</v>
      </c>
      <c r="O23" s="7">
        <f t="shared" ca="1" si="2"/>
        <v>1797.0100600000001</v>
      </c>
      <c r="P23" s="7">
        <f t="shared" ca="1" si="2"/>
        <v>1812.7224100000001</v>
      </c>
      <c r="R23" s="7">
        <f t="shared" ca="1" si="1"/>
        <v>1799.2394639999998</v>
      </c>
      <c r="T23" s="7">
        <f ca="1">Total!E23</f>
        <v>1771.8257599999999</v>
      </c>
      <c r="V23" s="7">
        <f t="shared" ca="1" si="3"/>
        <v>1.5144440613618793E-2</v>
      </c>
      <c r="W23" s="7">
        <f t="shared" ca="1" si="4"/>
        <v>2.492020434334357E-2</v>
      </c>
      <c r="X23" s="7">
        <f t="shared" ca="1" si="5"/>
        <v>0</v>
      </c>
      <c r="Y23" s="7">
        <f t="shared" ca="1" si="6"/>
        <v>1.42137565490639E-2</v>
      </c>
      <c r="Z23" s="7">
        <f t="shared" ca="1" si="7"/>
        <v>2.3081643197240872E-2</v>
      </c>
      <c r="AB23" s="7">
        <f t="shared" ca="1" si="8"/>
        <v>7.7360044703267142E-2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107.5467</v>
      </c>
      <c r="E24" s="7">
        <v>18.015940000000001</v>
      </c>
      <c r="F24" s="7">
        <v>192</v>
      </c>
      <c r="H24" s="7" t="s">
        <v>1</v>
      </c>
      <c r="I24" s="7">
        <v>100</v>
      </c>
      <c r="J24" s="7">
        <v>0.7</v>
      </c>
      <c r="L24" s="7">
        <f t="shared" ca="1" si="2"/>
        <v>1764.6248900000001</v>
      </c>
      <c r="M24" s="7">
        <f t="shared" ca="1" si="2"/>
        <v>1762.5683300000001</v>
      </c>
      <c r="N24" s="7">
        <f t="shared" ca="1" si="2"/>
        <v>1769.0743199999999</v>
      </c>
      <c r="O24" s="7">
        <f t="shared" ca="1" si="2"/>
        <v>1756.3001300000001</v>
      </c>
      <c r="P24" s="7">
        <f t="shared" ca="1" si="2"/>
        <v>1767.47723</v>
      </c>
      <c r="R24" s="7">
        <f t="shared" ca="1" si="1"/>
        <v>1764.0089800000001</v>
      </c>
      <c r="T24" s="7">
        <f ca="1">Total!E24</f>
        <v>1756.3001300000001</v>
      </c>
      <c r="V24" s="7">
        <f t="shared" ca="1" si="3"/>
        <v>4.7399415725146981E-3</v>
      </c>
      <c r="W24" s="7">
        <f t="shared" ca="1" si="4"/>
        <v>3.5689799783821564E-3</v>
      </c>
      <c r="X24" s="7">
        <f t="shared" ca="1" si="5"/>
        <v>7.2733525334305257E-3</v>
      </c>
      <c r="Y24" s="7">
        <f t="shared" ca="1" si="6"/>
        <v>0</v>
      </c>
      <c r="Z24" s="7">
        <f t="shared" ca="1" si="7"/>
        <v>6.3640034007170984E-3</v>
      </c>
      <c r="AB24" s="7">
        <f t="shared" ca="1" si="8"/>
        <v>2.1946277485044477E-2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107.58753</v>
      </c>
      <c r="E25" s="7">
        <v>18.001200000000001</v>
      </c>
      <c r="F25" s="7">
        <v>185</v>
      </c>
      <c r="H25" s="7" t="s">
        <v>1</v>
      </c>
      <c r="I25" s="7">
        <v>100</v>
      </c>
      <c r="J25" s="7">
        <v>1</v>
      </c>
      <c r="L25" s="7">
        <f t="shared" ca="1" si="2"/>
        <v>1756.3005900000001</v>
      </c>
      <c r="M25" s="7">
        <f t="shared" ca="1" si="2"/>
        <v>1756.4509800000001</v>
      </c>
      <c r="N25" s="7">
        <f t="shared" ca="1" si="2"/>
        <v>1757.1751899999999</v>
      </c>
      <c r="O25" s="7">
        <f t="shared" ca="1" si="2"/>
        <v>1753.77333</v>
      </c>
      <c r="P25" s="7">
        <f t="shared" ca="1" si="2"/>
        <v>1755.7652</v>
      </c>
      <c r="R25" s="7">
        <f t="shared" ca="1" si="1"/>
        <v>1755.8930580000001</v>
      </c>
      <c r="T25" s="7">
        <f ca="1">Total!E25</f>
        <v>1753.77333</v>
      </c>
      <c r="V25" s="7">
        <f t="shared" ca="1" si="3"/>
        <v>1.4410414143999266E-3</v>
      </c>
      <c r="W25" s="7">
        <f t="shared" ca="1" si="4"/>
        <v>1.5267936592467655E-3</v>
      </c>
      <c r="X25" s="7">
        <f t="shared" ca="1" si="5"/>
        <v>1.9397375600414351E-3</v>
      </c>
      <c r="Y25" s="7">
        <f t="shared" ca="1" si="6"/>
        <v>0</v>
      </c>
      <c r="Z25" s="7">
        <f t="shared" ca="1" si="7"/>
        <v>1.1357625104266255E-3</v>
      </c>
      <c r="AB25" s="7">
        <f t="shared" ca="1" si="8"/>
        <v>6.0433351441147526E-3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103.69837</v>
      </c>
      <c r="E26" s="7">
        <v>37.465679999999999</v>
      </c>
      <c r="F26" s="7">
        <v>374</v>
      </c>
      <c r="H26" s="7" t="s">
        <v>1</v>
      </c>
      <c r="I26" s="7">
        <v>1000</v>
      </c>
      <c r="J26" s="7">
        <v>0.4</v>
      </c>
      <c r="L26" s="7">
        <f t="shared" ca="1" si="2"/>
        <v>18979.886299999998</v>
      </c>
      <c r="M26" s="7">
        <f t="shared" ca="1" si="2"/>
        <v>18977.600050000001</v>
      </c>
      <c r="N26" s="7">
        <f t="shared" ca="1" si="2"/>
        <v>18981.56768</v>
      </c>
      <c r="O26" s="7">
        <f t="shared" ca="1" si="2"/>
        <v>18978.775239999999</v>
      </c>
      <c r="P26" s="7">
        <f t="shared" ca="1" si="2"/>
        <v>18985.284640000002</v>
      </c>
      <c r="R26" s="7">
        <f t="shared" ca="1" si="1"/>
        <v>18980.622781999999</v>
      </c>
      <c r="T26" s="7">
        <f ca="1">Total!E26</f>
        <v>18977.327099999999</v>
      </c>
      <c r="V26" s="7">
        <f t="shared" ca="1" si="3"/>
        <v>1.3485566152251713E-4</v>
      </c>
      <c r="W26" s="7">
        <f t="shared" ca="1" si="4"/>
        <v>1.4382952802784901E-5</v>
      </c>
      <c r="X26" s="7">
        <f t="shared" ca="1" si="5"/>
        <v>2.2345507234269578E-4</v>
      </c>
      <c r="Y26" s="7">
        <f t="shared" ca="1" si="6"/>
        <v>7.6308955016137205E-5</v>
      </c>
      <c r="Z26" s="7">
        <f t="shared" ca="1" si="7"/>
        <v>4.1931827164443325E-4</v>
      </c>
      <c r="AB26" s="7">
        <f t="shared" ca="1" si="8"/>
        <v>8.6832091332856827E-4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103.74003</v>
      </c>
      <c r="E27" s="7">
        <v>37.373840000000001</v>
      </c>
      <c r="F27" s="7">
        <v>372</v>
      </c>
      <c r="H27" s="7" t="s">
        <v>1</v>
      </c>
      <c r="I27" s="7">
        <v>1000</v>
      </c>
      <c r="J27" s="7">
        <v>0.7</v>
      </c>
      <c r="L27" s="7">
        <f t="shared" ca="1" si="2"/>
        <v>18976.82098</v>
      </c>
      <c r="M27" s="7">
        <f t="shared" ca="1" si="2"/>
        <v>18976.095000000001</v>
      </c>
      <c r="N27" s="7">
        <f t="shared" ca="1" si="2"/>
        <v>18976.5039</v>
      </c>
      <c r="O27" s="7">
        <f t="shared" ca="1" si="2"/>
        <v>18976.008580000002</v>
      </c>
      <c r="P27" s="7">
        <f t="shared" ca="1" si="2"/>
        <v>18976.209149999999</v>
      </c>
      <c r="R27" s="7">
        <f t="shared" ca="1" si="1"/>
        <v>18976.327522</v>
      </c>
      <c r="T27" s="7">
        <f ca="1">Total!E27</f>
        <v>18975.57</v>
      </c>
      <c r="V27" s="7">
        <f t="shared" ca="1" si="3"/>
        <v>6.5925819356188451E-5</v>
      </c>
      <c r="W27" s="7">
        <f t="shared" ca="1" si="4"/>
        <v>2.7667153081644198E-5</v>
      </c>
      <c r="X27" s="7">
        <f t="shared" ca="1" si="5"/>
        <v>4.9215912881668074E-5</v>
      </c>
      <c r="Y27" s="7">
        <f t="shared" ca="1" si="6"/>
        <v>2.3112876187741435E-5</v>
      </c>
      <c r="Z27" s="7">
        <f t="shared" ca="1" si="7"/>
        <v>3.3682782651538949E-5</v>
      </c>
      <c r="AB27" s="7">
        <f t="shared" ca="1" si="8"/>
        <v>1.9960454415878111E-4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103.83698</v>
      </c>
      <c r="E28" s="7">
        <v>37.795180000000002</v>
      </c>
      <c r="F28" s="7">
        <v>370</v>
      </c>
      <c r="H28" s="7" t="s">
        <v>1</v>
      </c>
      <c r="I28" s="7">
        <v>1000</v>
      </c>
      <c r="J28" s="7">
        <v>1</v>
      </c>
      <c r="L28" s="7">
        <f t="shared" ca="1" si="2"/>
        <v>18975.255000000001</v>
      </c>
      <c r="M28" s="7">
        <f t="shared" ca="1" si="2"/>
        <v>18975.259999999998</v>
      </c>
      <c r="N28" s="7">
        <f t="shared" ca="1" si="2"/>
        <v>18975.27</v>
      </c>
      <c r="O28" s="7">
        <f t="shared" ca="1" si="2"/>
        <v>18975.240000000002</v>
      </c>
      <c r="P28" s="7">
        <f t="shared" ca="1" si="2"/>
        <v>18975.275000000001</v>
      </c>
      <c r="R28" s="7">
        <f t="shared" ca="1" si="1"/>
        <v>18975.260000000002</v>
      </c>
      <c r="T28" s="7">
        <f ca="1">Total!E28</f>
        <v>18975.240000000002</v>
      </c>
      <c r="V28" s="7">
        <f t="shared" ca="1" si="3"/>
        <v>7.9050383549393427E-7</v>
      </c>
      <c r="W28" s="7">
        <f t="shared" ca="1" si="4"/>
        <v>1.0540051138640975E-6</v>
      </c>
      <c r="X28" s="7">
        <f t="shared" ca="1" si="5"/>
        <v>1.5810076709878685E-6</v>
      </c>
      <c r="Y28" s="7">
        <f t="shared" ca="1" si="6"/>
        <v>0</v>
      </c>
      <c r="Z28" s="7">
        <f t="shared" ca="1" si="7"/>
        <v>1.8445089495497543E-6</v>
      </c>
      <c r="AB28" s="7">
        <f t="shared" ca="1" si="8"/>
        <v>5.2700255698956546E-6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103.72669999999999</v>
      </c>
      <c r="E29" s="7">
        <v>37.453069999999997</v>
      </c>
      <c r="F29" s="7">
        <v>364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103.74337</v>
      </c>
      <c r="E30" s="7">
        <v>37.40305</v>
      </c>
      <c r="F30" s="7">
        <v>352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1069.36661</v>
      </c>
      <c r="E31" s="7">
        <v>570.78836000000001</v>
      </c>
      <c r="F31" s="7">
        <v>75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1069.3161600000001</v>
      </c>
      <c r="E32" s="7">
        <v>574.37608</v>
      </c>
      <c r="F32" s="7">
        <v>75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1069.4862499999999</v>
      </c>
      <c r="E33" s="7">
        <v>571.91270999999995</v>
      </c>
      <c r="F33" s="7">
        <v>80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1069.41516</v>
      </c>
      <c r="E34" s="7">
        <v>571.99255000000005</v>
      </c>
      <c r="F34" s="7">
        <v>75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1069.4730400000001</v>
      </c>
      <c r="E35" s="7">
        <v>570.19884999999999</v>
      </c>
      <c r="F35" s="7">
        <v>78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1034.3387399999999</v>
      </c>
      <c r="E36" s="7">
        <v>944.65895</v>
      </c>
      <c r="F36" s="7">
        <v>102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1034.4216300000001</v>
      </c>
      <c r="E37" s="7">
        <v>948.33928000000003</v>
      </c>
      <c r="F37" s="7">
        <v>103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1034.41795</v>
      </c>
      <c r="E38" s="7">
        <v>950.74856999999997</v>
      </c>
      <c r="F38" s="7">
        <v>120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1034.4678699999999</v>
      </c>
      <c r="E39" s="7">
        <v>952.51657999999998</v>
      </c>
      <c r="F39" s="7">
        <v>101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1034.4322</v>
      </c>
      <c r="E40" s="7">
        <v>950.75829999999996</v>
      </c>
      <c r="F40" s="7">
        <v>101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1033.9636800000001</v>
      </c>
      <c r="E41" s="7">
        <v>2232.2489799999998</v>
      </c>
      <c r="F41" s="7">
        <v>210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1034.12347</v>
      </c>
      <c r="E42" s="7">
        <v>2242.0779000000002</v>
      </c>
      <c r="F42" s="7">
        <v>209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1033.9858200000001</v>
      </c>
      <c r="E43" s="7">
        <v>2235.6459599999998</v>
      </c>
      <c r="F43" s="7">
        <v>226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1034.28496</v>
      </c>
      <c r="E44" s="7">
        <v>2235.1255299999998</v>
      </c>
      <c r="F44" s="7">
        <v>273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1034.04953</v>
      </c>
      <c r="E45" s="7">
        <v>2241.8249300000002</v>
      </c>
      <c r="F45" s="7">
        <v>210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1.09954</v>
      </c>
      <c r="F46" s="7">
        <v>76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1.0974699999999999</v>
      </c>
      <c r="F47" s="7">
        <v>88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1.09531</v>
      </c>
      <c r="F48" s="7">
        <v>88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1.0951</v>
      </c>
      <c r="F49" s="7">
        <v>59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1.09327</v>
      </c>
      <c r="F50" s="7">
        <v>80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1.32924</v>
      </c>
      <c r="F51" s="7">
        <v>85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1.3299799999999999</v>
      </c>
      <c r="F52" s="7">
        <v>108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1.32853</v>
      </c>
      <c r="F53" s="7">
        <v>103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1.3299000000000001</v>
      </c>
      <c r="F54" s="7">
        <v>102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1.32664</v>
      </c>
      <c r="F55" s="7">
        <v>107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2.0739700000000001</v>
      </c>
      <c r="F56" s="7">
        <v>167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2.06488</v>
      </c>
      <c r="F57" s="7">
        <v>136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2.0737000000000001</v>
      </c>
      <c r="F58" s="7">
        <v>163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2.0774499999999998</v>
      </c>
      <c r="F59" s="7">
        <v>163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2.0654699999999999</v>
      </c>
      <c r="F60" s="7">
        <v>136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7.0101899999999997</v>
      </c>
      <c r="F61" s="7">
        <v>64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42986.45392</v>
      </c>
      <c r="E62" s="7">
        <v>7.0648600000000004</v>
      </c>
      <c r="F62" s="7">
        <v>65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6.93161</v>
      </c>
      <c r="F63" s="7">
        <v>65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42986.57692</v>
      </c>
      <c r="E64" s="7">
        <v>6.98611</v>
      </c>
      <c r="F64" s="7">
        <v>67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42986.57692</v>
      </c>
      <c r="E65" s="7">
        <v>6.9290599999999998</v>
      </c>
      <c r="F65" s="7">
        <v>66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35587.877710000001</v>
      </c>
      <c r="E66" s="7">
        <v>19.725750000000001</v>
      </c>
      <c r="F66" s="7">
        <v>171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35728.03645</v>
      </c>
      <c r="E67" s="7">
        <v>19.704180000000001</v>
      </c>
      <c r="F67" s="7">
        <v>166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35713.587350000002</v>
      </c>
      <c r="E68" s="7">
        <v>19.680700000000002</v>
      </c>
      <c r="F68" s="7">
        <v>167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35593.635620000001</v>
      </c>
      <c r="E69" s="7">
        <v>19.913889999999999</v>
      </c>
      <c r="F69" s="7">
        <v>170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35632.824679999998</v>
      </c>
      <c r="E70" s="7">
        <v>19.66554</v>
      </c>
      <c r="F70" s="7">
        <v>165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35299.300000000003</v>
      </c>
      <c r="E71" s="7">
        <v>55.053800000000003</v>
      </c>
      <c r="F71" s="7">
        <v>515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35312.658990000004</v>
      </c>
      <c r="E72" s="7">
        <v>55.127429999999997</v>
      </c>
      <c r="F72" s="7">
        <v>506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35241.29507</v>
      </c>
      <c r="E73" s="7">
        <v>55.073749999999997</v>
      </c>
      <c r="F73" s="7">
        <v>518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35272.241719999998</v>
      </c>
      <c r="E74" s="7">
        <v>55.048679999999997</v>
      </c>
      <c r="F74" s="7">
        <v>505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35272.241719999998</v>
      </c>
      <c r="E75" s="7">
        <v>55.101500000000001</v>
      </c>
      <c r="F75" s="7">
        <v>491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324017.90727999998</v>
      </c>
      <c r="E76" s="7">
        <v>641.20654999999999</v>
      </c>
      <c r="F76" s="7">
        <v>49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324403.37219000002</v>
      </c>
      <c r="E77" s="7">
        <v>648.03111999999999</v>
      </c>
      <c r="F77" s="7">
        <v>50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324299.64140999998</v>
      </c>
      <c r="E78" s="7">
        <v>638.21909000000005</v>
      </c>
      <c r="F78" s="7">
        <v>49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324114.74680000002</v>
      </c>
      <c r="E79" s="7">
        <v>644.58893999999998</v>
      </c>
      <c r="F79" s="7">
        <v>50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324533.00092000002</v>
      </c>
      <c r="E80" s="7">
        <v>637.80168000000003</v>
      </c>
      <c r="F80" s="7">
        <v>51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322989.24349999998</v>
      </c>
      <c r="E81" s="7">
        <v>1286.0867499999999</v>
      </c>
      <c r="F81" s="7">
        <v>106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323020.04093999998</v>
      </c>
      <c r="E82" s="7">
        <v>1293.8937100000001</v>
      </c>
      <c r="F82" s="7">
        <v>103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323016.97161000001</v>
      </c>
      <c r="E83" s="7">
        <v>1293.5833</v>
      </c>
      <c r="F83" s="7">
        <v>102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323101.09454000002</v>
      </c>
      <c r="E84" s="7">
        <v>1294.0989</v>
      </c>
      <c r="F84" s="7">
        <v>104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323064.51607000001</v>
      </c>
      <c r="E85" s="7">
        <v>1289.93758</v>
      </c>
      <c r="F85" s="7">
        <v>103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322893.92168999999</v>
      </c>
      <c r="E86" s="7">
        <v>1734.3914</v>
      </c>
      <c r="F86" s="7">
        <v>127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322961.70567</v>
      </c>
      <c r="E87" s="7">
        <v>1733.9776400000001</v>
      </c>
      <c r="F87" s="7">
        <v>127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323002.46541</v>
      </c>
      <c r="E88" s="7">
        <v>1729.3486600000001</v>
      </c>
      <c r="F88" s="7">
        <v>125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322887.59693</v>
      </c>
      <c r="E89" s="7">
        <v>1722.9662499999999</v>
      </c>
      <c r="F89" s="7">
        <v>124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323067.02</v>
      </c>
      <c r="E90" s="7">
        <v>1727.8946599999999</v>
      </c>
      <c r="F90" s="7">
        <v>127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1.6089</v>
      </c>
      <c r="F91" s="7">
        <v>84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1.60721</v>
      </c>
      <c r="F92" s="7">
        <v>92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1.6071</v>
      </c>
      <c r="F93" s="7">
        <v>88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1.6069199999999999</v>
      </c>
      <c r="F94" s="7">
        <v>93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1.61625</v>
      </c>
      <c r="F95" s="7">
        <v>64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1.9337899999999999</v>
      </c>
      <c r="F96" s="7">
        <v>103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1.9267000000000001</v>
      </c>
      <c r="F97" s="7">
        <v>123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1.9323699999999999</v>
      </c>
      <c r="F98" s="7">
        <v>114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675.38247999999999</v>
      </c>
      <c r="E99" s="7">
        <v>1.9260900000000001</v>
      </c>
      <c r="F99" s="7">
        <v>118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1.92313</v>
      </c>
      <c r="F100" s="7">
        <v>131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2.93282</v>
      </c>
      <c r="F101" s="7">
        <v>170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657.32380999999998</v>
      </c>
      <c r="E102" s="7">
        <v>2.9275899999999999</v>
      </c>
      <c r="F102" s="7">
        <v>158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2.9357000000000002</v>
      </c>
      <c r="F103" s="7">
        <v>169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657.32380999999998</v>
      </c>
      <c r="E104" s="7">
        <v>2.9320599999999999</v>
      </c>
      <c r="F104" s="7">
        <v>175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2.9376600000000002</v>
      </c>
      <c r="F105" s="7">
        <v>163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1798.6590699999999</v>
      </c>
      <c r="E106" s="7">
        <v>7.1851900000000004</v>
      </c>
      <c r="F106" s="7">
        <v>82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1815.98002</v>
      </c>
      <c r="E107" s="7">
        <v>7.1934300000000002</v>
      </c>
      <c r="F107" s="7">
        <v>87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1771.8257599999999</v>
      </c>
      <c r="E108" s="7">
        <v>7.3280799999999999</v>
      </c>
      <c r="F108" s="7">
        <v>86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1797.0100600000001</v>
      </c>
      <c r="E109" s="7">
        <v>7.1612099999999996</v>
      </c>
      <c r="F109" s="7">
        <v>95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1812.7224100000001</v>
      </c>
      <c r="E110" s="7">
        <v>7.1607399999999997</v>
      </c>
      <c r="F110" s="7">
        <v>86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1764.6248900000001</v>
      </c>
      <c r="E111" s="7">
        <v>11.43066</v>
      </c>
      <c r="F111" s="7">
        <v>125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1762.5683300000001</v>
      </c>
      <c r="E112" s="7">
        <v>11.423249999999999</v>
      </c>
      <c r="F112" s="7">
        <v>121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1769.0743199999999</v>
      </c>
      <c r="E113" s="7">
        <v>11.50156</v>
      </c>
      <c r="F113" s="7">
        <v>121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1756.3001300000001</v>
      </c>
      <c r="E114" s="7">
        <v>11.484769999999999</v>
      </c>
      <c r="F114" s="7">
        <v>125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1767.47723</v>
      </c>
      <c r="E115" s="7">
        <v>11.44224</v>
      </c>
      <c r="F115" s="7">
        <v>116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1756.3005900000001</v>
      </c>
      <c r="E116" s="7">
        <v>21.438780000000001</v>
      </c>
      <c r="F116" s="7">
        <v>214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1756.4509800000001</v>
      </c>
      <c r="E117" s="7">
        <v>21.471900000000002</v>
      </c>
      <c r="F117" s="7">
        <v>209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1757.1751899999999</v>
      </c>
      <c r="E118" s="7">
        <v>21.450890000000001</v>
      </c>
      <c r="F118" s="7">
        <v>209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1753.77333</v>
      </c>
      <c r="E119" s="7">
        <v>21.478619999999999</v>
      </c>
      <c r="F119" s="7">
        <v>213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1755.7652</v>
      </c>
      <c r="E120" s="7">
        <v>21.45899</v>
      </c>
      <c r="F120" s="7">
        <v>215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18979.886299999998</v>
      </c>
      <c r="E121" s="7">
        <v>350.77739000000003</v>
      </c>
      <c r="F121" s="7">
        <v>46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18977.600050000001</v>
      </c>
      <c r="E122" s="7">
        <v>354.85698000000002</v>
      </c>
      <c r="F122" s="7">
        <v>46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18981.56768</v>
      </c>
      <c r="E123" s="7">
        <v>354.63634999999999</v>
      </c>
      <c r="F123" s="7">
        <v>46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18978.775239999999</v>
      </c>
      <c r="E124" s="7">
        <v>354.50704999999999</v>
      </c>
      <c r="F124" s="7">
        <v>47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18985.284640000002</v>
      </c>
      <c r="E125" s="7">
        <v>352.64814999999999</v>
      </c>
      <c r="F125" s="7">
        <v>46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18976.82098</v>
      </c>
      <c r="E126" s="7">
        <v>679.69214999999997</v>
      </c>
      <c r="F126" s="7">
        <v>80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18976.095000000001</v>
      </c>
      <c r="E127" s="7">
        <v>674.72159999999997</v>
      </c>
      <c r="F127" s="7">
        <v>82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18976.5039</v>
      </c>
      <c r="E128" s="7">
        <v>676.75365999999997</v>
      </c>
      <c r="F128" s="7">
        <v>92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18976.008580000002</v>
      </c>
      <c r="E129" s="7">
        <v>679.64846</v>
      </c>
      <c r="F129" s="7">
        <v>77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18976.209149999999</v>
      </c>
      <c r="E130" s="7">
        <v>680.93461000000002</v>
      </c>
      <c r="F130" s="7">
        <v>76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18975.255000000001</v>
      </c>
      <c r="E131" s="7">
        <v>1139.6085700000001</v>
      </c>
      <c r="F131" s="7">
        <v>118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18975.259999999998</v>
      </c>
      <c r="E132" s="7">
        <v>1142.68058</v>
      </c>
      <c r="F132" s="7">
        <v>116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18975.27</v>
      </c>
      <c r="E133" s="7">
        <v>1139.80222</v>
      </c>
      <c r="F133" s="7">
        <v>116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18975.240000000002</v>
      </c>
      <c r="E134" s="7">
        <v>1134.62049</v>
      </c>
      <c r="F134" s="7">
        <v>128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18975.275000000001</v>
      </c>
      <c r="E135" s="7">
        <v>1142.8930700000001</v>
      </c>
      <c r="F135" s="7">
        <v>118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85" zoomScaleNormal="85" workbookViewId="0">
      <selection sqref="A1:F135"/>
    </sheetView>
  </sheetViews>
  <sheetFormatPr defaultRowHeight="15" x14ac:dyDescent="0.25"/>
  <cols>
    <col min="1" max="1" width="9" style="7"/>
    <col min="2" max="2" width="5.5" style="7" bestFit="1" customWidth="1"/>
    <col min="3" max="3" width="4.5" style="7" bestFit="1" customWidth="1"/>
    <col min="4" max="7" width="9" style="7"/>
    <col min="8" max="8" width="12.125" style="7" bestFit="1" customWidth="1"/>
    <col min="9" max="9" width="5.5" style="7" bestFit="1" customWidth="1"/>
    <col min="10" max="10" width="4.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1.14324</v>
      </c>
      <c r="F1" s="7">
        <v>43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1.57334</v>
      </c>
      <c r="F2" s="7">
        <v>33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40.897550000000003</v>
      </c>
      <c r="P2" s="7">
        <f t="shared" ca="1" si="0"/>
        <v>41.318849999999998</v>
      </c>
      <c r="R2" s="7">
        <f t="shared" ref="R2:R28" ca="1" si="1">AVERAGE(L2:P2)</f>
        <v>41.150329999999997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0</v>
      </c>
      <c r="Z2" s="7">
        <f ca="1">(P2-T2)/T2</f>
        <v>1.0301350569899543E-2</v>
      </c>
      <c r="AB2" s="7">
        <f ca="1">SUM(V2:Z2)</f>
        <v>3.0904051709698628E-2</v>
      </c>
    </row>
    <row r="3" spans="1:28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1.1284099999999999</v>
      </c>
      <c r="F3" s="7">
        <v>51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28.65436</v>
      </c>
      <c r="N3" s="7">
        <f t="shared" ca="1" si="0"/>
        <v>28.65624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28.655488000000002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0</v>
      </c>
      <c r="X3" s="7">
        <f t="shared" ref="X3:X28" ca="1" si="5">(N3-T3)/T3</f>
        <v>6.5609561686245368E-5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1.968286850587361E-4</v>
      </c>
    </row>
    <row r="4" spans="1:28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1.13893</v>
      </c>
      <c r="F4" s="7">
        <v>47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28.504100000000001</v>
      </c>
      <c r="P4" s="7">
        <f t="shared" ca="1" si="0"/>
        <v>28.546240000000001</v>
      </c>
      <c r="R4" s="7">
        <f t="shared" ca="1" si="1"/>
        <v>28.537812000000002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0</v>
      </c>
      <c r="Z4" s="7">
        <f t="shared" ca="1" si="7"/>
        <v>1.4783838114516804E-3</v>
      </c>
      <c r="AB4" s="7">
        <f t="shared" ca="1" si="8"/>
        <v>5.9135352458067215E-3</v>
      </c>
    </row>
    <row r="5" spans="1:28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1.1339999999999999</v>
      </c>
      <c r="F5" s="7">
        <v>44</v>
      </c>
      <c r="H5" s="7" t="s">
        <v>0</v>
      </c>
      <c r="I5" s="7">
        <v>100</v>
      </c>
      <c r="J5" s="7">
        <v>0.4</v>
      </c>
      <c r="L5" s="7">
        <f t="shared" ca="1" si="2"/>
        <v>148.14413999999999</v>
      </c>
      <c r="M5" s="7">
        <f t="shared" ca="1" si="0"/>
        <v>147.99746999999999</v>
      </c>
      <c r="N5" s="7">
        <f t="shared" ca="1" si="0"/>
        <v>148.0608</v>
      </c>
      <c r="O5" s="7">
        <f t="shared" ca="1" si="0"/>
        <v>148.11413999999999</v>
      </c>
      <c r="P5" s="7">
        <f t="shared" ca="1" si="0"/>
        <v>148.12414000000001</v>
      </c>
      <c r="R5" s="7">
        <f t="shared" ca="1" si="1"/>
        <v>148.08813800000001</v>
      </c>
      <c r="T5" s="7">
        <f ca="1">Total!E5</f>
        <v>147.8408</v>
      </c>
      <c r="V5" s="7">
        <f t="shared" ca="1" si="3"/>
        <v>2.0518016677398359E-3</v>
      </c>
      <c r="W5" s="7">
        <f t="shared" ca="1" si="4"/>
        <v>1.0597209971806916E-3</v>
      </c>
      <c r="X5" s="7">
        <f t="shared" ca="1" si="5"/>
        <v>1.4880871856753945E-3</v>
      </c>
      <c r="Y5" s="7">
        <f t="shared" ca="1" si="6"/>
        <v>1.8488806878750005E-3</v>
      </c>
      <c r="Z5" s="7">
        <f t="shared" ca="1" si="7"/>
        <v>1.9165210144967404E-3</v>
      </c>
      <c r="AB5" s="7">
        <f t="shared" ca="1" si="8"/>
        <v>8.3650115529676633E-3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1.6109500000000001</v>
      </c>
      <c r="F6" s="7">
        <v>33</v>
      </c>
      <c r="H6" s="7" t="s">
        <v>0</v>
      </c>
      <c r="I6" s="7">
        <v>100</v>
      </c>
      <c r="J6" s="7">
        <v>0.7</v>
      </c>
      <c r="L6" s="7">
        <f t="shared" ca="1" si="2"/>
        <v>107.59419</v>
      </c>
      <c r="M6" s="7">
        <f t="shared" ca="1" si="0"/>
        <v>107.57753</v>
      </c>
      <c r="N6" s="7">
        <f t="shared" ca="1" si="0"/>
        <v>107.57753</v>
      </c>
      <c r="O6" s="7">
        <f t="shared" ca="1" si="0"/>
        <v>107.59419</v>
      </c>
      <c r="P6" s="7">
        <f t="shared" ca="1" si="0"/>
        <v>107.61753</v>
      </c>
      <c r="R6" s="7">
        <f t="shared" ca="1" si="1"/>
        <v>107.59219399999999</v>
      </c>
      <c r="T6" s="7">
        <f ca="1">Total!E6</f>
        <v>107.31086000000001</v>
      </c>
      <c r="V6" s="7">
        <f t="shared" ca="1" si="3"/>
        <v>2.6402733143690424E-3</v>
      </c>
      <c r="W6" s="7">
        <f t="shared" ca="1" si="4"/>
        <v>2.4850234170147424E-3</v>
      </c>
      <c r="X6" s="7">
        <f t="shared" ca="1" si="5"/>
        <v>2.4850234170147424E-3</v>
      </c>
      <c r="Y6" s="7">
        <f t="shared" ca="1" si="6"/>
        <v>2.6402733143690424E-3</v>
      </c>
      <c r="Z6" s="7">
        <f t="shared" ca="1" si="7"/>
        <v>2.8577722702063601E-3</v>
      </c>
      <c r="AB6" s="7">
        <f t="shared" ca="1" si="8"/>
        <v>1.310836573297393E-2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1.6816199999999999</v>
      </c>
      <c r="F7" s="7">
        <v>29</v>
      </c>
      <c r="H7" s="7" t="s">
        <v>0</v>
      </c>
      <c r="I7" s="7">
        <v>100</v>
      </c>
      <c r="J7" s="7">
        <v>1</v>
      </c>
      <c r="L7" s="7">
        <f t="shared" ca="1" si="2"/>
        <v>103.74086</v>
      </c>
      <c r="M7" s="7">
        <f t="shared" ca="1" si="0"/>
        <v>103.72698</v>
      </c>
      <c r="N7" s="7">
        <f t="shared" ca="1" si="0"/>
        <v>103.79747</v>
      </c>
      <c r="O7" s="7">
        <f t="shared" ca="1" si="0"/>
        <v>103.72198</v>
      </c>
      <c r="P7" s="7">
        <f t="shared" ca="1" si="0"/>
        <v>103.74337</v>
      </c>
      <c r="R7" s="7">
        <f t="shared" ca="1" si="1"/>
        <v>103.74613200000002</v>
      </c>
      <c r="T7" s="7">
        <f ca="1">Total!E7</f>
        <v>103.67698</v>
      </c>
      <c r="V7" s="7">
        <f t="shared" ca="1" si="3"/>
        <v>6.1614449031981351E-4</v>
      </c>
      <c r="W7" s="7">
        <f t="shared" ca="1" si="4"/>
        <v>4.8226713393848046E-4</v>
      </c>
      <c r="X7" s="7">
        <f t="shared" ca="1" si="5"/>
        <v>1.1621673393650525E-3</v>
      </c>
      <c r="Y7" s="7">
        <f t="shared" ca="1" si="6"/>
        <v>4.3404042054467353E-4</v>
      </c>
      <c r="Z7" s="7">
        <f t="shared" ca="1" si="7"/>
        <v>6.4035430044353527E-4</v>
      </c>
      <c r="AB7" s="7">
        <f t="shared" ca="1" si="8"/>
        <v>3.3349736846115551E-3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1.48525</v>
      </c>
      <c r="F8" s="7">
        <v>12</v>
      </c>
      <c r="H8" s="7" t="s">
        <v>0</v>
      </c>
      <c r="I8" s="7">
        <v>1000</v>
      </c>
      <c r="J8" s="7">
        <v>0.4</v>
      </c>
      <c r="L8" s="7">
        <f t="shared" ca="1" si="2"/>
        <v>1069.49181</v>
      </c>
      <c r="M8" s="7">
        <f t="shared" ca="1" si="0"/>
        <v>1069.4464700000001</v>
      </c>
      <c r="N8" s="7">
        <f t="shared" ca="1" si="0"/>
        <v>1069.6179999999999</v>
      </c>
      <c r="O8" s="7">
        <f t="shared" ca="1" si="0"/>
        <v>1069.5970400000001</v>
      </c>
      <c r="P8" s="7">
        <f t="shared" ca="1" si="0"/>
        <v>1069.46605</v>
      </c>
      <c r="R8" s="7">
        <f t="shared" ca="1" si="1"/>
        <v>1069.523874</v>
      </c>
      <c r="T8" s="7">
        <f ca="1">Total!E8</f>
        <v>1069.1742999999999</v>
      </c>
      <c r="V8" s="7">
        <f t="shared" ca="1" si="3"/>
        <v>2.9696748228991653E-4</v>
      </c>
      <c r="W8" s="7">
        <f t="shared" ca="1" si="4"/>
        <v>2.5456092612793576E-4</v>
      </c>
      <c r="X8" s="7">
        <f t="shared" ca="1" si="5"/>
        <v>4.1499314003342144E-4</v>
      </c>
      <c r="Y8" s="7">
        <f t="shared" ca="1" si="6"/>
        <v>3.9538922699526498E-4</v>
      </c>
      <c r="Z8" s="7">
        <f t="shared" ca="1" si="7"/>
        <v>2.7287412351764608E-4</v>
      </c>
      <c r="AB8" s="7">
        <f t="shared" ca="1" si="8"/>
        <v>1.6347848989641846E-3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1.62079</v>
      </c>
      <c r="F9" s="7">
        <v>13</v>
      </c>
      <c r="H9" s="7" t="s">
        <v>0</v>
      </c>
      <c r="I9" s="7">
        <v>1000</v>
      </c>
      <c r="J9" s="7">
        <v>0.7</v>
      </c>
      <c r="L9" s="7">
        <f t="shared" ca="1" si="2"/>
        <v>1034.5711899999999</v>
      </c>
      <c r="M9" s="7">
        <f t="shared" ca="1" si="0"/>
        <v>1034.56546</v>
      </c>
      <c r="N9" s="7">
        <f t="shared" ca="1" si="0"/>
        <v>1034.5162499999999</v>
      </c>
      <c r="O9" s="7">
        <f t="shared" ca="1" si="0"/>
        <v>1034.6845499999999</v>
      </c>
      <c r="P9" s="7">
        <f t="shared" ca="1" si="0"/>
        <v>1034.52439</v>
      </c>
      <c r="R9" s="7">
        <f t="shared" ca="1" si="1"/>
        <v>1034.5723679999999</v>
      </c>
      <c r="T9" s="7">
        <f ca="1">Total!E9</f>
        <v>1034.2530300000001</v>
      </c>
      <c r="V9" s="7">
        <f t="shared" ca="1" si="3"/>
        <v>3.0762298080945147E-4</v>
      </c>
      <c r="W9" s="7">
        <f t="shared" ca="1" si="4"/>
        <v>3.0208275048510067E-4</v>
      </c>
      <c r="X9" s="7">
        <f t="shared" ca="1" si="5"/>
        <v>2.5450251762841754E-4</v>
      </c>
      <c r="Y9" s="7">
        <f t="shared" ca="1" si="6"/>
        <v>4.1722865438437629E-4</v>
      </c>
      <c r="Z9" s="7">
        <f t="shared" ca="1" si="7"/>
        <v>2.6237293208602802E-4</v>
      </c>
      <c r="AB9" s="7">
        <f t="shared" ca="1" si="8"/>
        <v>1.543809835393374E-3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1.4691399999999999</v>
      </c>
      <c r="F10" s="7">
        <v>13</v>
      </c>
      <c r="H10" s="7" t="s">
        <v>0</v>
      </c>
      <c r="I10" s="7">
        <v>1000</v>
      </c>
      <c r="J10" s="7">
        <v>1</v>
      </c>
      <c r="L10" s="7">
        <f t="shared" ca="1" si="2"/>
        <v>1034.28711</v>
      </c>
      <c r="M10" s="7">
        <f t="shared" ca="1" si="0"/>
        <v>1034.07043</v>
      </c>
      <c r="N10" s="7">
        <f t="shared" ca="1" si="0"/>
        <v>1033.9158500000001</v>
      </c>
      <c r="O10" s="7">
        <f t="shared" ca="1" si="0"/>
        <v>1034.1144999999999</v>
      </c>
      <c r="P10" s="7">
        <f t="shared" ca="1" si="0"/>
        <v>1034.1132299999999</v>
      </c>
      <c r="R10" s="7">
        <f t="shared" ca="1" si="1"/>
        <v>1034.100224</v>
      </c>
      <c r="T10" s="7">
        <f ca="1">Total!E10</f>
        <v>1033.9158500000001</v>
      </c>
      <c r="V10" s="7">
        <f t="shared" ca="1" si="3"/>
        <v>3.5908144748907067E-4</v>
      </c>
      <c r="W10" s="7">
        <f t="shared" ca="1" si="4"/>
        <v>1.4950926615536094E-4</v>
      </c>
      <c r="X10" s="7">
        <f t="shared" ca="1" si="5"/>
        <v>0</v>
      </c>
      <c r="Y10" s="7">
        <f t="shared" ca="1" si="6"/>
        <v>1.9213362480110534E-4</v>
      </c>
      <c r="Z10" s="7">
        <f t="shared" ca="1" si="7"/>
        <v>1.9090528498991394E-4</v>
      </c>
      <c r="AB10" s="7">
        <f t="shared" ca="1" si="8"/>
        <v>8.9162962343545084E-4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1.9288400000000001</v>
      </c>
      <c r="F11" s="7">
        <v>102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1.9155599999999999</v>
      </c>
      <c r="F12" s="7">
        <v>99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2.3773</v>
      </c>
      <c r="F13" s="7">
        <v>97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1.9781299999999999</v>
      </c>
      <c r="F14" s="7">
        <v>95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42986.57692</v>
      </c>
      <c r="N14" s="7">
        <f t="shared" ca="1" si="0"/>
        <v>42986.673049999998</v>
      </c>
      <c r="O14" s="7">
        <f t="shared" ca="1" si="0"/>
        <v>42986.673049999998</v>
      </c>
      <c r="P14" s="7">
        <f t="shared" ca="1" si="0"/>
        <v>42988.218220000002</v>
      </c>
      <c r="R14" s="7">
        <f t="shared" ca="1" si="1"/>
        <v>42986.962857999999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8.9098374402352728E-6</v>
      </c>
      <c r="X14" s="7">
        <f t="shared" ca="1" si="5"/>
        <v>1.1146136847830832E-5</v>
      </c>
      <c r="Y14" s="7">
        <f t="shared" ca="1" si="6"/>
        <v>1.1146136847830832E-5</v>
      </c>
      <c r="Z14" s="7">
        <f t="shared" ca="1" si="7"/>
        <v>4.7091864047604123E-5</v>
      </c>
      <c r="AB14" s="7">
        <f t="shared" ca="1" si="8"/>
        <v>8.9440112031331895E-5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2.1019899999999998</v>
      </c>
      <c r="F15" s="7">
        <v>92</v>
      </c>
      <c r="H15" s="7" t="s">
        <v>3</v>
      </c>
      <c r="I15" s="7">
        <v>100</v>
      </c>
      <c r="J15" s="7">
        <v>0.7</v>
      </c>
      <c r="L15" s="7">
        <f t="shared" ca="1" si="2"/>
        <v>35644.538919999999</v>
      </c>
      <c r="M15" s="7">
        <f t="shared" ca="1" si="0"/>
        <v>35913.663520000002</v>
      </c>
      <c r="N15" s="7">
        <f t="shared" ca="1" si="0"/>
        <v>35939.4401</v>
      </c>
      <c r="O15" s="7">
        <f t="shared" ca="1" si="0"/>
        <v>35640.01485</v>
      </c>
      <c r="P15" s="7">
        <f t="shared" ca="1" si="0"/>
        <v>35755.892529999997</v>
      </c>
      <c r="R15" s="7">
        <f t="shared" ca="1" si="1"/>
        <v>35778.709984000001</v>
      </c>
      <c r="T15" s="7">
        <f ca="1">Total!E15</f>
        <v>35432.463949999998</v>
      </c>
      <c r="V15" s="7">
        <f t="shared" ca="1" si="3"/>
        <v>5.9853294509596613E-3</v>
      </c>
      <c r="W15" s="7">
        <f t="shared" ca="1" si="4"/>
        <v>1.3580753816021432E-2</v>
      </c>
      <c r="X15" s="7">
        <f t="shared" ca="1" si="5"/>
        <v>1.4308238645650334E-2</v>
      </c>
      <c r="Y15" s="7">
        <f t="shared" ca="1" si="6"/>
        <v>5.8576479550754472E-3</v>
      </c>
      <c r="Z15" s="7">
        <f t="shared" ca="1" si="7"/>
        <v>9.1280296074357486E-3</v>
      </c>
      <c r="AB15" s="7">
        <f t="shared" ca="1" si="8"/>
        <v>4.8859999475142628E-2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148.14413999999999</v>
      </c>
      <c r="E16" s="7">
        <v>8.8000600000000002</v>
      </c>
      <c r="F16" s="7">
        <v>74</v>
      </c>
      <c r="H16" s="7" t="s">
        <v>3</v>
      </c>
      <c r="I16" s="7">
        <v>100</v>
      </c>
      <c r="J16" s="7">
        <v>1</v>
      </c>
      <c r="L16" s="7">
        <f t="shared" ca="1" si="2"/>
        <v>35255.79333</v>
      </c>
      <c r="M16" s="7">
        <f t="shared" ca="1" si="0"/>
        <v>35295.564330000001</v>
      </c>
      <c r="N16" s="7">
        <f t="shared" ca="1" si="0"/>
        <v>35295.564330000001</v>
      </c>
      <c r="O16" s="7">
        <f t="shared" ca="1" si="0"/>
        <v>35242.886910000001</v>
      </c>
      <c r="P16" s="7">
        <f t="shared" ca="1" si="0"/>
        <v>35272.241719999998</v>
      </c>
      <c r="R16" s="7">
        <f t="shared" ca="1" si="1"/>
        <v>35272.410124000002</v>
      </c>
      <c r="T16" s="7">
        <f ca="1">Total!E16</f>
        <v>35214.446669999998</v>
      </c>
      <c r="V16" s="7">
        <f t="shared" ca="1" si="3"/>
        <v>1.1741391363456256E-3</v>
      </c>
      <c r="W16" s="7">
        <f t="shared" ca="1" si="4"/>
        <v>2.3035335684859571E-3</v>
      </c>
      <c r="X16" s="7">
        <f t="shared" ca="1" si="5"/>
        <v>2.3035335684859571E-3</v>
      </c>
      <c r="Y16" s="7">
        <f t="shared" ca="1" si="6"/>
        <v>8.0762989878902284E-4</v>
      </c>
      <c r="Z16" s="7">
        <f t="shared" ca="1" si="7"/>
        <v>1.6412312407350013E-3</v>
      </c>
      <c r="AB16" s="7">
        <f t="shared" ca="1" si="8"/>
        <v>8.2300674128415637E-3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147.99746999999999</v>
      </c>
      <c r="E17" s="7">
        <v>8.6649200000000004</v>
      </c>
      <c r="F17" s="7">
        <v>77</v>
      </c>
      <c r="H17" s="7" t="s">
        <v>3</v>
      </c>
      <c r="I17" s="7">
        <v>997</v>
      </c>
      <c r="J17" s="7">
        <v>0.4</v>
      </c>
      <c r="L17" s="7">
        <f t="shared" ca="1" si="2"/>
        <v>324173.39789999998</v>
      </c>
      <c r="M17" s="7">
        <f t="shared" ca="1" si="0"/>
        <v>324239.90016999998</v>
      </c>
      <c r="N17" s="7">
        <f t="shared" ca="1" si="0"/>
        <v>324186.11443999998</v>
      </c>
      <c r="O17" s="7">
        <f t="shared" ca="1" si="0"/>
        <v>324184.52655000001</v>
      </c>
      <c r="P17" s="7">
        <f t="shared" ca="1" si="0"/>
        <v>324173.16334999999</v>
      </c>
      <c r="R17" s="7">
        <f t="shared" ca="1" si="1"/>
        <v>324191.42048199999</v>
      </c>
      <c r="T17" s="7">
        <f ca="1">Total!E17</f>
        <v>323976.84555000003</v>
      </c>
      <c r="V17" s="7">
        <f t="shared" ca="1" si="3"/>
        <v>6.0668641200662635E-4</v>
      </c>
      <c r="W17" s="7">
        <f t="shared" ca="1" si="4"/>
        <v>8.1195500114638252E-4</v>
      </c>
      <c r="X17" s="7">
        <f t="shared" ca="1" si="5"/>
        <v>6.4593779732833266E-4</v>
      </c>
      <c r="Y17" s="7">
        <f t="shared" ca="1" si="6"/>
        <v>6.4103655200238824E-4</v>
      </c>
      <c r="Z17" s="7">
        <f t="shared" ca="1" si="7"/>
        <v>6.0596244051540577E-4</v>
      </c>
      <c r="AB17" s="7">
        <f t="shared" ca="1" si="8"/>
        <v>3.3115782029991352E-3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148.0608</v>
      </c>
      <c r="E18" s="7">
        <v>8.7194699999999994</v>
      </c>
      <c r="F18" s="7">
        <v>78</v>
      </c>
      <c r="H18" s="7" t="s">
        <v>3</v>
      </c>
      <c r="I18" s="7">
        <v>997</v>
      </c>
      <c r="J18" s="7">
        <v>0.7</v>
      </c>
      <c r="L18" s="7">
        <f t="shared" ca="1" si="2"/>
        <v>323032.38932000002</v>
      </c>
      <c r="M18" s="7">
        <f t="shared" ca="1" si="2"/>
        <v>323023.13623</v>
      </c>
      <c r="N18" s="7">
        <f t="shared" ca="1" si="2"/>
        <v>322933.72597999999</v>
      </c>
      <c r="O18" s="7">
        <f t="shared" ca="1" si="2"/>
        <v>323091.22440000001</v>
      </c>
      <c r="P18" s="7">
        <f t="shared" ca="1" si="2"/>
        <v>322947.30598</v>
      </c>
      <c r="R18" s="7">
        <f t="shared" ca="1" si="1"/>
        <v>323005.55638199998</v>
      </c>
      <c r="T18" s="7">
        <f ca="1">Total!E18</f>
        <v>322847.27723000001</v>
      </c>
      <c r="V18" s="7">
        <f t="shared" ca="1" si="3"/>
        <v>5.7337355169371216E-4</v>
      </c>
      <c r="W18" s="7">
        <f t="shared" ca="1" si="4"/>
        <v>5.4471266262131994E-4</v>
      </c>
      <c r="X18" s="7">
        <f t="shared" ca="1" si="5"/>
        <v>2.6776979735342266E-4</v>
      </c>
      <c r="Y18" s="7">
        <f t="shared" ca="1" si="6"/>
        <v>7.5561166906236215E-4</v>
      </c>
      <c r="Z18" s="7">
        <f t="shared" ca="1" si="7"/>
        <v>3.0983302959292444E-4</v>
      </c>
      <c r="AB18" s="7">
        <f t="shared" ca="1" si="8"/>
        <v>2.4513007103237412E-3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148.11413999999999</v>
      </c>
      <c r="E19" s="7">
        <v>8.7707099999999993</v>
      </c>
      <c r="F19" s="7">
        <v>72</v>
      </c>
      <c r="H19" s="7" t="s">
        <v>3</v>
      </c>
      <c r="I19" s="7">
        <v>997</v>
      </c>
      <c r="J19" s="7">
        <v>1</v>
      </c>
      <c r="L19" s="7">
        <f t="shared" ca="1" si="2"/>
        <v>322958.69663999998</v>
      </c>
      <c r="M19" s="7">
        <f t="shared" ca="1" si="2"/>
        <v>322830.35599000001</v>
      </c>
      <c r="N19" s="7">
        <f t="shared" ca="1" si="2"/>
        <v>322898.22315999999</v>
      </c>
      <c r="O19" s="7">
        <f t="shared" ca="1" si="2"/>
        <v>322880.51153999998</v>
      </c>
      <c r="P19" s="7">
        <f t="shared" ca="1" si="2"/>
        <v>322877.51023000001</v>
      </c>
      <c r="R19" s="7">
        <f t="shared" ca="1" si="1"/>
        <v>322889.05951200007</v>
      </c>
      <c r="T19" s="7">
        <f ca="1">Total!E19</f>
        <v>322792.16628</v>
      </c>
      <c r="V19" s="7">
        <f t="shared" ca="1" si="3"/>
        <v>5.1590582856809964E-4</v>
      </c>
      <c r="W19" s="7">
        <f t="shared" ca="1" si="4"/>
        <v>1.1831052296008656E-4</v>
      </c>
      <c r="X19" s="7">
        <f t="shared" ca="1" si="5"/>
        <v>3.2856088554513471E-4</v>
      </c>
      <c r="Y19" s="7">
        <f t="shared" ca="1" si="6"/>
        <v>2.7369084268091972E-4</v>
      </c>
      <c r="Z19" s="7">
        <f t="shared" ca="1" si="7"/>
        <v>2.6439287849996799E-4</v>
      </c>
      <c r="AB19" s="7">
        <f t="shared" ca="1" si="8"/>
        <v>1.5008609582542087E-3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148.12414000000001</v>
      </c>
      <c r="E20" s="7">
        <v>8.72654</v>
      </c>
      <c r="F20" s="7">
        <v>74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107.59419</v>
      </c>
      <c r="E21" s="7">
        <v>18.039639999999999</v>
      </c>
      <c r="F21" s="7">
        <v>141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675.36989000000005</v>
      </c>
      <c r="P21" s="7">
        <f t="shared" ca="1" si="2"/>
        <v>675.38247999999999</v>
      </c>
      <c r="R21" s="7">
        <f t="shared" ca="1" si="1"/>
        <v>675.36995999999999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0</v>
      </c>
      <c r="Y21" s="7">
        <f t="shared" ca="1" si="6"/>
        <v>6.0411704881010963E-6</v>
      </c>
      <c r="Z21" s="7">
        <f t="shared" ca="1" si="7"/>
        <v>2.468291961652075E-5</v>
      </c>
      <c r="AB21" s="7">
        <f t="shared" ca="1" si="8"/>
        <v>3.0724090104621842E-5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107.57753</v>
      </c>
      <c r="E22" s="7">
        <v>17.992999999999999</v>
      </c>
      <c r="F22" s="7">
        <v>141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657.32380999999998</v>
      </c>
      <c r="R22" s="7">
        <f t="shared" ca="1" si="1"/>
        <v>655.81112999999993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2.8848869608266272E-3</v>
      </c>
      <c r="AB22" s="7">
        <f t="shared" ca="1" si="8"/>
        <v>2.8848869608266272E-3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107.57753</v>
      </c>
      <c r="E23" s="7">
        <v>18.085419999999999</v>
      </c>
      <c r="F23" s="7">
        <v>144</v>
      </c>
      <c r="H23" s="7" t="s">
        <v>1</v>
      </c>
      <c r="I23" s="7">
        <v>100</v>
      </c>
      <c r="J23" s="7">
        <v>0.4</v>
      </c>
      <c r="L23" s="7">
        <f t="shared" ca="1" si="2"/>
        <v>1807.0351000000001</v>
      </c>
      <c r="M23" s="7">
        <f t="shared" ca="1" si="2"/>
        <v>1819.2649899999999</v>
      </c>
      <c r="N23" s="7">
        <f t="shared" ca="1" si="2"/>
        <v>1820.3209300000001</v>
      </c>
      <c r="O23" s="7">
        <f t="shared" ca="1" si="2"/>
        <v>1857.8804399999999</v>
      </c>
      <c r="P23" s="7">
        <f t="shared" ca="1" si="2"/>
        <v>1806.9197899999999</v>
      </c>
      <c r="R23" s="7">
        <f t="shared" ca="1" si="1"/>
        <v>1822.2842499999999</v>
      </c>
      <c r="T23" s="7">
        <f ca="1">Total!E23</f>
        <v>1771.8257599999999</v>
      </c>
      <c r="V23" s="7">
        <f t="shared" ca="1" si="3"/>
        <v>1.9871784683839405E-2</v>
      </c>
      <c r="W23" s="7">
        <f t="shared" ca="1" si="4"/>
        <v>2.6774207188408838E-2</v>
      </c>
      <c r="X23" s="7">
        <f t="shared" ca="1" si="5"/>
        <v>2.7370168723588342E-2</v>
      </c>
      <c r="Y23" s="7">
        <f t="shared" ca="1" si="6"/>
        <v>4.8568364871272647E-2</v>
      </c>
      <c r="Z23" s="7">
        <f t="shared" ca="1" si="7"/>
        <v>1.9806704921143024E-2</v>
      </c>
      <c r="AB23" s="7">
        <f t="shared" ca="1" si="8"/>
        <v>0.14239123038825227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107.59419</v>
      </c>
      <c r="E24" s="7">
        <v>18.034500000000001</v>
      </c>
      <c r="F24" s="7">
        <v>144</v>
      </c>
      <c r="H24" s="7" t="s">
        <v>1</v>
      </c>
      <c r="I24" s="7">
        <v>100</v>
      </c>
      <c r="J24" s="7">
        <v>0.7</v>
      </c>
      <c r="L24" s="7">
        <f t="shared" ca="1" si="2"/>
        <v>1763.5466699999999</v>
      </c>
      <c r="M24" s="7">
        <f t="shared" ca="1" si="2"/>
        <v>1770.6348</v>
      </c>
      <c r="N24" s="7">
        <f t="shared" ca="1" si="2"/>
        <v>1768.865</v>
      </c>
      <c r="O24" s="7">
        <f t="shared" ca="1" si="2"/>
        <v>1763.5420799999999</v>
      </c>
      <c r="P24" s="7">
        <f t="shared" ca="1" si="2"/>
        <v>1774.22992</v>
      </c>
      <c r="R24" s="7">
        <f t="shared" ca="1" si="1"/>
        <v>1768.1636940000001</v>
      </c>
      <c r="T24" s="7">
        <f ca="1">Total!E24</f>
        <v>1756.3001300000001</v>
      </c>
      <c r="V24" s="7">
        <f t="shared" ca="1" si="3"/>
        <v>4.1260259998955121E-3</v>
      </c>
      <c r="W24" s="7">
        <f t="shared" ca="1" si="4"/>
        <v>8.1618567095362912E-3</v>
      </c>
      <c r="X24" s="7">
        <f t="shared" ca="1" si="5"/>
        <v>7.1541701702202386E-3</v>
      </c>
      <c r="Y24" s="7">
        <f t="shared" ca="1" si="6"/>
        <v>4.1234125513615145E-3</v>
      </c>
      <c r="Z24" s="7">
        <f t="shared" ca="1" si="7"/>
        <v>1.0208841697233097E-2</v>
      </c>
      <c r="AB24" s="7">
        <f t="shared" ca="1" si="8"/>
        <v>3.3774307128246653E-2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107.61753</v>
      </c>
      <c r="E25" s="7">
        <v>18.040510000000001</v>
      </c>
      <c r="F25" s="7">
        <v>134</v>
      </c>
      <c r="H25" s="7" t="s">
        <v>1</v>
      </c>
      <c r="I25" s="7">
        <v>100</v>
      </c>
      <c r="J25" s="7">
        <v>1</v>
      </c>
      <c r="L25" s="7">
        <f t="shared" ca="1" si="2"/>
        <v>1757.28333</v>
      </c>
      <c r="M25" s="7">
        <f t="shared" ca="1" si="2"/>
        <v>1758.5161700000001</v>
      </c>
      <c r="N25" s="7">
        <f t="shared" ca="1" si="2"/>
        <v>1757.63617</v>
      </c>
      <c r="O25" s="7">
        <f t="shared" ca="1" si="2"/>
        <v>1756.0933299999999</v>
      </c>
      <c r="P25" s="7">
        <f t="shared" ca="1" si="2"/>
        <v>1754.18371</v>
      </c>
      <c r="R25" s="7">
        <f t="shared" ca="1" si="1"/>
        <v>1756.742542</v>
      </c>
      <c r="T25" s="7">
        <f ca="1">Total!E25</f>
        <v>1753.77333</v>
      </c>
      <c r="V25" s="7">
        <f t="shared" ca="1" si="3"/>
        <v>2.0013988922958424E-3</v>
      </c>
      <c r="W25" s="7">
        <f t="shared" ca="1" si="4"/>
        <v>2.7043631687568852E-3</v>
      </c>
      <c r="X25" s="7">
        <f t="shared" ca="1" si="5"/>
        <v>2.2025879478963259E-3</v>
      </c>
      <c r="Y25" s="7">
        <f t="shared" ca="1" si="6"/>
        <v>1.3228619459049115E-3</v>
      </c>
      <c r="Z25" s="7">
        <f t="shared" ca="1" si="7"/>
        <v>2.3399831265539427E-4</v>
      </c>
      <c r="AB25" s="7">
        <f t="shared" ca="1" si="8"/>
        <v>8.4652102675093592E-3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103.74086</v>
      </c>
      <c r="E26" s="7">
        <v>37.453919999999997</v>
      </c>
      <c r="F26" s="7">
        <v>280</v>
      </c>
      <c r="H26" s="7" t="s">
        <v>1</v>
      </c>
      <c r="I26" s="7">
        <v>1000</v>
      </c>
      <c r="J26" s="7">
        <v>0.4</v>
      </c>
      <c r="L26" s="7">
        <f t="shared" ca="1" si="2"/>
        <v>18980.208640000001</v>
      </c>
      <c r="M26" s="7">
        <f t="shared" ca="1" si="2"/>
        <v>18979.82963</v>
      </c>
      <c r="N26" s="7">
        <f t="shared" ca="1" si="2"/>
        <v>18982.436249999999</v>
      </c>
      <c r="O26" s="7">
        <f t="shared" ca="1" si="2"/>
        <v>18979.702819999999</v>
      </c>
      <c r="P26" s="7">
        <f t="shared" ca="1" si="2"/>
        <v>18978.31669</v>
      </c>
      <c r="R26" s="7">
        <f t="shared" ca="1" si="1"/>
        <v>18980.098806000002</v>
      </c>
      <c r="T26" s="7">
        <f ca="1">Total!E26</f>
        <v>18977.327099999999</v>
      </c>
      <c r="V26" s="7">
        <f t="shared" ca="1" si="3"/>
        <v>1.5184119369487671E-4</v>
      </c>
      <c r="W26" s="7">
        <f t="shared" ca="1" si="4"/>
        <v>1.318694664856976E-4</v>
      </c>
      <c r="X26" s="7">
        <f t="shared" ca="1" si="5"/>
        <v>2.6922389929192014E-4</v>
      </c>
      <c r="Y26" s="7">
        <f t="shared" ca="1" si="6"/>
        <v>1.251872820382593E-4</v>
      </c>
      <c r="Z26" s="7">
        <f t="shared" ca="1" si="7"/>
        <v>5.2145910474454771E-5</v>
      </c>
      <c r="AB26" s="7">
        <f t="shared" ca="1" si="8"/>
        <v>7.3026775198520863E-4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103.72698</v>
      </c>
      <c r="E27" s="7">
        <v>37.458829999999999</v>
      </c>
      <c r="F27" s="7">
        <v>277</v>
      </c>
      <c r="H27" s="7" t="s">
        <v>1</v>
      </c>
      <c r="I27" s="7">
        <v>1000</v>
      </c>
      <c r="J27" s="7">
        <v>0.7</v>
      </c>
      <c r="L27" s="7">
        <f t="shared" ca="1" si="2"/>
        <v>18976.289049999999</v>
      </c>
      <c r="M27" s="7">
        <f t="shared" ca="1" si="2"/>
        <v>18976.32</v>
      </c>
      <c r="N27" s="7">
        <f t="shared" ca="1" si="2"/>
        <v>18975.57</v>
      </c>
      <c r="O27" s="7">
        <f t="shared" ca="1" si="2"/>
        <v>18976.935270000002</v>
      </c>
      <c r="P27" s="7">
        <f t="shared" ca="1" si="2"/>
        <v>18976.515940000001</v>
      </c>
      <c r="R27" s="7">
        <f t="shared" ca="1" si="1"/>
        <v>18976.326051999997</v>
      </c>
      <c r="T27" s="7">
        <f ca="1">Total!E27</f>
        <v>18975.57</v>
      </c>
      <c r="V27" s="7">
        <f t="shared" ca="1" si="3"/>
        <v>3.789345985389094E-5</v>
      </c>
      <c r="W27" s="7">
        <f t="shared" ca="1" si="4"/>
        <v>3.9524504402239299E-5</v>
      </c>
      <c r="X27" s="7">
        <f t="shared" ca="1" si="5"/>
        <v>0</v>
      </c>
      <c r="Y27" s="7">
        <f t="shared" ca="1" si="6"/>
        <v>7.1948826833768685E-5</v>
      </c>
      <c r="Z27" s="7">
        <f t="shared" ca="1" si="7"/>
        <v>4.9850412925747603E-5</v>
      </c>
      <c r="AB27" s="7">
        <f t="shared" ca="1" si="8"/>
        <v>1.9921720401564654E-4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103.79747</v>
      </c>
      <c r="E28" s="7">
        <v>37.373910000000002</v>
      </c>
      <c r="F28" s="7">
        <v>285</v>
      </c>
      <c r="H28" s="7" t="s">
        <v>1</v>
      </c>
      <c r="I28" s="7">
        <v>1000</v>
      </c>
      <c r="J28" s="7">
        <v>1</v>
      </c>
      <c r="L28" s="7">
        <f t="shared" ca="1" si="2"/>
        <v>18975.329170000001</v>
      </c>
      <c r="M28" s="7">
        <f t="shared" ca="1" si="2"/>
        <v>18975.255000000001</v>
      </c>
      <c r="N28" s="7">
        <f t="shared" ca="1" si="2"/>
        <v>18975.27</v>
      </c>
      <c r="O28" s="7">
        <f t="shared" ca="1" si="2"/>
        <v>18975.45667</v>
      </c>
      <c r="P28" s="7">
        <f t="shared" ca="1" si="2"/>
        <v>18975.25</v>
      </c>
      <c r="R28" s="7">
        <f t="shared" ca="1" si="1"/>
        <v>18975.312168</v>
      </c>
      <c r="T28" s="7">
        <f ca="1">Total!E28</f>
        <v>18975.240000000002</v>
      </c>
      <c r="V28" s="7">
        <f t="shared" ca="1" si="3"/>
        <v>4.6992818008776279E-6</v>
      </c>
      <c r="W28" s="7">
        <f t="shared" ca="1" si="4"/>
        <v>7.9050383549393427E-7</v>
      </c>
      <c r="X28" s="7">
        <f t="shared" ca="1" si="5"/>
        <v>1.5810076709878685E-6</v>
      </c>
      <c r="Y28" s="7">
        <f t="shared" ca="1" si="6"/>
        <v>1.1418564402767793E-5</v>
      </c>
      <c r="Z28" s="7">
        <f t="shared" ca="1" si="7"/>
        <v>5.2700255693204875E-7</v>
      </c>
      <c r="AB28" s="7">
        <f t="shared" ca="1" si="8"/>
        <v>1.9016360267059273E-5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103.72198</v>
      </c>
      <c r="E29" s="7">
        <v>37.413069999999998</v>
      </c>
      <c r="F29" s="7">
        <v>277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103.74337</v>
      </c>
      <c r="E30" s="7">
        <v>37.482419999999998</v>
      </c>
      <c r="F30" s="7">
        <v>279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1069.49181</v>
      </c>
      <c r="E31" s="7">
        <v>570.31895999999995</v>
      </c>
      <c r="F31" s="7">
        <v>58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1069.4464700000001</v>
      </c>
      <c r="E32" s="7">
        <v>574.04732000000001</v>
      </c>
      <c r="F32" s="7">
        <v>57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1069.6179999999999</v>
      </c>
      <c r="E33" s="7">
        <v>569.24154999999996</v>
      </c>
      <c r="F33" s="7">
        <v>59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1069.5970400000001</v>
      </c>
      <c r="E34" s="7">
        <v>572.06961000000001</v>
      </c>
      <c r="F34" s="7">
        <v>60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1069.46605</v>
      </c>
      <c r="E35" s="7">
        <v>571.70113000000003</v>
      </c>
      <c r="F35" s="7">
        <v>56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1034.5711899999999</v>
      </c>
      <c r="E36" s="7">
        <v>952.87603999999999</v>
      </c>
      <c r="F36" s="7">
        <v>87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1034.56546</v>
      </c>
      <c r="E37" s="7">
        <v>953.28917999999999</v>
      </c>
      <c r="F37" s="7">
        <v>77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1034.5162499999999</v>
      </c>
      <c r="E38" s="7">
        <v>953.14648999999997</v>
      </c>
      <c r="F38" s="7">
        <v>76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1034.6845499999999</v>
      </c>
      <c r="E39" s="7">
        <v>945.39120000000003</v>
      </c>
      <c r="F39" s="7">
        <v>76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1034.52439</v>
      </c>
      <c r="E40" s="7">
        <v>952.11779000000001</v>
      </c>
      <c r="F40" s="7">
        <v>76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1034.28711</v>
      </c>
      <c r="E41" s="7">
        <v>2239.40589</v>
      </c>
      <c r="F41" s="7">
        <v>158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1034.07043</v>
      </c>
      <c r="E42" s="7">
        <v>2238.3508299999999</v>
      </c>
      <c r="F42" s="7">
        <v>158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1033.9158500000001</v>
      </c>
      <c r="E43" s="7">
        <v>2238.21785</v>
      </c>
      <c r="F43" s="7">
        <v>159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1034.1144999999999</v>
      </c>
      <c r="E44" s="7">
        <v>2245.7429900000002</v>
      </c>
      <c r="F44" s="7">
        <v>157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1034.1132299999999</v>
      </c>
      <c r="E45" s="7">
        <v>2236.2552099999998</v>
      </c>
      <c r="F45" s="7">
        <v>157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1.0944400000000001</v>
      </c>
      <c r="F46" s="7">
        <v>73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1.09327</v>
      </c>
      <c r="F47" s="7">
        <v>55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1.10199</v>
      </c>
      <c r="F48" s="7">
        <v>67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1.0925100000000001</v>
      </c>
      <c r="F49" s="7">
        <v>71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1.0962000000000001</v>
      </c>
      <c r="F50" s="7">
        <v>67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1.66286</v>
      </c>
      <c r="F51" s="7">
        <v>54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1.3966799999999999</v>
      </c>
      <c r="F52" s="7">
        <v>54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1.3258300000000001</v>
      </c>
      <c r="F53" s="7">
        <v>76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1.3230299999999999</v>
      </c>
      <c r="F54" s="7">
        <v>74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1.3725400000000001</v>
      </c>
      <c r="F55" s="7">
        <v>79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2.1560000000000001</v>
      </c>
      <c r="F56" s="7">
        <v>116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2.25156</v>
      </c>
      <c r="F57" s="7">
        <v>118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2.0642900000000002</v>
      </c>
      <c r="F58" s="7">
        <v>133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2.0669200000000001</v>
      </c>
      <c r="F59" s="7">
        <v>128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2.07321</v>
      </c>
      <c r="F60" s="7">
        <v>99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6.9693699999999996</v>
      </c>
      <c r="F61" s="7">
        <v>51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42986.57692</v>
      </c>
      <c r="E62" s="7">
        <v>6.9560899999999997</v>
      </c>
      <c r="F62" s="7">
        <v>44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7.0221999999999998</v>
      </c>
      <c r="F63" s="7">
        <v>47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42986.673049999998</v>
      </c>
      <c r="E64" s="7">
        <v>6.9515399999999996</v>
      </c>
      <c r="F64" s="7">
        <v>50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42988.218220000002</v>
      </c>
      <c r="E65" s="7">
        <v>7.0587499999999999</v>
      </c>
      <c r="F65" s="7">
        <v>48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35644.538919999999</v>
      </c>
      <c r="E66" s="7">
        <v>19.784330000000001</v>
      </c>
      <c r="F66" s="7">
        <v>130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35913.663520000002</v>
      </c>
      <c r="E67" s="7">
        <v>19.666989999999998</v>
      </c>
      <c r="F67" s="7">
        <v>127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35939.4401</v>
      </c>
      <c r="E68" s="7">
        <v>19.785209999999999</v>
      </c>
      <c r="F68" s="7">
        <v>133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35640.01485</v>
      </c>
      <c r="E69" s="7">
        <v>19.752179999999999</v>
      </c>
      <c r="F69" s="7">
        <v>131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35755.892529999997</v>
      </c>
      <c r="E70" s="7">
        <v>19.663589999999999</v>
      </c>
      <c r="F70" s="7">
        <v>121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35255.79333</v>
      </c>
      <c r="E71" s="7">
        <v>55.107320000000001</v>
      </c>
      <c r="F71" s="7">
        <v>367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35295.564330000001</v>
      </c>
      <c r="E72" s="7">
        <v>55.128500000000003</v>
      </c>
      <c r="F72" s="7">
        <v>385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35295.564330000001</v>
      </c>
      <c r="E73" s="7">
        <v>55.104509999999998</v>
      </c>
      <c r="F73" s="7">
        <v>395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35242.886910000001</v>
      </c>
      <c r="E74" s="7">
        <v>55.173859999999998</v>
      </c>
      <c r="F74" s="7">
        <v>349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35272.241719999998</v>
      </c>
      <c r="E75" s="7">
        <v>55.144730000000003</v>
      </c>
      <c r="F75" s="7">
        <v>373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324173.39789999998</v>
      </c>
      <c r="E76" s="7">
        <v>646.34839999999997</v>
      </c>
      <c r="F76" s="7">
        <v>38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324239.90016999998</v>
      </c>
      <c r="E77" s="7">
        <v>652.71222999999998</v>
      </c>
      <c r="F77" s="7">
        <v>38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324186.11443999998</v>
      </c>
      <c r="E78" s="7">
        <v>645.94501000000002</v>
      </c>
      <c r="F78" s="7">
        <v>38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324184.52655000001</v>
      </c>
      <c r="E79" s="7">
        <v>637.94766000000004</v>
      </c>
      <c r="F79" s="7">
        <v>37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324173.16334999999</v>
      </c>
      <c r="E80" s="7">
        <v>647.08456999999999</v>
      </c>
      <c r="F80" s="7">
        <v>38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323032.38932000002</v>
      </c>
      <c r="E81" s="7">
        <v>1288.22516</v>
      </c>
      <c r="F81" s="7">
        <v>76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323023.13623</v>
      </c>
      <c r="E82" s="7">
        <v>1292.34096</v>
      </c>
      <c r="F82" s="7">
        <v>77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322933.72597999999</v>
      </c>
      <c r="E83" s="7">
        <v>1294.2208000000001</v>
      </c>
      <c r="F83" s="7">
        <v>79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323091.22440000001</v>
      </c>
      <c r="E84" s="7">
        <v>1295.6099200000001</v>
      </c>
      <c r="F84" s="7">
        <v>76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322947.30598</v>
      </c>
      <c r="E85" s="7">
        <v>1286.0823</v>
      </c>
      <c r="F85" s="7">
        <v>75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322958.69663999998</v>
      </c>
      <c r="E86" s="7">
        <v>1728.0088000000001</v>
      </c>
      <c r="F86" s="7">
        <v>92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322830.35599000001</v>
      </c>
      <c r="E87" s="7">
        <v>1727.8751400000001</v>
      </c>
      <c r="F87" s="7">
        <v>91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322898.22315999999</v>
      </c>
      <c r="E88" s="7">
        <v>1733.1042500000001</v>
      </c>
      <c r="F88" s="7">
        <v>94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322880.51153999998</v>
      </c>
      <c r="E89" s="7">
        <v>1736.26767</v>
      </c>
      <c r="F89" s="7">
        <v>91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322877.51023000001</v>
      </c>
      <c r="E90" s="7">
        <v>1727.6943100000001</v>
      </c>
      <c r="F90" s="7">
        <v>94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1.6141700000000001</v>
      </c>
      <c r="F91" s="7">
        <v>69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1.6106</v>
      </c>
      <c r="F92" s="7">
        <v>70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1.61764</v>
      </c>
      <c r="F93" s="7">
        <v>69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1.6061799999999999</v>
      </c>
      <c r="F94" s="7">
        <v>58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1.6121099999999999</v>
      </c>
      <c r="F95" s="7">
        <v>70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1.9292899999999999</v>
      </c>
      <c r="F96" s="7">
        <v>90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1.9232899999999999</v>
      </c>
      <c r="F97" s="7">
        <v>92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1.93706</v>
      </c>
      <c r="F98" s="7">
        <v>76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1.92706</v>
      </c>
      <c r="F99" s="7">
        <v>94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675.38247999999999</v>
      </c>
      <c r="E100" s="7">
        <v>1.9430499999999999</v>
      </c>
      <c r="F100" s="7">
        <v>92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2.9335200000000001</v>
      </c>
      <c r="F101" s="7">
        <v>114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2.9836800000000001</v>
      </c>
      <c r="F102" s="7">
        <v>130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2.9298299999999999</v>
      </c>
      <c r="F103" s="7">
        <v>118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2.9368799999999999</v>
      </c>
      <c r="F104" s="7">
        <v>130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657.32380999999998</v>
      </c>
      <c r="E105" s="7">
        <v>2.9307400000000001</v>
      </c>
      <c r="F105" s="7">
        <v>125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1807.0351000000001</v>
      </c>
      <c r="E106" s="7">
        <v>7.2474400000000001</v>
      </c>
      <c r="F106" s="7">
        <v>63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1819.2649899999999</v>
      </c>
      <c r="E107" s="7">
        <v>7.1783000000000001</v>
      </c>
      <c r="F107" s="7">
        <v>64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1820.3209300000001</v>
      </c>
      <c r="E108" s="7">
        <v>7.1998899999999999</v>
      </c>
      <c r="F108" s="7">
        <v>65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1857.8804399999999</v>
      </c>
      <c r="E109" s="7">
        <v>7.1896699999999996</v>
      </c>
      <c r="F109" s="7">
        <v>60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1806.9197899999999</v>
      </c>
      <c r="E110" s="7">
        <v>7.1474900000000003</v>
      </c>
      <c r="F110" s="7">
        <v>63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1763.5466699999999</v>
      </c>
      <c r="E111" s="7">
        <v>11.52275</v>
      </c>
      <c r="F111" s="7">
        <v>94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1770.6348</v>
      </c>
      <c r="E112" s="7">
        <v>11.49869</v>
      </c>
      <c r="F112" s="7">
        <v>91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1768.865</v>
      </c>
      <c r="E113" s="7">
        <v>11.521050000000001</v>
      </c>
      <c r="F113" s="7">
        <v>94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1763.5420799999999</v>
      </c>
      <c r="E114" s="7">
        <v>11.46312</v>
      </c>
      <c r="F114" s="7">
        <v>93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1774.22992</v>
      </c>
      <c r="E115" s="7">
        <v>11.48907</v>
      </c>
      <c r="F115" s="7">
        <v>94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1757.28333</v>
      </c>
      <c r="E116" s="7">
        <v>21.52525</v>
      </c>
      <c r="F116" s="7">
        <v>167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1758.5161700000001</v>
      </c>
      <c r="E117" s="7">
        <v>21.53586</v>
      </c>
      <c r="F117" s="7">
        <v>169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1757.63617</v>
      </c>
      <c r="E118" s="7">
        <v>21.457509999999999</v>
      </c>
      <c r="F118" s="7">
        <v>159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1756.0933299999999</v>
      </c>
      <c r="E119" s="7">
        <v>21.49755</v>
      </c>
      <c r="F119" s="7">
        <v>159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1754.18371</v>
      </c>
      <c r="E120" s="7">
        <v>21.653359999999999</v>
      </c>
      <c r="F120" s="7">
        <v>156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18980.208640000001</v>
      </c>
      <c r="E121" s="7">
        <v>357.35653000000002</v>
      </c>
      <c r="F121" s="7">
        <v>35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18979.82963</v>
      </c>
      <c r="E122" s="7">
        <v>351.75348000000002</v>
      </c>
      <c r="F122" s="7">
        <v>37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18982.436249999999</v>
      </c>
      <c r="E123" s="7">
        <v>356.20125999999999</v>
      </c>
      <c r="F123" s="7">
        <v>36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18979.702819999999</v>
      </c>
      <c r="E124" s="7">
        <v>357.46877999999998</v>
      </c>
      <c r="F124" s="7">
        <v>35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18978.31669</v>
      </c>
      <c r="E125" s="7">
        <v>356.76612999999998</v>
      </c>
      <c r="F125" s="7">
        <v>35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18976.289049999999</v>
      </c>
      <c r="E126" s="7">
        <v>680.72252000000003</v>
      </c>
      <c r="F126" s="7">
        <v>60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18976.32</v>
      </c>
      <c r="E127" s="7">
        <v>682.53894000000003</v>
      </c>
      <c r="F127" s="7">
        <v>57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18975.57</v>
      </c>
      <c r="E128" s="7">
        <v>679.85977000000003</v>
      </c>
      <c r="F128" s="7">
        <v>57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18976.935270000002</v>
      </c>
      <c r="E129" s="7">
        <v>677.08114</v>
      </c>
      <c r="F129" s="7">
        <v>56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18976.515940000001</v>
      </c>
      <c r="E130" s="7">
        <v>682.80659000000003</v>
      </c>
      <c r="F130" s="7">
        <v>58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18975.329170000001</v>
      </c>
      <c r="E131" s="7">
        <v>1138.85259</v>
      </c>
      <c r="F131" s="7">
        <v>91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18975.255000000001</v>
      </c>
      <c r="E132" s="7">
        <v>1138.6575600000001</v>
      </c>
      <c r="F132" s="7">
        <v>87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18975.27</v>
      </c>
      <c r="E133" s="7">
        <v>1139.01954</v>
      </c>
      <c r="F133" s="7">
        <v>87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18975.45667</v>
      </c>
      <c r="E134" s="7">
        <v>1143.7209600000001</v>
      </c>
      <c r="F134" s="7">
        <v>87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18975.25</v>
      </c>
      <c r="E135" s="7">
        <v>1137.5264299999999</v>
      </c>
      <c r="F135" s="7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85" zoomScaleNormal="85" workbookViewId="0">
      <selection sqref="A1:F135"/>
    </sheetView>
  </sheetViews>
  <sheetFormatPr defaultRowHeight="15" x14ac:dyDescent="0.25"/>
  <cols>
    <col min="1" max="1" width="9" style="7"/>
    <col min="2" max="2" width="5.5" style="7" bestFit="1" customWidth="1"/>
    <col min="3" max="3" width="4.5" style="7" bestFit="1" customWidth="1"/>
    <col min="4" max="7" width="9" style="7"/>
    <col min="8" max="8" width="12.125" style="7" bestFit="1" customWidth="1"/>
    <col min="9" max="9" width="5.5" style="7" bestFit="1" customWidth="1"/>
    <col min="10" max="10" width="4.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1.20655</v>
      </c>
      <c r="F1" s="7">
        <v>35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1.3659300000000001</v>
      </c>
      <c r="F2" s="7">
        <v>26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42.424349999999997</v>
      </c>
      <c r="P2" s="7">
        <f t="shared" ca="1" si="0"/>
        <v>41.318849999999998</v>
      </c>
      <c r="R2" s="7">
        <f t="shared" ref="R2:R28" ca="1" si="1">AVERAGE(L2:P2)</f>
        <v>41.455689999999997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3.7332309637129711E-2</v>
      </c>
      <c r="Z2" s="7">
        <f ca="1">(P2-T2)/T2</f>
        <v>1.0301350569899543E-2</v>
      </c>
      <c r="AB2" s="7">
        <f ca="1">SUM(V2:Z2)</f>
        <v>6.8236361346828339E-2</v>
      </c>
    </row>
    <row r="3" spans="1:28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2.7608899999999998</v>
      </c>
      <c r="F3" s="7">
        <v>6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x14ac:dyDescent="0.25">
      <c r="A4" s="7" t="s">
        <v>0</v>
      </c>
      <c r="B4" s="7">
        <v>25</v>
      </c>
      <c r="C4" s="7">
        <v>0.4</v>
      </c>
      <c r="D4" s="7">
        <v>42.424349999999997</v>
      </c>
      <c r="E4" s="7">
        <v>1.3283100000000001</v>
      </c>
      <c r="F4" s="7">
        <v>2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28.546240000000001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7.3919190572584014E-3</v>
      </c>
    </row>
    <row r="5" spans="1:28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1.13293</v>
      </c>
      <c r="F5" s="7">
        <v>39</v>
      </c>
      <c r="H5" s="7" t="s">
        <v>0</v>
      </c>
      <c r="I5" s="7">
        <v>100</v>
      </c>
      <c r="J5" s="7">
        <v>0.4</v>
      </c>
      <c r="L5" s="7">
        <f t="shared" ca="1" si="2"/>
        <v>148.17162999999999</v>
      </c>
      <c r="M5" s="7">
        <f t="shared" ca="1" si="0"/>
        <v>148.07747000000001</v>
      </c>
      <c r="N5" s="7">
        <f t="shared" ca="1" si="0"/>
        <v>148.10747000000001</v>
      </c>
      <c r="O5" s="7">
        <f t="shared" ca="1" si="0"/>
        <v>148.12746999999999</v>
      </c>
      <c r="P5" s="7">
        <f t="shared" ca="1" si="0"/>
        <v>148.08747</v>
      </c>
      <c r="R5" s="7">
        <f t="shared" ca="1" si="1"/>
        <v>148.11430200000001</v>
      </c>
      <c r="T5" s="7">
        <f ca="1">Total!E5</f>
        <v>147.8408</v>
      </c>
      <c r="V5" s="7">
        <f t="shared" ca="1" si="3"/>
        <v>2.2377449256226409E-3</v>
      </c>
      <c r="W5" s="7">
        <f t="shared" ca="1" si="4"/>
        <v>1.6008436101536498E-3</v>
      </c>
      <c r="X5" s="7">
        <f t="shared" ca="1" si="5"/>
        <v>1.803764590018485E-3</v>
      </c>
      <c r="Y5" s="7">
        <f t="shared" ca="1" si="6"/>
        <v>1.9390452432615805E-3</v>
      </c>
      <c r="Z5" s="7">
        <f t="shared" ca="1" si="7"/>
        <v>1.6684839367751975E-3</v>
      </c>
      <c r="AB5" s="7">
        <f t="shared" ca="1" si="8"/>
        <v>9.2498823058315537E-3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1.61944</v>
      </c>
      <c r="F6" s="7">
        <v>11</v>
      </c>
      <c r="H6" s="7" t="s">
        <v>0</v>
      </c>
      <c r="I6" s="7">
        <v>100</v>
      </c>
      <c r="J6" s="7">
        <v>0.7</v>
      </c>
      <c r="L6" s="7">
        <f t="shared" ca="1" si="2"/>
        <v>107.56753</v>
      </c>
      <c r="M6" s="7">
        <f t="shared" ca="1" si="0"/>
        <v>107.58419000000001</v>
      </c>
      <c r="N6" s="7">
        <f t="shared" ca="1" si="0"/>
        <v>142.97899000000001</v>
      </c>
      <c r="O6" s="7">
        <f t="shared" ca="1" si="0"/>
        <v>107.59003</v>
      </c>
      <c r="P6" s="7">
        <f t="shared" ca="1" si="0"/>
        <v>107.59419</v>
      </c>
      <c r="R6" s="7">
        <f t="shared" ca="1" si="1"/>
        <v>114.662986</v>
      </c>
      <c r="T6" s="7">
        <f ca="1">Total!E6</f>
        <v>107.31086000000001</v>
      </c>
      <c r="V6" s="7">
        <f t="shared" ca="1" si="3"/>
        <v>2.391836203716937E-3</v>
      </c>
      <c r="W6" s="7">
        <f t="shared" ca="1" si="4"/>
        <v>2.5470861010712374E-3</v>
      </c>
      <c r="X6" s="7">
        <f t="shared" ca="1" si="5"/>
        <v>0.33238136382468653</v>
      </c>
      <c r="Y6" s="7">
        <f t="shared" ca="1" si="6"/>
        <v>2.6015074336371313E-3</v>
      </c>
      <c r="Z6" s="7">
        <f t="shared" ca="1" si="7"/>
        <v>2.6402733143690424E-3</v>
      </c>
      <c r="AB6" s="7">
        <f t="shared" ca="1" si="8"/>
        <v>0.34256206687748086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1.98533</v>
      </c>
      <c r="F7" s="7">
        <v>9</v>
      </c>
      <c r="H7" s="7" t="s">
        <v>0</v>
      </c>
      <c r="I7" s="7">
        <v>100</v>
      </c>
      <c r="J7" s="7">
        <v>1</v>
      </c>
      <c r="L7" s="7">
        <f t="shared" ca="1" si="2"/>
        <v>103.7317</v>
      </c>
      <c r="M7" s="7">
        <f t="shared" ca="1" si="0"/>
        <v>103.73698</v>
      </c>
      <c r="N7" s="7">
        <f t="shared" ca="1" si="0"/>
        <v>103.69919</v>
      </c>
      <c r="O7" s="7">
        <f t="shared" ca="1" si="0"/>
        <v>103.7958</v>
      </c>
      <c r="P7" s="7">
        <f t="shared" ca="1" si="0"/>
        <v>103.76503</v>
      </c>
      <c r="R7" s="7">
        <f t="shared" ca="1" si="1"/>
        <v>103.74574</v>
      </c>
      <c r="T7" s="7">
        <f ca="1">Total!E7</f>
        <v>103.67698</v>
      </c>
      <c r="V7" s="7">
        <f t="shared" ca="1" si="3"/>
        <v>5.27793151382334E-4</v>
      </c>
      <c r="W7" s="7">
        <f t="shared" ca="1" si="4"/>
        <v>5.787205607262313E-4</v>
      </c>
      <c r="X7" s="7">
        <f t="shared" ca="1" si="5"/>
        <v>2.142230608954965E-4</v>
      </c>
      <c r="Y7" s="7">
        <f t="shared" ca="1" si="6"/>
        <v>1.146059617091465E-3</v>
      </c>
      <c r="Z7" s="7">
        <f t="shared" ca="1" si="7"/>
        <v>8.4927242286566911E-4</v>
      </c>
      <c r="AB7" s="7">
        <f t="shared" ca="1" si="8"/>
        <v>3.3160688129611955E-3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1.46533</v>
      </c>
      <c r="F8" s="7">
        <v>12</v>
      </c>
      <c r="H8" s="7" t="s">
        <v>0</v>
      </c>
      <c r="I8" s="7">
        <v>1000</v>
      </c>
      <c r="J8" s="7">
        <v>0.4</v>
      </c>
      <c r="L8" s="7">
        <f t="shared" ca="1" si="2"/>
        <v>1069.58609</v>
      </c>
      <c r="M8" s="7">
        <f t="shared" ca="1" si="0"/>
        <v>1069.5753</v>
      </c>
      <c r="N8" s="7">
        <f t="shared" ca="1" si="0"/>
        <v>1069.47495</v>
      </c>
      <c r="O8" s="7">
        <f t="shared" ca="1" si="0"/>
        <v>1069.4550300000001</v>
      </c>
      <c r="P8" s="7">
        <f t="shared" ca="1" si="0"/>
        <v>1069.5347899999999</v>
      </c>
      <c r="R8" s="7">
        <f t="shared" ca="1" si="1"/>
        <v>1069.525232</v>
      </c>
      <c r="T8" s="7">
        <f ca="1">Total!E8</f>
        <v>1069.1742999999999</v>
      </c>
      <c r="V8" s="7">
        <f t="shared" ca="1" si="3"/>
        <v>3.8514767891456993E-4</v>
      </c>
      <c r="W8" s="7">
        <f t="shared" ca="1" si="4"/>
        <v>3.7505577902505449E-4</v>
      </c>
      <c r="X8" s="7">
        <f t="shared" ca="1" si="5"/>
        <v>2.8119830414940995E-4</v>
      </c>
      <c r="Y8" s="7">
        <f t="shared" ca="1" si="6"/>
        <v>2.6256710435349601E-4</v>
      </c>
      <c r="Z8" s="7">
        <f t="shared" ca="1" si="7"/>
        <v>3.3716672763274157E-4</v>
      </c>
      <c r="AB8" s="7">
        <f t="shared" ca="1" si="8"/>
        <v>1.6411355940752722E-3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1.43394</v>
      </c>
      <c r="F9" s="7">
        <v>36</v>
      </c>
      <c r="H9" s="7" t="s">
        <v>0</v>
      </c>
      <c r="I9" s="7">
        <v>1000</v>
      </c>
      <c r="J9" s="7">
        <v>0.7</v>
      </c>
      <c r="L9" s="7">
        <f t="shared" ca="1" si="2"/>
        <v>1034.66804</v>
      </c>
      <c r="M9" s="7">
        <f t="shared" ca="1" si="0"/>
        <v>1034.38707</v>
      </c>
      <c r="N9" s="7">
        <f t="shared" ca="1" si="0"/>
        <v>1034.5465899999999</v>
      </c>
      <c r="O9" s="7">
        <f t="shared" ca="1" si="0"/>
        <v>1034.48513</v>
      </c>
      <c r="P9" s="7">
        <f t="shared" ca="1" si="0"/>
        <v>1034.57114</v>
      </c>
      <c r="R9" s="7">
        <f t="shared" ca="1" si="1"/>
        <v>1034.531594</v>
      </c>
      <c r="T9" s="7">
        <f ca="1">Total!E9</f>
        <v>1034.2530300000001</v>
      </c>
      <c r="V9" s="7">
        <f t="shared" ca="1" si="3"/>
        <v>4.0126544275141099E-4</v>
      </c>
      <c r="W9" s="7">
        <f t="shared" ca="1" si="4"/>
        <v>1.2960078057485948E-4</v>
      </c>
      <c r="X9" s="7">
        <f t="shared" ca="1" si="5"/>
        <v>2.8383769878812253E-4</v>
      </c>
      <c r="Y9" s="7">
        <f t="shared" ca="1" si="6"/>
        <v>2.2441316899013172E-4</v>
      </c>
      <c r="Z9" s="7">
        <f t="shared" ca="1" si="7"/>
        <v>3.075746367404244E-4</v>
      </c>
      <c r="AB9" s="7">
        <f t="shared" ca="1" si="8"/>
        <v>1.3466917278449491E-3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1.5235300000000001</v>
      </c>
      <c r="F10" s="7">
        <v>64</v>
      </c>
      <c r="H10" s="7" t="s">
        <v>0</v>
      </c>
      <c r="I10" s="7">
        <v>1000</v>
      </c>
      <c r="J10" s="7">
        <v>1</v>
      </c>
      <c r="L10" s="7">
        <f t="shared" ca="1" si="2"/>
        <v>1034.1857600000001</v>
      </c>
      <c r="M10" s="7">
        <f t="shared" ca="1" si="0"/>
        <v>1034.1271899999999</v>
      </c>
      <c r="N10" s="7">
        <f t="shared" ca="1" si="0"/>
        <v>1034.3524399999999</v>
      </c>
      <c r="O10" s="7">
        <f t="shared" ca="1" si="0"/>
        <v>1034.1221499999999</v>
      </c>
      <c r="P10" s="7">
        <f t="shared" ca="1" si="0"/>
        <v>1034.0731900000001</v>
      </c>
      <c r="R10" s="7">
        <f t="shared" ca="1" si="1"/>
        <v>1034.1721460000001</v>
      </c>
      <c r="T10" s="7">
        <f ca="1">Total!E10</f>
        <v>1033.9158500000001</v>
      </c>
      <c r="V10" s="7">
        <f t="shared" ca="1" si="3"/>
        <v>2.6105606176748491E-4</v>
      </c>
      <c r="W10" s="7">
        <f t="shared" ca="1" si="4"/>
        <v>2.0440735094624617E-4</v>
      </c>
      <c r="X10" s="7">
        <f t="shared" ca="1" si="5"/>
        <v>4.2226840801385952E-4</v>
      </c>
      <c r="Y10" s="7">
        <f t="shared" ca="1" si="6"/>
        <v>1.9953267956945264E-4</v>
      </c>
      <c r="Z10" s="7">
        <f t="shared" ca="1" si="7"/>
        <v>1.5217872905224974E-4</v>
      </c>
      <c r="AB10" s="7">
        <f t="shared" ca="1" si="8"/>
        <v>1.239443229349293E-3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1.9323699999999999</v>
      </c>
      <c r="F11" s="7">
        <v>83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1.9371799999999999</v>
      </c>
      <c r="F12" s="7">
        <v>87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1.93266</v>
      </c>
      <c r="F13" s="7">
        <v>80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1.9239299999999999</v>
      </c>
      <c r="F14" s="7">
        <v>85</v>
      </c>
      <c r="H14" s="7" t="s">
        <v>3</v>
      </c>
      <c r="I14" s="7">
        <v>100</v>
      </c>
      <c r="J14" s="7">
        <v>0.4</v>
      </c>
      <c r="L14" s="7">
        <f t="shared" ca="1" si="2"/>
        <v>42986.193919999998</v>
      </c>
      <c r="M14" s="7">
        <f t="shared" ca="1" si="0"/>
        <v>42986.193919999998</v>
      </c>
      <c r="N14" s="7">
        <f t="shared" ca="1" si="0"/>
        <v>42986.57692</v>
      </c>
      <c r="O14" s="7">
        <f t="shared" ca="1" si="0"/>
        <v>42988.218220000002</v>
      </c>
      <c r="P14" s="7">
        <f t="shared" ca="1" si="0"/>
        <v>42986.673049999998</v>
      </c>
      <c r="R14" s="7">
        <f t="shared" ca="1" si="1"/>
        <v>42986.771206000005</v>
      </c>
      <c r="T14" s="7">
        <f ca="1">Total!E14</f>
        <v>42986.193919999998</v>
      </c>
      <c r="V14" s="7">
        <f t="shared" ca="1" si="3"/>
        <v>0</v>
      </c>
      <c r="W14" s="7">
        <f t="shared" ca="1" si="4"/>
        <v>0</v>
      </c>
      <c r="X14" s="7">
        <f t="shared" ca="1" si="5"/>
        <v>8.9098374402352728E-6</v>
      </c>
      <c r="Y14" s="7">
        <f t="shared" ca="1" si="6"/>
        <v>4.7091864047604123E-5</v>
      </c>
      <c r="Z14" s="7">
        <f t="shared" ca="1" si="7"/>
        <v>1.1146136847830832E-5</v>
      </c>
      <c r="AB14" s="7">
        <f t="shared" ca="1" si="8"/>
        <v>6.7147838335670224E-5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1.9357800000000001</v>
      </c>
      <c r="F15" s="7">
        <v>76</v>
      </c>
      <c r="H15" s="7" t="s">
        <v>3</v>
      </c>
      <c r="I15" s="7">
        <v>100</v>
      </c>
      <c r="J15" s="7">
        <v>0.7</v>
      </c>
      <c r="L15" s="7">
        <f t="shared" ca="1" si="2"/>
        <v>35640.584199999998</v>
      </c>
      <c r="M15" s="7">
        <f t="shared" ca="1" si="0"/>
        <v>35791.318379999997</v>
      </c>
      <c r="N15" s="7">
        <f t="shared" ca="1" si="0"/>
        <v>35751.530400000003</v>
      </c>
      <c r="O15" s="7">
        <f t="shared" ca="1" si="0"/>
        <v>35999.136140000002</v>
      </c>
      <c r="P15" s="7">
        <f t="shared" ca="1" si="0"/>
        <v>35644.538919999999</v>
      </c>
      <c r="R15" s="7">
        <f t="shared" ca="1" si="1"/>
        <v>35765.421607999997</v>
      </c>
      <c r="T15" s="7">
        <f ca="1">Total!E15</f>
        <v>35432.463949999998</v>
      </c>
      <c r="V15" s="7">
        <f t="shared" ca="1" si="3"/>
        <v>5.8737165525289403E-3</v>
      </c>
      <c r="W15" s="7">
        <f t="shared" ca="1" si="4"/>
        <v>1.01278429438718E-2</v>
      </c>
      <c r="X15" s="7">
        <f t="shared" ca="1" si="5"/>
        <v>9.0049184965022948E-3</v>
      </c>
      <c r="Y15" s="7">
        <f t="shared" ca="1" si="6"/>
        <v>1.5993022410173221E-2</v>
      </c>
      <c r="Z15" s="7">
        <f t="shared" ca="1" si="7"/>
        <v>5.9853294509596613E-3</v>
      </c>
      <c r="AB15" s="7">
        <f t="shared" ca="1" si="8"/>
        <v>4.6984829854035917E-2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148.17162999999999</v>
      </c>
      <c r="E16" s="7">
        <v>8.7693300000000001</v>
      </c>
      <c r="F16" s="7">
        <v>57</v>
      </c>
      <c r="H16" s="7" t="s">
        <v>3</v>
      </c>
      <c r="I16" s="7">
        <v>100</v>
      </c>
      <c r="J16" s="7">
        <v>1</v>
      </c>
      <c r="L16" s="7">
        <f t="shared" ca="1" si="2"/>
        <v>35339.424290000003</v>
      </c>
      <c r="M16" s="7">
        <f t="shared" ca="1" si="0"/>
        <v>35272.241719999998</v>
      </c>
      <c r="N16" s="7">
        <f t="shared" ca="1" si="0"/>
        <v>35314.238599999997</v>
      </c>
      <c r="O16" s="7">
        <f t="shared" ca="1" si="0"/>
        <v>35275.312449999998</v>
      </c>
      <c r="P16" s="7">
        <f t="shared" ca="1" si="0"/>
        <v>35295.564330000001</v>
      </c>
      <c r="R16" s="7">
        <f t="shared" ca="1" si="1"/>
        <v>35299.356277999999</v>
      </c>
      <c r="T16" s="7">
        <f ca="1">Total!E16</f>
        <v>35214.446669999998</v>
      </c>
      <c r="V16" s="7">
        <f t="shared" ca="1" si="3"/>
        <v>3.5490439810453261E-3</v>
      </c>
      <c r="W16" s="7">
        <f t="shared" ca="1" si="4"/>
        <v>1.6412312407350013E-3</v>
      </c>
      <c r="X16" s="7">
        <f t="shared" ca="1" si="5"/>
        <v>2.8338349579979192E-3</v>
      </c>
      <c r="Y16" s="7">
        <f t="shared" ca="1" si="6"/>
        <v>1.7284320997681061E-3</v>
      </c>
      <c r="Z16" s="7">
        <f t="shared" ca="1" si="7"/>
        <v>2.3035335684859571E-3</v>
      </c>
      <c r="AB16" s="7">
        <f t="shared" ca="1" si="8"/>
        <v>1.205607584803231E-2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148.07747000000001</v>
      </c>
      <c r="E17" s="7">
        <v>8.7950700000000008</v>
      </c>
      <c r="F17" s="7">
        <v>58</v>
      </c>
      <c r="H17" s="7" t="s">
        <v>3</v>
      </c>
      <c r="I17" s="7">
        <v>997</v>
      </c>
      <c r="J17" s="7">
        <v>0.4</v>
      </c>
      <c r="L17" s="7">
        <f t="shared" ca="1" si="2"/>
        <v>324445.15927</v>
      </c>
      <c r="M17" s="7">
        <f t="shared" ca="1" si="0"/>
        <v>324556.87092000002</v>
      </c>
      <c r="N17" s="7">
        <f t="shared" ca="1" si="0"/>
        <v>324142.96181000001</v>
      </c>
      <c r="O17" s="7">
        <f t="shared" ca="1" si="0"/>
        <v>324048.46461000002</v>
      </c>
      <c r="P17" s="7">
        <f t="shared" ca="1" si="0"/>
        <v>324387.43012999999</v>
      </c>
      <c r="R17" s="7">
        <f t="shared" ca="1" si="1"/>
        <v>324316.17734800006</v>
      </c>
      <c r="T17" s="7">
        <f ca="1">Total!E17</f>
        <v>323976.84555000003</v>
      </c>
      <c r="V17" s="7">
        <f t="shared" ca="1" si="3"/>
        <v>1.4455160189146932E-3</v>
      </c>
      <c r="W17" s="7">
        <f t="shared" ca="1" si="4"/>
        <v>1.7903297040111218E-3</v>
      </c>
      <c r="X17" s="7">
        <f t="shared" ca="1" si="5"/>
        <v>5.1274114888665283E-4</v>
      </c>
      <c r="Y17" s="7">
        <f t="shared" ca="1" si="6"/>
        <v>2.2106227955400023E-4</v>
      </c>
      <c r="Z17" s="7">
        <f t="shared" ca="1" si="7"/>
        <v>1.2673269267219891E-3</v>
      </c>
      <c r="AB17" s="7">
        <f t="shared" ca="1" si="8"/>
        <v>5.2369760780884567E-3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148.10747000000001</v>
      </c>
      <c r="E18" s="7">
        <v>8.7994599999999998</v>
      </c>
      <c r="F18" s="7">
        <v>57</v>
      </c>
      <c r="H18" s="7" t="s">
        <v>3</v>
      </c>
      <c r="I18" s="7">
        <v>997</v>
      </c>
      <c r="J18" s="7">
        <v>0.7</v>
      </c>
      <c r="L18" s="7">
        <f t="shared" ca="1" si="2"/>
        <v>323041.49878000002</v>
      </c>
      <c r="M18" s="7">
        <f t="shared" ca="1" si="2"/>
        <v>322994.69393000001</v>
      </c>
      <c r="N18" s="7">
        <f t="shared" ca="1" si="2"/>
        <v>323023.31800000003</v>
      </c>
      <c r="O18" s="7">
        <f t="shared" ca="1" si="2"/>
        <v>323090.47992999997</v>
      </c>
      <c r="P18" s="7">
        <f t="shared" ca="1" si="2"/>
        <v>322982.95828000002</v>
      </c>
      <c r="R18" s="7">
        <f t="shared" ca="1" si="1"/>
        <v>323026.58978399995</v>
      </c>
      <c r="T18" s="7">
        <f ca="1">Total!E18</f>
        <v>322847.27723000001</v>
      </c>
      <c r="V18" s="7">
        <f t="shared" ca="1" si="3"/>
        <v>6.0158955549019847E-4</v>
      </c>
      <c r="W18" s="7">
        <f t="shared" ca="1" si="4"/>
        <v>4.5661435110998407E-4</v>
      </c>
      <c r="X18" s="7">
        <f t="shared" ca="1" si="5"/>
        <v>5.4527568425056909E-4</v>
      </c>
      <c r="Y18" s="7">
        <f t="shared" ca="1" si="6"/>
        <v>7.5330571806775663E-4</v>
      </c>
      <c r="Z18" s="7">
        <f t="shared" ca="1" si="7"/>
        <v>4.2026388193248753E-4</v>
      </c>
      <c r="AB18" s="7">
        <f t="shared" ca="1" si="8"/>
        <v>2.7770491908509958E-3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148.12746999999999</v>
      </c>
      <c r="E19" s="7">
        <v>8.9402200000000001</v>
      </c>
      <c r="F19" s="7">
        <v>63</v>
      </c>
      <c r="H19" s="7" t="s">
        <v>3</v>
      </c>
      <c r="I19" s="7">
        <v>997</v>
      </c>
      <c r="J19" s="7">
        <v>1</v>
      </c>
      <c r="L19" s="7">
        <f t="shared" ca="1" si="2"/>
        <v>322929.61547000002</v>
      </c>
      <c r="M19" s="7">
        <f t="shared" ca="1" si="2"/>
        <v>323000.49890000001</v>
      </c>
      <c r="N19" s="7">
        <f t="shared" ca="1" si="2"/>
        <v>322792.16628</v>
      </c>
      <c r="O19" s="7">
        <f t="shared" ca="1" si="2"/>
        <v>322886.80861000001</v>
      </c>
      <c r="P19" s="7">
        <f t="shared" ca="1" si="2"/>
        <v>322879.51448000001</v>
      </c>
      <c r="R19" s="7">
        <f t="shared" ca="1" si="1"/>
        <v>322897.72074800002</v>
      </c>
      <c r="T19" s="7">
        <f ca="1">Total!E19</f>
        <v>322792.16628</v>
      </c>
      <c r="V19" s="7">
        <f t="shared" ca="1" si="3"/>
        <v>4.2581327664806523E-4</v>
      </c>
      <c r="W19" s="7">
        <f t="shared" ca="1" si="4"/>
        <v>6.454079180449715E-4</v>
      </c>
      <c r="X19" s="7">
        <f t="shared" ca="1" si="5"/>
        <v>0</v>
      </c>
      <c r="Y19" s="7">
        <f t="shared" ca="1" si="6"/>
        <v>2.9319896790155274E-4</v>
      </c>
      <c r="Z19" s="7">
        <f t="shared" ca="1" si="7"/>
        <v>2.7060198209469271E-4</v>
      </c>
      <c r="AB19" s="7">
        <f t="shared" ca="1" si="8"/>
        <v>1.6350221446892821E-3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148.08747</v>
      </c>
      <c r="E20" s="7">
        <v>8.6679499999999994</v>
      </c>
      <c r="F20" s="7">
        <v>58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107.56753</v>
      </c>
      <c r="E21" s="7">
        <v>17.997789999999998</v>
      </c>
      <c r="F21" s="7">
        <v>111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675.36581000000001</v>
      </c>
      <c r="N21" s="7">
        <f t="shared" ca="1" si="2"/>
        <v>675.38611000000003</v>
      </c>
      <c r="O21" s="7">
        <f t="shared" ca="1" si="2"/>
        <v>675.38611000000003</v>
      </c>
      <c r="P21" s="7">
        <f t="shared" ca="1" si="2"/>
        <v>675.36581000000001</v>
      </c>
      <c r="R21" s="7">
        <f t="shared" ca="1" si="1"/>
        <v>675.37474600000007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0</v>
      </c>
      <c r="X21" s="7">
        <f t="shared" ca="1" si="5"/>
        <v>3.0057784536087472E-5</v>
      </c>
      <c r="Y21" s="7">
        <f t="shared" ca="1" si="6"/>
        <v>3.0057784536087472E-5</v>
      </c>
      <c r="Z21" s="7">
        <f t="shared" ca="1" si="7"/>
        <v>0</v>
      </c>
      <c r="AB21" s="7">
        <f t="shared" ca="1" si="8"/>
        <v>6.6156739560276038E-5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107.58419000000001</v>
      </c>
      <c r="E22" s="7">
        <v>18.027419999999999</v>
      </c>
      <c r="F22" s="7">
        <v>113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657.32380999999998</v>
      </c>
      <c r="N22" s="7">
        <f t="shared" ca="1" si="2"/>
        <v>655.43295999999998</v>
      </c>
      <c r="O22" s="7">
        <f t="shared" ca="1" si="2"/>
        <v>657.32380999999998</v>
      </c>
      <c r="P22" s="7">
        <f t="shared" ca="1" si="2"/>
        <v>655.43295999999998</v>
      </c>
      <c r="R22" s="7">
        <f t="shared" ca="1" si="1"/>
        <v>656.1893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2.8848869608266272E-3</v>
      </c>
      <c r="X22" s="7">
        <f t="shared" ca="1" si="5"/>
        <v>0</v>
      </c>
      <c r="Y22" s="7">
        <f t="shared" ca="1" si="6"/>
        <v>2.8848869608266272E-3</v>
      </c>
      <c r="Z22" s="7">
        <f t="shared" ca="1" si="7"/>
        <v>0</v>
      </c>
      <c r="AB22" s="7">
        <f t="shared" ca="1" si="8"/>
        <v>5.7697739216532543E-3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142.97899000000001</v>
      </c>
      <c r="E23" s="7">
        <v>18.075880000000002</v>
      </c>
      <c r="F23" s="7">
        <v>115</v>
      </c>
      <c r="H23" s="7" t="s">
        <v>1</v>
      </c>
      <c r="I23" s="7">
        <v>100</v>
      </c>
      <c r="J23" s="7">
        <v>0.4</v>
      </c>
      <c r="L23" s="7">
        <f t="shared" ca="1" si="2"/>
        <v>1810.20407</v>
      </c>
      <c r="M23" s="7">
        <f t="shared" ca="1" si="2"/>
        <v>1807.4426900000001</v>
      </c>
      <c r="N23" s="7">
        <f t="shared" ca="1" si="2"/>
        <v>1818.7403400000001</v>
      </c>
      <c r="O23" s="7">
        <f t="shared" ca="1" si="2"/>
        <v>1813.51647</v>
      </c>
      <c r="P23" s="7">
        <f t="shared" ca="1" si="2"/>
        <v>1828.4337800000001</v>
      </c>
      <c r="R23" s="7">
        <f t="shared" ca="1" si="1"/>
        <v>1815.6674699999999</v>
      </c>
      <c r="T23" s="7">
        <f ca="1">Total!E23</f>
        <v>1771.8257599999999</v>
      </c>
      <c r="V23" s="7">
        <f t="shared" ca="1" si="3"/>
        <v>2.166031833739682E-2</v>
      </c>
      <c r="W23" s="7">
        <f t="shared" ca="1" si="4"/>
        <v>2.0101824233552255E-2</v>
      </c>
      <c r="X23" s="7">
        <f t="shared" ca="1" si="5"/>
        <v>2.6478100194231354E-2</v>
      </c>
      <c r="Y23" s="7">
        <f t="shared" ca="1" si="6"/>
        <v>2.3529802388695422E-2</v>
      </c>
      <c r="Z23" s="7">
        <f t="shared" ca="1" si="7"/>
        <v>3.1948976743627504E-2</v>
      </c>
      <c r="AB23" s="7">
        <f t="shared" ca="1" si="8"/>
        <v>0.12371902189750336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107.59003</v>
      </c>
      <c r="E24" s="7">
        <v>18.045010000000001</v>
      </c>
      <c r="F24" s="7">
        <v>112</v>
      </c>
      <c r="H24" s="7" t="s">
        <v>1</v>
      </c>
      <c r="I24" s="7">
        <v>100</v>
      </c>
      <c r="J24" s="7">
        <v>0.7</v>
      </c>
      <c r="L24" s="7">
        <f t="shared" ca="1" si="2"/>
        <v>1779.52007</v>
      </c>
      <c r="M24" s="7">
        <f t="shared" ca="1" si="2"/>
        <v>1768.3807400000001</v>
      </c>
      <c r="N24" s="7">
        <f t="shared" ca="1" si="2"/>
        <v>1766.00791</v>
      </c>
      <c r="O24" s="7">
        <f t="shared" ca="1" si="2"/>
        <v>1773.47333</v>
      </c>
      <c r="P24" s="7">
        <f t="shared" ca="1" si="2"/>
        <v>1768.30357</v>
      </c>
      <c r="R24" s="7">
        <f t="shared" ca="1" si="1"/>
        <v>1771.1371240000001</v>
      </c>
      <c r="T24" s="7">
        <f ca="1">Total!E24</f>
        <v>1756.3001300000001</v>
      </c>
      <c r="V24" s="7">
        <f t="shared" ca="1" si="3"/>
        <v>1.3220940773943887E-2</v>
      </c>
      <c r="W24" s="7">
        <f t="shared" ca="1" si="4"/>
        <v>6.8784428092025351E-3</v>
      </c>
      <c r="X24" s="7">
        <f t="shared" ca="1" si="5"/>
        <v>5.5274037928813207E-3</v>
      </c>
      <c r="Y24" s="7">
        <f t="shared" ca="1" si="6"/>
        <v>9.7780554169861339E-3</v>
      </c>
      <c r="Z24" s="7">
        <f t="shared" ca="1" si="7"/>
        <v>6.834503849863038E-3</v>
      </c>
      <c r="AB24" s="7">
        <f t="shared" ca="1" si="8"/>
        <v>4.2239346642876915E-2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107.59419</v>
      </c>
      <c r="E25" s="7">
        <v>18.13505</v>
      </c>
      <c r="F25" s="7">
        <v>113</v>
      </c>
      <c r="H25" s="7" t="s">
        <v>1</v>
      </c>
      <c r="I25" s="7">
        <v>100</v>
      </c>
      <c r="J25" s="7">
        <v>1</v>
      </c>
      <c r="L25" s="7">
        <f t="shared" ca="1" si="2"/>
        <v>1755.86617</v>
      </c>
      <c r="M25" s="7">
        <f t="shared" ca="1" si="2"/>
        <v>1754.7966699999999</v>
      </c>
      <c r="N25" s="7">
        <f t="shared" ca="1" si="2"/>
        <v>1756.0619099999999</v>
      </c>
      <c r="O25" s="7">
        <f t="shared" ca="1" si="2"/>
        <v>1756.47</v>
      </c>
      <c r="P25" s="7">
        <f t="shared" ca="1" si="2"/>
        <v>1755.1111699999999</v>
      </c>
      <c r="R25" s="7">
        <f t="shared" ca="1" si="1"/>
        <v>1755.6611839999998</v>
      </c>
      <c r="T25" s="7">
        <f ca="1">Total!E25</f>
        <v>1753.77333</v>
      </c>
      <c r="V25" s="7">
        <f t="shared" ca="1" si="3"/>
        <v>1.1933355150291992E-3</v>
      </c>
      <c r="W25" s="7">
        <f t="shared" ca="1" si="4"/>
        <v>5.8350756194927534E-4</v>
      </c>
      <c r="X25" s="7">
        <f t="shared" ca="1" si="5"/>
        <v>1.3049462897237187E-3</v>
      </c>
      <c r="Y25" s="7">
        <f t="shared" ca="1" si="6"/>
        <v>1.5376388464067019E-3</v>
      </c>
      <c r="Z25" s="7">
        <f t="shared" ca="1" si="7"/>
        <v>7.6283518349541484E-4</v>
      </c>
      <c r="AB25" s="7">
        <f t="shared" ca="1" si="8"/>
        <v>5.3822633966043101E-3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103.7317</v>
      </c>
      <c r="E26" s="7">
        <v>37.374949999999998</v>
      </c>
      <c r="F26" s="7">
        <v>209</v>
      </c>
      <c r="H26" s="7" t="s">
        <v>1</v>
      </c>
      <c r="I26" s="7">
        <v>1000</v>
      </c>
      <c r="J26" s="7">
        <v>0.4</v>
      </c>
      <c r="L26" s="7">
        <f t="shared" ca="1" si="2"/>
        <v>18984.531299999999</v>
      </c>
      <c r="M26" s="7">
        <f t="shared" ca="1" si="2"/>
        <v>18983.824710000001</v>
      </c>
      <c r="N26" s="7">
        <f t="shared" ca="1" si="2"/>
        <v>18980.147679999998</v>
      </c>
      <c r="O26" s="7">
        <f t="shared" ca="1" si="2"/>
        <v>18978.15667</v>
      </c>
      <c r="P26" s="7">
        <f t="shared" ca="1" si="2"/>
        <v>18983.13205</v>
      </c>
      <c r="R26" s="7">
        <f t="shared" ca="1" si="1"/>
        <v>18981.958481999998</v>
      </c>
      <c r="T26" s="7">
        <f ca="1">Total!E26</f>
        <v>18977.327099999999</v>
      </c>
      <c r="V26" s="7">
        <f t="shared" ca="1" si="3"/>
        <v>3.7962142729784789E-4</v>
      </c>
      <c r="W26" s="7">
        <f t="shared" ca="1" si="4"/>
        <v>3.4238804894721813E-4</v>
      </c>
      <c r="X26" s="7">
        <f t="shared" ca="1" si="5"/>
        <v>1.4862893942527917E-4</v>
      </c>
      <c r="Y26" s="7">
        <f t="shared" ca="1" si="6"/>
        <v>4.3713743017144657E-5</v>
      </c>
      <c r="Z26" s="7">
        <f t="shared" ca="1" si="7"/>
        <v>3.058887044214754E-4</v>
      </c>
      <c r="AB26" s="7">
        <f t="shared" ca="1" si="8"/>
        <v>1.2202408631089652E-3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103.73698</v>
      </c>
      <c r="E27" s="7">
        <v>37.478250000000003</v>
      </c>
      <c r="F27" s="7">
        <v>216</v>
      </c>
      <c r="H27" s="7" t="s">
        <v>1</v>
      </c>
      <c r="I27" s="7">
        <v>1000</v>
      </c>
      <c r="J27" s="7">
        <v>0.7</v>
      </c>
      <c r="L27" s="7">
        <f t="shared" ca="1" si="2"/>
        <v>18976.276600000001</v>
      </c>
      <c r="M27" s="7">
        <f t="shared" ca="1" si="2"/>
        <v>18975.77246</v>
      </c>
      <c r="N27" s="7">
        <f t="shared" ca="1" si="2"/>
        <v>18975.713800000001</v>
      </c>
      <c r="O27" s="7">
        <f t="shared" ca="1" si="2"/>
        <v>18977.647700000001</v>
      </c>
      <c r="P27" s="7">
        <f t="shared" ca="1" si="2"/>
        <v>18975.63047</v>
      </c>
      <c r="R27" s="7">
        <f t="shared" ca="1" si="1"/>
        <v>18976.208206000003</v>
      </c>
      <c r="T27" s="7">
        <f ca="1">Total!E27</f>
        <v>18975.57</v>
      </c>
      <c r="V27" s="7">
        <f t="shared" ca="1" si="3"/>
        <v>3.7237353080900579E-5</v>
      </c>
      <c r="W27" s="7">
        <f t="shared" ca="1" si="4"/>
        <v>1.0669508215059069E-5</v>
      </c>
      <c r="X27" s="7">
        <f t="shared" ca="1" si="5"/>
        <v>7.5781649774761588E-6</v>
      </c>
      <c r="Y27" s="7">
        <f t="shared" ca="1" si="6"/>
        <v>1.0949341706212997E-4</v>
      </c>
      <c r="Z27" s="7">
        <f t="shared" ca="1" si="7"/>
        <v>3.1867290416230136E-6</v>
      </c>
      <c r="AB27" s="7">
        <f t="shared" ca="1" si="8"/>
        <v>1.6816517237718879E-4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103.69919</v>
      </c>
      <c r="E28" s="7">
        <v>37.510060000000003</v>
      </c>
      <c r="F28" s="7">
        <v>223</v>
      </c>
      <c r="H28" s="7" t="s">
        <v>1</v>
      </c>
      <c r="I28" s="7">
        <v>1000</v>
      </c>
      <c r="J28" s="7">
        <v>1</v>
      </c>
      <c r="L28" s="7">
        <f t="shared" ca="1" si="2"/>
        <v>18975.28</v>
      </c>
      <c r="M28" s="7">
        <f t="shared" ca="1" si="2"/>
        <v>18975.286670000001</v>
      </c>
      <c r="N28" s="7">
        <f t="shared" ca="1" si="2"/>
        <v>18975.243330000001</v>
      </c>
      <c r="O28" s="7">
        <f t="shared" ca="1" si="2"/>
        <v>18975.28399</v>
      </c>
      <c r="P28" s="7">
        <f t="shared" ca="1" si="2"/>
        <v>18975.240689999999</v>
      </c>
      <c r="R28" s="7">
        <f t="shared" ca="1" si="1"/>
        <v>18975.266936</v>
      </c>
      <c r="T28" s="7">
        <f ca="1">Total!E28</f>
        <v>18975.240000000002</v>
      </c>
      <c r="V28" s="7">
        <f t="shared" ca="1" si="3"/>
        <v>2.1080102279199175E-6</v>
      </c>
      <c r="W28" s="7">
        <f t="shared" ca="1" si="4"/>
        <v>2.4595209335809066E-6</v>
      </c>
      <c r="X28" s="7">
        <f t="shared" ca="1" si="5"/>
        <v>1.7549185146278183E-7</v>
      </c>
      <c r="Y28" s="7">
        <f t="shared" ca="1" si="6"/>
        <v>2.3182842482257228E-6</v>
      </c>
      <c r="Z28" s="7">
        <f t="shared" ca="1" si="7"/>
        <v>3.6363176282410608E-8</v>
      </c>
      <c r="AB28" s="7">
        <f t="shared" ca="1" si="8"/>
        <v>7.097670437471739E-6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103.7958</v>
      </c>
      <c r="E29" s="7">
        <v>37.372030000000002</v>
      </c>
      <c r="F29" s="7">
        <v>206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103.76503</v>
      </c>
      <c r="E30" s="7">
        <v>37.399659999999997</v>
      </c>
      <c r="F30" s="7">
        <v>224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1069.58609</v>
      </c>
      <c r="E31" s="7">
        <v>570.26302999999996</v>
      </c>
      <c r="F31" s="7">
        <v>45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1069.5753</v>
      </c>
      <c r="E32" s="7">
        <v>570.26480000000004</v>
      </c>
      <c r="F32" s="7">
        <v>45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1069.47495</v>
      </c>
      <c r="E33" s="7">
        <v>579.86510999999996</v>
      </c>
      <c r="F33" s="7">
        <v>46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1069.4550300000001</v>
      </c>
      <c r="E34" s="7">
        <v>569.55577000000005</v>
      </c>
      <c r="F34" s="7">
        <v>45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1069.5347899999999</v>
      </c>
      <c r="E35" s="7">
        <v>569.28453000000002</v>
      </c>
      <c r="F35" s="7">
        <v>45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1034.66804</v>
      </c>
      <c r="E36" s="7">
        <v>949.53070000000002</v>
      </c>
      <c r="F36" s="7">
        <v>61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1034.38707</v>
      </c>
      <c r="E37" s="7">
        <v>944.74387000000002</v>
      </c>
      <c r="F37" s="7">
        <v>61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1034.5465899999999</v>
      </c>
      <c r="E38" s="7">
        <v>959.50917000000004</v>
      </c>
      <c r="F38" s="7">
        <v>62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1034.48513</v>
      </c>
      <c r="E39" s="7">
        <v>948.75540000000001</v>
      </c>
      <c r="F39" s="7">
        <v>61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1034.57114</v>
      </c>
      <c r="E40" s="7">
        <v>947.96398999999997</v>
      </c>
      <c r="F40" s="7">
        <v>61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1034.1857600000001</v>
      </c>
      <c r="E41" s="7">
        <v>2237.9800599999999</v>
      </c>
      <c r="F41" s="7">
        <v>127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1034.1271899999999</v>
      </c>
      <c r="E42" s="7">
        <v>2232.0556700000002</v>
      </c>
      <c r="F42" s="7">
        <v>144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1034.3524399999999</v>
      </c>
      <c r="E43" s="7">
        <v>2238.85619</v>
      </c>
      <c r="F43" s="7">
        <v>137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1034.1221499999999</v>
      </c>
      <c r="E44" s="7">
        <v>2248.4944999999998</v>
      </c>
      <c r="F44" s="7">
        <v>126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1034.0731900000001</v>
      </c>
      <c r="E45" s="7">
        <v>2235.4879000000001</v>
      </c>
      <c r="F45" s="7">
        <v>136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1.09965</v>
      </c>
      <c r="F46" s="7">
        <v>45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1.1043400000000001</v>
      </c>
      <c r="F47" s="7">
        <v>62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1.1098600000000001</v>
      </c>
      <c r="F48" s="7">
        <v>49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1.09311</v>
      </c>
      <c r="F49" s="7">
        <v>58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1.1597999999999999</v>
      </c>
      <c r="F50" s="7">
        <v>37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1.3228599999999999</v>
      </c>
      <c r="F51" s="7">
        <v>57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1.3419000000000001</v>
      </c>
      <c r="F52" s="7">
        <v>59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1.33371</v>
      </c>
      <c r="F53" s="7">
        <v>60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1.3248599999999999</v>
      </c>
      <c r="F54" s="7">
        <v>62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1.3257300000000001</v>
      </c>
      <c r="F55" s="7">
        <v>50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2.07341</v>
      </c>
      <c r="F56" s="7">
        <v>111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2.0817399999999999</v>
      </c>
      <c r="F57" s="7">
        <v>101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2.0796399999999999</v>
      </c>
      <c r="F58" s="7">
        <v>85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2.0707900000000001</v>
      </c>
      <c r="F59" s="7">
        <v>96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2.2143099999999998</v>
      </c>
      <c r="F60" s="7">
        <v>86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42986.193919999998</v>
      </c>
      <c r="E61" s="7">
        <v>7.1269099999999996</v>
      </c>
      <c r="F61" s="7">
        <v>40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42986.193919999998</v>
      </c>
      <c r="E62" s="7">
        <v>6.9701700000000004</v>
      </c>
      <c r="F62" s="7">
        <v>38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42986.57692</v>
      </c>
      <c r="E63" s="7">
        <v>6.9702599999999997</v>
      </c>
      <c r="F63" s="7">
        <v>40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42988.218220000002</v>
      </c>
      <c r="E64" s="7">
        <v>7.06989</v>
      </c>
      <c r="F64" s="7">
        <v>40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42986.673049999998</v>
      </c>
      <c r="E65" s="7">
        <v>7.0408200000000001</v>
      </c>
      <c r="F65" s="7">
        <v>40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35640.584199999998</v>
      </c>
      <c r="E66" s="7">
        <v>19.6616</v>
      </c>
      <c r="F66" s="7">
        <v>105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35791.318379999997</v>
      </c>
      <c r="E67" s="7">
        <v>19.660129999999999</v>
      </c>
      <c r="F67" s="7">
        <v>104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35751.530400000003</v>
      </c>
      <c r="E68" s="7">
        <v>19.690619999999999</v>
      </c>
      <c r="F68" s="7">
        <v>102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35999.136140000002</v>
      </c>
      <c r="E69" s="7">
        <v>19.813459999999999</v>
      </c>
      <c r="F69" s="7">
        <v>104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35644.538919999999</v>
      </c>
      <c r="E70" s="7">
        <v>19.658270000000002</v>
      </c>
      <c r="F70" s="7">
        <v>104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35339.424290000003</v>
      </c>
      <c r="E71" s="7">
        <v>55.096670000000003</v>
      </c>
      <c r="F71" s="7">
        <v>292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35272.241719999998</v>
      </c>
      <c r="E72" s="7">
        <v>55.200020000000002</v>
      </c>
      <c r="F72" s="7">
        <v>306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35314.238599999997</v>
      </c>
      <c r="E73" s="7">
        <v>55.092399999999998</v>
      </c>
      <c r="F73" s="7">
        <v>308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35275.312449999998</v>
      </c>
      <c r="E74" s="7">
        <v>55.056049999999999</v>
      </c>
      <c r="F74" s="7">
        <v>292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35295.564330000001</v>
      </c>
      <c r="E75" s="7">
        <v>55.080840000000002</v>
      </c>
      <c r="F75" s="7">
        <v>306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324445.15927</v>
      </c>
      <c r="E76" s="7">
        <v>652.32568000000003</v>
      </c>
      <c r="F76" s="7">
        <v>31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324556.87092000002</v>
      </c>
      <c r="E77" s="7">
        <v>649.43939</v>
      </c>
      <c r="F77" s="7">
        <v>33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324142.96181000001</v>
      </c>
      <c r="E78" s="7">
        <v>654.05741999999998</v>
      </c>
      <c r="F78" s="7">
        <v>30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324048.46461000002</v>
      </c>
      <c r="E79" s="7">
        <v>645.57772</v>
      </c>
      <c r="F79" s="7">
        <v>30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324387.43012999999</v>
      </c>
      <c r="E80" s="7">
        <v>654.07569000000001</v>
      </c>
      <c r="F80" s="7">
        <v>30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323041.49878000002</v>
      </c>
      <c r="E81" s="7">
        <v>1292.4746299999999</v>
      </c>
      <c r="F81" s="7">
        <v>61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322994.69393000001</v>
      </c>
      <c r="E82" s="7">
        <v>1287.3434600000001</v>
      </c>
      <c r="F82" s="7">
        <v>60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323023.31800000003</v>
      </c>
      <c r="E83" s="7">
        <v>1301.05952</v>
      </c>
      <c r="F83" s="7">
        <v>61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323090.47992999997</v>
      </c>
      <c r="E84" s="7">
        <v>1298.4047599999999</v>
      </c>
      <c r="F84" s="7">
        <v>61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322982.95828000002</v>
      </c>
      <c r="E85" s="7">
        <v>1291.2397599999999</v>
      </c>
      <c r="F85" s="7">
        <v>62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322929.61547000002</v>
      </c>
      <c r="E86" s="7">
        <v>1732.27972</v>
      </c>
      <c r="F86" s="7">
        <v>76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323000.49890000001</v>
      </c>
      <c r="E87" s="7">
        <v>1732.5343700000001</v>
      </c>
      <c r="F87" s="7">
        <v>75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322792.16628</v>
      </c>
      <c r="E88" s="7">
        <v>1734.8508999999999</v>
      </c>
      <c r="F88" s="7">
        <v>74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322886.80861000001</v>
      </c>
      <c r="E89" s="7">
        <v>1724.6940199999999</v>
      </c>
      <c r="F89" s="7">
        <v>74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322879.51448000001</v>
      </c>
      <c r="E90" s="7">
        <v>1740.20181</v>
      </c>
      <c r="F90" s="7">
        <v>74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1.6214500000000001</v>
      </c>
      <c r="F91" s="7">
        <v>55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1.6160399999999999</v>
      </c>
      <c r="F92" s="7">
        <v>56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1.62575</v>
      </c>
      <c r="F93" s="7">
        <v>45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1.6123499999999999</v>
      </c>
      <c r="F94" s="7">
        <v>55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1.6011</v>
      </c>
      <c r="F95" s="7">
        <v>54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1.9392</v>
      </c>
      <c r="F96" s="7">
        <v>75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1.9404300000000001</v>
      </c>
      <c r="F97" s="7">
        <v>68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675.38611000000003</v>
      </c>
      <c r="E98" s="7">
        <v>1.94082</v>
      </c>
      <c r="F98" s="7">
        <v>71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675.38611000000003</v>
      </c>
      <c r="E99" s="7">
        <v>1.93902</v>
      </c>
      <c r="F99" s="7">
        <v>59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1.93384</v>
      </c>
      <c r="F100" s="7">
        <v>64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2.93804</v>
      </c>
      <c r="F101" s="7">
        <v>103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657.32380999999998</v>
      </c>
      <c r="E102" s="7">
        <v>2.9432499999999999</v>
      </c>
      <c r="F102" s="7">
        <v>97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2.93696</v>
      </c>
      <c r="F103" s="7">
        <v>97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657.32380999999998</v>
      </c>
      <c r="E104" s="7">
        <v>2.94665</v>
      </c>
      <c r="F104" s="7">
        <v>81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2.9350499999999999</v>
      </c>
      <c r="F105" s="7">
        <v>107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1810.20407</v>
      </c>
      <c r="E106" s="7">
        <v>7.1868400000000001</v>
      </c>
      <c r="F106" s="7">
        <v>51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1807.4426900000001</v>
      </c>
      <c r="E107" s="7">
        <v>7.2101199999999999</v>
      </c>
      <c r="F107" s="7">
        <v>55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1818.7403400000001</v>
      </c>
      <c r="E108" s="7">
        <v>7.14968</v>
      </c>
      <c r="F108" s="7">
        <v>50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1813.51647</v>
      </c>
      <c r="E109" s="7">
        <v>7.2213599999999998</v>
      </c>
      <c r="F109" s="7">
        <v>55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1828.4337800000001</v>
      </c>
      <c r="E110" s="7">
        <v>7.20099</v>
      </c>
      <c r="F110" s="7">
        <v>54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1779.52007</v>
      </c>
      <c r="E111" s="7">
        <v>11.53069</v>
      </c>
      <c r="F111" s="7">
        <v>73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1768.3807400000001</v>
      </c>
      <c r="E112" s="7">
        <v>11.46224</v>
      </c>
      <c r="F112" s="7">
        <v>73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1766.00791</v>
      </c>
      <c r="E113" s="7">
        <v>11.471920000000001</v>
      </c>
      <c r="F113" s="7">
        <v>75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1773.47333</v>
      </c>
      <c r="E114" s="7">
        <v>11.444179999999999</v>
      </c>
      <c r="F114" s="7">
        <v>74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1768.30357</v>
      </c>
      <c r="E115" s="7">
        <v>11.47073</v>
      </c>
      <c r="F115" s="7">
        <v>72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1755.86617</v>
      </c>
      <c r="E116" s="7">
        <v>21.448170000000001</v>
      </c>
      <c r="F116" s="7">
        <v>127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1754.7966699999999</v>
      </c>
      <c r="E117" s="7">
        <v>21.436900000000001</v>
      </c>
      <c r="F117" s="7">
        <v>129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1756.0619099999999</v>
      </c>
      <c r="E118" s="7">
        <v>21.486039999999999</v>
      </c>
      <c r="F118" s="7">
        <v>132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1756.47</v>
      </c>
      <c r="E119" s="7">
        <v>21.563279999999999</v>
      </c>
      <c r="F119" s="7">
        <v>129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1755.1111699999999</v>
      </c>
      <c r="E120" s="7">
        <v>21.49316</v>
      </c>
      <c r="F120" s="7">
        <v>122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18984.531299999999</v>
      </c>
      <c r="E121" s="7">
        <v>352.13089000000002</v>
      </c>
      <c r="F121" s="7">
        <v>28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18983.824710000001</v>
      </c>
      <c r="E122" s="7">
        <v>353.28444000000002</v>
      </c>
      <c r="F122" s="7">
        <v>28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18980.147679999998</v>
      </c>
      <c r="E123" s="7">
        <v>355.16629999999998</v>
      </c>
      <c r="F123" s="7">
        <v>28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18978.15667</v>
      </c>
      <c r="E124" s="7">
        <v>354.23253999999997</v>
      </c>
      <c r="F124" s="7">
        <v>28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18983.13205</v>
      </c>
      <c r="E125" s="7">
        <v>356.21499999999997</v>
      </c>
      <c r="F125" s="7">
        <v>28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18976.276600000001</v>
      </c>
      <c r="E126" s="7">
        <v>677.15813000000003</v>
      </c>
      <c r="F126" s="7">
        <v>49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18975.77246</v>
      </c>
      <c r="E127" s="7">
        <v>685.22055999999998</v>
      </c>
      <c r="F127" s="7">
        <v>46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18975.713800000001</v>
      </c>
      <c r="E128" s="7">
        <v>688.66174000000001</v>
      </c>
      <c r="F128" s="7">
        <v>47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18977.647700000001</v>
      </c>
      <c r="E129" s="7">
        <v>686.98734999999999</v>
      </c>
      <c r="F129" s="7">
        <v>46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18975.63047</v>
      </c>
      <c r="E130" s="7">
        <v>682.02592000000004</v>
      </c>
      <c r="F130" s="7">
        <v>46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18975.28</v>
      </c>
      <c r="E131" s="7">
        <v>1144.6586</v>
      </c>
      <c r="F131" s="7">
        <v>69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18975.286670000001</v>
      </c>
      <c r="E132" s="7">
        <v>1148.70857</v>
      </c>
      <c r="F132" s="7">
        <v>69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18975.243330000001</v>
      </c>
      <c r="E133" s="7">
        <v>1146.05359</v>
      </c>
      <c r="F133" s="7">
        <v>70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18975.28399</v>
      </c>
      <c r="E134" s="7">
        <v>1134.35626</v>
      </c>
      <c r="F134" s="7">
        <v>69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18975.240689999999</v>
      </c>
      <c r="E135" s="7">
        <v>1149.28287</v>
      </c>
      <c r="F135" s="7">
        <v>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zoomScale="85" zoomScaleNormal="85" workbookViewId="0">
      <selection sqref="A1:F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41.39385</v>
      </c>
      <c r="E1" s="7">
        <v>1.20756</v>
      </c>
      <c r="F1" s="7">
        <v>7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41.449739999999998</v>
      </c>
      <c r="E2" s="7">
        <v>1.2228699999999999</v>
      </c>
      <c r="F2" s="7">
        <v>13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41.39385</v>
      </c>
      <c r="M2" s="7">
        <f t="shared" ref="M2:P17" ca="1" si="0">INDIRECT("D"&amp;1+(ROW(E1)-1)*5+COLUMN(B1)-1)</f>
        <v>41.449739999999998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42.424349999999997</v>
      </c>
      <c r="R2" s="7">
        <f t="shared" ref="R2:R28" ca="1" si="1">AVERAGE(L2:P2)</f>
        <v>41.581128</v>
      </c>
      <c r="T2" s="7">
        <f ca="1">Total!E2</f>
        <v>40.897550000000003</v>
      </c>
      <c r="V2" s="7">
        <f ca="1">(L2-T2)/T2</f>
        <v>1.2135201252886736E-2</v>
      </c>
      <c r="W2" s="7">
        <f ca="1">(M2-T2)/T2</f>
        <v>1.3501786781848692E-2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3.7332309637129711E-2</v>
      </c>
      <c r="AB2" s="7">
        <f ca="1">SUM(V2:Z2)</f>
        <v>8.357199881166423E-2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1.1541699999999999</v>
      </c>
      <c r="F3" s="7">
        <v>34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28.65624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6.5609561686245368E-5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1.24509</v>
      </c>
      <c r="F4" s="7">
        <v>16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28.514099999999999</v>
      </c>
      <c r="O4" s="7">
        <f t="shared" ca="1" si="0"/>
        <v>28.592030000000001</v>
      </c>
      <c r="P4" s="7">
        <f t="shared" ca="1" si="0"/>
        <v>28.514099999999999</v>
      </c>
      <c r="R4" s="7">
        <f t="shared" ca="1" si="1"/>
        <v>28.534113999999999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3.5082672317308776E-4</v>
      </c>
      <c r="Y4" s="7">
        <f t="shared" ca="1" si="6"/>
        <v>3.0848193768615766E-3</v>
      </c>
      <c r="Z4" s="7">
        <f t="shared" ca="1" si="7"/>
        <v>3.5082672317308776E-4</v>
      </c>
      <c r="AB4" s="7">
        <f t="shared" ca="1" si="8"/>
        <v>5.2648566346594327E-3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42.424349999999997</v>
      </c>
      <c r="E5" s="7">
        <v>1.1401600000000001</v>
      </c>
      <c r="F5" s="7">
        <v>8</v>
      </c>
      <c r="H5" s="7" t="s">
        <v>0</v>
      </c>
      <c r="I5" s="7">
        <v>100</v>
      </c>
      <c r="J5" s="7">
        <v>0.4</v>
      </c>
      <c r="L5" s="7">
        <f t="shared" ca="1" si="2"/>
        <v>148.13414</v>
      </c>
      <c r="M5" s="7">
        <f t="shared" ca="1" si="0"/>
        <v>148.12414000000001</v>
      </c>
      <c r="N5" s="7">
        <f t="shared" ca="1" si="0"/>
        <v>148.07747000000001</v>
      </c>
      <c r="O5" s="7">
        <f t="shared" ca="1" si="0"/>
        <v>148.20747</v>
      </c>
      <c r="P5" s="7">
        <f t="shared" ca="1" si="0"/>
        <v>148.13079999999999</v>
      </c>
      <c r="R5" s="7">
        <f t="shared" ca="1" si="1"/>
        <v>148.134804</v>
      </c>
      <c r="T5" s="7">
        <f ca="1">Total!E5</f>
        <v>147.8408</v>
      </c>
      <c r="V5" s="7">
        <f t="shared" ca="1" si="3"/>
        <v>1.984161341118288E-3</v>
      </c>
      <c r="W5" s="7">
        <f t="shared" ca="1" si="4"/>
        <v>1.9165210144967404E-3</v>
      </c>
      <c r="X5" s="7">
        <f t="shared" ca="1" si="5"/>
        <v>1.6008436101536498E-3</v>
      </c>
      <c r="Y5" s="7">
        <f t="shared" ca="1" si="6"/>
        <v>2.4801678562345387E-3</v>
      </c>
      <c r="Z5" s="7">
        <f t="shared" ca="1" si="7"/>
        <v>1.9615694720266125E-3</v>
      </c>
      <c r="AB5" s="7">
        <f t="shared" ca="1" si="8"/>
        <v>9.9432632940298291E-3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1.4464999999999999</v>
      </c>
      <c r="F6" s="7">
        <v>52</v>
      </c>
      <c r="H6" s="7" t="s">
        <v>0</v>
      </c>
      <c r="I6" s="7">
        <v>100</v>
      </c>
      <c r="J6" s="7">
        <v>0.7</v>
      </c>
      <c r="L6" s="7">
        <f t="shared" ca="1" si="2"/>
        <v>107.58337</v>
      </c>
      <c r="M6" s="7">
        <f t="shared" ca="1" si="0"/>
        <v>107.62752999999999</v>
      </c>
      <c r="N6" s="7">
        <f t="shared" ca="1" si="0"/>
        <v>107.60419</v>
      </c>
      <c r="O6" s="7">
        <f t="shared" ca="1" si="0"/>
        <v>107.61086</v>
      </c>
      <c r="P6" s="7">
        <f t="shared" ca="1" si="0"/>
        <v>107.62752999999999</v>
      </c>
      <c r="R6" s="7">
        <f t="shared" ca="1" si="1"/>
        <v>107.610696</v>
      </c>
      <c r="T6" s="7">
        <f ca="1">Total!E6</f>
        <v>107.31086000000001</v>
      </c>
      <c r="V6" s="7">
        <f t="shared" ca="1" si="3"/>
        <v>2.5394447495807686E-3</v>
      </c>
      <c r="W6" s="7">
        <f t="shared" ca="1" si="4"/>
        <v>2.9509594835041651E-3</v>
      </c>
      <c r="X6" s="7">
        <f t="shared" ca="1" si="5"/>
        <v>2.73346052766698E-3</v>
      </c>
      <c r="Y6" s="7">
        <f t="shared" ca="1" si="6"/>
        <v>2.7956163989366701E-3</v>
      </c>
      <c r="Z6" s="7">
        <f t="shared" ca="1" si="7"/>
        <v>2.9509594835041651E-3</v>
      </c>
      <c r="AB6" s="7">
        <f t="shared" ca="1" si="8"/>
        <v>1.3970440643192748E-2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1.4470000000000001</v>
      </c>
      <c r="F7" s="7">
        <v>52</v>
      </c>
      <c r="H7" s="7" t="s">
        <v>0</v>
      </c>
      <c r="I7" s="7">
        <v>100</v>
      </c>
      <c r="J7" s="7">
        <v>1</v>
      </c>
      <c r="L7" s="7">
        <f t="shared" ca="1" si="2"/>
        <v>103.7217</v>
      </c>
      <c r="M7" s="7">
        <f t="shared" ca="1" si="0"/>
        <v>103.7567</v>
      </c>
      <c r="N7" s="7">
        <f t="shared" ca="1" si="0"/>
        <v>103.79810999999999</v>
      </c>
      <c r="O7" s="7">
        <f t="shared" ca="1" si="0"/>
        <v>103.70502999999999</v>
      </c>
      <c r="P7" s="7">
        <f t="shared" ca="1" si="0"/>
        <v>103.79774999999999</v>
      </c>
      <c r="R7" s="7">
        <f t="shared" ca="1" si="1"/>
        <v>103.75585799999999</v>
      </c>
      <c r="T7" s="7">
        <f ca="1">Total!E7</f>
        <v>103.67698</v>
      </c>
      <c r="V7" s="7">
        <f t="shared" ca="1" si="3"/>
        <v>4.3133972459458305E-4</v>
      </c>
      <c r="W7" s="7">
        <f t="shared" ca="1" si="4"/>
        <v>7.6892671835150563E-4</v>
      </c>
      <c r="X7" s="7">
        <f t="shared" ca="1" si="5"/>
        <v>1.1683403586793687E-3</v>
      </c>
      <c r="Y7" s="7">
        <f t="shared" ca="1" si="6"/>
        <v>2.7055186213943775E-4</v>
      </c>
      <c r="Z7" s="7">
        <f t="shared" ca="1" si="7"/>
        <v>1.1648680353150058E-3</v>
      </c>
      <c r="AB7" s="7">
        <f t="shared" ca="1" si="8"/>
        <v>3.804026699079901E-3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1.4531700000000001</v>
      </c>
      <c r="F8" s="7">
        <v>53</v>
      </c>
      <c r="H8" s="7" t="s">
        <v>0</v>
      </c>
      <c r="I8" s="7">
        <v>1000</v>
      </c>
      <c r="J8" s="7">
        <v>0.4</v>
      </c>
      <c r="L8" s="7">
        <f t="shared" ca="1" si="2"/>
        <v>1069.70407</v>
      </c>
      <c r="M8" s="7">
        <f t="shared" ca="1" si="0"/>
        <v>1069.45769</v>
      </c>
      <c r="N8" s="7">
        <f t="shared" ca="1" si="0"/>
        <v>1069.56504</v>
      </c>
      <c r="O8" s="7">
        <f t="shared" ca="1" si="0"/>
        <v>1069.5134599999999</v>
      </c>
      <c r="P8" s="7">
        <f t="shared" ca="1" si="0"/>
        <v>1069.5718400000001</v>
      </c>
      <c r="R8" s="7">
        <f t="shared" ca="1" si="1"/>
        <v>1069.5624199999997</v>
      </c>
      <c r="T8" s="7">
        <f ca="1">Total!E8</f>
        <v>1069.1742999999999</v>
      </c>
      <c r="V8" s="7">
        <f t="shared" ca="1" si="3"/>
        <v>4.9549451385064039E-4</v>
      </c>
      <c r="W8" s="7">
        <f t="shared" ca="1" si="4"/>
        <v>2.6505500553095416E-4</v>
      </c>
      <c r="X8" s="7">
        <f t="shared" ca="1" si="5"/>
        <v>3.6545958876868886E-4</v>
      </c>
      <c r="Y8" s="7">
        <f t="shared" ca="1" si="6"/>
        <v>3.1721675315240236E-4</v>
      </c>
      <c r="Z8" s="7">
        <f t="shared" ca="1" si="7"/>
        <v>3.718196368919107E-4</v>
      </c>
      <c r="AB8" s="7">
        <f t="shared" ca="1" si="8"/>
        <v>1.8150454981945964E-3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1.4404300000000001</v>
      </c>
      <c r="F9" s="7">
        <v>54</v>
      </c>
      <c r="H9" s="7" t="s">
        <v>0</v>
      </c>
      <c r="I9" s="7">
        <v>1000</v>
      </c>
      <c r="J9" s="7">
        <v>0.7</v>
      </c>
      <c r="L9" s="7">
        <f t="shared" ca="1" si="2"/>
        <v>1034.6978200000001</v>
      </c>
      <c r="M9" s="7">
        <f t="shared" ca="1" si="0"/>
        <v>1034.4924100000001</v>
      </c>
      <c r="N9" s="7">
        <f t="shared" ca="1" si="0"/>
        <v>1034.5072399999999</v>
      </c>
      <c r="O9" s="7">
        <f t="shared" ca="1" si="0"/>
        <v>1034.6480300000001</v>
      </c>
      <c r="P9" s="7">
        <f t="shared" ca="1" si="0"/>
        <v>1034.4888699999999</v>
      </c>
      <c r="R9" s="7">
        <f t="shared" ca="1" si="1"/>
        <v>1034.5668740000001</v>
      </c>
      <c r="T9" s="7">
        <f ca="1">Total!E9</f>
        <v>1034.2530300000001</v>
      </c>
      <c r="V9" s="7">
        <f t="shared" ca="1" si="3"/>
        <v>4.3005917033669386E-4</v>
      </c>
      <c r="W9" s="7">
        <f t="shared" ca="1" si="4"/>
        <v>2.3145206545827844E-4</v>
      </c>
      <c r="X9" s="7">
        <f t="shared" ca="1" si="5"/>
        <v>2.4579091636775763E-4</v>
      </c>
      <c r="Y9" s="7">
        <f t="shared" ca="1" si="6"/>
        <v>3.8191814627797782E-4</v>
      </c>
      <c r="Z9" s="7">
        <f t="shared" ca="1" si="7"/>
        <v>2.2802930536236911E-4</v>
      </c>
      <c r="AB9" s="7">
        <f t="shared" ca="1" si="8"/>
        <v>1.5172496038030768E-3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1.4531000000000001</v>
      </c>
      <c r="F10" s="7">
        <v>55</v>
      </c>
      <c r="H10" s="7" t="s">
        <v>0</v>
      </c>
      <c r="I10" s="7">
        <v>1000</v>
      </c>
      <c r="J10" s="7">
        <v>1</v>
      </c>
      <c r="L10" s="7">
        <f t="shared" ca="1" si="2"/>
        <v>1034.0635299999999</v>
      </c>
      <c r="M10" s="7">
        <f t="shared" ca="1" si="0"/>
        <v>1034.1054300000001</v>
      </c>
      <c r="N10" s="7">
        <f t="shared" ca="1" si="0"/>
        <v>1034.1987099999999</v>
      </c>
      <c r="O10" s="7">
        <f t="shared" ca="1" si="0"/>
        <v>1034.0425299999999</v>
      </c>
      <c r="P10" s="7">
        <f t="shared" ca="1" si="0"/>
        <v>1034.1071400000001</v>
      </c>
      <c r="R10" s="7">
        <f t="shared" ca="1" si="1"/>
        <v>1034.1034679999998</v>
      </c>
      <c r="T10" s="7">
        <f ca="1">Total!E10</f>
        <v>1033.9158500000001</v>
      </c>
      <c r="V10" s="7">
        <f t="shared" ca="1" si="3"/>
        <v>1.4283560891324888E-4</v>
      </c>
      <c r="W10" s="7">
        <f t="shared" ca="1" si="4"/>
        <v>1.8336115071645152E-4</v>
      </c>
      <c r="X10" s="7">
        <f t="shared" ca="1" si="5"/>
        <v>2.7358125905488389E-4</v>
      </c>
      <c r="Y10" s="7">
        <f t="shared" ca="1" si="6"/>
        <v>1.2252447817668249E-4</v>
      </c>
      <c r="Z10" s="7">
        <f t="shared" ca="1" si="7"/>
        <v>1.8501505707643504E-4</v>
      </c>
      <c r="AB10" s="7">
        <f t="shared" ca="1" si="8"/>
        <v>9.0731755393770174E-4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1.93222</v>
      </c>
      <c r="F11" s="7">
        <v>73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1.9256800000000001</v>
      </c>
      <c r="F12" s="7">
        <v>57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28.514099999999999</v>
      </c>
      <c r="E13" s="7">
        <v>1.9335599999999999</v>
      </c>
      <c r="F13" s="7">
        <v>67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28.592030000000001</v>
      </c>
      <c r="E14" s="7">
        <v>1.9190400000000001</v>
      </c>
      <c r="F14" s="7">
        <v>72</v>
      </c>
      <c r="H14" s="7" t="s">
        <v>3</v>
      </c>
      <c r="I14" s="7">
        <v>100</v>
      </c>
      <c r="J14" s="7">
        <v>0.4</v>
      </c>
      <c r="L14" s="7">
        <f t="shared" ca="1" si="2"/>
        <v>42986.673049999998</v>
      </c>
      <c r="M14" s="7">
        <f t="shared" ca="1" si="0"/>
        <v>42986.673049999998</v>
      </c>
      <c r="N14" s="7">
        <f t="shared" ca="1" si="0"/>
        <v>42987.969799999999</v>
      </c>
      <c r="O14" s="7">
        <f t="shared" ca="1" si="0"/>
        <v>42986.57692</v>
      </c>
      <c r="P14" s="7">
        <f t="shared" ca="1" si="0"/>
        <v>42986.57692</v>
      </c>
      <c r="R14" s="7">
        <f t="shared" ca="1" si="1"/>
        <v>42986.893947999997</v>
      </c>
      <c r="T14" s="7">
        <f ca="1">Total!E14</f>
        <v>42986.193919999998</v>
      </c>
      <c r="V14" s="7">
        <f t="shared" ca="1" si="3"/>
        <v>1.1146136847830832E-5</v>
      </c>
      <c r="W14" s="7">
        <f t="shared" ca="1" si="4"/>
        <v>1.1146136847830832E-5</v>
      </c>
      <c r="X14" s="7">
        <f t="shared" ca="1" si="5"/>
        <v>4.1312799251454462E-5</v>
      </c>
      <c r="Y14" s="7">
        <f t="shared" ca="1" si="6"/>
        <v>8.9098374402352728E-6</v>
      </c>
      <c r="Z14" s="7">
        <f t="shared" ca="1" si="7"/>
        <v>8.9098374402352728E-6</v>
      </c>
      <c r="AB14" s="7">
        <f t="shared" ca="1" si="8"/>
        <v>8.1424747827586665E-5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28.514099999999999</v>
      </c>
      <c r="E15" s="7">
        <v>1.93008</v>
      </c>
      <c r="F15" s="7">
        <v>57</v>
      </c>
      <c r="H15" s="7" t="s">
        <v>3</v>
      </c>
      <c r="I15" s="7">
        <v>100</v>
      </c>
      <c r="J15" s="7">
        <v>0.7</v>
      </c>
      <c r="L15" s="7">
        <f t="shared" ca="1" si="2"/>
        <v>35556.02908</v>
      </c>
      <c r="M15" s="7">
        <f t="shared" ca="1" si="0"/>
        <v>35631.720200000003</v>
      </c>
      <c r="N15" s="7">
        <f t="shared" ca="1" si="0"/>
        <v>35640.01485</v>
      </c>
      <c r="O15" s="7">
        <f t="shared" ca="1" si="0"/>
        <v>35611.356529999997</v>
      </c>
      <c r="P15" s="7">
        <f t="shared" ca="1" si="0"/>
        <v>35455.506150000001</v>
      </c>
      <c r="R15" s="7">
        <f t="shared" ca="1" si="1"/>
        <v>35578.925361999994</v>
      </c>
      <c r="T15" s="7">
        <f ca="1">Total!E15</f>
        <v>35432.463949999998</v>
      </c>
      <c r="V15" s="7">
        <f t="shared" ca="1" si="3"/>
        <v>3.4873422907977783E-3</v>
      </c>
      <c r="W15" s="7">
        <f t="shared" ca="1" si="4"/>
        <v>5.6235504897763633E-3</v>
      </c>
      <c r="X15" s="7">
        <f t="shared" ca="1" si="5"/>
        <v>5.8576479550754472E-3</v>
      </c>
      <c r="Y15" s="7">
        <f t="shared" ca="1" si="6"/>
        <v>5.0488326257084847E-3</v>
      </c>
      <c r="Z15" s="7">
        <f t="shared" ca="1" si="7"/>
        <v>6.5031322779356149E-4</v>
      </c>
      <c r="AB15" s="7">
        <f t="shared" ca="1" si="8"/>
        <v>2.0667686589151635E-2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148.13414</v>
      </c>
      <c r="E16" s="7">
        <v>8.6929099999999995</v>
      </c>
      <c r="F16" s="7">
        <v>53</v>
      </c>
      <c r="H16" s="7" t="s">
        <v>3</v>
      </c>
      <c r="I16" s="7">
        <v>100</v>
      </c>
      <c r="J16" s="7">
        <v>1</v>
      </c>
      <c r="L16" s="7">
        <f t="shared" ca="1" si="2"/>
        <v>35280.63624</v>
      </c>
      <c r="M16" s="7">
        <f t="shared" ca="1" si="0"/>
        <v>35318.843350000003</v>
      </c>
      <c r="N16" s="7">
        <f t="shared" ca="1" si="0"/>
        <v>35295.55169</v>
      </c>
      <c r="O16" s="7">
        <f t="shared" ca="1" si="0"/>
        <v>35295.564330000001</v>
      </c>
      <c r="P16" s="7">
        <f t="shared" ca="1" si="0"/>
        <v>35270.76395</v>
      </c>
      <c r="R16" s="7">
        <f t="shared" ca="1" si="1"/>
        <v>35292.271911999997</v>
      </c>
      <c r="T16" s="7">
        <f ca="1">Total!E16</f>
        <v>35214.446669999998</v>
      </c>
      <c r="V16" s="7">
        <f t="shared" ca="1" si="3"/>
        <v>1.8796140862378139E-3</v>
      </c>
      <c r="W16" s="7">
        <f t="shared" ca="1" si="4"/>
        <v>2.9645980519961779E-3</v>
      </c>
      <c r="X16" s="7">
        <f t="shared" ca="1" si="5"/>
        <v>2.3031746248933097E-3</v>
      </c>
      <c r="Y16" s="7">
        <f t="shared" ca="1" si="6"/>
        <v>2.3035335684859571E-3</v>
      </c>
      <c r="Z16" s="7">
        <f t="shared" ca="1" si="7"/>
        <v>1.5992663615521448E-3</v>
      </c>
      <c r="AB16" s="7">
        <f t="shared" ca="1" si="8"/>
        <v>1.1050186693165404E-2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148.12414000000001</v>
      </c>
      <c r="E17" s="7">
        <v>8.8081999999999994</v>
      </c>
      <c r="F17" s="7">
        <v>49</v>
      </c>
      <c r="H17" s="7" t="s">
        <v>3</v>
      </c>
      <c r="I17" s="7">
        <v>997</v>
      </c>
      <c r="J17" s="7">
        <v>0.4</v>
      </c>
      <c r="L17" s="7">
        <f t="shared" ca="1" si="2"/>
        <v>324319.59604999999</v>
      </c>
      <c r="M17" s="7">
        <f t="shared" ca="1" si="0"/>
        <v>324102.74906</v>
      </c>
      <c r="N17" s="7">
        <f t="shared" ca="1" si="0"/>
        <v>324266.91340000002</v>
      </c>
      <c r="O17" s="7">
        <f t="shared" ca="1" si="0"/>
        <v>324152.74579999998</v>
      </c>
      <c r="P17" s="7">
        <f t="shared" ca="1" si="0"/>
        <v>324295.29092</v>
      </c>
      <c r="R17" s="7">
        <f t="shared" ca="1" si="1"/>
        <v>324227.45904600003</v>
      </c>
      <c r="T17" s="7">
        <f ca="1">Total!E17</f>
        <v>323976.84555000003</v>
      </c>
      <c r="V17" s="7">
        <f t="shared" ca="1" si="3"/>
        <v>1.0579475191138871E-3</v>
      </c>
      <c r="W17" s="7">
        <f t="shared" ca="1" si="4"/>
        <v>3.8861885264125667E-4</v>
      </c>
      <c r="X17" s="7">
        <f t="shared" ca="1" si="5"/>
        <v>8.9533512651979131E-4</v>
      </c>
      <c r="Y17" s="7">
        <f t="shared" ca="1" si="6"/>
        <v>5.4294080708555074E-4</v>
      </c>
      <c r="Z17" s="7">
        <f t="shared" ca="1" si="7"/>
        <v>9.8292632443952176E-4</v>
      </c>
      <c r="AB17" s="7">
        <f t="shared" ca="1" si="8"/>
        <v>3.8677686298000079E-3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148.07747000000001</v>
      </c>
      <c r="E18" s="7">
        <v>8.8030200000000001</v>
      </c>
      <c r="F18" s="7">
        <v>51</v>
      </c>
      <c r="H18" s="7" t="s">
        <v>3</v>
      </c>
      <c r="I18" s="7">
        <v>997</v>
      </c>
      <c r="J18" s="7">
        <v>0.7</v>
      </c>
      <c r="L18" s="7">
        <f t="shared" ca="1" si="2"/>
        <v>322878.16989000002</v>
      </c>
      <c r="M18" s="7">
        <f t="shared" ca="1" si="2"/>
        <v>323167.68728000001</v>
      </c>
      <c r="N18" s="7">
        <f t="shared" ca="1" si="2"/>
        <v>323021.62851000001</v>
      </c>
      <c r="O18" s="7">
        <f t="shared" ca="1" si="2"/>
        <v>323120.44727</v>
      </c>
      <c r="P18" s="7">
        <f t="shared" ca="1" si="2"/>
        <v>322954.24423000001</v>
      </c>
      <c r="R18" s="7">
        <f t="shared" ca="1" si="1"/>
        <v>323028.435436</v>
      </c>
      <c r="T18" s="7">
        <f ca="1">Total!E18</f>
        <v>322847.27723000001</v>
      </c>
      <c r="V18" s="7">
        <f t="shared" ca="1" si="3"/>
        <v>9.5688154055590749E-5</v>
      </c>
      <c r="W18" s="7">
        <f t="shared" ca="1" si="4"/>
        <v>9.9245083542006209E-4</v>
      </c>
      <c r="X18" s="7">
        <f t="shared" ca="1" si="5"/>
        <v>5.4004259071323312E-4</v>
      </c>
      <c r="Y18" s="7">
        <f t="shared" ca="1" si="6"/>
        <v>8.4612774914433566E-4</v>
      </c>
      <c r="Z18" s="7">
        <f t="shared" ca="1" si="7"/>
        <v>3.3132384116035059E-4</v>
      </c>
      <c r="AB18" s="7">
        <f t="shared" ca="1" si="8"/>
        <v>2.805633170493572E-3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148.20747</v>
      </c>
      <c r="E19" s="7">
        <v>8.8091100000000004</v>
      </c>
      <c r="F19" s="7">
        <v>47</v>
      </c>
      <c r="H19" s="7" t="s">
        <v>3</v>
      </c>
      <c r="I19" s="7">
        <v>997</v>
      </c>
      <c r="J19" s="7">
        <v>1</v>
      </c>
      <c r="L19" s="7">
        <f t="shared" ca="1" si="2"/>
        <v>323008.27646000002</v>
      </c>
      <c r="M19" s="7">
        <f t="shared" ca="1" si="2"/>
        <v>323031.69044999999</v>
      </c>
      <c r="N19" s="7">
        <f t="shared" ca="1" si="2"/>
        <v>322879.82467</v>
      </c>
      <c r="O19" s="7">
        <f t="shared" ca="1" si="2"/>
        <v>322878.13880000002</v>
      </c>
      <c r="P19" s="7">
        <f t="shared" ca="1" si="2"/>
        <v>322847.75891999999</v>
      </c>
      <c r="R19" s="7">
        <f t="shared" ca="1" si="1"/>
        <v>322929.13786000002</v>
      </c>
      <c r="T19" s="7">
        <f ca="1">Total!E19</f>
        <v>322792.16628</v>
      </c>
      <c r="V19" s="7">
        <f t="shared" ca="1" si="3"/>
        <v>6.6950255481899499E-4</v>
      </c>
      <c r="W19" s="7">
        <f t="shared" ca="1" si="4"/>
        <v>7.4203836096883142E-4</v>
      </c>
      <c r="X19" s="7">
        <f t="shared" ca="1" si="5"/>
        <v>2.7156294097905475E-4</v>
      </c>
      <c r="Y19" s="7">
        <f t="shared" ca="1" si="6"/>
        <v>2.6634016863171027E-4</v>
      </c>
      <c r="Z19" s="7">
        <f t="shared" ca="1" si="7"/>
        <v>1.7222425389272066E-4</v>
      </c>
      <c r="AB19" s="7">
        <f t="shared" ca="1" si="8"/>
        <v>2.121668279291312E-3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148.13079999999999</v>
      </c>
      <c r="E20" s="7">
        <v>8.7113999999999994</v>
      </c>
      <c r="F20" s="7">
        <v>54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107.58337</v>
      </c>
      <c r="E21" s="7">
        <v>18.090260000000001</v>
      </c>
      <c r="F21" s="7">
        <v>94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675.36989000000005</v>
      </c>
      <c r="P21" s="7">
        <f t="shared" ca="1" si="2"/>
        <v>675.36989000000005</v>
      </c>
      <c r="R21" s="7">
        <f t="shared" ca="1" si="1"/>
        <v>675.36744199999998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0</v>
      </c>
      <c r="Y21" s="7">
        <f t="shared" ca="1" si="6"/>
        <v>6.0411704881010963E-6</v>
      </c>
      <c r="Z21" s="7">
        <f t="shared" ca="1" si="7"/>
        <v>6.0411704881010963E-6</v>
      </c>
      <c r="AB21" s="7">
        <f t="shared" ca="1" si="8"/>
        <v>1.2082340976202193E-5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107.62752999999999</v>
      </c>
      <c r="E22" s="7">
        <v>18.028359999999999</v>
      </c>
      <c r="F22" s="7">
        <v>93</v>
      </c>
      <c r="H22" s="7" t="s">
        <v>1</v>
      </c>
      <c r="I22" s="7">
        <v>30</v>
      </c>
      <c r="J22" s="7">
        <v>1</v>
      </c>
      <c r="L22" s="7">
        <f t="shared" ca="1" si="2"/>
        <v>657.32380999999998</v>
      </c>
      <c r="M22" s="7">
        <f t="shared" ca="1" si="2"/>
        <v>655.43295999999998</v>
      </c>
      <c r="N22" s="7">
        <f t="shared" ca="1" si="2"/>
        <v>657.32380999999998</v>
      </c>
      <c r="O22" s="7">
        <f t="shared" ca="1" si="2"/>
        <v>655.43295999999998</v>
      </c>
      <c r="P22" s="7">
        <f t="shared" ca="1" si="2"/>
        <v>655.43907999999999</v>
      </c>
      <c r="R22" s="7">
        <f t="shared" ca="1" si="1"/>
        <v>656.19052399999998</v>
      </c>
      <c r="T22" s="7">
        <f ca="1">Total!E22</f>
        <v>655.43295999999998</v>
      </c>
      <c r="V22" s="7">
        <f t="shared" ca="1" si="3"/>
        <v>2.8848869608266272E-3</v>
      </c>
      <c r="W22" s="7">
        <f t="shared" ca="1" si="4"/>
        <v>0</v>
      </c>
      <c r="X22" s="7">
        <f t="shared" ca="1" si="5"/>
        <v>2.8848869608266272E-3</v>
      </c>
      <c r="Y22" s="7">
        <f t="shared" ca="1" si="6"/>
        <v>0</v>
      </c>
      <c r="Z22" s="7">
        <f t="shared" ca="1" si="7"/>
        <v>9.337339397777456E-6</v>
      </c>
      <c r="AB22" s="7">
        <f t="shared" ca="1" si="8"/>
        <v>5.7791112610510315E-3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107.60419</v>
      </c>
      <c r="E23" s="7">
        <v>18.017690000000002</v>
      </c>
      <c r="F23" s="7">
        <v>95</v>
      </c>
      <c r="H23" s="7" t="s">
        <v>1</v>
      </c>
      <c r="I23" s="7">
        <v>100</v>
      </c>
      <c r="J23" s="7">
        <v>0.4</v>
      </c>
      <c r="L23" s="7">
        <f t="shared" ca="1" si="2"/>
        <v>1847.8134</v>
      </c>
      <c r="M23" s="7">
        <f t="shared" ca="1" si="2"/>
        <v>1827.1715300000001</v>
      </c>
      <c r="N23" s="7">
        <f t="shared" ca="1" si="2"/>
        <v>1822.7253900000001</v>
      </c>
      <c r="O23" s="7">
        <f t="shared" ca="1" si="2"/>
        <v>1837.70542</v>
      </c>
      <c r="P23" s="7">
        <f t="shared" ca="1" si="2"/>
        <v>1821.643</v>
      </c>
      <c r="R23" s="7">
        <f t="shared" ca="1" si="1"/>
        <v>1831.411748</v>
      </c>
      <c r="T23" s="7">
        <f ca="1">Total!E23</f>
        <v>1771.8257599999999</v>
      </c>
      <c r="V23" s="7">
        <f t="shared" ca="1" si="3"/>
        <v>4.2886632374054691E-2</v>
      </c>
      <c r="W23" s="7">
        <f t="shared" ca="1" si="4"/>
        <v>3.1236575993793054E-2</v>
      </c>
      <c r="X23" s="7">
        <f t="shared" ca="1" si="5"/>
        <v>2.8727220897838239E-2</v>
      </c>
      <c r="Y23" s="7">
        <f t="shared" ca="1" si="6"/>
        <v>3.7181793767351062E-2</v>
      </c>
      <c r="Z23" s="7">
        <f t="shared" ca="1" si="7"/>
        <v>2.8116331258215867E-2</v>
      </c>
      <c r="AB23" s="7">
        <f t="shared" ca="1" si="8"/>
        <v>0.16814855429125292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107.61086</v>
      </c>
      <c r="E24" s="7">
        <v>18.031320000000001</v>
      </c>
      <c r="F24" s="7">
        <v>93</v>
      </c>
      <c r="H24" s="7" t="s">
        <v>1</v>
      </c>
      <c r="I24" s="7">
        <v>100</v>
      </c>
      <c r="J24" s="7">
        <v>0.7</v>
      </c>
      <c r="L24" s="7">
        <f t="shared" ca="1" si="2"/>
        <v>1764.0443</v>
      </c>
      <c r="M24" s="7">
        <f t="shared" ca="1" si="2"/>
        <v>1770.3535400000001</v>
      </c>
      <c r="N24" s="7">
        <f t="shared" ca="1" si="2"/>
        <v>1769.7561800000001</v>
      </c>
      <c r="O24" s="7">
        <f t="shared" ca="1" si="2"/>
        <v>1770.31268</v>
      </c>
      <c r="P24" s="7">
        <f t="shared" ca="1" si="2"/>
        <v>1769.69679</v>
      </c>
      <c r="R24" s="7">
        <f t="shared" ca="1" si="1"/>
        <v>1768.8326979999997</v>
      </c>
      <c r="T24" s="7">
        <f ca="1">Total!E24</f>
        <v>1756.3001300000001</v>
      </c>
      <c r="V24" s="7">
        <f t="shared" ca="1" si="3"/>
        <v>4.4093659550090338E-3</v>
      </c>
      <c r="W24" s="7">
        <f t="shared" ca="1" si="4"/>
        <v>8.0017132379304589E-3</v>
      </c>
      <c r="X24" s="7">
        <f t="shared" ca="1" si="5"/>
        <v>7.661589138526115E-3</v>
      </c>
      <c r="Y24" s="7">
        <f t="shared" ca="1" si="6"/>
        <v>7.9784484215689941E-3</v>
      </c>
      <c r="Z24" s="7">
        <f t="shared" ca="1" si="7"/>
        <v>7.6277737336384998E-3</v>
      </c>
      <c r="AB24" s="7">
        <f t="shared" ca="1" si="8"/>
        <v>3.5678890486673102E-2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107.62752999999999</v>
      </c>
      <c r="E25" s="7">
        <v>18.170400000000001</v>
      </c>
      <c r="F25" s="7">
        <v>96</v>
      </c>
      <c r="H25" s="7" t="s">
        <v>1</v>
      </c>
      <c r="I25" s="7">
        <v>100</v>
      </c>
      <c r="J25" s="7">
        <v>1</v>
      </c>
      <c r="L25" s="7">
        <f t="shared" ca="1" si="2"/>
        <v>1755.4066700000001</v>
      </c>
      <c r="M25" s="7">
        <f t="shared" ca="1" si="2"/>
        <v>1758.5561700000001</v>
      </c>
      <c r="N25" s="7">
        <f t="shared" ca="1" si="2"/>
        <v>1756.11</v>
      </c>
      <c r="O25" s="7">
        <f t="shared" ca="1" si="2"/>
        <v>1757.1133299999999</v>
      </c>
      <c r="P25" s="7">
        <f t="shared" ca="1" si="2"/>
        <v>1757.09</v>
      </c>
      <c r="R25" s="7">
        <f t="shared" ca="1" si="1"/>
        <v>1756.8552339999999</v>
      </c>
      <c r="T25" s="7">
        <f ca="1">Total!E25</f>
        <v>1753.77333</v>
      </c>
      <c r="V25" s="7">
        <f t="shared" ca="1" si="3"/>
        <v>9.3132902186401098E-4</v>
      </c>
      <c r="W25" s="7">
        <f t="shared" ca="1" si="4"/>
        <v>2.7271711333414325E-3</v>
      </c>
      <c r="X25" s="7">
        <f t="shared" ca="1" si="5"/>
        <v>1.3323671651455167E-3</v>
      </c>
      <c r="Y25" s="7">
        <f t="shared" ca="1" si="6"/>
        <v>1.9044650428113867E-3</v>
      </c>
      <c r="Z25" s="7">
        <f t="shared" ca="1" si="7"/>
        <v>1.8911622974674446E-3</v>
      </c>
      <c r="AB25" s="7">
        <f t="shared" ca="1" si="8"/>
        <v>8.7864946606297911E-3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103.7217</v>
      </c>
      <c r="E26" s="7">
        <v>37.512009999999997</v>
      </c>
      <c r="F26" s="7">
        <v>181</v>
      </c>
      <c r="H26" s="7" t="s">
        <v>1</v>
      </c>
      <c r="I26" s="7">
        <v>1000</v>
      </c>
      <c r="J26" s="7">
        <v>0.4</v>
      </c>
      <c r="L26" s="7">
        <f t="shared" ca="1" si="2"/>
        <v>18984.596669999999</v>
      </c>
      <c r="M26" s="7">
        <f t="shared" ca="1" si="2"/>
        <v>18980.494409999999</v>
      </c>
      <c r="N26" s="7">
        <f t="shared" ca="1" si="2"/>
        <v>18985.629290000001</v>
      </c>
      <c r="O26" s="7">
        <f t="shared" ca="1" si="2"/>
        <v>18986.63737</v>
      </c>
      <c r="P26" s="7">
        <f t="shared" ca="1" si="2"/>
        <v>18980.44988</v>
      </c>
      <c r="R26" s="7">
        <f t="shared" ca="1" si="1"/>
        <v>18983.561523999997</v>
      </c>
      <c r="T26" s="7">
        <f ca="1">Total!E26</f>
        <v>18977.327099999999</v>
      </c>
      <c r="V26" s="7">
        <f t="shared" ca="1" si="3"/>
        <v>3.8306606413504807E-4</v>
      </c>
      <c r="W26" s="7">
        <f t="shared" ca="1" si="4"/>
        <v>1.6689968947211357E-4</v>
      </c>
      <c r="X26" s="7">
        <f t="shared" ca="1" si="5"/>
        <v>4.3747941721477505E-4</v>
      </c>
      <c r="Y26" s="7">
        <f t="shared" ca="1" si="6"/>
        <v>4.9059964825087332E-4</v>
      </c>
      <c r="Z26" s="7">
        <f t="shared" ca="1" si="7"/>
        <v>1.6455320517721973E-4</v>
      </c>
      <c r="AB26" s="7">
        <f t="shared" ca="1" si="8"/>
        <v>1.6425980242500298E-3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103.7567</v>
      </c>
      <c r="E27" s="7">
        <v>37.44605</v>
      </c>
      <c r="F27" s="7">
        <v>188</v>
      </c>
      <c r="H27" s="7" t="s">
        <v>1</v>
      </c>
      <c r="I27" s="7">
        <v>1000</v>
      </c>
      <c r="J27" s="7">
        <v>0.7</v>
      </c>
      <c r="L27" s="7">
        <f t="shared" ca="1" si="2"/>
        <v>18977.388889999998</v>
      </c>
      <c r="M27" s="7">
        <f t="shared" ca="1" si="2"/>
        <v>18977.116669999999</v>
      </c>
      <c r="N27" s="7">
        <f t="shared" ca="1" si="2"/>
        <v>18976.623</v>
      </c>
      <c r="O27" s="7">
        <f t="shared" ca="1" si="2"/>
        <v>18976.302810000001</v>
      </c>
      <c r="P27" s="7">
        <f t="shared" ca="1" si="2"/>
        <v>18976.181960000002</v>
      </c>
      <c r="R27" s="7">
        <f t="shared" ca="1" si="1"/>
        <v>18976.722666000001</v>
      </c>
      <c r="T27" s="7">
        <f ca="1">Total!E27</f>
        <v>18975.57</v>
      </c>
      <c r="V27" s="7">
        <f t="shared" ca="1" si="3"/>
        <v>9.5854301082847368E-5</v>
      </c>
      <c r="W27" s="7">
        <f t="shared" ca="1" si="4"/>
        <v>8.1508486965067289E-5</v>
      </c>
      <c r="X27" s="7">
        <f t="shared" ca="1" si="5"/>
        <v>5.5492404180737846E-5</v>
      </c>
      <c r="Y27" s="7">
        <f t="shared" ca="1" si="6"/>
        <v>3.8618602761410407E-5</v>
      </c>
      <c r="Z27" s="7">
        <f t="shared" ca="1" si="7"/>
        <v>3.224988761876455E-5</v>
      </c>
      <c r="AB27" s="7">
        <f t="shared" ca="1" si="8"/>
        <v>3.0372368260882747E-4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103.79810999999999</v>
      </c>
      <c r="E28" s="7">
        <v>37.503790000000002</v>
      </c>
      <c r="F28" s="7">
        <v>176</v>
      </c>
      <c r="H28" s="7" t="s">
        <v>1</v>
      </c>
      <c r="I28" s="7">
        <v>1000</v>
      </c>
      <c r="J28" s="7">
        <v>1</v>
      </c>
      <c r="L28" s="7">
        <f t="shared" ca="1" si="2"/>
        <v>18975.34333</v>
      </c>
      <c r="M28" s="7">
        <f t="shared" ca="1" si="2"/>
        <v>18975.352009999999</v>
      </c>
      <c r="N28" s="7">
        <f t="shared" ca="1" si="2"/>
        <v>18975.326669999999</v>
      </c>
      <c r="O28" s="7">
        <f t="shared" ca="1" si="2"/>
        <v>18975.310000000001</v>
      </c>
      <c r="P28" s="7">
        <f t="shared" ca="1" si="2"/>
        <v>18975.244999999999</v>
      </c>
      <c r="R28" s="7">
        <f t="shared" ca="1" si="1"/>
        <v>18975.315402</v>
      </c>
      <c r="T28" s="7">
        <f ca="1">Total!E28</f>
        <v>18975.240000000002</v>
      </c>
      <c r="V28" s="7">
        <f t="shared" ca="1" si="3"/>
        <v>5.4455174215501591E-6</v>
      </c>
      <c r="W28" s="7">
        <f t="shared" ca="1" si="4"/>
        <v>5.9029556409878836E-6</v>
      </c>
      <c r="X28" s="7">
        <f t="shared" ca="1" si="5"/>
        <v>4.5675311615008241E-6</v>
      </c>
      <c r="Y28" s="7">
        <f t="shared" ca="1" si="6"/>
        <v>3.6890178990995086E-6</v>
      </c>
      <c r="Z28" s="7">
        <f t="shared" ca="1" si="7"/>
        <v>2.6350127837016317E-7</v>
      </c>
      <c r="AB28" s="7">
        <f t="shared" ca="1" si="8"/>
        <v>1.9868523401508536E-5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103.70502999999999</v>
      </c>
      <c r="E29" s="7">
        <v>37.410400000000003</v>
      </c>
      <c r="F29" s="7">
        <v>174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103.79774999999999</v>
      </c>
      <c r="E30" s="7">
        <v>37.467219999999998</v>
      </c>
      <c r="F30" s="7">
        <v>179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1069.70407</v>
      </c>
      <c r="E31" s="7">
        <v>567.84299999999996</v>
      </c>
      <c r="F31" s="7">
        <v>41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1069.45769</v>
      </c>
      <c r="E32" s="7">
        <v>577.18124999999998</v>
      </c>
      <c r="F32" s="7">
        <v>38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1069.56504</v>
      </c>
      <c r="E33" s="7">
        <v>576.22131999999999</v>
      </c>
      <c r="F33" s="7">
        <v>38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1069.5134599999999</v>
      </c>
      <c r="E34" s="7">
        <v>576.45875999999998</v>
      </c>
      <c r="F34" s="7">
        <v>38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1069.5718400000001</v>
      </c>
      <c r="E35" s="7">
        <v>577.59627</v>
      </c>
      <c r="F35" s="7">
        <v>38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1034.6978200000001</v>
      </c>
      <c r="E36" s="7">
        <v>953.30188999999996</v>
      </c>
      <c r="F36" s="7">
        <v>51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1034.4924100000001</v>
      </c>
      <c r="E37" s="7">
        <v>945.04741000000001</v>
      </c>
      <c r="F37" s="7">
        <v>51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1034.5072399999999</v>
      </c>
      <c r="E38" s="7">
        <v>952.51192000000003</v>
      </c>
      <c r="F38" s="7">
        <v>51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1034.6480300000001</v>
      </c>
      <c r="E39" s="7">
        <v>951.51459999999997</v>
      </c>
      <c r="F39" s="7">
        <v>51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1034.4888699999999</v>
      </c>
      <c r="E40" s="7">
        <v>950.25705000000005</v>
      </c>
      <c r="F40" s="7">
        <v>51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1034.0635299999999</v>
      </c>
      <c r="E41" s="7">
        <v>2231.9649399999998</v>
      </c>
      <c r="F41" s="7">
        <v>105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1034.1054300000001</v>
      </c>
      <c r="E42" s="7">
        <v>2245.2394199999999</v>
      </c>
      <c r="F42" s="7">
        <v>107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1034.1987099999999</v>
      </c>
      <c r="E43" s="7">
        <v>2233.6395299999999</v>
      </c>
      <c r="F43" s="7">
        <v>104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1034.0425299999999</v>
      </c>
      <c r="E44" s="7">
        <v>2250.1169500000001</v>
      </c>
      <c r="F44" s="7">
        <v>105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1034.1071400000001</v>
      </c>
      <c r="E45" s="7">
        <v>2237.9071600000002</v>
      </c>
      <c r="F45" s="7">
        <v>105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1.1099399999999999</v>
      </c>
      <c r="F46" s="7">
        <v>44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1.11022</v>
      </c>
      <c r="F47" s="7">
        <v>43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1.1061799999999999</v>
      </c>
      <c r="F48" s="7">
        <v>44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1.09019</v>
      </c>
      <c r="F49" s="7">
        <v>45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1.09937</v>
      </c>
      <c r="F50" s="7">
        <v>46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1.3290299999999999</v>
      </c>
      <c r="F51" s="7">
        <v>49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1.35294</v>
      </c>
      <c r="F52" s="7">
        <v>52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1.3416399999999999</v>
      </c>
      <c r="F53" s="7">
        <v>52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1.3245800000000001</v>
      </c>
      <c r="F54" s="7">
        <v>44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1.3309800000000001</v>
      </c>
      <c r="F55" s="7">
        <v>55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2.0698400000000001</v>
      </c>
      <c r="F56" s="7">
        <v>68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2.0649500000000001</v>
      </c>
      <c r="F57" s="7">
        <v>69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2.0747499999999999</v>
      </c>
      <c r="F58" s="7">
        <v>76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2.0764200000000002</v>
      </c>
      <c r="F59" s="7">
        <v>85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2.07938</v>
      </c>
      <c r="F60" s="7">
        <v>84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42986.673049999998</v>
      </c>
      <c r="E61" s="7">
        <v>7.0791899999999996</v>
      </c>
      <c r="F61" s="7">
        <v>32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42986.673049999998</v>
      </c>
      <c r="E62" s="7">
        <v>6.9538099999999998</v>
      </c>
      <c r="F62" s="7">
        <v>33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42987.969799999999</v>
      </c>
      <c r="E63" s="7">
        <v>6.9729799999999997</v>
      </c>
      <c r="F63" s="7">
        <v>36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42986.57692</v>
      </c>
      <c r="E64" s="7">
        <v>7.0465099999999996</v>
      </c>
      <c r="F64" s="7">
        <v>34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42986.57692</v>
      </c>
      <c r="E65" s="7">
        <v>6.9685899999999998</v>
      </c>
      <c r="F65" s="7">
        <v>32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35556.02908</v>
      </c>
      <c r="E66" s="7">
        <v>19.813759999999998</v>
      </c>
      <c r="F66" s="7">
        <v>84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35631.720200000003</v>
      </c>
      <c r="E67" s="7">
        <v>19.72907</v>
      </c>
      <c r="F67" s="7">
        <v>84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35640.01485</v>
      </c>
      <c r="E68" s="7">
        <v>19.82752</v>
      </c>
      <c r="F68" s="7">
        <v>85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35611.356529999997</v>
      </c>
      <c r="E69" s="7">
        <v>19.692039999999999</v>
      </c>
      <c r="F69" s="7">
        <v>85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35455.506150000001</v>
      </c>
      <c r="E70" s="7">
        <v>19.724799999999998</v>
      </c>
      <c r="F70" s="7">
        <v>82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35280.63624</v>
      </c>
      <c r="E71" s="7">
        <v>55.523800000000001</v>
      </c>
      <c r="F71" s="7">
        <v>239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35318.843350000003</v>
      </c>
      <c r="E72" s="7">
        <v>55.169640000000001</v>
      </c>
      <c r="F72" s="7">
        <v>228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35295.55169</v>
      </c>
      <c r="E73" s="7">
        <v>55.153419999999997</v>
      </c>
      <c r="F73" s="7">
        <v>249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35295.564330000001</v>
      </c>
      <c r="E74" s="7">
        <v>55.262340000000002</v>
      </c>
      <c r="F74" s="7">
        <v>249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35270.76395</v>
      </c>
      <c r="E75" s="7">
        <v>55.091830000000002</v>
      </c>
      <c r="F75" s="7">
        <v>221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324319.59604999999</v>
      </c>
      <c r="E76" s="7">
        <v>647.58700999999996</v>
      </c>
      <c r="F76" s="7">
        <v>25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324102.74906</v>
      </c>
      <c r="E77" s="7">
        <v>641.99535000000003</v>
      </c>
      <c r="F77" s="7">
        <v>25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324266.91340000002</v>
      </c>
      <c r="E78" s="7">
        <v>659.44246999999996</v>
      </c>
      <c r="F78" s="7">
        <v>26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324152.74579999998</v>
      </c>
      <c r="E79" s="7">
        <v>641.86126000000002</v>
      </c>
      <c r="F79" s="7">
        <v>25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324295.29092</v>
      </c>
      <c r="E80" s="7">
        <v>646.29268999999999</v>
      </c>
      <c r="F80" s="7">
        <v>25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322878.16989000002</v>
      </c>
      <c r="E81" s="7">
        <v>1308.2248</v>
      </c>
      <c r="F81" s="7">
        <v>51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323167.68728000001</v>
      </c>
      <c r="E82" s="7">
        <v>1306.6475399999999</v>
      </c>
      <c r="F82" s="7">
        <v>51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323021.62851000001</v>
      </c>
      <c r="E83" s="7">
        <v>1285.2720300000001</v>
      </c>
      <c r="F83" s="7">
        <v>50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323120.44727</v>
      </c>
      <c r="E84" s="7">
        <v>1304.0098499999999</v>
      </c>
      <c r="F84" s="7">
        <v>51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322954.24423000001</v>
      </c>
      <c r="E85" s="7">
        <v>1304.35483</v>
      </c>
      <c r="F85" s="7">
        <v>50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323008.27646000002</v>
      </c>
      <c r="E86" s="7">
        <v>1737.18139</v>
      </c>
      <c r="F86" s="7">
        <v>61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323031.69044999999</v>
      </c>
      <c r="E87" s="7">
        <v>1737.1475399999999</v>
      </c>
      <c r="F87" s="7">
        <v>61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322879.82467</v>
      </c>
      <c r="E88" s="7">
        <v>1736.8386499999999</v>
      </c>
      <c r="F88" s="7">
        <v>61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322878.13880000002</v>
      </c>
      <c r="E89" s="7">
        <v>1742.8739700000001</v>
      </c>
      <c r="F89" s="7">
        <v>62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322847.75891999999</v>
      </c>
      <c r="E90" s="7">
        <v>1744.4244200000001</v>
      </c>
      <c r="F90" s="7">
        <v>62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1.6061799999999999</v>
      </c>
      <c r="F91" s="7">
        <v>49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1.62781</v>
      </c>
      <c r="F92" s="7">
        <v>47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1.6036999999999999</v>
      </c>
      <c r="F93" s="7">
        <v>48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1.6091299999999999</v>
      </c>
      <c r="F94" s="7">
        <v>45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1.62236</v>
      </c>
      <c r="F95" s="7">
        <v>43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1.93022</v>
      </c>
      <c r="F96" s="7">
        <v>66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1.9336599999999999</v>
      </c>
      <c r="F97" s="7">
        <v>62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1.9631700000000001</v>
      </c>
      <c r="F98" s="7">
        <v>59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1.9274800000000001</v>
      </c>
      <c r="F99" s="7">
        <v>52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1.92405</v>
      </c>
      <c r="F100" s="7">
        <v>59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657.32380999999998</v>
      </c>
      <c r="E101" s="7">
        <v>2.93465</v>
      </c>
      <c r="F101" s="7">
        <v>88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2.9376500000000001</v>
      </c>
      <c r="F102" s="7">
        <v>89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2.9722900000000001</v>
      </c>
      <c r="F103" s="7">
        <v>74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2.92761</v>
      </c>
      <c r="F104" s="7">
        <v>94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655.43907999999999</v>
      </c>
      <c r="E105" s="7">
        <v>2.9388100000000001</v>
      </c>
      <c r="F105" s="7">
        <v>82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1847.8134</v>
      </c>
      <c r="E106" s="7">
        <v>7.2495700000000003</v>
      </c>
      <c r="F106" s="7">
        <v>44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1827.1715300000001</v>
      </c>
      <c r="E107" s="7">
        <v>7.29427</v>
      </c>
      <c r="F107" s="7">
        <v>46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1822.7253900000001</v>
      </c>
      <c r="E108" s="7">
        <v>7.2215699999999998</v>
      </c>
      <c r="F108" s="7">
        <v>47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1837.70542</v>
      </c>
      <c r="E109" s="7">
        <v>7.3637899999999998</v>
      </c>
      <c r="F109" s="7">
        <v>46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1821.643</v>
      </c>
      <c r="E110" s="7">
        <v>7.1480600000000001</v>
      </c>
      <c r="F110" s="7">
        <v>50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1764.0443</v>
      </c>
      <c r="E111" s="7">
        <v>11.569739999999999</v>
      </c>
      <c r="F111" s="7">
        <v>60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1770.3535400000001</v>
      </c>
      <c r="E112" s="7">
        <v>11.579330000000001</v>
      </c>
      <c r="F112" s="7">
        <v>62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1769.7561800000001</v>
      </c>
      <c r="E113" s="7">
        <v>11.542770000000001</v>
      </c>
      <c r="F113" s="7">
        <v>61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1770.31268</v>
      </c>
      <c r="E114" s="7">
        <v>11.54411</v>
      </c>
      <c r="F114" s="7">
        <v>61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1769.69679</v>
      </c>
      <c r="E115" s="7">
        <v>11.647360000000001</v>
      </c>
      <c r="F115" s="7">
        <v>58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1755.4066700000001</v>
      </c>
      <c r="E116" s="7">
        <v>21.513660000000002</v>
      </c>
      <c r="F116" s="7">
        <v>106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1758.5561700000001</v>
      </c>
      <c r="E117" s="7">
        <v>21.434010000000001</v>
      </c>
      <c r="F117" s="7">
        <v>104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1756.11</v>
      </c>
      <c r="E118" s="7">
        <v>21.55012</v>
      </c>
      <c r="F118" s="7">
        <v>105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1757.1133299999999</v>
      </c>
      <c r="E119" s="7">
        <v>21.52168</v>
      </c>
      <c r="F119" s="7">
        <v>102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1757.09</v>
      </c>
      <c r="E120" s="7">
        <v>21.45025</v>
      </c>
      <c r="F120" s="7">
        <v>105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18984.596669999999</v>
      </c>
      <c r="E121" s="7">
        <v>350.93042000000003</v>
      </c>
      <c r="F121" s="7">
        <v>23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18980.494409999999</v>
      </c>
      <c r="E122" s="7">
        <v>349.51612999999998</v>
      </c>
      <c r="F122" s="7">
        <v>23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18985.629290000001</v>
      </c>
      <c r="E123" s="7">
        <v>364.67669000000001</v>
      </c>
      <c r="F123" s="7">
        <v>24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18986.63737</v>
      </c>
      <c r="E124" s="7">
        <v>363.92797000000002</v>
      </c>
      <c r="F124" s="7">
        <v>24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18980.44988</v>
      </c>
      <c r="E125" s="7">
        <v>349.19965999999999</v>
      </c>
      <c r="F125" s="7">
        <v>24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18977.388889999998</v>
      </c>
      <c r="E126" s="7">
        <v>683.22098000000005</v>
      </c>
      <c r="F126" s="7">
        <v>38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18977.116669999999</v>
      </c>
      <c r="E127" s="7">
        <v>680.70488</v>
      </c>
      <c r="F127" s="7">
        <v>38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18976.623</v>
      </c>
      <c r="E128" s="7">
        <v>681.05190000000005</v>
      </c>
      <c r="F128" s="7">
        <v>38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18976.302810000001</v>
      </c>
      <c r="E129" s="7">
        <v>680.85583999999994</v>
      </c>
      <c r="F129" s="7">
        <v>38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18976.181960000002</v>
      </c>
      <c r="E130" s="7">
        <v>677.76009999999997</v>
      </c>
      <c r="F130" s="7">
        <v>38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18975.34333</v>
      </c>
      <c r="E131" s="7">
        <v>1139.73649</v>
      </c>
      <c r="F131" s="7">
        <v>57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18975.352009999999</v>
      </c>
      <c r="E132" s="7">
        <v>1139.93903</v>
      </c>
      <c r="F132" s="7">
        <v>57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18975.326669999999</v>
      </c>
      <c r="E133" s="7">
        <v>1136.86529</v>
      </c>
      <c r="F133" s="7">
        <v>57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18975.310000000001</v>
      </c>
      <c r="E134" s="7">
        <v>1152.58736</v>
      </c>
      <c r="F134" s="7">
        <v>58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18975.244999999999</v>
      </c>
      <c r="E135" s="7">
        <v>1133.9697799999999</v>
      </c>
      <c r="F135" s="7">
        <v>57</v>
      </c>
    </row>
    <row r="136" spans="1:6" s="7" customFormat="1" ht="15" x14ac:dyDescent="0.25"/>
    <row r="137" spans="1:6" s="7" customFormat="1" ht="15" x14ac:dyDescent="0.25"/>
    <row r="138" spans="1:6" s="7" customFormat="1" ht="15" x14ac:dyDescent="0.25"/>
    <row r="139" spans="1:6" s="7" customFormat="1" ht="15" x14ac:dyDescent="0.25"/>
    <row r="140" spans="1:6" s="7" customFormat="1" ht="15" x14ac:dyDescent="0.25"/>
    <row r="141" spans="1:6" s="7" customFormat="1" ht="15" x14ac:dyDescent="0.25"/>
    <row r="142" spans="1:6" s="7" customFormat="1" ht="15" x14ac:dyDescent="0.25"/>
    <row r="143" spans="1:6" s="7" customFormat="1" ht="15" x14ac:dyDescent="0.25"/>
    <row r="144" spans="1:6" s="7" customFormat="1" ht="15" x14ac:dyDescent="0.25"/>
    <row r="145" s="7" customFormat="1" ht="15" x14ac:dyDescent="0.25"/>
    <row r="146" s="7" customFormat="1" ht="15" x14ac:dyDescent="0.25"/>
    <row r="147" s="7" customFormat="1" ht="15" x14ac:dyDescent="0.25"/>
    <row r="148" s="7" customFormat="1" ht="15" x14ac:dyDescent="0.25"/>
    <row r="149" s="7" customFormat="1" ht="15" x14ac:dyDescent="0.25"/>
    <row r="150" s="7" customFormat="1" ht="15" x14ac:dyDescent="0.25"/>
    <row r="151" s="7" customFormat="1" ht="15" x14ac:dyDescent="0.25"/>
    <row r="152" s="7" customFormat="1" ht="15" x14ac:dyDescent="0.25"/>
    <row r="153" s="7" customFormat="1" ht="15" x14ac:dyDescent="0.25"/>
    <row r="154" s="7" customFormat="1" ht="15" x14ac:dyDescent="0.25"/>
    <row r="155" s="7" customFormat="1" ht="15" x14ac:dyDescent="0.25"/>
    <row r="156" s="7" customFormat="1" ht="15" x14ac:dyDescent="0.25"/>
    <row r="157" s="7" customFormat="1" ht="15" x14ac:dyDescent="0.25"/>
    <row r="158" s="7" customFormat="1" ht="15" x14ac:dyDescent="0.25"/>
    <row r="159" s="7" customFormat="1" ht="15" x14ac:dyDescent="0.25"/>
    <row r="160" s="7" customFormat="1" ht="15" x14ac:dyDescent="0.25"/>
    <row r="161" s="7" customFormat="1" ht="15" x14ac:dyDescent="0.25"/>
    <row r="162" s="7" customFormat="1" ht="15" x14ac:dyDescent="0.25"/>
    <row r="163" s="7" customFormat="1" ht="15" x14ac:dyDescent="0.25"/>
    <row r="164" s="7" customFormat="1" ht="15" x14ac:dyDescent="0.25"/>
    <row r="165" s="7" customFormat="1" ht="15" x14ac:dyDescent="0.25"/>
    <row r="166" s="7" customFormat="1" ht="15" x14ac:dyDescent="0.25"/>
    <row r="167" s="7" customFormat="1" ht="15" x14ac:dyDescent="0.25"/>
    <row r="168" s="7" customFormat="1" ht="15" x14ac:dyDescent="0.25"/>
    <row r="169" s="7" customFormat="1" ht="15" x14ac:dyDescent="0.25"/>
    <row r="170" s="7" customFormat="1" ht="15" x14ac:dyDescent="0.25"/>
    <row r="171" s="7" customFormat="1" ht="15" x14ac:dyDescent="0.25"/>
    <row r="172" s="7" customFormat="1" ht="15" x14ac:dyDescent="0.25"/>
    <row r="173" s="7" customFormat="1" ht="15" x14ac:dyDescent="0.25"/>
    <row r="174" s="7" customFormat="1" ht="15" x14ac:dyDescent="0.25"/>
    <row r="175" s="7" customFormat="1" ht="15" x14ac:dyDescent="0.25"/>
    <row r="176" s="7" customFormat="1" ht="15" x14ac:dyDescent="0.25"/>
    <row r="177" s="7" customFormat="1" ht="15" x14ac:dyDescent="0.25"/>
    <row r="178" s="7" customFormat="1" ht="15" x14ac:dyDescent="0.25"/>
    <row r="179" s="7" customFormat="1" ht="15" x14ac:dyDescent="0.25"/>
    <row r="180" s="7" customFormat="1" ht="15" x14ac:dyDescent="0.25"/>
    <row r="181" s="7" customFormat="1" ht="15" x14ac:dyDescent="0.25"/>
    <row r="182" s="7" customFormat="1" ht="15" x14ac:dyDescent="0.25"/>
    <row r="183" s="7" customFormat="1" ht="15" x14ac:dyDescent="0.25"/>
    <row r="184" s="7" customFormat="1" ht="15" x14ac:dyDescent="0.25"/>
    <row r="185" s="7" customFormat="1" ht="15" x14ac:dyDescent="0.25"/>
    <row r="186" s="7" customFormat="1" ht="15" x14ac:dyDescent="0.25"/>
    <row r="187" s="7" customFormat="1" ht="15" x14ac:dyDescent="0.25"/>
    <row r="188" s="7" customFormat="1" ht="15" x14ac:dyDescent="0.25"/>
    <row r="189" s="7" customFormat="1" ht="15" x14ac:dyDescent="0.25"/>
    <row r="190" s="7" customFormat="1" ht="15" x14ac:dyDescent="0.25"/>
    <row r="191" s="7" customFormat="1" ht="15" x14ac:dyDescent="0.25"/>
    <row r="192" s="7" customFormat="1" ht="15" x14ac:dyDescent="0.25"/>
    <row r="193" s="7" customFormat="1" ht="15" x14ac:dyDescent="0.25"/>
    <row r="194" s="7" customFormat="1" ht="15" x14ac:dyDescent="0.25"/>
    <row r="195" s="7" customFormat="1" ht="15" x14ac:dyDescent="0.25"/>
    <row r="196" s="7" customFormat="1" ht="15" x14ac:dyDescent="0.25"/>
    <row r="197" s="7" customFormat="1" ht="15" x14ac:dyDescent="0.25"/>
    <row r="198" s="7" customFormat="1" ht="15" x14ac:dyDescent="0.25"/>
    <row r="199" s="7" customFormat="1" ht="15" x14ac:dyDescent="0.25"/>
    <row r="200" s="7" customFormat="1" ht="15" x14ac:dyDescent="0.2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zoomScale="85" zoomScaleNormal="85" workbookViewId="0">
      <selection sqref="A1:F135"/>
    </sheetView>
  </sheetViews>
  <sheetFormatPr defaultRowHeight="14.25" x14ac:dyDescent="0.2"/>
  <cols>
    <col min="2" max="2" width="5.5" bestFit="1" customWidth="1"/>
    <col min="3" max="3" width="4.5" bestFit="1" customWidth="1"/>
    <col min="8" max="8" width="12.125" bestFit="1" customWidth="1"/>
    <col min="9" max="9" width="5.5" bestFit="1" customWidth="1"/>
    <col min="10" max="10" width="4.5" bestFit="1" customWidth="1"/>
  </cols>
  <sheetData>
    <row r="1" spans="1:28" s="7" customFormat="1" ht="15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1.13043</v>
      </c>
      <c r="F1" s="7">
        <v>49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ht="15" x14ac:dyDescent="0.25">
      <c r="A2" s="7" t="s">
        <v>0</v>
      </c>
      <c r="B2" s="7">
        <v>25</v>
      </c>
      <c r="C2" s="7">
        <v>0.4</v>
      </c>
      <c r="D2" s="7">
        <v>41.018050000000002</v>
      </c>
      <c r="E2" s="7">
        <v>1.1310199999999999</v>
      </c>
      <c r="F2" s="7">
        <v>41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41.018050000000002</v>
      </c>
      <c r="N2" s="7">
        <f t="shared" ca="1" si="0"/>
        <v>41.318849999999998</v>
      </c>
      <c r="O2" s="7">
        <f t="shared" ca="1" si="0"/>
        <v>41.083440000000003</v>
      </c>
      <c r="P2" s="7">
        <f t="shared" ca="1" si="0"/>
        <v>41.318849999999998</v>
      </c>
      <c r="R2" s="7">
        <f t="shared" ref="R2:R28" ca="1" si="1">AVERAGE(L2:P2)</f>
        <v>41.127347999999998</v>
      </c>
      <c r="T2" s="7">
        <f ca="1">Total!E2</f>
        <v>40.897550000000003</v>
      </c>
      <c r="V2" s="7">
        <f ca="1">(L2-T2)/T2</f>
        <v>0</v>
      </c>
      <c r="W2" s="7">
        <f ca="1">(M2-T2)/T2</f>
        <v>2.9463867639993062E-3</v>
      </c>
      <c r="X2" s="7">
        <f ca="1">(N2-T2)/T2</f>
        <v>1.0301350569899543E-2</v>
      </c>
      <c r="Y2" s="7">
        <f ca="1">(O2-T2)/T2</f>
        <v>4.5452600461396968E-3</v>
      </c>
      <c r="Z2" s="7">
        <f ca="1">(P2-T2)/T2</f>
        <v>1.0301350569899543E-2</v>
      </c>
      <c r="AB2" s="7">
        <f ca="1">SUM(V2:Z2)</f>
        <v>2.8094347949938092E-2</v>
      </c>
    </row>
    <row r="3" spans="1:28" s="7" customFormat="1" ht="15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1.1405799999999999</v>
      </c>
      <c r="F3" s="7">
        <v>57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ht="15" x14ac:dyDescent="0.25">
      <c r="A4" s="7" t="s">
        <v>0</v>
      </c>
      <c r="B4" s="7">
        <v>25</v>
      </c>
      <c r="C4" s="7">
        <v>0.4</v>
      </c>
      <c r="D4" s="7">
        <v>41.083440000000003</v>
      </c>
      <c r="E4" s="7">
        <v>1.1343000000000001</v>
      </c>
      <c r="F4" s="7">
        <v>10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28.504100000000001</v>
      </c>
      <c r="P4" s="7">
        <f t="shared" ca="1" si="0"/>
        <v>28.546240000000001</v>
      </c>
      <c r="R4" s="7">
        <f t="shared" ca="1" si="1"/>
        <v>28.529384000000004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0</v>
      </c>
      <c r="Z4" s="7">
        <f t="shared" ca="1" si="7"/>
        <v>1.4783838114516804E-3</v>
      </c>
      <c r="AB4" s="7">
        <f t="shared" ca="1" si="8"/>
        <v>4.4351514343550415E-3</v>
      </c>
    </row>
    <row r="5" spans="1:28" s="7" customFormat="1" ht="15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1.5024200000000001</v>
      </c>
      <c r="F5" s="7">
        <v>11</v>
      </c>
      <c r="H5" s="7" t="s">
        <v>0</v>
      </c>
      <c r="I5" s="7">
        <v>100</v>
      </c>
      <c r="J5" s="7">
        <v>0.4</v>
      </c>
      <c r="L5" s="7">
        <f t="shared" ca="1" si="2"/>
        <v>148.1208</v>
      </c>
      <c r="M5" s="7">
        <f t="shared" ca="1" si="0"/>
        <v>148.1183</v>
      </c>
      <c r="N5" s="7">
        <f t="shared" ca="1" si="0"/>
        <v>148.12414000000001</v>
      </c>
      <c r="O5" s="7">
        <f t="shared" ca="1" si="0"/>
        <v>148.09478999999999</v>
      </c>
      <c r="P5" s="7">
        <f t="shared" ca="1" si="0"/>
        <v>148.13496000000001</v>
      </c>
      <c r="R5" s="7">
        <f t="shared" ca="1" si="1"/>
        <v>148.11859799999999</v>
      </c>
      <c r="T5" s="7">
        <f ca="1">Total!E5</f>
        <v>147.8408</v>
      </c>
      <c r="V5" s="7">
        <f t="shared" ca="1" si="3"/>
        <v>1.8939291454050651E-3</v>
      </c>
      <c r="W5" s="7">
        <f t="shared" ca="1" si="4"/>
        <v>1.877019063749678E-3</v>
      </c>
      <c r="X5" s="7">
        <f t="shared" ca="1" si="5"/>
        <v>1.9165210144967404E-3</v>
      </c>
      <c r="Y5" s="7">
        <f t="shared" ca="1" si="6"/>
        <v>1.7179966558621674E-3</v>
      </c>
      <c r="Z5" s="7">
        <f t="shared" ca="1" si="7"/>
        <v>1.9897078479012903E-3</v>
      </c>
      <c r="AB5" s="7">
        <f t="shared" ca="1" si="8"/>
        <v>9.3951737274149405E-3</v>
      </c>
    </row>
    <row r="6" spans="1:28" s="7" customFormat="1" ht="15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1.4439200000000001</v>
      </c>
      <c r="F6" s="7">
        <v>92</v>
      </c>
      <c r="H6" s="7" t="s">
        <v>0</v>
      </c>
      <c r="I6" s="7">
        <v>100</v>
      </c>
      <c r="J6" s="7">
        <v>0.7</v>
      </c>
      <c r="L6" s="7">
        <f t="shared" ca="1" si="2"/>
        <v>107.55753</v>
      </c>
      <c r="M6" s="7">
        <f t="shared" ca="1" si="0"/>
        <v>107.5667</v>
      </c>
      <c r="N6" s="7">
        <f t="shared" ca="1" si="0"/>
        <v>107.59003</v>
      </c>
      <c r="O6" s="7">
        <f t="shared" ca="1" si="0"/>
        <v>107.55670000000001</v>
      </c>
      <c r="P6" s="7">
        <f t="shared" ca="1" si="0"/>
        <v>107.57753</v>
      </c>
      <c r="R6" s="7">
        <f t="shared" ca="1" si="1"/>
        <v>107.56969800000002</v>
      </c>
      <c r="T6" s="7">
        <f ca="1">Total!E6</f>
        <v>107.31086000000001</v>
      </c>
      <c r="V6" s="7">
        <f t="shared" ca="1" si="3"/>
        <v>2.2986489904189998E-3</v>
      </c>
      <c r="W6" s="7">
        <f t="shared" ca="1" si="4"/>
        <v>2.3841016650131409E-3</v>
      </c>
      <c r="X6" s="7">
        <f t="shared" ca="1" si="5"/>
        <v>2.6015074336371313E-3</v>
      </c>
      <c r="Y6" s="7">
        <f t="shared" ca="1" si="6"/>
        <v>2.2909144517153359E-3</v>
      </c>
      <c r="Z6" s="7">
        <f t="shared" ca="1" si="7"/>
        <v>2.4850234170147424E-3</v>
      </c>
      <c r="AB6" s="7">
        <f t="shared" ca="1" si="8"/>
        <v>1.2060195957799349E-2</v>
      </c>
    </row>
    <row r="7" spans="1:28" s="7" customFormat="1" ht="15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1.43828</v>
      </c>
      <c r="F7" s="7">
        <v>84</v>
      </c>
      <c r="H7" s="7" t="s">
        <v>0</v>
      </c>
      <c r="I7" s="7">
        <v>100</v>
      </c>
      <c r="J7" s="7">
        <v>1</v>
      </c>
      <c r="L7" s="7">
        <f t="shared" ca="1" si="2"/>
        <v>103.71586000000001</v>
      </c>
      <c r="M7" s="7">
        <f t="shared" ca="1" si="0"/>
        <v>103.72753</v>
      </c>
      <c r="N7" s="7">
        <f t="shared" ca="1" si="0"/>
        <v>103.69698</v>
      </c>
      <c r="O7" s="7">
        <f t="shared" ca="1" si="0"/>
        <v>103.71253</v>
      </c>
      <c r="P7" s="7">
        <f t="shared" ca="1" si="0"/>
        <v>103.71753</v>
      </c>
      <c r="R7" s="7">
        <f t="shared" ca="1" si="1"/>
        <v>103.71408599999999</v>
      </c>
      <c r="T7" s="7">
        <f ca="1">Total!E7</f>
        <v>103.67698</v>
      </c>
      <c r="V7" s="7">
        <f t="shared" ca="1" si="3"/>
        <v>3.7501092335064177E-4</v>
      </c>
      <c r="W7" s="7">
        <f t="shared" ca="1" si="4"/>
        <v>4.8757207241184304E-4</v>
      </c>
      <c r="X7" s="7">
        <f t="shared" ca="1" si="5"/>
        <v>1.9290685357536475E-4</v>
      </c>
      <c r="Y7" s="7">
        <f t="shared" ca="1" si="6"/>
        <v>3.4289193223028522E-4</v>
      </c>
      <c r="Z7" s="7">
        <f t="shared" ca="1" si="7"/>
        <v>3.9111864562409214E-4</v>
      </c>
      <c r="AB7" s="7">
        <f t="shared" ca="1" si="8"/>
        <v>1.789500427192227E-3</v>
      </c>
    </row>
    <row r="8" spans="1:28" s="7" customFormat="1" ht="15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1.43607</v>
      </c>
      <c r="F8" s="7">
        <v>88</v>
      </c>
      <c r="H8" s="7" t="s">
        <v>0</v>
      </c>
      <c r="I8" s="7">
        <v>1000</v>
      </c>
      <c r="J8" s="7">
        <v>0.4</v>
      </c>
      <c r="L8" s="7">
        <f t="shared" ca="1" si="2"/>
        <v>1069.4613199999999</v>
      </c>
      <c r="M8" s="7">
        <f t="shared" ca="1" si="0"/>
        <v>1069.5145199999999</v>
      </c>
      <c r="N8" s="7">
        <f t="shared" ca="1" si="0"/>
        <v>1069.63048</v>
      </c>
      <c r="O8" s="7">
        <f t="shared" ca="1" si="0"/>
        <v>1069.5520799999999</v>
      </c>
      <c r="P8" s="7">
        <f t="shared" ca="1" si="0"/>
        <v>1069.51466</v>
      </c>
      <c r="R8" s="7">
        <f t="shared" ca="1" si="1"/>
        <v>1069.5346119999999</v>
      </c>
      <c r="T8" s="7">
        <f ca="1">Total!E8</f>
        <v>1069.1742999999999</v>
      </c>
      <c r="V8" s="7">
        <f t="shared" ca="1" si="3"/>
        <v>2.6845014886719976E-4</v>
      </c>
      <c r="W8" s="7">
        <f t="shared" ca="1" si="4"/>
        <v>3.1820817241870182E-4</v>
      </c>
      <c r="X8" s="7">
        <f t="shared" ca="1" si="5"/>
        <v>4.2666569894182017E-4</v>
      </c>
      <c r="Y8" s="7">
        <f t="shared" ca="1" si="6"/>
        <v>3.5333808528696377E-4</v>
      </c>
      <c r="Z8" s="7">
        <f t="shared" ca="1" si="7"/>
        <v>3.1833911458603722E-4</v>
      </c>
      <c r="AB8" s="7">
        <f t="shared" ca="1" si="8"/>
        <v>1.6850012201007228E-3</v>
      </c>
    </row>
    <row r="9" spans="1:28" s="7" customFormat="1" ht="15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1.4422999999999999</v>
      </c>
      <c r="F9" s="7">
        <v>99</v>
      </c>
      <c r="H9" s="7" t="s">
        <v>0</v>
      </c>
      <c r="I9" s="7">
        <v>1000</v>
      </c>
      <c r="J9" s="7">
        <v>0.7</v>
      </c>
      <c r="L9" s="7">
        <f t="shared" ca="1" si="2"/>
        <v>1034.4837500000001</v>
      </c>
      <c r="M9" s="7">
        <f t="shared" ca="1" si="0"/>
        <v>1034.53269</v>
      </c>
      <c r="N9" s="7">
        <f t="shared" ca="1" si="0"/>
        <v>1034.42356</v>
      </c>
      <c r="O9" s="7">
        <f t="shared" ca="1" si="0"/>
        <v>1034.4651899999999</v>
      </c>
      <c r="P9" s="7">
        <f t="shared" ca="1" si="0"/>
        <v>1034.47703</v>
      </c>
      <c r="R9" s="7">
        <f t="shared" ca="1" si="1"/>
        <v>1034.4764440000001</v>
      </c>
      <c r="T9" s="7">
        <f ca="1">Total!E9</f>
        <v>1034.2530300000001</v>
      </c>
      <c r="V9" s="7">
        <f t="shared" ca="1" si="3"/>
        <v>2.2307887268168731E-4</v>
      </c>
      <c r="W9" s="7">
        <f t="shared" ca="1" si="4"/>
        <v>2.7039804756474498E-4</v>
      </c>
      <c r="X9" s="7">
        <f t="shared" ca="1" si="5"/>
        <v>1.6488228223984173E-4</v>
      </c>
      <c r="Y9" s="7">
        <f t="shared" ca="1" si="6"/>
        <v>2.0513355421333644E-4</v>
      </c>
      <c r="Z9" s="7">
        <f t="shared" ca="1" si="7"/>
        <v>2.1658142978796271E-4</v>
      </c>
      <c r="AB9" s="7">
        <f t="shared" ca="1" si="8"/>
        <v>1.0800741864875733E-3</v>
      </c>
    </row>
    <row r="10" spans="1:28" s="7" customFormat="1" ht="15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1.4409799999999999</v>
      </c>
      <c r="F10" s="7">
        <v>97</v>
      </c>
      <c r="H10" s="7" t="s">
        <v>0</v>
      </c>
      <c r="I10" s="7">
        <v>1000</v>
      </c>
      <c r="J10" s="7">
        <v>1</v>
      </c>
      <c r="L10" s="7">
        <f t="shared" ca="1" si="2"/>
        <v>1034.0915500000001</v>
      </c>
      <c r="M10" s="7">
        <f t="shared" ca="1" si="0"/>
        <v>1034.15924</v>
      </c>
      <c r="N10" s="7">
        <f t="shared" ca="1" si="0"/>
        <v>1034.18542</v>
      </c>
      <c r="O10" s="7">
        <f t="shared" ca="1" si="0"/>
        <v>1034.0811900000001</v>
      </c>
      <c r="P10" s="7">
        <f t="shared" ca="1" si="0"/>
        <v>1034.2181499999999</v>
      </c>
      <c r="R10" s="7">
        <f t="shared" ca="1" si="1"/>
        <v>1034.1471099999999</v>
      </c>
      <c r="T10" s="7">
        <f ca="1">Total!E10</f>
        <v>1033.9158500000001</v>
      </c>
      <c r="V10" s="7">
        <f t="shared" ca="1" si="3"/>
        <v>1.6993646049628331E-4</v>
      </c>
      <c r="W10" s="7">
        <f t="shared" ca="1" si="4"/>
        <v>2.354060052371409E-4</v>
      </c>
      <c r="X10" s="7">
        <f t="shared" ca="1" si="5"/>
        <v>2.6072721488884282E-4</v>
      </c>
      <c r="Y10" s="7">
        <f t="shared" ca="1" si="6"/>
        <v>1.5991630266623216E-4</v>
      </c>
      <c r="Z10" s="7">
        <f t="shared" ca="1" si="7"/>
        <v>2.9238356293680178E-4</v>
      </c>
      <c r="AB10" s="7">
        <f t="shared" ca="1" si="8"/>
        <v>1.118369546225301E-3</v>
      </c>
    </row>
    <row r="11" spans="1:28" s="7" customFormat="1" ht="15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1.91716</v>
      </c>
      <c r="F11" s="7">
        <v>123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ht="15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1.9170100000000001</v>
      </c>
      <c r="F12" s="7">
        <v>124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ht="15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1.9261699999999999</v>
      </c>
      <c r="F13" s="7">
        <v>113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ht="15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1.9275800000000001</v>
      </c>
      <c r="F14" s="7">
        <v>122</v>
      </c>
      <c r="H14" s="7" t="s">
        <v>3</v>
      </c>
      <c r="I14" s="7">
        <v>100</v>
      </c>
      <c r="J14" s="7">
        <v>0.4</v>
      </c>
      <c r="L14" s="7">
        <f t="shared" ca="1" si="2"/>
        <v>42986.57692</v>
      </c>
      <c r="M14" s="7">
        <f t="shared" ca="1" si="0"/>
        <v>42986.743049999997</v>
      </c>
      <c r="N14" s="7">
        <f t="shared" ca="1" si="0"/>
        <v>42986.673049999998</v>
      </c>
      <c r="O14" s="7">
        <f t="shared" ca="1" si="0"/>
        <v>42986.802479999998</v>
      </c>
      <c r="P14" s="7">
        <f t="shared" ca="1" si="0"/>
        <v>42986.403050000001</v>
      </c>
      <c r="R14" s="7">
        <f t="shared" ca="1" si="1"/>
        <v>42986.639710000003</v>
      </c>
      <c r="T14" s="7">
        <f ca="1">Total!E14</f>
        <v>42986.193919999998</v>
      </c>
      <c r="V14" s="7">
        <f t="shared" ca="1" si="3"/>
        <v>8.9098374402352728E-6</v>
      </c>
      <c r="W14" s="7">
        <f t="shared" ca="1" si="4"/>
        <v>1.2774566667181279E-5</v>
      </c>
      <c r="X14" s="7">
        <f t="shared" ca="1" si="5"/>
        <v>1.1146136847830832E-5</v>
      </c>
      <c r="Y14" s="7">
        <f t="shared" ca="1" si="6"/>
        <v>1.4157103583842479E-5</v>
      </c>
      <c r="Z14" s="7">
        <f t="shared" ca="1" si="7"/>
        <v>4.8650504018131747E-6</v>
      </c>
      <c r="AB14" s="7">
        <f t="shared" ca="1" si="8"/>
        <v>5.1852694940903045E-5</v>
      </c>
    </row>
    <row r="15" spans="1:28" s="7" customFormat="1" ht="15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1.9185099999999999</v>
      </c>
      <c r="F15" s="7">
        <v>118</v>
      </c>
      <c r="H15" s="7" t="s">
        <v>3</v>
      </c>
      <c r="I15" s="7">
        <v>100</v>
      </c>
      <c r="J15" s="7">
        <v>0.7</v>
      </c>
      <c r="L15" s="7">
        <f t="shared" ca="1" si="2"/>
        <v>35689.760260000003</v>
      </c>
      <c r="M15" s="7">
        <f t="shared" ca="1" si="0"/>
        <v>35699.266609999999</v>
      </c>
      <c r="N15" s="7">
        <f t="shared" ca="1" si="0"/>
        <v>35470.593670000002</v>
      </c>
      <c r="O15" s="7">
        <f t="shared" ca="1" si="0"/>
        <v>35577.000809999998</v>
      </c>
      <c r="P15" s="7">
        <f t="shared" ca="1" si="0"/>
        <v>35696.26872</v>
      </c>
      <c r="R15" s="7">
        <f t="shared" ca="1" si="1"/>
        <v>35626.578013999999</v>
      </c>
      <c r="T15" s="7">
        <f ca="1">Total!E15</f>
        <v>35432.463949999998</v>
      </c>
      <c r="V15" s="7">
        <f t="shared" ca="1" si="3"/>
        <v>7.2615980182209484E-3</v>
      </c>
      <c r="W15" s="7">
        <f t="shared" ca="1" si="4"/>
        <v>7.5298929359385184E-3</v>
      </c>
      <c r="X15" s="7">
        <f t="shared" ca="1" si="5"/>
        <v>1.076123863522747E-3</v>
      </c>
      <c r="Y15" s="7">
        <f t="shared" ca="1" si="6"/>
        <v>4.0792212532541131E-3</v>
      </c>
      <c r="Z15" s="7">
        <f t="shared" ca="1" si="7"/>
        <v>7.4452843689410565E-3</v>
      </c>
      <c r="AB15" s="7">
        <f t="shared" ca="1" si="8"/>
        <v>2.7392120439877383E-2</v>
      </c>
    </row>
    <row r="16" spans="1:28" s="7" customFormat="1" ht="15" x14ac:dyDescent="0.25">
      <c r="A16" s="7" t="s">
        <v>0</v>
      </c>
      <c r="B16" s="7">
        <v>100</v>
      </c>
      <c r="C16" s="7">
        <v>0.4</v>
      </c>
      <c r="D16" s="7">
        <v>148.1208</v>
      </c>
      <c r="E16" s="7">
        <v>8.7445199999999996</v>
      </c>
      <c r="F16" s="7">
        <v>82</v>
      </c>
      <c r="H16" s="7" t="s">
        <v>3</v>
      </c>
      <c r="I16" s="7">
        <v>100</v>
      </c>
      <c r="J16" s="7">
        <v>1</v>
      </c>
      <c r="L16" s="7">
        <f t="shared" ca="1" si="2"/>
        <v>35295.98315</v>
      </c>
      <c r="M16" s="7">
        <f t="shared" ca="1" si="0"/>
        <v>35276.68333</v>
      </c>
      <c r="N16" s="7">
        <f t="shared" ca="1" si="0"/>
        <v>35272.44281</v>
      </c>
      <c r="O16" s="7">
        <f t="shared" ca="1" si="0"/>
        <v>35272.241719999998</v>
      </c>
      <c r="P16" s="7">
        <f t="shared" ca="1" si="0"/>
        <v>35276.68333</v>
      </c>
      <c r="R16" s="7">
        <f t="shared" ca="1" si="1"/>
        <v>35278.806868</v>
      </c>
      <c r="T16" s="7">
        <f ca="1">Total!E16</f>
        <v>35214.446669999998</v>
      </c>
      <c r="V16" s="7">
        <f t="shared" ca="1" si="3"/>
        <v>2.3154269826839362E-3</v>
      </c>
      <c r="W16" s="7">
        <f t="shared" ca="1" si="4"/>
        <v>1.767361577003655E-3</v>
      </c>
      <c r="X16" s="7">
        <f t="shared" ca="1" si="5"/>
        <v>1.6469416811655082E-3</v>
      </c>
      <c r="Y16" s="7">
        <f t="shared" ca="1" si="6"/>
        <v>1.6412312407350013E-3</v>
      </c>
      <c r="Z16" s="7">
        <f t="shared" ca="1" si="7"/>
        <v>1.767361577003655E-3</v>
      </c>
      <c r="AB16" s="7">
        <f t="shared" ca="1" si="8"/>
        <v>9.138323058591755E-3</v>
      </c>
    </row>
    <row r="17" spans="1:28" s="7" customFormat="1" ht="15" x14ac:dyDescent="0.25">
      <c r="A17" s="7" t="s">
        <v>0</v>
      </c>
      <c r="B17" s="7">
        <v>100</v>
      </c>
      <c r="C17" s="7">
        <v>0.4</v>
      </c>
      <c r="D17" s="7">
        <v>148.1183</v>
      </c>
      <c r="E17" s="7">
        <v>8.70871</v>
      </c>
      <c r="F17" s="7">
        <v>79</v>
      </c>
      <c r="H17" s="7" t="s">
        <v>3</v>
      </c>
      <c r="I17" s="7">
        <v>997</v>
      </c>
      <c r="J17" s="7">
        <v>0.4</v>
      </c>
      <c r="L17" s="7">
        <f t="shared" ca="1" si="2"/>
        <v>324325.36313000001</v>
      </c>
      <c r="M17" s="7">
        <f t="shared" ca="1" si="0"/>
        <v>324092.63004000002</v>
      </c>
      <c r="N17" s="7">
        <f t="shared" ca="1" si="0"/>
        <v>324197.51234000002</v>
      </c>
      <c r="O17" s="7">
        <f t="shared" ca="1" si="0"/>
        <v>324449.94335000002</v>
      </c>
      <c r="P17" s="7">
        <f t="shared" ca="1" si="0"/>
        <v>324175.49835000001</v>
      </c>
      <c r="R17" s="7">
        <f t="shared" ca="1" si="1"/>
        <v>324248.189442</v>
      </c>
      <c r="T17" s="7">
        <f ca="1">Total!E17</f>
        <v>323976.84555000003</v>
      </c>
      <c r="V17" s="7">
        <f t="shared" ca="1" si="3"/>
        <v>1.0757484208734841E-3</v>
      </c>
      <c r="W17" s="7">
        <f t="shared" ca="1" si="4"/>
        <v>3.5738507732992187E-4</v>
      </c>
      <c r="X17" s="7">
        <f t="shared" ca="1" si="5"/>
        <v>6.8111901523509476E-4</v>
      </c>
      <c r="Y17" s="7">
        <f t="shared" ca="1" si="6"/>
        <v>1.4602827532221726E-3</v>
      </c>
      <c r="Z17" s="7">
        <f t="shared" ca="1" si="7"/>
        <v>6.1316974570432121E-4</v>
      </c>
      <c r="AB17" s="7">
        <f t="shared" ca="1" si="8"/>
        <v>4.1877050123649952E-3</v>
      </c>
    </row>
    <row r="18" spans="1:28" s="7" customFormat="1" ht="15" x14ac:dyDescent="0.25">
      <c r="A18" s="7" t="s">
        <v>0</v>
      </c>
      <c r="B18" s="7">
        <v>100</v>
      </c>
      <c r="C18" s="7">
        <v>0.4</v>
      </c>
      <c r="D18" s="7">
        <v>148.12414000000001</v>
      </c>
      <c r="E18" s="7">
        <v>8.6694300000000002</v>
      </c>
      <c r="F18" s="7">
        <v>82</v>
      </c>
      <c r="H18" s="7" t="s">
        <v>3</v>
      </c>
      <c r="I18" s="7">
        <v>997</v>
      </c>
      <c r="J18" s="7">
        <v>0.7</v>
      </c>
      <c r="L18" s="7">
        <f t="shared" ca="1" si="2"/>
        <v>322970.63076999999</v>
      </c>
      <c r="M18" s="7">
        <f t="shared" ca="1" si="2"/>
        <v>322985.67866999999</v>
      </c>
      <c r="N18" s="7">
        <f t="shared" ca="1" si="2"/>
        <v>322984.25014000002</v>
      </c>
      <c r="O18" s="7">
        <f t="shared" ca="1" si="2"/>
        <v>323007.17554000003</v>
      </c>
      <c r="P18" s="7">
        <f t="shared" ca="1" si="2"/>
        <v>323037.39406000002</v>
      </c>
      <c r="R18" s="7">
        <f t="shared" ca="1" si="1"/>
        <v>322997.02583600004</v>
      </c>
      <c r="T18" s="7">
        <f ca="1">Total!E18</f>
        <v>322847.27723000001</v>
      </c>
      <c r="V18" s="7">
        <f t="shared" ca="1" si="3"/>
        <v>3.8208016204548454E-4</v>
      </c>
      <c r="W18" s="7">
        <f t="shared" ca="1" si="4"/>
        <v>4.2869012614093745E-4</v>
      </c>
      <c r="X18" s="7">
        <f t="shared" ca="1" si="5"/>
        <v>4.2426534048924406E-4</v>
      </c>
      <c r="Y18" s="7">
        <f t="shared" ca="1" si="6"/>
        <v>4.9527538646734607E-4</v>
      </c>
      <c r="Z18" s="7">
        <f t="shared" ca="1" si="7"/>
        <v>5.8887543246825098E-4</v>
      </c>
      <c r="AB18" s="7">
        <f t="shared" ca="1" si="8"/>
        <v>2.3191864476112631E-3</v>
      </c>
    </row>
    <row r="19" spans="1:28" s="7" customFormat="1" ht="15" x14ac:dyDescent="0.25">
      <c r="A19" s="7" t="s">
        <v>0</v>
      </c>
      <c r="B19" s="7">
        <v>100</v>
      </c>
      <c r="C19" s="7">
        <v>0.4</v>
      </c>
      <c r="D19" s="7">
        <v>148.09478999999999</v>
      </c>
      <c r="E19" s="7">
        <v>8.6631599999999995</v>
      </c>
      <c r="F19" s="7">
        <v>80</v>
      </c>
      <c r="H19" s="7" t="s">
        <v>3</v>
      </c>
      <c r="I19" s="7">
        <v>997</v>
      </c>
      <c r="J19" s="7">
        <v>1</v>
      </c>
      <c r="L19" s="7">
        <f t="shared" ca="1" si="2"/>
        <v>322914.16788000002</v>
      </c>
      <c r="M19" s="7">
        <f t="shared" ca="1" si="2"/>
        <v>322909.92705</v>
      </c>
      <c r="N19" s="7">
        <f t="shared" ca="1" si="2"/>
        <v>322890.96851999999</v>
      </c>
      <c r="O19" s="7">
        <f t="shared" ca="1" si="2"/>
        <v>322874.75140000001</v>
      </c>
      <c r="P19" s="7">
        <f t="shared" ca="1" si="2"/>
        <v>322815.61527000001</v>
      </c>
      <c r="R19" s="7">
        <f t="shared" ca="1" si="1"/>
        <v>322881.08602399996</v>
      </c>
      <c r="T19" s="7">
        <f ca="1">Total!E19</f>
        <v>322792.16628</v>
      </c>
      <c r="V19" s="7">
        <f t="shared" ca="1" si="3"/>
        <v>3.779571276652042E-4</v>
      </c>
      <c r="W19" s="7">
        <f t="shared" ca="1" si="4"/>
        <v>3.6481916942756329E-4</v>
      </c>
      <c r="X19" s="7">
        <f t="shared" ca="1" si="5"/>
        <v>3.0608623851883019E-4</v>
      </c>
      <c r="Y19" s="7">
        <f t="shared" ca="1" si="6"/>
        <v>2.558461097484208E-4</v>
      </c>
      <c r="Z19" s="7">
        <f t="shared" ca="1" si="7"/>
        <v>7.2644235051429429E-5</v>
      </c>
      <c r="AB19" s="7">
        <f t="shared" ca="1" si="8"/>
        <v>1.3773528804114478E-3</v>
      </c>
    </row>
    <row r="20" spans="1:28" s="7" customFormat="1" ht="15" x14ac:dyDescent="0.25">
      <c r="A20" s="7" t="s">
        <v>0</v>
      </c>
      <c r="B20" s="7">
        <v>100</v>
      </c>
      <c r="C20" s="7">
        <v>0.4</v>
      </c>
      <c r="D20" s="7">
        <v>148.13496000000001</v>
      </c>
      <c r="E20" s="7">
        <v>8.7345299999999995</v>
      </c>
      <c r="F20" s="7">
        <v>79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ht="15" x14ac:dyDescent="0.25">
      <c r="A21" s="7" t="s">
        <v>0</v>
      </c>
      <c r="B21" s="7">
        <v>100</v>
      </c>
      <c r="C21" s="7">
        <v>0.7</v>
      </c>
      <c r="D21" s="7">
        <v>107.55753</v>
      </c>
      <c r="E21" s="7">
        <v>18.110309999999998</v>
      </c>
      <c r="F21" s="7">
        <v>158</v>
      </c>
      <c r="H21" s="7" t="s">
        <v>1</v>
      </c>
      <c r="I21" s="7">
        <v>30</v>
      </c>
      <c r="J21" s="7">
        <v>0.7</v>
      </c>
      <c r="L21" s="7">
        <f t="shared" ca="1" si="2"/>
        <v>675.47581000000002</v>
      </c>
      <c r="M21" s="7">
        <f t="shared" ca="1" si="2"/>
        <v>675.38247999999999</v>
      </c>
      <c r="N21" s="7">
        <f t="shared" ca="1" si="2"/>
        <v>675.36581000000001</v>
      </c>
      <c r="O21" s="7">
        <f t="shared" ca="1" si="2"/>
        <v>675.38247999999999</v>
      </c>
      <c r="P21" s="7">
        <f t="shared" ca="1" si="2"/>
        <v>675.47581000000002</v>
      </c>
      <c r="R21" s="7">
        <f t="shared" ca="1" si="1"/>
        <v>675.41647799999998</v>
      </c>
      <c r="T21" s="7">
        <f ca="1">Total!E21</f>
        <v>675.36581000000001</v>
      </c>
      <c r="V21" s="7">
        <f t="shared" ca="1" si="3"/>
        <v>1.6287469453038145E-4</v>
      </c>
      <c r="W21" s="7">
        <f t="shared" ca="1" si="4"/>
        <v>2.468291961652075E-5</v>
      </c>
      <c r="X21" s="7">
        <f t="shared" ca="1" si="5"/>
        <v>0</v>
      </c>
      <c r="Y21" s="7">
        <f t="shared" ca="1" si="6"/>
        <v>2.468291961652075E-5</v>
      </c>
      <c r="Z21" s="7">
        <f t="shared" ca="1" si="7"/>
        <v>1.6287469453038145E-4</v>
      </c>
      <c r="AB21" s="7">
        <f t="shared" ca="1" si="8"/>
        <v>3.7511522829380441E-4</v>
      </c>
    </row>
    <row r="22" spans="1:28" s="7" customFormat="1" ht="15" x14ac:dyDescent="0.25">
      <c r="A22" s="7" t="s">
        <v>0</v>
      </c>
      <c r="B22" s="7">
        <v>100</v>
      </c>
      <c r="C22" s="7">
        <v>0.7</v>
      </c>
      <c r="D22" s="7">
        <v>107.5667</v>
      </c>
      <c r="E22" s="7">
        <v>18.06146</v>
      </c>
      <c r="F22" s="7">
        <v>155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657.32380999999998</v>
      </c>
      <c r="P22" s="7">
        <f t="shared" ca="1" si="2"/>
        <v>655.43295999999998</v>
      </c>
      <c r="R22" s="7">
        <f t="shared" ca="1" si="1"/>
        <v>655.81112999999993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2.8848869608266272E-3</v>
      </c>
      <c r="Z22" s="7">
        <f t="shared" ca="1" si="7"/>
        <v>0</v>
      </c>
      <c r="AB22" s="7">
        <f t="shared" ca="1" si="8"/>
        <v>2.8848869608266272E-3</v>
      </c>
    </row>
    <row r="23" spans="1:28" s="7" customFormat="1" ht="15" x14ac:dyDescent="0.25">
      <c r="A23" s="7" t="s">
        <v>0</v>
      </c>
      <c r="B23" s="7">
        <v>100</v>
      </c>
      <c r="C23" s="7">
        <v>0.7</v>
      </c>
      <c r="D23" s="7">
        <v>107.59003</v>
      </c>
      <c r="E23" s="7">
        <v>18.019950000000001</v>
      </c>
      <c r="F23" s="7">
        <v>156</v>
      </c>
      <c r="H23" s="7" t="s">
        <v>1</v>
      </c>
      <c r="I23" s="7">
        <v>100</v>
      </c>
      <c r="J23" s="7">
        <v>0.4</v>
      </c>
      <c r="L23" s="7">
        <f t="shared" ca="1" si="2"/>
        <v>1819.99962</v>
      </c>
      <c r="M23" s="7">
        <f t="shared" ca="1" si="2"/>
        <v>1824.37102</v>
      </c>
      <c r="N23" s="7">
        <f t="shared" ca="1" si="2"/>
        <v>1782.02</v>
      </c>
      <c r="O23" s="7">
        <f t="shared" ca="1" si="2"/>
        <v>1824.46552</v>
      </c>
      <c r="P23" s="7">
        <f t="shared" ca="1" si="2"/>
        <v>1815.4050199999999</v>
      </c>
      <c r="R23" s="7">
        <f t="shared" ca="1" si="1"/>
        <v>1813.2522359999998</v>
      </c>
      <c r="T23" s="7">
        <f ca="1">Total!E23</f>
        <v>1771.8257599999999</v>
      </c>
      <c r="V23" s="7">
        <f t="shared" ca="1" si="3"/>
        <v>2.7188824707007366E-2</v>
      </c>
      <c r="W23" s="7">
        <f t="shared" ca="1" si="4"/>
        <v>2.965599732560616E-2</v>
      </c>
      <c r="X23" s="7">
        <f t="shared" ca="1" si="5"/>
        <v>5.7535228520438917E-3</v>
      </c>
      <c r="Y23" s="7">
        <f t="shared" ca="1" si="6"/>
        <v>2.9709332141101743E-2</v>
      </c>
      <c r="Z23" s="7">
        <f t="shared" ca="1" si="7"/>
        <v>2.4595680333714065E-2</v>
      </c>
      <c r="AB23" s="7">
        <f t="shared" ca="1" si="8"/>
        <v>0.11690335735947323</v>
      </c>
    </row>
    <row r="24" spans="1:28" s="7" customFormat="1" ht="15" x14ac:dyDescent="0.25">
      <c r="A24" s="7" t="s">
        <v>0</v>
      </c>
      <c r="B24" s="7">
        <v>100</v>
      </c>
      <c r="C24" s="7">
        <v>0.7</v>
      </c>
      <c r="D24" s="7">
        <v>107.55670000000001</v>
      </c>
      <c r="E24" s="7">
        <v>18.027139999999999</v>
      </c>
      <c r="F24" s="7">
        <v>157</v>
      </c>
      <c r="H24" s="7" t="s">
        <v>1</v>
      </c>
      <c r="I24" s="7">
        <v>100</v>
      </c>
      <c r="J24" s="7">
        <v>0.7</v>
      </c>
      <c r="L24" s="7">
        <f t="shared" ca="1" si="2"/>
        <v>1764.1970799999999</v>
      </c>
      <c r="M24" s="7">
        <f t="shared" ca="1" si="2"/>
        <v>1775.59157</v>
      </c>
      <c r="N24" s="7">
        <f t="shared" ca="1" si="2"/>
        <v>1763.6117200000001</v>
      </c>
      <c r="O24" s="7">
        <f t="shared" ca="1" si="2"/>
        <v>1762.2661800000001</v>
      </c>
      <c r="P24" s="7">
        <f t="shared" ca="1" si="2"/>
        <v>1772.7080100000001</v>
      </c>
      <c r="R24" s="7">
        <f t="shared" ca="1" si="1"/>
        <v>1767.6749119999999</v>
      </c>
      <c r="T24" s="7">
        <f ca="1">Total!E24</f>
        <v>1756.3001300000001</v>
      </c>
      <c r="V24" s="7">
        <f t="shared" ca="1" si="3"/>
        <v>4.4963556428136422E-3</v>
      </c>
      <c r="W24" s="7">
        <f t="shared" ca="1" si="4"/>
        <v>1.0984136293379404E-2</v>
      </c>
      <c r="X24" s="7">
        <f t="shared" ca="1" si="5"/>
        <v>4.1630640885963058E-3</v>
      </c>
      <c r="Y24" s="7">
        <f t="shared" ca="1" si="6"/>
        <v>3.3969421843634408E-3</v>
      </c>
      <c r="Z24" s="7">
        <f t="shared" ca="1" si="7"/>
        <v>9.342298460115684E-3</v>
      </c>
      <c r="AB24" s="7">
        <f t="shared" ca="1" si="8"/>
        <v>3.2382796669268479E-2</v>
      </c>
    </row>
    <row r="25" spans="1:28" s="7" customFormat="1" ht="15" x14ac:dyDescent="0.25">
      <c r="A25" s="7" t="s">
        <v>0</v>
      </c>
      <c r="B25" s="7">
        <v>100</v>
      </c>
      <c r="C25" s="7">
        <v>0.7</v>
      </c>
      <c r="D25" s="7">
        <v>107.57753</v>
      </c>
      <c r="E25" s="7">
        <v>18.02469</v>
      </c>
      <c r="F25" s="7">
        <v>154</v>
      </c>
      <c r="H25" s="7" t="s">
        <v>1</v>
      </c>
      <c r="I25" s="7">
        <v>100</v>
      </c>
      <c r="J25" s="7">
        <v>1</v>
      </c>
      <c r="L25" s="7">
        <f t="shared" ca="1" si="2"/>
        <v>1754.9055599999999</v>
      </c>
      <c r="M25" s="7">
        <f t="shared" ca="1" si="2"/>
        <v>1755.75117</v>
      </c>
      <c r="N25" s="7">
        <f t="shared" ca="1" si="2"/>
        <v>1756.3193200000001</v>
      </c>
      <c r="O25" s="7">
        <f t="shared" ca="1" si="2"/>
        <v>1755.8243199999999</v>
      </c>
      <c r="P25" s="7">
        <f t="shared" ca="1" si="2"/>
        <v>1756.0363299999999</v>
      </c>
      <c r="R25" s="7">
        <f t="shared" ca="1" si="1"/>
        <v>1755.7673399999999</v>
      </c>
      <c r="T25" s="7">
        <f ca="1">Total!E25</f>
        <v>1753.77333</v>
      </c>
      <c r="V25" s="7">
        <f t="shared" ca="1" si="3"/>
        <v>6.4559654353960093E-4</v>
      </c>
      <c r="W25" s="7">
        <f t="shared" ca="1" si="4"/>
        <v>1.127762616848561E-3</v>
      </c>
      <c r="X25" s="7">
        <f t="shared" ca="1" si="5"/>
        <v>1.4517212438166535E-3</v>
      </c>
      <c r="Y25" s="7">
        <f t="shared" ca="1" si="6"/>
        <v>1.1694726820825564E-3</v>
      </c>
      <c r="Z25" s="7">
        <f t="shared" ca="1" si="7"/>
        <v>1.2903605963718926E-3</v>
      </c>
      <c r="AB25" s="7">
        <f t="shared" ca="1" si="8"/>
        <v>5.6849136826592648E-3</v>
      </c>
    </row>
    <row r="26" spans="1:28" s="7" customFormat="1" ht="15" x14ac:dyDescent="0.25">
      <c r="A26" s="7" t="s">
        <v>0</v>
      </c>
      <c r="B26" s="7">
        <v>100</v>
      </c>
      <c r="C26" s="7">
        <v>1</v>
      </c>
      <c r="D26" s="7">
        <v>103.71586000000001</v>
      </c>
      <c r="E26" s="7">
        <v>37.445360000000001</v>
      </c>
      <c r="F26" s="7">
        <v>306</v>
      </c>
      <c r="H26" s="7" t="s">
        <v>1</v>
      </c>
      <c r="I26" s="7">
        <v>1000</v>
      </c>
      <c r="J26" s="7">
        <v>0.4</v>
      </c>
      <c r="L26" s="7">
        <f t="shared" ca="1" si="2"/>
        <v>18981.212820000001</v>
      </c>
      <c r="M26" s="7">
        <f t="shared" ca="1" si="2"/>
        <v>18982.878809999998</v>
      </c>
      <c r="N26" s="7">
        <f t="shared" ca="1" si="2"/>
        <v>18982.599999999999</v>
      </c>
      <c r="O26" s="7">
        <f t="shared" ca="1" si="2"/>
        <v>18979.195179999999</v>
      </c>
      <c r="P26" s="7">
        <f t="shared" ca="1" si="2"/>
        <v>18984.44339</v>
      </c>
      <c r="R26" s="7">
        <f t="shared" ca="1" si="1"/>
        <v>18982.066039999998</v>
      </c>
      <c r="T26" s="7">
        <f ca="1">Total!E26</f>
        <v>18977.327099999999</v>
      </c>
      <c r="V26" s="7">
        <f t="shared" ca="1" si="3"/>
        <v>2.0475591633776702E-4</v>
      </c>
      <c r="W26" s="7">
        <f t="shared" ca="1" si="4"/>
        <v>2.9254435942139238E-4</v>
      </c>
      <c r="X26" s="7">
        <f t="shared" ca="1" si="5"/>
        <v>2.778526170843067E-4</v>
      </c>
      <c r="Y26" s="7">
        <f t="shared" ca="1" si="6"/>
        <v>9.8437466464926506E-5</v>
      </c>
      <c r="Z26" s="7">
        <f t="shared" ca="1" si="7"/>
        <v>3.7498905733683406E-4</v>
      </c>
      <c r="AB26" s="7">
        <f t="shared" ca="1" si="8"/>
        <v>1.2485794166452267E-3</v>
      </c>
    </row>
    <row r="27" spans="1:28" s="7" customFormat="1" ht="15" x14ac:dyDescent="0.25">
      <c r="A27" s="7" t="s">
        <v>0</v>
      </c>
      <c r="B27" s="7">
        <v>100</v>
      </c>
      <c r="C27" s="7">
        <v>1</v>
      </c>
      <c r="D27" s="7">
        <v>103.72753</v>
      </c>
      <c r="E27" s="7">
        <v>37.42277</v>
      </c>
      <c r="F27" s="7">
        <v>301</v>
      </c>
      <c r="H27" s="7" t="s">
        <v>1</v>
      </c>
      <c r="I27" s="7">
        <v>1000</v>
      </c>
      <c r="J27" s="7">
        <v>0.7</v>
      </c>
      <c r="L27" s="7">
        <f t="shared" ca="1" si="2"/>
        <v>18977.571100000001</v>
      </c>
      <c r="M27" s="7">
        <f t="shared" ca="1" si="2"/>
        <v>18976.127359999999</v>
      </c>
      <c r="N27" s="7">
        <f t="shared" ca="1" si="2"/>
        <v>18975.77</v>
      </c>
      <c r="O27" s="7">
        <f t="shared" ca="1" si="2"/>
        <v>18976.48</v>
      </c>
      <c r="P27" s="7">
        <f t="shared" ca="1" si="2"/>
        <v>18975.861730000001</v>
      </c>
      <c r="R27" s="7">
        <f t="shared" ca="1" si="1"/>
        <v>18976.362037999999</v>
      </c>
      <c r="T27" s="7">
        <f ca="1">Total!E27</f>
        <v>18975.57</v>
      </c>
      <c r="V27" s="7">
        <f t="shared" ca="1" si="3"/>
        <v>1.0545664767916407E-4</v>
      </c>
      <c r="W27" s="7">
        <f t="shared" ca="1" si="4"/>
        <v>2.937250369811711E-5</v>
      </c>
      <c r="X27" s="7">
        <f t="shared" ca="1" si="5"/>
        <v>1.0539867840635491E-5</v>
      </c>
      <c r="Y27" s="7">
        <f t="shared" ca="1" si="6"/>
        <v>4.7956398674709347E-5</v>
      </c>
      <c r="Z27" s="7">
        <f t="shared" ca="1" si="7"/>
        <v>1.5373978225730525E-5</v>
      </c>
      <c r="AB27" s="7">
        <f t="shared" ca="1" si="8"/>
        <v>2.086993961183565E-4</v>
      </c>
    </row>
    <row r="28" spans="1:28" s="7" customFormat="1" ht="15" x14ac:dyDescent="0.25">
      <c r="A28" s="7" t="s">
        <v>0</v>
      </c>
      <c r="B28" s="7">
        <v>100</v>
      </c>
      <c r="C28" s="7">
        <v>1</v>
      </c>
      <c r="D28" s="7">
        <v>103.69698</v>
      </c>
      <c r="E28" s="7">
        <v>37.403440000000003</v>
      </c>
      <c r="F28" s="7">
        <v>313</v>
      </c>
      <c r="H28" s="7" t="s">
        <v>1</v>
      </c>
      <c r="I28" s="7">
        <v>1000</v>
      </c>
      <c r="J28" s="7">
        <v>1</v>
      </c>
      <c r="L28" s="7">
        <f t="shared" ca="1" si="2"/>
        <v>18975.269100000001</v>
      </c>
      <c r="M28" s="7">
        <f t="shared" ca="1" si="2"/>
        <v>18975.259999999998</v>
      </c>
      <c r="N28" s="7">
        <f t="shared" ca="1" si="2"/>
        <v>18975.283329999998</v>
      </c>
      <c r="O28" s="7">
        <f t="shared" ca="1" si="2"/>
        <v>18975.263330000002</v>
      </c>
      <c r="P28" s="7">
        <f t="shared" ca="1" si="2"/>
        <v>18975.362550000002</v>
      </c>
      <c r="R28" s="7">
        <f t="shared" ca="1" si="1"/>
        <v>18975.287662000002</v>
      </c>
      <c r="T28" s="7">
        <f ca="1">Total!E28</f>
        <v>18975.240000000002</v>
      </c>
      <c r="V28" s="7">
        <f t="shared" ca="1" si="3"/>
        <v>1.5335774409042459E-6</v>
      </c>
      <c r="W28" s="7">
        <f t="shared" ca="1" si="4"/>
        <v>1.0540051138640975E-6</v>
      </c>
      <c r="X28" s="7">
        <f t="shared" ca="1" si="5"/>
        <v>2.2835020793826991E-6</v>
      </c>
      <c r="Y28" s="7">
        <f t="shared" ca="1" si="6"/>
        <v>1.2294969655186018E-6</v>
      </c>
      <c r="Z28" s="7">
        <f t="shared" ca="1" si="7"/>
        <v>6.4584163362385167E-6</v>
      </c>
      <c r="AB28" s="7">
        <f t="shared" ca="1" si="8"/>
        <v>1.2558997935908162E-5</v>
      </c>
    </row>
    <row r="29" spans="1:28" s="7" customFormat="1" ht="15" x14ac:dyDescent="0.25">
      <c r="A29" s="7" t="s">
        <v>0</v>
      </c>
      <c r="B29" s="7">
        <v>100</v>
      </c>
      <c r="C29" s="7">
        <v>1</v>
      </c>
      <c r="D29" s="7">
        <v>103.71253</v>
      </c>
      <c r="E29" s="7">
        <v>37.465040000000002</v>
      </c>
      <c r="F29" s="7">
        <v>310</v>
      </c>
    </row>
    <row r="30" spans="1:28" s="7" customFormat="1" ht="15" x14ac:dyDescent="0.25">
      <c r="A30" s="7" t="s">
        <v>0</v>
      </c>
      <c r="B30" s="7">
        <v>100</v>
      </c>
      <c r="C30" s="7">
        <v>1</v>
      </c>
      <c r="D30" s="7">
        <v>103.71753</v>
      </c>
      <c r="E30" s="7">
        <v>37.390810000000002</v>
      </c>
      <c r="F30" s="7">
        <v>301</v>
      </c>
    </row>
    <row r="31" spans="1:28" s="7" customFormat="1" ht="15" x14ac:dyDescent="0.25">
      <c r="A31" s="7" t="s">
        <v>0</v>
      </c>
      <c r="B31" s="7">
        <v>1000</v>
      </c>
      <c r="C31" s="7">
        <v>0.4</v>
      </c>
      <c r="D31" s="7">
        <v>1069.4613199999999</v>
      </c>
      <c r="E31" s="7">
        <v>574.04426000000001</v>
      </c>
      <c r="F31" s="7">
        <v>58</v>
      </c>
    </row>
    <row r="32" spans="1:28" s="7" customFormat="1" ht="15" x14ac:dyDescent="0.25">
      <c r="A32" s="7" t="s">
        <v>0</v>
      </c>
      <c r="B32" s="7">
        <v>1000</v>
      </c>
      <c r="C32" s="7">
        <v>0.4</v>
      </c>
      <c r="D32" s="7">
        <v>1069.5145199999999</v>
      </c>
      <c r="E32" s="7">
        <v>576.89301</v>
      </c>
      <c r="F32" s="7">
        <v>58</v>
      </c>
    </row>
    <row r="33" spans="1:6" s="7" customFormat="1" ht="15" x14ac:dyDescent="0.25">
      <c r="A33" s="7" t="s">
        <v>0</v>
      </c>
      <c r="B33" s="7">
        <v>1000</v>
      </c>
      <c r="C33" s="7">
        <v>0.4</v>
      </c>
      <c r="D33" s="7">
        <v>1069.63048</v>
      </c>
      <c r="E33" s="7">
        <v>574.10272999999995</v>
      </c>
      <c r="F33" s="7">
        <v>58</v>
      </c>
    </row>
    <row r="34" spans="1:6" s="7" customFormat="1" ht="15" x14ac:dyDescent="0.25">
      <c r="A34" s="7" t="s">
        <v>0</v>
      </c>
      <c r="B34" s="7">
        <v>1000</v>
      </c>
      <c r="C34" s="7">
        <v>0.4</v>
      </c>
      <c r="D34" s="7">
        <v>1069.5520799999999</v>
      </c>
      <c r="E34" s="7">
        <v>574.21708999999998</v>
      </c>
      <c r="F34" s="7">
        <v>58</v>
      </c>
    </row>
    <row r="35" spans="1:6" s="7" customFormat="1" ht="15" x14ac:dyDescent="0.25">
      <c r="A35" s="7" t="s">
        <v>0</v>
      </c>
      <c r="B35" s="7">
        <v>1000</v>
      </c>
      <c r="C35" s="7">
        <v>0.4</v>
      </c>
      <c r="D35" s="7">
        <v>1069.51466</v>
      </c>
      <c r="E35" s="7">
        <v>574.01648</v>
      </c>
      <c r="F35" s="7">
        <v>58</v>
      </c>
    </row>
    <row r="36" spans="1:6" s="7" customFormat="1" ht="15" x14ac:dyDescent="0.25">
      <c r="A36" s="7" t="s">
        <v>0</v>
      </c>
      <c r="B36" s="7">
        <v>1000</v>
      </c>
      <c r="C36" s="7">
        <v>0.7</v>
      </c>
      <c r="D36" s="7">
        <v>1034.4837500000001</v>
      </c>
      <c r="E36" s="7">
        <v>946.04178000000002</v>
      </c>
      <c r="F36" s="7">
        <v>78</v>
      </c>
    </row>
    <row r="37" spans="1:6" s="7" customFormat="1" ht="15" x14ac:dyDescent="0.25">
      <c r="A37" s="7" t="s">
        <v>0</v>
      </c>
      <c r="B37" s="7">
        <v>1000</v>
      </c>
      <c r="C37" s="7">
        <v>0.7</v>
      </c>
      <c r="D37" s="7">
        <v>1034.53269</v>
      </c>
      <c r="E37" s="7">
        <v>949.57896000000005</v>
      </c>
      <c r="F37" s="7">
        <v>78</v>
      </c>
    </row>
    <row r="38" spans="1:6" s="7" customFormat="1" ht="15" x14ac:dyDescent="0.25">
      <c r="A38" s="7" t="s">
        <v>0</v>
      </c>
      <c r="B38" s="7">
        <v>1000</v>
      </c>
      <c r="C38" s="7">
        <v>0.7</v>
      </c>
      <c r="D38" s="7">
        <v>1034.42356</v>
      </c>
      <c r="E38" s="7">
        <v>949.41336999999999</v>
      </c>
      <c r="F38" s="7">
        <v>79</v>
      </c>
    </row>
    <row r="39" spans="1:6" s="7" customFormat="1" ht="15" x14ac:dyDescent="0.25">
      <c r="A39" s="7" t="s">
        <v>0</v>
      </c>
      <c r="B39" s="7">
        <v>1000</v>
      </c>
      <c r="C39" s="7">
        <v>0.7</v>
      </c>
      <c r="D39" s="7">
        <v>1034.4651899999999</v>
      </c>
      <c r="E39" s="7">
        <v>949.0548</v>
      </c>
      <c r="F39" s="7">
        <v>78</v>
      </c>
    </row>
    <row r="40" spans="1:6" s="7" customFormat="1" ht="15" x14ac:dyDescent="0.25">
      <c r="A40" s="7" t="s">
        <v>0</v>
      </c>
      <c r="B40" s="7">
        <v>1000</v>
      </c>
      <c r="C40" s="7">
        <v>0.7</v>
      </c>
      <c r="D40" s="7">
        <v>1034.47703</v>
      </c>
      <c r="E40" s="7">
        <v>950.34281999999996</v>
      </c>
      <c r="F40" s="7">
        <v>78</v>
      </c>
    </row>
    <row r="41" spans="1:6" s="7" customFormat="1" ht="15" x14ac:dyDescent="0.25">
      <c r="A41" s="7" t="s">
        <v>0</v>
      </c>
      <c r="B41" s="7">
        <v>1000</v>
      </c>
      <c r="C41" s="7">
        <v>1</v>
      </c>
      <c r="D41" s="7">
        <v>1034.0915500000001</v>
      </c>
      <c r="E41" s="7">
        <v>2245.1861800000001</v>
      </c>
      <c r="F41" s="7">
        <v>160</v>
      </c>
    </row>
    <row r="42" spans="1:6" s="7" customFormat="1" ht="15" x14ac:dyDescent="0.25">
      <c r="A42" s="7" t="s">
        <v>0</v>
      </c>
      <c r="B42" s="7">
        <v>1000</v>
      </c>
      <c r="C42" s="7">
        <v>1</v>
      </c>
      <c r="D42" s="7">
        <v>1034.15924</v>
      </c>
      <c r="E42" s="7">
        <v>2232.5057099999999</v>
      </c>
      <c r="F42" s="7">
        <v>159</v>
      </c>
    </row>
    <row r="43" spans="1:6" s="7" customFormat="1" ht="15" x14ac:dyDescent="0.25">
      <c r="A43" s="7" t="s">
        <v>0</v>
      </c>
      <c r="B43" s="7">
        <v>1000</v>
      </c>
      <c r="C43" s="7">
        <v>1</v>
      </c>
      <c r="D43" s="7">
        <v>1034.18542</v>
      </c>
      <c r="E43" s="7">
        <v>2233.5011500000001</v>
      </c>
      <c r="F43" s="7">
        <v>160</v>
      </c>
    </row>
    <row r="44" spans="1:6" s="7" customFormat="1" ht="15" x14ac:dyDescent="0.25">
      <c r="A44" s="7" t="s">
        <v>0</v>
      </c>
      <c r="B44" s="7">
        <v>1000</v>
      </c>
      <c r="C44" s="7">
        <v>1</v>
      </c>
      <c r="D44" s="7">
        <v>1034.0811900000001</v>
      </c>
      <c r="E44" s="7">
        <v>2245.7453399999999</v>
      </c>
      <c r="F44" s="7">
        <v>160</v>
      </c>
    </row>
    <row r="45" spans="1:6" s="7" customFormat="1" ht="15" x14ac:dyDescent="0.25">
      <c r="A45" s="7" t="s">
        <v>0</v>
      </c>
      <c r="B45" s="7">
        <v>1000</v>
      </c>
      <c r="C45" s="7">
        <v>1</v>
      </c>
      <c r="D45" s="7">
        <v>1034.2181499999999</v>
      </c>
      <c r="E45" s="7">
        <v>2243.3082800000002</v>
      </c>
      <c r="F45" s="7">
        <v>163</v>
      </c>
    </row>
    <row r="46" spans="1:6" s="7" customFormat="1" ht="15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1.08901</v>
      </c>
      <c r="F46" s="7">
        <v>71</v>
      </c>
    </row>
    <row r="47" spans="1:6" s="7" customFormat="1" ht="15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1.08822</v>
      </c>
      <c r="F47" s="7">
        <v>71</v>
      </c>
    </row>
    <row r="48" spans="1:6" s="7" customFormat="1" ht="15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1.0941799999999999</v>
      </c>
      <c r="F48" s="7">
        <v>75</v>
      </c>
    </row>
    <row r="49" spans="1:6" s="7" customFormat="1" ht="15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1.101</v>
      </c>
      <c r="F49" s="7">
        <v>73</v>
      </c>
    </row>
    <row r="50" spans="1:6" s="7" customFormat="1" ht="15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1.0898099999999999</v>
      </c>
      <c r="F50" s="7">
        <v>75</v>
      </c>
    </row>
    <row r="51" spans="1:6" s="7" customFormat="1" ht="15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1.3254600000000001</v>
      </c>
      <c r="F51" s="7">
        <v>94</v>
      </c>
    </row>
    <row r="52" spans="1:6" s="7" customFormat="1" ht="15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1.3256300000000001</v>
      </c>
      <c r="F52" s="7">
        <v>85</v>
      </c>
    </row>
    <row r="53" spans="1:6" s="7" customFormat="1" ht="15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1.3220000000000001</v>
      </c>
      <c r="F53" s="7">
        <v>95</v>
      </c>
    </row>
    <row r="54" spans="1:6" s="7" customFormat="1" ht="15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1.33074</v>
      </c>
      <c r="F54" s="7">
        <v>67</v>
      </c>
    </row>
    <row r="55" spans="1:6" s="7" customFormat="1" ht="15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1.3343499999999999</v>
      </c>
      <c r="F55" s="7">
        <v>97</v>
      </c>
    </row>
    <row r="56" spans="1:6" s="7" customFormat="1" ht="15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2.0754700000000001</v>
      </c>
      <c r="F56" s="7">
        <v>136</v>
      </c>
    </row>
    <row r="57" spans="1:6" s="7" customFormat="1" ht="15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2.0651700000000002</v>
      </c>
      <c r="F57" s="7">
        <v>112</v>
      </c>
    </row>
    <row r="58" spans="1:6" s="7" customFormat="1" ht="15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2.06656</v>
      </c>
      <c r="F58" s="7">
        <v>153</v>
      </c>
    </row>
    <row r="59" spans="1:6" s="7" customFormat="1" ht="15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2.0688800000000001</v>
      </c>
      <c r="F59" s="7">
        <v>140</v>
      </c>
    </row>
    <row r="60" spans="1:6" s="7" customFormat="1" ht="15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2.1579000000000002</v>
      </c>
      <c r="F60" s="7">
        <v>133</v>
      </c>
    </row>
    <row r="61" spans="1:6" s="7" customFormat="1" ht="15" x14ac:dyDescent="0.25">
      <c r="A61" s="7" t="s">
        <v>3</v>
      </c>
      <c r="B61" s="7">
        <v>100</v>
      </c>
      <c r="C61" s="7">
        <v>0.4</v>
      </c>
      <c r="D61" s="7">
        <v>42986.57692</v>
      </c>
      <c r="E61" s="7">
        <v>6.93194</v>
      </c>
      <c r="F61" s="7">
        <v>56</v>
      </c>
    </row>
    <row r="62" spans="1:6" s="7" customFormat="1" ht="15" x14ac:dyDescent="0.25">
      <c r="A62" s="7" t="s">
        <v>3</v>
      </c>
      <c r="B62" s="7">
        <v>100</v>
      </c>
      <c r="C62" s="7">
        <v>0.4</v>
      </c>
      <c r="D62" s="7">
        <v>42986.743049999997</v>
      </c>
      <c r="E62" s="7">
        <v>6.9750500000000004</v>
      </c>
      <c r="F62" s="7">
        <v>55</v>
      </c>
    </row>
    <row r="63" spans="1:6" s="7" customFormat="1" ht="15" x14ac:dyDescent="0.25">
      <c r="A63" s="7" t="s">
        <v>3</v>
      </c>
      <c r="B63" s="7">
        <v>100</v>
      </c>
      <c r="C63" s="7">
        <v>0.4</v>
      </c>
      <c r="D63" s="7">
        <v>42986.673049999998</v>
      </c>
      <c r="E63" s="7">
        <v>6.9958900000000002</v>
      </c>
      <c r="F63" s="7">
        <v>54</v>
      </c>
    </row>
    <row r="64" spans="1:6" s="7" customFormat="1" ht="15" x14ac:dyDescent="0.25">
      <c r="A64" s="7" t="s">
        <v>3</v>
      </c>
      <c r="B64" s="7">
        <v>100</v>
      </c>
      <c r="C64" s="7">
        <v>0.4</v>
      </c>
      <c r="D64" s="7">
        <v>42986.802479999998</v>
      </c>
      <c r="E64" s="7">
        <v>6.9571500000000004</v>
      </c>
      <c r="F64" s="7">
        <v>56</v>
      </c>
    </row>
    <row r="65" spans="1:6" s="7" customFormat="1" ht="15" x14ac:dyDescent="0.25">
      <c r="A65" s="7" t="s">
        <v>3</v>
      </c>
      <c r="B65" s="7">
        <v>100</v>
      </c>
      <c r="C65" s="7">
        <v>0.4</v>
      </c>
      <c r="D65" s="7">
        <v>42986.403050000001</v>
      </c>
      <c r="E65" s="7">
        <v>6.9762700000000004</v>
      </c>
      <c r="F65" s="7">
        <v>55</v>
      </c>
    </row>
    <row r="66" spans="1:6" s="7" customFormat="1" ht="15" x14ac:dyDescent="0.25">
      <c r="A66" s="7" t="s">
        <v>3</v>
      </c>
      <c r="B66" s="7">
        <v>100</v>
      </c>
      <c r="C66" s="7">
        <v>0.7</v>
      </c>
      <c r="D66" s="7">
        <v>35689.760260000003</v>
      </c>
      <c r="E66" s="7">
        <v>19.717549999999999</v>
      </c>
      <c r="F66" s="7">
        <v>142</v>
      </c>
    </row>
    <row r="67" spans="1:6" s="7" customFormat="1" ht="15" x14ac:dyDescent="0.25">
      <c r="A67" s="7" t="s">
        <v>3</v>
      </c>
      <c r="B67" s="7">
        <v>100</v>
      </c>
      <c r="C67" s="7">
        <v>0.7</v>
      </c>
      <c r="D67" s="7">
        <v>35699.266609999999</v>
      </c>
      <c r="E67" s="7">
        <v>19.753799999999998</v>
      </c>
      <c r="F67" s="7">
        <v>141</v>
      </c>
    </row>
    <row r="68" spans="1:6" s="7" customFormat="1" ht="15" x14ac:dyDescent="0.25">
      <c r="A68" s="7" t="s">
        <v>3</v>
      </c>
      <c r="B68" s="7">
        <v>100</v>
      </c>
      <c r="C68" s="7">
        <v>0.7</v>
      </c>
      <c r="D68" s="7">
        <v>35470.593670000002</v>
      </c>
      <c r="E68" s="7">
        <v>19.66057</v>
      </c>
      <c r="F68" s="7">
        <v>144</v>
      </c>
    </row>
    <row r="69" spans="1:6" s="7" customFormat="1" ht="15" x14ac:dyDescent="0.25">
      <c r="A69" s="7" t="s">
        <v>3</v>
      </c>
      <c r="B69" s="7">
        <v>100</v>
      </c>
      <c r="C69" s="7">
        <v>0.7</v>
      </c>
      <c r="D69" s="7">
        <v>35577.000809999998</v>
      </c>
      <c r="E69" s="7">
        <v>19.77289</v>
      </c>
      <c r="F69" s="7">
        <v>131</v>
      </c>
    </row>
    <row r="70" spans="1:6" s="7" customFormat="1" ht="15" x14ac:dyDescent="0.25">
      <c r="A70" s="7" t="s">
        <v>3</v>
      </c>
      <c r="B70" s="7">
        <v>100</v>
      </c>
      <c r="C70" s="7">
        <v>0.7</v>
      </c>
      <c r="D70" s="7">
        <v>35696.26872</v>
      </c>
      <c r="E70" s="7">
        <v>19.77422</v>
      </c>
      <c r="F70" s="7">
        <v>143</v>
      </c>
    </row>
    <row r="71" spans="1:6" s="7" customFormat="1" ht="15" x14ac:dyDescent="0.25">
      <c r="A71" s="7" t="s">
        <v>3</v>
      </c>
      <c r="B71" s="7">
        <v>100</v>
      </c>
      <c r="C71" s="7">
        <v>1</v>
      </c>
      <c r="D71" s="7">
        <v>35295.98315</v>
      </c>
      <c r="E71" s="7">
        <v>55.068950000000001</v>
      </c>
      <c r="F71" s="7">
        <v>413</v>
      </c>
    </row>
    <row r="72" spans="1:6" s="7" customFormat="1" ht="15" x14ac:dyDescent="0.25">
      <c r="A72" s="7" t="s">
        <v>3</v>
      </c>
      <c r="B72" s="7">
        <v>100</v>
      </c>
      <c r="C72" s="7">
        <v>1</v>
      </c>
      <c r="D72" s="7">
        <v>35276.68333</v>
      </c>
      <c r="E72" s="7">
        <v>55.114710000000002</v>
      </c>
      <c r="F72" s="7">
        <v>413</v>
      </c>
    </row>
    <row r="73" spans="1:6" s="7" customFormat="1" ht="15" x14ac:dyDescent="0.25">
      <c r="A73" s="7" t="s">
        <v>3</v>
      </c>
      <c r="B73" s="7">
        <v>100</v>
      </c>
      <c r="C73" s="7">
        <v>1</v>
      </c>
      <c r="D73" s="7">
        <v>35272.44281</v>
      </c>
      <c r="E73" s="7">
        <v>55.083399999999997</v>
      </c>
      <c r="F73" s="7">
        <v>442</v>
      </c>
    </row>
    <row r="74" spans="1:6" s="7" customFormat="1" ht="15" x14ac:dyDescent="0.25">
      <c r="A74" s="7" t="s">
        <v>3</v>
      </c>
      <c r="B74" s="7">
        <v>100</v>
      </c>
      <c r="C74" s="7">
        <v>1</v>
      </c>
      <c r="D74" s="7">
        <v>35272.241719999998</v>
      </c>
      <c r="E74" s="7">
        <v>55.144219999999997</v>
      </c>
      <c r="F74" s="7">
        <v>415</v>
      </c>
    </row>
    <row r="75" spans="1:6" s="7" customFormat="1" ht="15" x14ac:dyDescent="0.25">
      <c r="A75" s="7" t="s">
        <v>3</v>
      </c>
      <c r="B75" s="7">
        <v>100</v>
      </c>
      <c r="C75" s="7">
        <v>1</v>
      </c>
      <c r="D75" s="7">
        <v>35276.68333</v>
      </c>
      <c r="E75" s="7">
        <v>55.10669</v>
      </c>
      <c r="F75" s="7">
        <v>418</v>
      </c>
    </row>
    <row r="76" spans="1:6" s="7" customFormat="1" ht="15" x14ac:dyDescent="0.25">
      <c r="A76" s="7" t="s">
        <v>3</v>
      </c>
      <c r="B76" s="7">
        <v>997</v>
      </c>
      <c r="C76" s="7">
        <v>0.4</v>
      </c>
      <c r="D76" s="7">
        <v>324325.36313000001</v>
      </c>
      <c r="E76" s="7">
        <v>649.93368999999996</v>
      </c>
      <c r="F76" s="7">
        <v>38</v>
      </c>
    </row>
    <row r="77" spans="1:6" s="7" customFormat="1" ht="15" x14ac:dyDescent="0.25">
      <c r="A77" s="7" t="s">
        <v>3</v>
      </c>
      <c r="B77" s="7">
        <v>997</v>
      </c>
      <c r="C77" s="7">
        <v>0.4</v>
      </c>
      <c r="D77" s="7">
        <v>324092.63004000002</v>
      </c>
      <c r="E77" s="7">
        <v>637.85360000000003</v>
      </c>
      <c r="F77" s="7">
        <v>38</v>
      </c>
    </row>
    <row r="78" spans="1:6" s="7" customFormat="1" ht="15" x14ac:dyDescent="0.25">
      <c r="A78" s="7" t="s">
        <v>3</v>
      </c>
      <c r="B78" s="7">
        <v>997</v>
      </c>
      <c r="C78" s="7">
        <v>0.4</v>
      </c>
      <c r="D78" s="7">
        <v>324197.51234000002</v>
      </c>
      <c r="E78" s="7">
        <v>646.42053999999996</v>
      </c>
      <c r="F78" s="7">
        <v>38</v>
      </c>
    </row>
    <row r="79" spans="1:6" s="7" customFormat="1" ht="15" x14ac:dyDescent="0.25">
      <c r="A79" s="7" t="s">
        <v>3</v>
      </c>
      <c r="B79" s="7">
        <v>997</v>
      </c>
      <c r="C79" s="7">
        <v>0.4</v>
      </c>
      <c r="D79" s="7">
        <v>324449.94335000002</v>
      </c>
      <c r="E79" s="7">
        <v>651.13126999999997</v>
      </c>
      <c r="F79" s="7">
        <v>38</v>
      </c>
    </row>
    <row r="80" spans="1:6" s="7" customFormat="1" ht="15" x14ac:dyDescent="0.25">
      <c r="A80" s="7" t="s">
        <v>3</v>
      </c>
      <c r="B80" s="7">
        <v>997</v>
      </c>
      <c r="C80" s="7">
        <v>0.4</v>
      </c>
      <c r="D80" s="7">
        <v>324175.49835000001</v>
      </c>
      <c r="E80" s="7">
        <v>642.82048999999995</v>
      </c>
      <c r="F80" s="7">
        <v>38</v>
      </c>
    </row>
    <row r="81" spans="1:6" s="7" customFormat="1" ht="15" x14ac:dyDescent="0.25">
      <c r="A81" s="7" t="s">
        <v>3</v>
      </c>
      <c r="B81" s="7">
        <v>997</v>
      </c>
      <c r="C81" s="7">
        <v>0.7</v>
      </c>
      <c r="D81" s="7">
        <v>322970.63076999999</v>
      </c>
      <c r="E81" s="7">
        <v>1286.3831700000001</v>
      </c>
      <c r="F81" s="7">
        <v>77</v>
      </c>
    </row>
    <row r="82" spans="1:6" s="7" customFormat="1" ht="15" x14ac:dyDescent="0.25">
      <c r="A82" s="7" t="s">
        <v>3</v>
      </c>
      <c r="B82" s="7">
        <v>997</v>
      </c>
      <c r="C82" s="7">
        <v>0.7</v>
      </c>
      <c r="D82" s="7">
        <v>322985.67866999999</v>
      </c>
      <c r="E82" s="7">
        <v>1285.88231</v>
      </c>
      <c r="F82" s="7">
        <v>79</v>
      </c>
    </row>
    <row r="83" spans="1:6" s="7" customFormat="1" ht="15" x14ac:dyDescent="0.25">
      <c r="A83" s="7" t="s">
        <v>3</v>
      </c>
      <c r="B83" s="7">
        <v>997</v>
      </c>
      <c r="C83" s="7">
        <v>0.7</v>
      </c>
      <c r="D83" s="7">
        <v>322984.25014000002</v>
      </c>
      <c r="E83" s="7">
        <v>1289.3419899999999</v>
      </c>
      <c r="F83" s="7">
        <v>75</v>
      </c>
    </row>
    <row r="84" spans="1:6" s="7" customFormat="1" ht="15" x14ac:dyDescent="0.25">
      <c r="A84" s="7" t="s">
        <v>3</v>
      </c>
      <c r="B84" s="7">
        <v>997</v>
      </c>
      <c r="C84" s="7">
        <v>0.7</v>
      </c>
      <c r="D84" s="7">
        <v>323007.17554000003</v>
      </c>
      <c r="E84" s="7">
        <v>1288.63741</v>
      </c>
      <c r="F84" s="7">
        <v>78</v>
      </c>
    </row>
    <row r="85" spans="1:6" s="7" customFormat="1" ht="15" x14ac:dyDescent="0.25">
      <c r="A85" s="7" t="s">
        <v>3</v>
      </c>
      <c r="B85" s="7">
        <v>997</v>
      </c>
      <c r="C85" s="7">
        <v>0.7</v>
      </c>
      <c r="D85" s="7">
        <v>323037.39406000002</v>
      </c>
      <c r="E85" s="7">
        <v>1297.9799</v>
      </c>
      <c r="F85" s="7">
        <v>78</v>
      </c>
    </row>
    <row r="86" spans="1:6" s="7" customFormat="1" ht="15" x14ac:dyDescent="0.25">
      <c r="A86" s="7" t="s">
        <v>3</v>
      </c>
      <c r="B86" s="7">
        <v>997</v>
      </c>
      <c r="C86" s="7">
        <v>1</v>
      </c>
      <c r="D86" s="7">
        <v>322914.16788000002</v>
      </c>
      <c r="E86" s="7">
        <v>1726.71696</v>
      </c>
      <c r="F86" s="7">
        <v>95</v>
      </c>
    </row>
    <row r="87" spans="1:6" s="7" customFormat="1" ht="15" x14ac:dyDescent="0.25">
      <c r="A87" s="7" t="s">
        <v>3</v>
      </c>
      <c r="B87" s="7">
        <v>997</v>
      </c>
      <c r="C87" s="7">
        <v>1</v>
      </c>
      <c r="D87" s="7">
        <v>322909.92705</v>
      </c>
      <c r="E87" s="7">
        <v>1727.8839700000001</v>
      </c>
      <c r="F87" s="7">
        <v>93</v>
      </c>
    </row>
    <row r="88" spans="1:6" s="7" customFormat="1" ht="15" x14ac:dyDescent="0.25">
      <c r="A88" s="7" t="s">
        <v>3</v>
      </c>
      <c r="B88" s="7">
        <v>997</v>
      </c>
      <c r="C88" s="7">
        <v>1</v>
      </c>
      <c r="D88" s="7">
        <v>322890.96851999999</v>
      </c>
      <c r="E88" s="7">
        <v>1731.45434</v>
      </c>
      <c r="F88" s="7">
        <v>94</v>
      </c>
    </row>
    <row r="89" spans="1:6" s="7" customFormat="1" ht="15" x14ac:dyDescent="0.25">
      <c r="A89" s="7" t="s">
        <v>3</v>
      </c>
      <c r="B89" s="7">
        <v>997</v>
      </c>
      <c r="C89" s="7">
        <v>1</v>
      </c>
      <c r="D89" s="7">
        <v>322874.75140000001</v>
      </c>
      <c r="E89" s="7">
        <v>1738.8486700000001</v>
      </c>
      <c r="F89" s="7">
        <v>97</v>
      </c>
    </row>
    <row r="90" spans="1:6" s="7" customFormat="1" ht="15" x14ac:dyDescent="0.25">
      <c r="A90" s="7" t="s">
        <v>3</v>
      </c>
      <c r="B90" s="7">
        <v>997</v>
      </c>
      <c r="C90" s="7">
        <v>1</v>
      </c>
      <c r="D90" s="7">
        <v>322815.61527000001</v>
      </c>
      <c r="E90" s="7">
        <v>1728.7757200000001</v>
      </c>
      <c r="F90" s="7">
        <v>92</v>
      </c>
    </row>
    <row r="91" spans="1:6" s="7" customFormat="1" ht="15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1.61514</v>
      </c>
      <c r="F91" s="7">
        <v>87</v>
      </c>
    </row>
    <row r="92" spans="1:6" s="7" customFormat="1" ht="15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1.61453</v>
      </c>
      <c r="F92" s="7">
        <v>80</v>
      </c>
    </row>
    <row r="93" spans="1:6" s="7" customFormat="1" ht="15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1.61215</v>
      </c>
      <c r="F93" s="7">
        <v>79</v>
      </c>
    </row>
    <row r="94" spans="1:6" s="7" customFormat="1" ht="15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1.6050800000000001</v>
      </c>
      <c r="F94" s="7">
        <v>80</v>
      </c>
    </row>
    <row r="95" spans="1:6" s="7" customFormat="1" ht="15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1.71689</v>
      </c>
      <c r="F95" s="7">
        <v>83</v>
      </c>
    </row>
    <row r="96" spans="1:6" s="7" customFormat="1" ht="15" x14ac:dyDescent="0.25">
      <c r="A96" s="7" t="s">
        <v>1</v>
      </c>
      <c r="B96" s="7">
        <v>30</v>
      </c>
      <c r="C96" s="7">
        <v>0.7</v>
      </c>
      <c r="D96" s="7">
        <v>675.47581000000002</v>
      </c>
      <c r="E96" s="7">
        <v>1.93333</v>
      </c>
      <c r="F96" s="7">
        <v>107</v>
      </c>
    </row>
    <row r="97" spans="1:6" s="7" customFormat="1" ht="15" x14ac:dyDescent="0.25">
      <c r="A97" s="7" t="s">
        <v>1</v>
      </c>
      <c r="B97" s="7">
        <v>30</v>
      </c>
      <c r="C97" s="7">
        <v>0.7</v>
      </c>
      <c r="D97" s="7">
        <v>675.38247999999999</v>
      </c>
      <c r="E97" s="7">
        <v>1.9250700000000001</v>
      </c>
      <c r="F97" s="7">
        <v>110</v>
      </c>
    </row>
    <row r="98" spans="1:6" s="7" customFormat="1" ht="15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1.9291799999999999</v>
      </c>
      <c r="F98" s="7">
        <v>113</v>
      </c>
    </row>
    <row r="99" spans="1:6" s="7" customFormat="1" ht="15" x14ac:dyDescent="0.25">
      <c r="A99" s="7" t="s">
        <v>1</v>
      </c>
      <c r="B99" s="7">
        <v>30</v>
      </c>
      <c r="C99" s="7">
        <v>0.7</v>
      </c>
      <c r="D99" s="7">
        <v>675.38247999999999</v>
      </c>
      <c r="E99" s="7">
        <v>1.9367000000000001</v>
      </c>
      <c r="F99" s="7">
        <v>91</v>
      </c>
    </row>
    <row r="100" spans="1:6" s="7" customFormat="1" ht="15" x14ac:dyDescent="0.25">
      <c r="A100" s="7" t="s">
        <v>1</v>
      </c>
      <c r="B100" s="7">
        <v>30</v>
      </c>
      <c r="C100" s="7">
        <v>0.7</v>
      </c>
      <c r="D100" s="7">
        <v>675.47581000000002</v>
      </c>
      <c r="E100" s="7">
        <v>1.93503</v>
      </c>
      <c r="F100" s="7">
        <v>109</v>
      </c>
    </row>
    <row r="101" spans="1:6" s="7" customFormat="1" ht="15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2.9327100000000002</v>
      </c>
      <c r="F101" s="7">
        <v>146</v>
      </c>
    </row>
    <row r="102" spans="1:6" s="7" customFormat="1" ht="15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2.9296099999999998</v>
      </c>
      <c r="F102" s="7">
        <v>162</v>
      </c>
    </row>
    <row r="103" spans="1:6" s="7" customFormat="1" ht="15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2.9432700000000001</v>
      </c>
      <c r="F103" s="7">
        <v>144</v>
      </c>
    </row>
    <row r="104" spans="1:6" s="7" customFormat="1" ht="15" x14ac:dyDescent="0.25">
      <c r="A104" s="7" t="s">
        <v>1</v>
      </c>
      <c r="B104" s="7">
        <v>30</v>
      </c>
      <c r="C104" s="7">
        <v>1</v>
      </c>
      <c r="D104" s="7">
        <v>657.32380999999998</v>
      </c>
      <c r="E104" s="7">
        <v>2.9336799999999998</v>
      </c>
      <c r="F104" s="7">
        <v>147</v>
      </c>
    </row>
    <row r="105" spans="1:6" s="7" customFormat="1" ht="15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2.9390399999999999</v>
      </c>
      <c r="F105" s="7">
        <v>157</v>
      </c>
    </row>
    <row r="106" spans="1:6" s="7" customFormat="1" ht="15" x14ac:dyDescent="0.25">
      <c r="A106" s="7" t="s">
        <v>1</v>
      </c>
      <c r="B106" s="7">
        <v>100</v>
      </c>
      <c r="C106" s="7">
        <v>0.4</v>
      </c>
      <c r="D106" s="7">
        <v>1819.99962</v>
      </c>
      <c r="E106" s="7">
        <v>7.1602899999999998</v>
      </c>
      <c r="F106" s="7">
        <v>67</v>
      </c>
    </row>
    <row r="107" spans="1:6" s="7" customFormat="1" ht="15" x14ac:dyDescent="0.25">
      <c r="A107" s="7" t="s">
        <v>1</v>
      </c>
      <c r="B107" s="7">
        <v>100</v>
      </c>
      <c r="C107" s="7">
        <v>0.4</v>
      </c>
      <c r="D107" s="7">
        <v>1824.37102</v>
      </c>
      <c r="E107" s="7">
        <v>7.1837499999999999</v>
      </c>
      <c r="F107" s="7">
        <v>68</v>
      </c>
    </row>
    <row r="108" spans="1:6" s="7" customFormat="1" ht="15" x14ac:dyDescent="0.25">
      <c r="A108" s="7" t="s">
        <v>1</v>
      </c>
      <c r="B108" s="7">
        <v>100</v>
      </c>
      <c r="C108" s="7">
        <v>0.4</v>
      </c>
      <c r="D108" s="7">
        <v>1782.02</v>
      </c>
      <c r="E108" s="7">
        <v>7.1593</v>
      </c>
      <c r="F108" s="7">
        <v>71</v>
      </c>
    </row>
    <row r="109" spans="1:6" s="7" customFormat="1" ht="15" x14ac:dyDescent="0.25">
      <c r="A109" s="7" t="s">
        <v>1</v>
      </c>
      <c r="B109" s="7">
        <v>100</v>
      </c>
      <c r="C109" s="7">
        <v>0.4</v>
      </c>
      <c r="D109" s="7">
        <v>1824.46552</v>
      </c>
      <c r="E109" s="7">
        <v>7.1675000000000004</v>
      </c>
      <c r="F109" s="7">
        <v>73</v>
      </c>
    </row>
    <row r="110" spans="1:6" s="7" customFormat="1" ht="15" x14ac:dyDescent="0.25">
      <c r="A110" s="7" t="s">
        <v>1</v>
      </c>
      <c r="B110" s="7">
        <v>100</v>
      </c>
      <c r="C110" s="7">
        <v>0.4</v>
      </c>
      <c r="D110" s="7">
        <v>1815.4050199999999</v>
      </c>
      <c r="E110" s="7">
        <v>7.2264299999999997</v>
      </c>
      <c r="F110" s="7">
        <v>71</v>
      </c>
    </row>
    <row r="111" spans="1:6" s="7" customFormat="1" ht="15" x14ac:dyDescent="0.25">
      <c r="A111" s="7" t="s">
        <v>1</v>
      </c>
      <c r="B111" s="7">
        <v>100</v>
      </c>
      <c r="C111" s="7">
        <v>0.7</v>
      </c>
      <c r="D111" s="7">
        <v>1764.1970799999999</v>
      </c>
      <c r="E111" s="7">
        <v>11.48391</v>
      </c>
      <c r="F111" s="7">
        <v>100</v>
      </c>
    </row>
    <row r="112" spans="1:6" s="7" customFormat="1" ht="15" x14ac:dyDescent="0.25">
      <c r="A112" s="7" t="s">
        <v>1</v>
      </c>
      <c r="B112" s="7">
        <v>100</v>
      </c>
      <c r="C112" s="7">
        <v>0.7</v>
      </c>
      <c r="D112" s="7">
        <v>1775.59157</v>
      </c>
      <c r="E112" s="7">
        <v>11.510339999999999</v>
      </c>
      <c r="F112" s="7">
        <v>99</v>
      </c>
    </row>
    <row r="113" spans="1:6" s="7" customFormat="1" ht="15" x14ac:dyDescent="0.25">
      <c r="A113" s="7" t="s">
        <v>1</v>
      </c>
      <c r="B113" s="7">
        <v>100</v>
      </c>
      <c r="C113" s="7">
        <v>0.7</v>
      </c>
      <c r="D113" s="7">
        <v>1763.6117200000001</v>
      </c>
      <c r="E113" s="7">
        <v>11.473269999999999</v>
      </c>
      <c r="F113" s="7">
        <v>97</v>
      </c>
    </row>
    <row r="114" spans="1:6" s="7" customFormat="1" ht="15" x14ac:dyDescent="0.25">
      <c r="A114" s="7" t="s">
        <v>1</v>
      </c>
      <c r="B114" s="7">
        <v>100</v>
      </c>
      <c r="C114" s="7">
        <v>0.7</v>
      </c>
      <c r="D114" s="7">
        <v>1762.2661800000001</v>
      </c>
      <c r="E114" s="7">
        <v>11.498390000000001</v>
      </c>
      <c r="F114" s="7">
        <v>99</v>
      </c>
    </row>
    <row r="115" spans="1:6" s="7" customFormat="1" ht="15" x14ac:dyDescent="0.25">
      <c r="A115" s="7" t="s">
        <v>1</v>
      </c>
      <c r="B115" s="7">
        <v>100</v>
      </c>
      <c r="C115" s="7">
        <v>0.7</v>
      </c>
      <c r="D115" s="7">
        <v>1772.7080100000001</v>
      </c>
      <c r="E115" s="7">
        <v>11.47296</v>
      </c>
      <c r="F115" s="7">
        <v>96</v>
      </c>
    </row>
    <row r="116" spans="1:6" s="7" customFormat="1" ht="15" x14ac:dyDescent="0.25">
      <c r="A116" s="7" t="s">
        <v>1</v>
      </c>
      <c r="B116" s="7">
        <v>100</v>
      </c>
      <c r="C116" s="7">
        <v>1</v>
      </c>
      <c r="D116" s="7">
        <v>1754.9055599999999</v>
      </c>
      <c r="E116" s="7">
        <v>21.51351</v>
      </c>
      <c r="F116" s="7">
        <v>170</v>
      </c>
    </row>
    <row r="117" spans="1:6" s="7" customFormat="1" ht="15" x14ac:dyDescent="0.25">
      <c r="A117" s="7" t="s">
        <v>1</v>
      </c>
      <c r="B117" s="7">
        <v>100</v>
      </c>
      <c r="C117" s="7">
        <v>1</v>
      </c>
      <c r="D117" s="7">
        <v>1755.75117</v>
      </c>
      <c r="E117" s="7">
        <v>21.50947</v>
      </c>
      <c r="F117" s="7">
        <v>168</v>
      </c>
    </row>
    <row r="118" spans="1:6" s="7" customFormat="1" ht="15" x14ac:dyDescent="0.25">
      <c r="A118" s="7" t="s">
        <v>1</v>
      </c>
      <c r="B118" s="7">
        <v>100</v>
      </c>
      <c r="C118" s="7">
        <v>1</v>
      </c>
      <c r="D118" s="7">
        <v>1756.3193200000001</v>
      </c>
      <c r="E118" s="7">
        <v>21.545380000000002</v>
      </c>
      <c r="F118" s="7">
        <v>168</v>
      </c>
    </row>
    <row r="119" spans="1:6" s="7" customFormat="1" ht="15" x14ac:dyDescent="0.25">
      <c r="A119" s="7" t="s">
        <v>1</v>
      </c>
      <c r="B119" s="7">
        <v>100</v>
      </c>
      <c r="C119" s="7">
        <v>1</v>
      </c>
      <c r="D119" s="7">
        <v>1755.8243199999999</v>
      </c>
      <c r="E119" s="7">
        <v>21.441140000000001</v>
      </c>
      <c r="F119" s="7">
        <v>179</v>
      </c>
    </row>
    <row r="120" spans="1:6" s="7" customFormat="1" ht="15" x14ac:dyDescent="0.25">
      <c r="A120" s="7" t="s">
        <v>1</v>
      </c>
      <c r="B120" s="7">
        <v>100</v>
      </c>
      <c r="C120" s="7">
        <v>1</v>
      </c>
      <c r="D120" s="7">
        <v>1756.0363299999999</v>
      </c>
      <c r="E120" s="7">
        <v>21.521129999999999</v>
      </c>
      <c r="F120" s="7">
        <v>159</v>
      </c>
    </row>
    <row r="121" spans="1:6" s="7" customFormat="1" ht="15" x14ac:dyDescent="0.25">
      <c r="A121" s="7" t="s">
        <v>1</v>
      </c>
      <c r="B121" s="7">
        <v>1000</v>
      </c>
      <c r="C121" s="7">
        <v>0.4</v>
      </c>
      <c r="D121" s="7">
        <v>18981.212820000001</v>
      </c>
      <c r="E121" s="7">
        <v>357.77361000000002</v>
      </c>
      <c r="F121" s="7">
        <v>36</v>
      </c>
    </row>
    <row r="122" spans="1:6" s="7" customFormat="1" ht="15" x14ac:dyDescent="0.25">
      <c r="A122" s="7" t="s">
        <v>1</v>
      </c>
      <c r="B122" s="7">
        <v>1000</v>
      </c>
      <c r="C122" s="7">
        <v>0.4</v>
      </c>
      <c r="D122" s="7">
        <v>18982.878809999998</v>
      </c>
      <c r="E122" s="7">
        <v>357.97138999999999</v>
      </c>
      <c r="F122" s="7">
        <v>36</v>
      </c>
    </row>
    <row r="123" spans="1:6" s="7" customFormat="1" ht="15" x14ac:dyDescent="0.25">
      <c r="A123" s="7" t="s">
        <v>1</v>
      </c>
      <c r="B123" s="7">
        <v>1000</v>
      </c>
      <c r="C123" s="7">
        <v>0.4</v>
      </c>
      <c r="D123" s="7">
        <v>18982.599999999999</v>
      </c>
      <c r="E123" s="7">
        <v>358.17367999999999</v>
      </c>
      <c r="F123" s="7">
        <v>36</v>
      </c>
    </row>
    <row r="124" spans="1:6" s="7" customFormat="1" ht="15" x14ac:dyDescent="0.25">
      <c r="A124" s="7" t="s">
        <v>1</v>
      </c>
      <c r="B124" s="7">
        <v>1000</v>
      </c>
      <c r="C124" s="7">
        <v>0.4</v>
      </c>
      <c r="D124" s="7">
        <v>18979.195179999999</v>
      </c>
      <c r="E124" s="7">
        <v>357.23707999999999</v>
      </c>
      <c r="F124" s="7">
        <v>36</v>
      </c>
    </row>
    <row r="125" spans="1:6" s="7" customFormat="1" ht="15" x14ac:dyDescent="0.25">
      <c r="A125" s="7" t="s">
        <v>1</v>
      </c>
      <c r="B125" s="7">
        <v>1000</v>
      </c>
      <c r="C125" s="7">
        <v>0.4</v>
      </c>
      <c r="D125" s="7">
        <v>18984.44339</v>
      </c>
      <c r="E125" s="7">
        <v>355.48777999999999</v>
      </c>
      <c r="F125" s="7">
        <v>36</v>
      </c>
    </row>
    <row r="126" spans="1:6" s="7" customFormat="1" ht="15" x14ac:dyDescent="0.25">
      <c r="A126" s="7" t="s">
        <v>1</v>
      </c>
      <c r="B126" s="7">
        <v>1000</v>
      </c>
      <c r="C126" s="7">
        <v>0.7</v>
      </c>
      <c r="D126" s="7">
        <v>18977.571100000001</v>
      </c>
      <c r="E126" s="7">
        <v>678.38619000000006</v>
      </c>
      <c r="F126" s="7">
        <v>58</v>
      </c>
    </row>
    <row r="127" spans="1:6" s="7" customFormat="1" ht="15" x14ac:dyDescent="0.25">
      <c r="A127" s="7" t="s">
        <v>1</v>
      </c>
      <c r="B127" s="7">
        <v>1000</v>
      </c>
      <c r="C127" s="7">
        <v>0.7</v>
      </c>
      <c r="D127" s="7">
        <v>18976.127359999999</v>
      </c>
      <c r="E127" s="7">
        <v>681.75940000000003</v>
      </c>
      <c r="F127" s="7">
        <v>59</v>
      </c>
    </row>
    <row r="128" spans="1:6" s="7" customFormat="1" ht="15" x14ac:dyDescent="0.25">
      <c r="A128" s="7" t="s">
        <v>1</v>
      </c>
      <c r="B128" s="7">
        <v>1000</v>
      </c>
      <c r="C128" s="7">
        <v>0.7</v>
      </c>
      <c r="D128" s="7">
        <v>18975.77</v>
      </c>
      <c r="E128" s="7">
        <v>684.15781000000004</v>
      </c>
      <c r="F128" s="7">
        <v>59</v>
      </c>
    </row>
    <row r="129" spans="1:6" s="7" customFormat="1" ht="15" x14ac:dyDescent="0.25">
      <c r="A129" s="7" t="s">
        <v>1</v>
      </c>
      <c r="B129" s="7">
        <v>1000</v>
      </c>
      <c r="C129" s="7">
        <v>0.7</v>
      </c>
      <c r="D129" s="7">
        <v>18976.48</v>
      </c>
      <c r="E129" s="7">
        <v>675.57096000000001</v>
      </c>
      <c r="F129" s="7">
        <v>58</v>
      </c>
    </row>
    <row r="130" spans="1:6" s="7" customFormat="1" ht="15" x14ac:dyDescent="0.25">
      <c r="A130" s="7" t="s">
        <v>1</v>
      </c>
      <c r="B130" s="7">
        <v>1000</v>
      </c>
      <c r="C130" s="7">
        <v>0.7</v>
      </c>
      <c r="D130" s="7">
        <v>18975.861730000001</v>
      </c>
      <c r="E130" s="7">
        <v>676.31357000000003</v>
      </c>
      <c r="F130" s="7">
        <v>58</v>
      </c>
    </row>
    <row r="131" spans="1:6" s="7" customFormat="1" ht="15" x14ac:dyDescent="0.25">
      <c r="A131" s="7" t="s">
        <v>1</v>
      </c>
      <c r="B131" s="7">
        <v>1000</v>
      </c>
      <c r="C131" s="7">
        <v>1</v>
      </c>
      <c r="D131" s="7">
        <v>18975.269100000001</v>
      </c>
      <c r="E131" s="7">
        <v>1141.4045799999999</v>
      </c>
      <c r="F131" s="7">
        <v>88</v>
      </c>
    </row>
    <row r="132" spans="1:6" s="7" customFormat="1" ht="15" x14ac:dyDescent="0.25">
      <c r="A132" s="7" t="s">
        <v>1</v>
      </c>
      <c r="B132" s="7">
        <v>1000</v>
      </c>
      <c r="C132" s="7">
        <v>1</v>
      </c>
      <c r="D132" s="7">
        <v>18975.259999999998</v>
      </c>
      <c r="E132" s="7">
        <v>1136.2490700000001</v>
      </c>
      <c r="F132" s="7">
        <v>89</v>
      </c>
    </row>
    <row r="133" spans="1:6" s="7" customFormat="1" ht="15" x14ac:dyDescent="0.25">
      <c r="A133" s="7" t="s">
        <v>1</v>
      </c>
      <c r="B133" s="7">
        <v>1000</v>
      </c>
      <c r="C133" s="7">
        <v>1</v>
      </c>
      <c r="D133" s="7">
        <v>18975.283329999998</v>
      </c>
      <c r="E133" s="7">
        <v>1142.6785199999999</v>
      </c>
      <c r="F133" s="7">
        <v>88</v>
      </c>
    </row>
    <row r="134" spans="1:6" s="7" customFormat="1" ht="15" x14ac:dyDescent="0.25">
      <c r="A134" s="7" t="s">
        <v>1</v>
      </c>
      <c r="B134" s="7">
        <v>1000</v>
      </c>
      <c r="C134" s="7">
        <v>1</v>
      </c>
      <c r="D134" s="7">
        <v>18975.263330000002</v>
      </c>
      <c r="E134" s="7">
        <v>1134.9218000000001</v>
      </c>
      <c r="F134" s="7">
        <v>89</v>
      </c>
    </row>
    <row r="135" spans="1:6" s="7" customFormat="1" ht="15" x14ac:dyDescent="0.25">
      <c r="A135" s="7" t="s">
        <v>1</v>
      </c>
      <c r="B135" s="7">
        <v>1000</v>
      </c>
      <c r="C135" s="7">
        <v>1</v>
      </c>
      <c r="D135" s="7">
        <v>18975.362550000002</v>
      </c>
      <c r="E135" s="7">
        <v>1144.3232599999999</v>
      </c>
      <c r="F135" s="7">
        <v>89</v>
      </c>
    </row>
    <row r="136" spans="1:6" s="7" customFormat="1" ht="15" x14ac:dyDescent="0.25"/>
    <row r="137" spans="1:6" s="7" customFormat="1" ht="15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Para. setting</vt:lpstr>
      <vt:lpstr>Result</vt:lpstr>
      <vt:lpstr>Total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2021-05-25T04:04:20Z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21835344</vt:lpwstr>
  </property>
</Properties>
</file>