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tmp\test\git_TMGA\TMGA\Result_HD\"/>
    </mc:Choice>
  </mc:AlternateContent>
  <xr:revisionPtr revIDLastSave="0" documentId="13_ncr:1_{1D9BD828-C1C1-44F6-B6FC-2B912D4CDBDD}" xr6:coauthVersionLast="47" xr6:coauthVersionMax="47" xr10:uidLastSave="{00000000-0000-0000-0000-000000000000}"/>
  <bookViews>
    <workbookView xWindow="-108" yWindow="-108" windowWidth="23256" windowHeight="12720" tabRatio="744" activeTab="2" xr2:uid="{00000000-000D-0000-FFFF-FFFF00000000}"/>
  </bookViews>
  <sheets>
    <sheet name="Data_original " sheetId="52" r:id="rId1"/>
    <sheet name=" Compare ms" sheetId="38" r:id="rId2"/>
    <sheet name="Average of normalized makespan" sheetId="37" r:id="rId3"/>
  </sheets>
  <definedNames>
    <definedName name="_xlnm._FilterDatabase" localSheetId="2" hidden="1">'Average of normalized makespan'!#REF!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8" l="1"/>
  <c r="AG21" i="37"/>
  <c r="AK15" i="37"/>
  <c r="AD15" i="37"/>
  <c r="AP17" i="37"/>
  <c r="BB19" i="37"/>
  <c r="AT17" i="37"/>
  <c r="AE15" i="37"/>
  <c r="AQ17" i="37"/>
  <c r="AC20" i="37"/>
  <c r="AJ18" i="37"/>
  <c r="AN15" i="37"/>
  <c r="AZ17" i="37"/>
  <c r="AL20" i="37"/>
  <c r="AH19" i="37"/>
  <c r="AO15" i="37"/>
  <c r="BA17" i="37"/>
  <c r="AM20" i="37"/>
  <c r="AV16" i="37"/>
  <c r="AG20" i="37"/>
  <c r="AM21" i="37"/>
  <c r="AN17" i="37"/>
  <c r="AZ19" i="37"/>
  <c r="AS15" i="37"/>
  <c r="AC19" i="37"/>
  <c r="AS6" i="37"/>
  <c r="AE9" i="37"/>
  <c r="AQ11" i="37"/>
  <c r="AX12" i="37"/>
  <c r="AD6" i="37"/>
  <c r="AP8" i="37"/>
  <c r="BB10" i="37"/>
  <c r="AE6" i="37"/>
  <c r="AQ8" i="37"/>
  <c r="AC11" i="37"/>
  <c r="AX11" i="37"/>
  <c r="AJ8" i="37"/>
  <c r="AV10" i="37"/>
  <c r="AF8" i="37"/>
  <c r="AC8" i="37"/>
  <c r="AO10" i="37"/>
  <c r="BB12" i="37"/>
  <c r="AN7" i="37"/>
  <c r="AZ9" i="37"/>
  <c r="AR6" i="37"/>
  <c r="AO7" i="37"/>
  <c r="BA9" i="37"/>
  <c r="AM12" i="37"/>
  <c r="AB8" i="37"/>
  <c r="AU9" i="37"/>
  <c r="AT6" i="37"/>
  <c r="AP12" i="37"/>
  <c r="AG9" i="37"/>
  <c r="AN6" i="37"/>
  <c r="AG6" i="37"/>
  <c r="AE11" i="37"/>
  <c r="AD8" i="37"/>
  <c r="AJ10" i="37"/>
  <c r="AL9" i="37"/>
  <c r="AZ15" i="37"/>
  <c r="AQ7" i="37"/>
  <c r="BB6" i="37"/>
  <c r="AC7" i="37"/>
  <c r="AV6" i="37"/>
  <c r="AM11" i="37"/>
  <c r="AX10" i="37"/>
  <c r="AL19" i="37"/>
  <c r="AK17" i="37"/>
  <c r="AV21" i="37"/>
  <c r="AZ11" i="37"/>
  <c r="BA7" i="37"/>
  <c r="AF10" i="37"/>
  <c r="AV11" i="37"/>
  <c r="AH17" i="37"/>
  <c r="AF15" i="37"/>
  <c r="AS17" i="37"/>
  <c r="AY19" i="37"/>
  <c r="AI11" i="37"/>
  <c r="AV12" i="37"/>
  <c r="AU12" i="37"/>
  <c r="AG7" i="37"/>
  <c r="AG17" i="37"/>
  <c r="AL15" i="37"/>
  <c r="AX17" i="37"/>
  <c r="AJ20" i="37"/>
  <c r="AZ18" i="37"/>
  <c r="AM15" i="37"/>
  <c r="AY17" i="37"/>
  <c r="AK20" i="37"/>
  <c r="AP19" i="37"/>
  <c r="AV15" i="37"/>
  <c r="AH18" i="37"/>
  <c r="AT20" i="37"/>
  <c r="AV20" i="37"/>
  <c r="AW15" i="37"/>
  <c r="AI18" i="37"/>
  <c r="AU20" i="37"/>
  <c r="AL17" i="37"/>
  <c r="AU21" i="37"/>
  <c r="AJ15" i="37"/>
  <c r="AV17" i="37"/>
  <c r="AH20" i="37"/>
  <c r="BA15" i="37"/>
  <c r="AS19" i="37"/>
  <c r="BA6" i="37"/>
  <c r="AM9" i="37"/>
  <c r="AY11" i="37"/>
  <c r="AQ12" i="37"/>
  <c r="AL6" i="37"/>
  <c r="AX8" i="37"/>
  <c r="AR11" i="37"/>
  <c r="AM6" i="37"/>
  <c r="AY8" i="37"/>
  <c r="AK11" i="37"/>
  <c r="AF6" i="37"/>
  <c r="AR8" i="37"/>
  <c r="AD11" i="37"/>
  <c r="AR10" i="37"/>
  <c r="AK8" i="37"/>
  <c r="AW10" i="37"/>
  <c r="AP7" i="37"/>
  <c r="AV7" i="37"/>
  <c r="AH10" i="37"/>
  <c r="AN8" i="37"/>
  <c r="AW7" i="37"/>
  <c r="AI10" i="37"/>
  <c r="AX7" i="37"/>
  <c r="AB10" i="37"/>
  <c r="AE18" i="37"/>
  <c r="AT15" i="37"/>
  <c r="AF18" i="37"/>
  <c r="AR20" i="37"/>
  <c r="AN20" i="37"/>
  <c r="AU15" i="37"/>
  <c r="AG18" i="37"/>
  <c r="AS20" i="37"/>
  <c r="AD21" i="37"/>
  <c r="AD16" i="37"/>
  <c r="AP18" i="37"/>
  <c r="BB20" i="37"/>
  <c r="BB21" i="37"/>
  <c r="AE16" i="37"/>
  <c r="AQ18" i="37"/>
  <c r="AC21" i="37"/>
  <c r="AR18" i="37"/>
  <c r="AP15" i="37"/>
  <c r="AR15" i="37"/>
  <c r="AD18" i="37"/>
  <c r="AP20" i="37"/>
  <c r="AI16" i="37"/>
  <c r="AI20" i="37"/>
  <c r="AI7" i="37"/>
  <c r="AG12" i="37"/>
  <c r="AZ12" i="37"/>
  <c r="AF9" i="37"/>
  <c r="AU6" i="37"/>
  <c r="AS11" i="37"/>
  <c r="AZ8" i="37"/>
  <c r="AL11" i="37"/>
  <c r="AS8" i="37"/>
  <c r="AD9" i="37"/>
  <c r="AP10" i="37"/>
  <c r="AE8" i="37"/>
  <c r="AQ10" i="37"/>
  <c r="AB7" i="37"/>
  <c r="AX20" i="37"/>
  <c r="AC10" i="37"/>
  <c r="AT12" i="37"/>
  <c r="AY12" i="37"/>
  <c r="BA11" i="37"/>
  <c r="AH9" i="37"/>
  <c r="BA8" i="37"/>
  <c r="AL8" i="37"/>
  <c r="AM8" i="37"/>
  <c r="AH11" i="37"/>
  <c r="BA16" i="37"/>
  <c r="AJ17" i="37"/>
  <c r="AW19" i="37"/>
  <c r="AX16" i="37"/>
  <c r="AO8" i="37"/>
  <c r="AL10" i="37"/>
  <c r="AT7" i="37"/>
  <c r="AY9" i="37"/>
  <c r="AX6" i="37"/>
  <c r="AW11" i="37"/>
  <c r="AN16" i="37"/>
  <c r="AU19" i="37"/>
  <c r="AD20" i="37"/>
  <c r="AS18" i="37"/>
  <c r="AC15" i="37"/>
  <c r="AW8" i="37"/>
  <c r="AT10" i="37"/>
  <c r="AU10" i="37"/>
  <c r="AU7" i="37"/>
  <c r="AD12" i="37"/>
  <c r="AU18" i="37"/>
  <c r="BB15" i="37"/>
  <c r="AN18" i="37"/>
  <c r="AZ20" i="37"/>
  <c r="AT21" i="37"/>
  <c r="AC16" i="37"/>
  <c r="AO18" i="37"/>
  <c r="BA20" i="37"/>
  <c r="AI15" i="37"/>
  <c r="AL16" i="37"/>
  <c r="AX18" i="37"/>
  <c r="AJ21" i="37"/>
  <c r="AG16" i="37"/>
  <c r="AM16" i="37"/>
  <c r="AY18" i="37"/>
  <c r="AK21" i="37"/>
  <c r="AX19" i="37"/>
  <c r="AF20" i="37"/>
  <c r="AL18" i="37"/>
  <c r="AQ16" i="37"/>
  <c r="AY20" i="37"/>
  <c r="AO12" i="37"/>
  <c r="AN9" i="37"/>
  <c r="AO9" i="37"/>
  <c r="AT11" i="37"/>
  <c r="AO6" i="37"/>
  <c r="AP11" i="37"/>
  <c r="AF12" i="37"/>
  <c r="AY10" i="37"/>
  <c r="AQ19" i="37"/>
  <c r="AV19" i="37"/>
  <c r="AH15" i="37"/>
  <c r="AJ19" i="37"/>
  <c r="BA10" i="37"/>
  <c r="AZ7" i="37"/>
  <c r="AJ6" i="37"/>
  <c r="AM7" i="37"/>
  <c r="AK12" i="37"/>
  <c r="AK9" i="37"/>
  <c r="AT19" i="37"/>
  <c r="AD17" i="37"/>
  <c r="BB17" i="37"/>
  <c r="AX15" i="37"/>
  <c r="AF17" i="37"/>
  <c r="AK6" i="37"/>
  <c r="AH8" i="37"/>
  <c r="AT9" i="37"/>
  <c r="AG10" i="37"/>
  <c r="AR9" i="37"/>
  <c r="AB12" i="37"/>
  <c r="AK19" i="37"/>
  <c r="AJ16" i="37"/>
  <c r="AV18" i="37"/>
  <c r="AH21" i="37"/>
  <c r="AO16" i="37"/>
  <c r="AK16" i="37"/>
  <c r="AW18" i="37"/>
  <c r="AI21" i="37"/>
  <c r="AM17" i="37"/>
  <c r="AT16" i="37"/>
  <c r="AF19" i="37"/>
  <c r="AR21" i="37"/>
  <c r="AC18" i="37"/>
  <c r="AU16" i="37"/>
  <c r="AG19" i="37"/>
  <c r="AS21" i="37"/>
  <c r="AL21" i="37"/>
  <c r="AQ15" i="37"/>
  <c r="AH16" i="37"/>
  <c r="AT18" i="37"/>
  <c r="AF21" i="37"/>
  <c r="AY16" i="37"/>
  <c r="AO21" i="37"/>
  <c r="AY7" i="37"/>
  <c r="AK10" i="37"/>
  <c r="AW12" i="37"/>
  <c r="AZ6" i="37"/>
  <c r="AJ7" i="37"/>
  <c r="AV9" i="37"/>
  <c r="AL12" i="37"/>
  <c r="AK7" i="37"/>
  <c r="AW9" i="37"/>
  <c r="AI12" i="37"/>
  <c r="AD7" i="37"/>
  <c r="AP9" i="37"/>
  <c r="BB11" i="37"/>
  <c r="AW6" i="37"/>
  <c r="AI9" i="37"/>
  <c r="AU11" i="37"/>
  <c r="AH6" i="37"/>
  <c r="AT8" i="37"/>
  <c r="AF11" i="37"/>
  <c r="AI6" i="37"/>
  <c r="AU8" i="37"/>
  <c r="AG11" i="37"/>
  <c r="AB6" i="37"/>
  <c r="AH7" i="37"/>
  <c r="BA12" i="37"/>
  <c r="AJ12" i="37"/>
  <c r="AQ9" i="37"/>
  <c r="BB8" i="37"/>
  <c r="AQ6" i="37"/>
  <c r="AO11" i="37"/>
  <c r="AZ16" i="37"/>
  <c r="AM19" i="37"/>
  <c r="AF16" i="37"/>
  <c r="AE17" i="37"/>
  <c r="AC6" i="37"/>
  <c r="BB9" i="37"/>
  <c r="AY6" i="37"/>
  <c r="AI17" i="37"/>
  <c r="AG15" i="37"/>
  <c r="AR19" i="37"/>
  <c r="AN12" i="37"/>
  <c r="BB7" i="37"/>
  <c r="AS12" i="37"/>
  <c r="AE12" i="37"/>
  <c r="BA19" i="37"/>
  <c r="AR16" i="37"/>
  <c r="AD19" i="37"/>
  <c r="AP21" i="37"/>
  <c r="AU17" i="37"/>
  <c r="AS16" i="37"/>
  <c r="AE19" i="37"/>
  <c r="AQ21" i="37"/>
  <c r="BA18" i="37"/>
  <c r="BB16" i="37"/>
  <c r="AN19" i="37"/>
  <c r="AZ21" i="37"/>
  <c r="AI19" i="37"/>
  <c r="AC17" i="37"/>
  <c r="AO19" i="37"/>
  <c r="BA21" i="37"/>
  <c r="AY15" i="37"/>
  <c r="AW16" i="37"/>
  <c r="AP16" i="37"/>
  <c r="BB18" i="37"/>
  <c r="AN21" i="37"/>
  <c r="AO17" i="37"/>
  <c r="AW21" i="37"/>
  <c r="AG8" i="37"/>
  <c r="AS10" i="37"/>
  <c r="AJ11" i="37"/>
  <c r="AV8" i="37"/>
  <c r="AR7" i="37"/>
  <c r="AD10" i="37"/>
  <c r="AS7" i="37"/>
  <c r="AE10" i="37"/>
  <c r="AL7" i="37"/>
  <c r="AX9" i="37"/>
  <c r="AE7" i="37"/>
  <c r="AC12" i="37"/>
  <c r="AP6" i="37"/>
  <c r="AN11" i="37"/>
  <c r="AC9" i="37"/>
  <c r="AB9" i="37"/>
  <c r="AQ20" i="37"/>
  <c r="AX21" i="37"/>
  <c r="AY21" i="37"/>
  <c r="AO20" i="37"/>
  <c r="AW20" i="37"/>
  <c r="AK18" i="37"/>
  <c r="AW17" i="37"/>
  <c r="AZ10" i="37"/>
  <c r="AM10" i="37"/>
  <c r="AR12" i="37"/>
  <c r="AJ9" i="37"/>
  <c r="AB11" i="37"/>
  <c r="AE21" i="37"/>
  <c r="AR17" i="37"/>
  <c r="AE20" i="37"/>
  <c r="AM18" i="37"/>
  <c r="AH12" i="37"/>
  <c r="AI8" i="37"/>
  <c r="AN10" i="37"/>
  <c r="AF7" i="37"/>
  <c r="AS9" i="37"/>
  <c r="M4" i="38" l="1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26" i="38"/>
  <c r="M27" i="38"/>
  <c r="M28" i="38"/>
  <c r="M29" i="38"/>
  <c r="Q29" i="38"/>
  <c r="P29" i="38"/>
  <c r="O29" i="38"/>
  <c r="N29" i="38"/>
  <c r="L29" i="38"/>
  <c r="Q28" i="38"/>
  <c r="P28" i="38"/>
  <c r="O28" i="38"/>
  <c r="N28" i="38"/>
  <c r="L28" i="38"/>
  <c r="Q27" i="38"/>
  <c r="P27" i="38"/>
  <c r="O27" i="38"/>
  <c r="N27" i="38"/>
  <c r="L27" i="38"/>
  <c r="Q26" i="38"/>
  <c r="P26" i="38"/>
  <c r="O26" i="38"/>
  <c r="N26" i="38"/>
  <c r="L26" i="38"/>
  <c r="Q25" i="38"/>
  <c r="P25" i="38"/>
  <c r="O25" i="38"/>
  <c r="N25" i="38"/>
  <c r="L25" i="38"/>
  <c r="Q24" i="38"/>
  <c r="P24" i="38"/>
  <c r="O24" i="38"/>
  <c r="N24" i="38"/>
  <c r="L24" i="38"/>
  <c r="Q23" i="38"/>
  <c r="P23" i="38"/>
  <c r="O23" i="38"/>
  <c r="N23" i="38"/>
  <c r="L23" i="38"/>
  <c r="Q22" i="38"/>
  <c r="P22" i="38"/>
  <c r="O22" i="38"/>
  <c r="N22" i="38"/>
  <c r="L22" i="38"/>
  <c r="Q21" i="38"/>
  <c r="P21" i="38"/>
  <c r="O21" i="38"/>
  <c r="N21" i="38"/>
  <c r="L21" i="38"/>
  <c r="Q20" i="38"/>
  <c r="P20" i="38"/>
  <c r="O20" i="38"/>
  <c r="N20" i="38"/>
  <c r="L20" i="38"/>
  <c r="Q19" i="38"/>
  <c r="P19" i="38"/>
  <c r="O19" i="38"/>
  <c r="N19" i="38"/>
  <c r="L19" i="38"/>
  <c r="Q18" i="38"/>
  <c r="P18" i="38"/>
  <c r="O18" i="38"/>
  <c r="N18" i="38"/>
  <c r="L18" i="38"/>
  <c r="Q17" i="38"/>
  <c r="P17" i="38"/>
  <c r="O17" i="38"/>
  <c r="N17" i="38"/>
  <c r="L17" i="38"/>
  <c r="Q16" i="38"/>
  <c r="P16" i="38"/>
  <c r="O16" i="38"/>
  <c r="N16" i="38"/>
  <c r="L16" i="38"/>
  <c r="Q15" i="38"/>
  <c r="P15" i="38"/>
  <c r="O15" i="38"/>
  <c r="N15" i="38"/>
  <c r="L15" i="38"/>
  <c r="Q14" i="38"/>
  <c r="P14" i="38"/>
  <c r="O14" i="38"/>
  <c r="N14" i="38"/>
  <c r="L14" i="38"/>
  <c r="Q13" i="38"/>
  <c r="P13" i="38"/>
  <c r="O13" i="38"/>
  <c r="N13" i="38"/>
  <c r="L13" i="38"/>
  <c r="Q12" i="38"/>
  <c r="P12" i="38"/>
  <c r="O12" i="38"/>
  <c r="N12" i="38"/>
  <c r="L12" i="38"/>
  <c r="Q11" i="38"/>
  <c r="P11" i="38"/>
  <c r="O11" i="38"/>
  <c r="N11" i="38"/>
  <c r="L11" i="38"/>
  <c r="Q10" i="38"/>
  <c r="P10" i="38"/>
  <c r="O10" i="38"/>
  <c r="N10" i="38"/>
  <c r="L10" i="38"/>
  <c r="Q9" i="38"/>
  <c r="P9" i="38"/>
  <c r="O9" i="38"/>
  <c r="N9" i="38"/>
  <c r="L9" i="38"/>
  <c r="Q8" i="38"/>
  <c r="P8" i="38"/>
  <c r="O8" i="38"/>
  <c r="N8" i="38"/>
  <c r="L8" i="38"/>
  <c r="Q7" i="38"/>
  <c r="P7" i="38"/>
  <c r="O7" i="38"/>
  <c r="N7" i="38"/>
  <c r="L7" i="38"/>
  <c r="Q6" i="38"/>
  <c r="P6" i="38"/>
  <c r="O6" i="38"/>
  <c r="N6" i="38"/>
  <c r="L6" i="38"/>
  <c r="Q5" i="38"/>
  <c r="P5" i="38"/>
  <c r="O5" i="38"/>
  <c r="N5" i="38"/>
  <c r="L5" i="38"/>
  <c r="Q4" i="38"/>
  <c r="P4" i="38"/>
  <c r="O4" i="38"/>
  <c r="N4" i="38"/>
  <c r="L4" i="38"/>
  <c r="Q3" i="38"/>
  <c r="P3" i="38"/>
  <c r="O3" i="38"/>
  <c r="N3" i="38"/>
  <c r="L3" i="38"/>
  <c r="M30" i="38" l="1"/>
  <c r="P30" i="38"/>
  <c r="O30" i="38"/>
  <c r="L30" i="38"/>
  <c r="Q30" i="38"/>
  <c r="N30" i="38"/>
  <c r="AU13" i="37" l="1"/>
  <c r="AD13" i="37"/>
  <c r="BA13" i="37"/>
  <c r="AS13" i="37"/>
  <c r="AK13" i="37"/>
  <c r="AV13" i="37"/>
  <c r="AR13" i="37"/>
  <c r="BB13" i="37"/>
  <c r="AO13" i="37"/>
  <c r="AW13" i="37"/>
  <c r="AT13" i="37"/>
  <c r="AN13" i="37"/>
  <c r="AE13" i="37"/>
  <c r="AF13" i="37"/>
  <c r="AJ13" i="37"/>
  <c r="AC13" i="37"/>
  <c r="AP13" i="37"/>
  <c r="AB13" i="37"/>
  <c r="AY13" i="37"/>
  <c r="AZ13" i="37"/>
  <c r="AQ13" i="37"/>
  <c r="AG13" i="37"/>
  <c r="AM13" i="37"/>
  <c r="AX13" i="37"/>
  <c r="AH13" i="37"/>
  <c r="AL13" i="37"/>
  <c r="AI13" i="37"/>
  <c r="AB21" i="37"/>
  <c r="AB15" i="37"/>
  <c r="AB16" i="37"/>
  <c r="AB18" i="37"/>
  <c r="AB17" i="37"/>
  <c r="AB19" i="37"/>
  <c r="AV29" i="37" l="1"/>
  <c r="AC23" i="37"/>
  <c r="AW29" i="37"/>
  <c r="AU29" i="37"/>
  <c r="AV25" i="37"/>
  <c r="AV23" i="37"/>
  <c r="AV27" i="37"/>
  <c r="BB24" i="37"/>
  <c r="AD26" i="37"/>
  <c r="AD27" i="37"/>
  <c r="AR23" i="37"/>
  <c r="AZ26" i="37"/>
  <c r="BB29" i="37"/>
  <c r="BA29" i="37"/>
  <c r="BB27" i="37"/>
  <c r="BB25" i="37"/>
  <c r="AF26" i="37"/>
  <c r="AS29" i="37"/>
  <c r="AK24" i="37"/>
  <c r="AK28" i="37"/>
  <c r="AD24" i="37"/>
  <c r="AS24" i="37"/>
  <c r="AS26" i="37"/>
  <c r="AN28" i="37"/>
  <c r="AD28" i="37"/>
  <c r="AS27" i="37"/>
  <c r="AE27" i="37"/>
  <c r="AN24" i="37"/>
  <c r="BA24" i="37"/>
  <c r="AD25" i="37"/>
  <c r="AB24" i="37"/>
  <c r="AB23" i="37"/>
  <c r="AB29" i="37"/>
  <c r="AL24" i="37"/>
  <c r="AC25" i="37"/>
  <c r="AL25" i="37"/>
  <c r="AQ29" i="37"/>
  <c r="AR27" i="37"/>
  <c r="AY26" i="37"/>
  <c r="BA26" i="37"/>
  <c r="BA28" i="37"/>
  <c r="AO27" i="37"/>
  <c r="AZ25" i="37"/>
  <c r="AJ26" i="37"/>
  <c r="AO28" i="37"/>
  <c r="AJ28" i="37"/>
  <c r="AG24" i="37"/>
  <c r="AT29" i="37"/>
  <c r="AF24" i="37"/>
  <c r="BB28" i="37"/>
  <c r="AQ27" i="37"/>
  <c r="AJ27" i="37"/>
  <c r="AL26" i="37"/>
  <c r="AN25" i="37"/>
  <c r="AT27" i="37"/>
  <c r="AJ25" i="37"/>
  <c r="AV28" i="37"/>
  <c r="AT25" i="37"/>
  <c r="AZ27" i="37"/>
  <c r="AO24" i="37"/>
  <c r="AF29" i="37"/>
  <c r="AG27" i="37"/>
  <c r="AZ24" i="37"/>
  <c r="AP29" i="37"/>
  <c r="AX28" i="37"/>
  <c r="AX29" i="37"/>
  <c r="AM29" i="37"/>
  <c r="AC29" i="37"/>
  <c r="AI29" i="37"/>
  <c r="AY24" i="37"/>
  <c r="AX23" i="37"/>
  <c r="AM26" i="37"/>
  <c r="AJ23" i="37"/>
  <c r="AP28" i="37"/>
  <c r="AH24" i="37"/>
  <c r="AU27" i="37"/>
  <c r="AB25" i="37"/>
  <c r="AE28" i="37"/>
  <c r="AN29" i="37"/>
  <c r="AE25" i="37"/>
  <c r="AR29" i="37"/>
  <c r="AV24" i="37"/>
  <c r="AB27" i="37"/>
  <c r="AI27" i="37"/>
  <c r="AI28" i="37"/>
  <c r="AO29" i="37"/>
  <c r="AM25" i="37"/>
  <c r="AO26" i="37"/>
  <c r="AK27" i="37"/>
  <c r="AF25" i="37"/>
  <c r="AX24" i="37"/>
  <c r="AX26" i="37"/>
  <c r="BB26" i="37"/>
  <c r="AL27" i="37"/>
  <c r="AH25" i="37"/>
  <c r="AL23" i="37"/>
  <c r="AE23" i="37"/>
  <c r="AR25" i="37"/>
  <c r="AP23" i="37"/>
  <c r="AY23" i="37"/>
  <c r="AE26" i="37"/>
  <c r="AI24" i="37"/>
  <c r="AU25" i="37"/>
  <c r="AX25" i="37"/>
  <c r="AC27" i="37"/>
  <c r="AI23" i="37"/>
  <c r="AH23" i="37"/>
  <c r="AC28" i="37"/>
  <c r="AT23" i="37"/>
  <c r="AP25" i="37"/>
  <c r="AN26" i="37"/>
  <c r="AE24" i="37"/>
  <c r="AR28" i="37"/>
  <c r="AT26" i="37"/>
  <c r="AK25" i="37"/>
  <c r="AU23" i="37"/>
  <c r="AG28" i="37"/>
  <c r="AF27" i="37"/>
  <c r="AV26" i="37"/>
  <c r="AE29" i="37"/>
  <c r="BA27" i="37"/>
  <c r="AK29" i="37"/>
  <c r="AW27" i="37"/>
  <c r="AI25" i="37"/>
  <c r="AO23" i="37"/>
  <c r="AL28" i="37"/>
  <c r="AG26" i="37"/>
  <c r="AN27" i="37"/>
  <c r="AF28" i="37"/>
  <c r="AM24" i="37"/>
  <c r="AW25" i="37"/>
  <c r="AC26" i="37"/>
  <c r="AQ28" i="37"/>
  <c r="AY28" i="37"/>
  <c r="AH26" i="37"/>
  <c r="AU28" i="37"/>
  <c r="AU24" i="37"/>
  <c r="AC24" i="37"/>
  <c r="AW23" i="37"/>
  <c r="AK26" i="37"/>
  <c r="AI26" i="37"/>
  <c r="AX27" i="37"/>
  <c r="AM28" i="37"/>
  <c r="AZ29" i="37"/>
  <c r="AG29" i="37"/>
  <c r="AW24" i="37"/>
  <c r="AT24" i="37"/>
  <c r="AY29" i="37"/>
  <c r="AQ23" i="37"/>
  <c r="AW28" i="37"/>
  <c r="AW26" i="37"/>
  <c r="AD29" i="37"/>
  <c r="BB23" i="37"/>
  <c r="AB26" i="37"/>
  <c r="AQ24" i="37"/>
  <c r="AP27" i="37"/>
  <c r="AB20" i="37"/>
  <c r="AY25" i="37" l="1"/>
  <c r="AH28" i="37"/>
  <c r="AP24" i="37"/>
  <c r="AG23" i="37"/>
  <c r="AS23" i="37"/>
  <c r="AZ23" i="37"/>
  <c r="AY27" i="37"/>
  <c r="AD23" i="37"/>
  <c r="AR24" i="37"/>
  <c r="BA23" i="37"/>
  <c r="AU26" i="37"/>
  <c r="AS25" i="37"/>
  <c r="AG25" i="37"/>
  <c r="AR26" i="37"/>
  <c r="AF23" i="37"/>
  <c r="AL29" i="37"/>
  <c r="AT28" i="37"/>
  <c r="AZ28" i="37"/>
  <c r="AJ29" i="37"/>
  <c r="AJ24" i="37"/>
  <c r="AH27" i="37"/>
  <c r="BA25" i="37"/>
  <c r="AH29" i="37"/>
  <c r="AP26" i="37"/>
  <c r="AK23" i="37"/>
  <c r="AN23" i="37"/>
  <c r="AM27" i="37"/>
  <c r="AS28" i="37"/>
  <c r="AO25" i="37"/>
  <c r="AQ26" i="37"/>
  <c r="AQ25" i="37"/>
  <c r="AD32" i="37" s="1"/>
  <c r="AM23" i="37"/>
  <c r="AB28" i="37"/>
  <c r="AG32" i="37" l="1"/>
  <c r="AC32" i="37"/>
  <c r="AF32" i="37"/>
  <c r="AB32" i="37"/>
  <c r="AE32" i="37"/>
  <c r="AH32" i="37"/>
</calcChain>
</file>

<file path=xl/sharedStrings.xml><?xml version="1.0" encoding="utf-8"?>
<sst xmlns="http://schemas.openxmlformats.org/spreadsheetml/2006/main" count="507" uniqueCount="72">
  <si>
    <t>Ligo</t>
  </si>
  <si>
    <t>Montage</t>
  </si>
  <si>
    <t>Epigenomics</t>
  </si>
  <si>
    <t>HGA</t>
    <phoneticPr fontId="1" type="noConversion"/>
  </si>
  <si>
    <t>LWSGA</t>
    <phoneticPr fontId="1" type="noConversion"/>
  </si>
  <si>
    <t>NGA</t>
    <phoneticPr fontId="1" type="noConversion"/>
  </si>
  <si>
    <t>Epigenomics</t>
    <phoneticPr fontId="1" type="noConversion"/>
  </si>
  <si>
    <t>TMGA</t>
    <phoneticPr fontId="1" type="noConversion"/>
  </si>
  <si>
    <t>max</t>
    <phoneticPr fontId="1" type="noConversion"/>
  </si>
  <si>
    <t>min</t>
    <phoneticPr fontId="1" type="noConversion"/>
  </si>
  <si>
    <t>aver.</t>
    <phoneticPr fontId="1" type="noConversion"/>
  </si>
  <si>
    <t>HGA</t>
  </si>
  <si>
    <t>NGA</t>
  </si>
  <si>
    <t>LWSGA</t>
  </si>
  <si>
    <t>TMGA</t>
  </si>
  <si>
    <t>HEFT</t>
  </si>
  <si>
    <t>HEFT</t>
    <phoneticPr fontId="1" type="noConversion"/>
  </si>
  <si>
    <t>max</t>
  </si>
  <si>
    <t>aver.</t>
  </si>
  <si>
    <t>CGA</t>
  </si>
  <si>
    <t>CGA</t>
    <phoneticPr fontId="1" type="noConversion"/>
  </si>
  <si>
    <t>M,S,0.4</t>
    <phoneticPr fontId="1" type="noConversion"/>
  </si>
  <si>
    <t>M,S,0.7</t>
    <phoneticPr fontId="1" type="noConversion"/>
  </si>
  <si>
    <t>M,S,1.0</t>
    <phoneticPr fontId="1" type="noConversion"/>
  </si>
  <si>
    <t>M,M,0.4</t>
    <phoneticPr fontId="1" type="noConversion"/>
  </si>
  <si>
    <t>M,M,0.7</t>
    <phoneticPr fontId="1" type="noConversion"/>
  </si>
  <si>
    <t>M,M,1.0</t>
    <phoneticPr fontId="1" type="noConversion"/>
  </si>
  <si>
    <t>M,L,0.4</t>
    <phoneticPr fontId="1" type="noConversion"/>
  </si>
  <si>
    <t>M,L,0.7</t>
    <phoneticPr fontId="1" type="noConversion"/>
  </si>
  <si>
    <t>M,L,1.0</t>
    <phoneticPr fontId="1" type="noConversion"/>
  </si>
  <si>
    <t>E,S,0.4</t>
    <phoneticPr fontId="1" type="noConversion"/>
  </si>
  <si>
    <t>E,S,0.7</t>
    <phoneticPr fontId="1" type="noConversion"/>
  </si>
  <si>
    <t>E,S,1.0</t>
    <phoneticPr fontId="1" type="noConversion"/>
  </si>
  <si>
    <t>E,M,0.4</t>
    <phoneticPr fontId="1" type="noConversion"/>
  </si>
  <si>
    <t>E,M,0.7</t>
    <phoneticPr fontId="1" type="noConversion"/>
  </si>
  <si>
    <t>E,M,1.0</t>
    <phoneticPr fontId="1" type="noConversion"/>
  </si>
  <si>
    <t>E,L,0.4</t>
    <phoneticPr fontId="1" type="noConversion"/>
  </si>
  <si>
    <t>E,L,0.7</t>
    <phoneticPr fontId="1" type="noConversion"/>
  </si>
  <si>
    <t>E,L,1.0</t>
    <phoneticPr fontId="1" type="noConversion"/>
  </si>
  <si>
    <t>L,S,0.4</t>
    <phoneticPr fontId="1" type="noConversion"/>
  </si>
  <si>
    <t>L,S,0.7</t>
    <phoneticPr fontId="1" type="noConversion"/>
  </si>
  <si>
    <t>L,S,1.0</t>
    <phoneticPr fontId="1" type="noConversion"/>
  </si>
  <si>
    <t>L,M,0.4</t>
    <phoneticPr fontId="1" type="noConversion"/>
  </si>
  <si>
    <t>L,M,0.7</t>
    <phoneticPr fontId="1" type="noConversion"/>
  </si>
  <si>
    <t>L,M,1.0</t>
    <phoneticPr fontId="1" type="noConversion"/>
  </si>
  <si>
    <t>L,L,0.4</t>
    <phoneticPr fontId="1" type="noConversion"/>
  </si>
  <si>
    <t>L,L,0.7</t>
    <phoneticPr fontId="1" type="noConversion"/>
  </si>
  <si>
    <t>L,L,1.0</t>
    <phoneticPr fontId="1" type="noConversion"/>
  </si>
  <si>
    <t>IHEFT-3</t>
  </si>
  <si>
    <t>HEFT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</si>
  <si>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</si>
  <si>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</si>
  <si>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</si>
  <si>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</si>
  <si>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</si>
  <si>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ms</t>
    <phoneticPr fontId="1" type="noConversion"/>
  </si>
  <si>
    <t>ms</t>
    <phoneticPr fontId="1" type="noConversion"/>
  </si>
  <si>
    <t>Epigenomics</t>
    <phoneticPr fontId="1" type="noConversion"/>
  </si>
  <si>
    <t>IHEFT3</t>
    <phoneticPr fontId="1" type="noConversion"/>
  </si>
  <si>
    <t>IHEFT3</t>
    <phoneticPr fontId="1" type="noConversion"/>
  </si>
  <si>
    <t>min</t>
    <phoneticPr fontId="1" type="noConversion"/>
  </si>
  <si>
    <t>IHEFT3</t>
    <phoneticPr fontId="1" type="noConversion"/>
  </si>
  <si>
    <t>HEFT</t>
    <phoneticPr fontId="1" type="noConversion"/>
  </si>
  <si>
    <t>IHEFT3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</si>
  <si>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</si>
  <si>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</si>
  <si>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</si>
  <si>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</si>
  <si>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</si>
  <si>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ms</t>
    <phoneticPr fontId="1" type="noConversion"/>
  </si>
  <si>
    <t>st</t>
    <phoneticPr fontId="1" type="noConversion"/>
  </si>
  <si>
    <t>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</si>
</sst>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.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0" borderId="0" xfId="0" applyFont="1"/>
    <xf numFmtId="176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78" fontId="2" fillId="0" borderId="1" xfId="0" applyNumberFormat="1" applyFont="1" applyBorder="1"/>
    <xf numFmtId="178" fontId="0" fillId="0" borderId="1" xfId="0" applyNumberFormat="1" applyBorder="1"/>
    <xf numFmtId="178" fontId="0" fillId="0" borderId="0" xfId="0" applyNumberFormat="1"/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177" fontId="2" fillId="0" borderId="6" xfId="0" applyNumberFormat="1" applyFont="1" applyBorder="1" applyAlignment="1">
      <alignment horizontal="center"/>
    </xf>
    <xf numFmtId="177" fontId="2" fillId="0" borderId="6" xfId="0" applyNumberFormat="1" applyFont="1" applyBorder="1"/>
    <xf numFmtId="177" fontId="2" fillId="0" borderId="2" xfId="0" applyNumberFormat="1" applyFont="1" applyBorder="1"/>
    <xf numFmtId="10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0" borderId="1" xfId="0" applyFont="1" applyBorder="1" applyAlignment="1"/>
    <xf numFmtId="176" fontId="2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6" fontId="2" fillId="0" borderId="1" xfId="0" applyNumberFormat="1" applyFont="1" applyBorder="1" applyAlignment="1">
      <alignment horizontal="center"/>
    </xf>
  </cellXfs>
  <cellStyles count="1">
    <cellStyle name="常规" xfId="0" builtinId="0"/>
  </cellStyles>
  <dxfs count="5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DB95-B1B6-482E-ACDA-A639F21CF6EA}">
  <dimension ref="A1:V272"/>
  <sheetViews>
    <sheetView workbookViewId="0">
      <selection activeCell="D7" sqref="D7"/>
    </sheetView>
  </sheetViews>
  <sheetFormatPr defaultRowHeight="13.8" x14ac:dyDescent="0.25"/>
  <cols>
    <col min="1" max="1" width="8.88671875" style="2"/>
    <col min="2" max="2" width="5.5546875" style="2" bestFit="1" customWidth="1"/>
    <col min="3" max="3" width="4.5546875" style="2" bestFit="1" customWidth="1"/>
    <col min="4" max="9" width="8.88671875" style="2"/>
    <col min="10" max="10" width="5.5546875" style="2" bestFit="1" customWidth="1"/>
    <col min="11" max="12" width="8.88671875" style="2"/>
    <col min="13" max="13" width="4.5546875" style="2" bestFit="1" customWidth="1"/>
    <col min="14" max="15" width="8.88671875" style="2"/>
    <col min="16" max="16" width="6.5546875" style="2" bestFit="1" customWidth="1"/>
    <col min="17" max="18" width="8.88671875" style="2"/>
    <col min="19" max="19" width="5.5546875" style="2" bestFit="1" customWidth="1"/>
    <col min="20" max="21" width="8.88671875" style="2"/>
    <col min="22" max="22" width="4.5546875" style="2" bestFit="1" customWidth="1"/>
    <col min="23" max="16384" width="8.88671875" style="2"/>
  </cols>
  <sheetData>
    <row r="1" spans="1:22" x14ac:dyDescent="0.25">
      <c r="D1" s="31" t="s">
        <v>62</v>
      </c>
      <c r="E1" s="31"/>
      <c r="F1" s="31" t="s">
        <v>63</v>
      </c>
      <c r="G1" s="31"/>
      <c r="H1" s="31" t="s">
        <v>64</v>
      </c>
      <c r="I1" s="31"/>
      <c r="J1" s="31"/>
      <c r="K1" s="31" t="s">
        <v>65</v>
      </c>
      <c r="L1" s="31"/>
      <c r="M1" s="31"/>
      <c r="N1" s="31" t="s">
        <v>66</v>
      </c>
      <c r="O1" s="31"/>
      <c r="P1" s="31"/>
      <c r="Q1" s="31" t="s">
        <v>67</v>
      </c>
      <c r="R1" s="31"/>
      <c r="S1" s="31"/>
      <c r="T1" s="31" t="s">
        <v>68</v>
      </c>
      <c r="U1" s="31"/>
      <c r="V1" s="31"/>
    </row>
    <row r="2" spans="1:22" x14ac:dyDescent="0.25">
      <c r="D2" s="30" t="s">
        <v>69</v>
      </c>
      <c r="E2" s="30" t="s">
        <v>70</v>
      </c>
      <c r="F2" s="30" t="s">
        <v>69</v>
      </c>
      <c r="G2" s="30" t="s">
        <v>70</v>
      </c>
      <c r="H2" s="30" t="s">
        <v>69</v>
      </c>
      <c r="I2" s="30" t="s">
        <v>70</v>
      </c>
      <c r="J2" s="30" t="s">
        <v>71</v>
      </c>
      <c r="K2" s="30" t="s">
        <v>69</v>
      </c>
      <c r="L2" s="30" t="s">
        <v>70</v>
      </c>
      <c r="M2" s="30" t="s">
        <v>71</v>
      </c>
      <c r="N2" s="30" t="s">
        <v>69</v>
      </c>
      <c r="O2" s="30" t="s">
        <v>70</v>
      </c>
      <c r="P2" s="30" t="s">
        <v>71</v>
      </c>
      <c r="Q2" s="30" t="s">
        <v>69</v>
      </c>
      <c r="R2" s="30" t="s">
        <v>70</v>
      </c>
      <c r="S2" s="30" t="s">
        <v>71</v>
      </c>
      <c r="T2" s="30" t="s">
        <v>69</v>
      </c>
      <c r="U2" s="30" t="s">
        <v>70</v>
      </c>
      <c r="V2" s="30" t="s">
        <v>71</v>
      </c>
    </row>
    <row r="3" spans="1:22" x14ac:dyDescent="0.25">
      <c r="A3" s="2" t="s">
        <v>1</v>
      </c>
      <c r="B3" s="2">
        <v>25</v>
      </c>
      <c r="C3" s="2">
        <v>0.4</v>
      </c>
      <c r="D3" s="2">
        <v>45.745800000000003</v>
      </c>
      <c r="E3" s="2">
        <v>5.4000000000000001E-4</v>
      </c>
      <c r="F3" s="2">
        <v>45.745800000000003</v>
      </c>
      <c r="G3" s="2">
        <v>6.6E-4</v>
      </c>
      <c r="H3" s="2">
        <v>35.274349999999998</v>
      </c>
      <c r="I3" s="2">
        <v>1.1435500000000001</v>
      </c>
      <c r="J3" s="2">
        <v>4</v>
      </c>
      <c r="K3" s="2">
        <v>31.593879999999999</v>
      </c>
      <c r="L3" s="2">
        <v>1.13659</v>
      </c>
      <c r="M3" s="2">
        <v>118</v>
      </c>
      <c r="N3" s="2">
        <v>33.768790000000003</v>
      </c>
      <c r="O3" s="2">
        <v>1.1354599999999999</v>
      </c>
      <c r="P3" s="2">
        <v>141</v>
      </c>
      <c r="Q3" s="2">
        <v>32.494329999999998</v>
      </c>
      <c r="R3" s="2">
        <v>1.1292599999999999</v>
      </c>
      <c r="S3" s="2">
        <v>249</v>
      </c>
      <c r="T3" s="2">
        <v>31.593879999999999</v>
      </c>
      <c r="U3" s="2">
        <v>1.1416200000000001</v>
      </c>
      <c r="V3" s="2">
        <v>45</v>
      </c>
    </row>
    <row r="4" spans="1:22" x14ac:dyDescent="0.25">
      <c r="A4" s="2" t="s">
        <v>1</v>
      </c>
      <c r="B4" s="2">
        <v>25</v>
      </c>
      <c r="C4" s="2">
        <v>0.4</v>
      </c>
      <c r="D4" s="2">
        <v>45.745800000000003</v>
      </c>
      <c r="E4" s="2">
        <v>4.3800000000000002E-3</v>
      </c>
      <c r="F4" s="2">
        <v>45.745800000000003</v>
      </c>
      <c r="G4" s="2">
        <v>9.1000000000000004E-3</v>
      </c>
      <c r="H4" s="2">
        <v>32.251379999999997</v>
      </c>
      <c r="I4" s="2">
        <v>1.14652</v>
      </c>
      <c r="J4" s="2">
        <v>46</v>
      </c>
      <c r="K4" s="2">
        <v>31.593879999999999</v>
      </c>
      <c r="L4" s="2">
        <v>1.13324</v>
      </c>
      <c r="M4" s="2">
        <v>96</v>
      </c>
      <c r="N4" s="2">
        <v>31.593879999999999</v>
      </c>
      <c r="O4" s="2">
        <v>1.13567</v>
      </c>
      <c r="P4" s="2">
        <v>139</v>
      </c>
      <c r="Q4" s="2">
        <v>32.759300000000003</v>
      </c>
      <c r="R4" s="2">
        <v>1.15448</v>
      </c>
      <c r="S4" s="2">
        <v>192</v>
      </c>
      <c r="T4" s="2">
        <v>31.593879999999999</v>
      </c>
      <c r="U4" s="2">
        <v>1.1402699999999999</v>
      </c>
      <c r="V4" s="2">
        <v>50</v>
      </c>
    </row>
    <row r="5" spans="1:22" x14ac:dyDescent="0.25">
      <c r="A5" s="2" t="s">
        <v>1</v>
      </c>
      <c r="B5" s="2">
        <v>25</v>
      </c>
      <c r="C5" s="2">
        <v>0.4</v>
      </c>
      <c r="D5" s="2">
        <v>45.745800000000003</v>
      </c>
      <c r="E5" s="2">
        <v>4.5100000000000001E-3</v>
      </c>
      <c r="F5" s="2">
        <v>45.745800000000003</v>
      </c>
      <c r="G5" s="2">
        <v>9.0299999999999998E-3</v>
      </c>
      <c r="H5" s="2">
        <v>31.897790000000001</v>
      </c>
      <c r="I5" s="2">
        <v>1.14402</v>
      </c>
      <c r="J5" s="2">
        <v>44</v>
      </c>
      <c r="K5" s="2">
        <v>31.593879999999999</v>
      </c>
      <c r="L5" s="2">
        <v>1.13239</v>
      </c>
      <c r="M5" s="2">
        <v>114</v>
      </c>
      <c r="N5" s="2">
        <v>32.251379999999997</v>
      </c>
      <c r="O5" s="2">
        <v>1.12849</v>
      </c>
      <c r="P5" s="2">
        <v>133</v>
      </c>
      <c r="Q5" s="2">
        <v>31.897790000000001</v>
      </c>
      <c r="R5" s="2">
        <v>1.1317299999999999</v>
      </c>
      <c r="S5" s="2">
        <v>248</v>
      </c>
      <c r="T5" s="2">
        <v>31.593879999999999</v>
      </c>
      <c r="U5" s="2">
        <v>1.14591</v>
      </c>
      <c r="V5" s="2">
        <v>50</v>
      </c>
    </row>
    <row r="6" spans="1:22" x14ac:dyDescent="0.25">
      <c r="A6" s="2" t="s">
        <v>1</v>
      </c>
      <c r="B6" s="2">
        <v>25</v>
      </c>
      <c r="C6" s="2">
        <v>0.4</v>
      </c>
      <c r="D6" s="2">
        <v>45.745800000000003</v>
      </c>
      <c r="E6" s="2">
        <v>4.4900000000000001E-3</v>
      </c>
      <c r="F6" s="2">
        <v>45.745800000000003</v>
      </c>
      <c r="G6" s="2">
        <v>9.0100000000000006E-3</v>
      </c>
      <c r="H6" s="2">
        <v>32.193040000000003</v>
      </c>
      <c r="I6" s="2">
        <v>1.1329</v>
      </c>
      <c r="J6" s="2">
        <v>45</v>
      </c>
      <c r="K6" s="2">
        <v>31.593879999999999</v>
      </c>
      <c r="L6" s="2">
        <v>1.1310800000000001</v>
      </c>
      <c r="M6" s="2">
        <v>88</v>
      </c>
      <c r="N6" s="2">
        <v>32.251379999999997</v>
      </c>
      <c r="O6" s="2">
        <v>1.13527</v>
      </c>
      <c r="P6" s="2">
        <v>139</v>
      </c>
      <c r="Q6" s="2">
        <v>31.85933</v>
      </c>
      <c r="R6" s="2">
        <v>1.1291800000000001</v>
      </c>
      <c r="S6" s="2">
        <v>235</v>
      </c>
      <c r="T6" s="2">
        <v>31.593879999999999</v>
      </c>
      <c r="U6" s="2">
        <v>1.1443700000000001</v>
      </c>
      <c r="V6" s="2">
        <v>51</v>
      </c>
    </row>
    <row r="7" spans="1:22" x14ac:dyDescent="0.25">
      <c r="A7" s="2" t="s">
        <v>1</v>
      </c>
      <c r="B7" s="2">
        <v>25</v>
      </c>
      <c r="C7" s="2">
        <v>0.4</v>
      </c>
      <c r="D7" s="2">
        <v>45.745800000000003</v>
      </c>
      <c r="E7" s="2">
        <v>4.45E-3</v>
      </c>
      <c r="F7" s="2">
        <v>45.745800000000003</v>
      </c>
      <c r="G7" s="2">
        <v>8.9300000000000004E-3</v>
      </c>
      <c r="H7" s="2">
        <v>32.251379999999997</v>
      </c>
      <c r="I7" s="2">
        <v>1.1850700000000001</v>
      </c>
      <c r="J7" s="2">
        <v>39</v>
      </c>
      <c r="K7" s="2">
        <v>31.593879999999999</v>
      </c>
      <c r="L7" s="2">
        <v>1.13134</v>
      </c>
      <c r="M7" s="2">
        <v>111</v>
      </c>
      <c r="N7" s="2">
        <v>31.593879999999999</v>
      </c>
      <c r="O7" s="2">
        <v>1.13524</v>
      </c>
      <c r="P7" s="2">
        <v>127</v>
      </c>
      <c r="Q7" s="2">
        <v>31.85933</v>
      </c>
      <c r="R7" s="2">
        <v>1.13066</v>
      </c>
      <c r="S7" s="2">
        <v>256</v>
      </c>
      <c r="T7" s="2">
        <v>31.593879999999999</v>
      </c>
      <c r="U7" s="2">
        <v>1.1392</v>
      </c>
      <c r="V7" s="2">
        <v>51</v>
      </c>
    </row>
    <row r="8" spans="1:22" x14ac:dyDescent="0.25">
      <c r="A8" s="2" t="s">
        <v>1</v>
      </c>
      <c r="B8" s="2">
        <v>25</v>
      </c>
      <c r="C8" s="2">
        <v>0.4</v>
      </c>
      <c r="D8" s="2">
        <v>45.745800000000003</v>
      </c>
      <c r="E8" s="2">
        <v>4.4799999999999996E-3</v>
      </c>
      <c r="F8" s="2">
        <v>45.745800000000003</v>
      </c>
      <c r="G8" s="2">
        <v>9.0299999999999998E-3</v>
      </c>
      <c r="H8" s="2">
        <v>32.882840000000002</v>
      </c>
      <c r="I8" s="2">
        <v>1.1354200000000001</v>
      </c>
      <c r="J8" s="2">
        <v>48</v>
      </c>
      <c r="K8" s="2">
        <v>31.593879999999999</v>
      </c>
      <c r="L8" s="2">
        <v>1.1358699999999999</v>
      </c>
      <c r="M8" s="2">
        <v>113</v>
      </c>
      <c r="N8" s="2">
        <v>31.897790000000001</v>
      </c>
      <c r="O8" s="2">
        <v>1.1322000000000001</v>
      </c>
      <c r="P8" s="2">
        <v>139</v>
      </c>
      <c r="Q8" s="2">
        <v>32.759300000000003</v>
      </c>
      <c r="R8" s="2">
        <v>1.1318999999999999</v>
      </c>
      <c r="S8" s="2">
        <v>259</v>
      </c>
      <c r="T8" s="2">
        <v>31.593879999999999</v>
      </c>
      <c r="U8" s="2">
        <v>1.1416900000000001</v>
      </c>
      <c r="V8" s="2">
        <v>45</v>
      </c>
    </row>
    <row r="9" spans="1:22" x14ac:dyDescent="0.25">
      <c r="A9" s="2" t="s">
        <v>1</v>
      </c>
      <c r="B9" s="2">
        <v>25</v>
      </c>
      <c r="C9" s="2">
        <v>0.4</v>
      </c>
      <c r="D9" s="2">
        <v>45.745800000000003</v>
      </c>
      <c r="E9" s="2">
        <v>4.6100000000000004E-3</v>
      </c>
      <c r="F9" s="2">
        <v>45.745800000000003</v>
      </c>
      <c r="G9" s="2">
        <v>9.0600000000000003E-3</v>
      </c>
      <c r="H9" s="2">
        <v>32.582630000000002</v>
      </c>
      <c r="I9" s="2">
        <v>1.13795</v>
      </c>
      <c r="J9" s="2">
        <v>39</v>
      </c>
      <c r="K9" s="2">
        <v>31.593879999999999</v>
      </c>
      <c r="L9" s="2">
        <v>1.13093</v>
      </c>
      <c r="M9" s="2">
        <v>33</v>
      </c>
      <c r="N9" s="2">
        <v>36.920430000000003</v>
      </c>
      <c r="O9" s="2">
        <v>1.21163</v>
      </c>
      <c r="P9" s="2">
        <v>5</v>
      </c>
      <c r="Q9" s="2">
        <v>34.71313</v>
      </c>
      <c r="R9" s="2">
        <v>1.28732</v>
      </c>
      <c r="S9" s="2">
        <v>32</v>
      </c>
      <c r="T9" s="2">
        <v>31.593879999999999</v>
      </c>
      <c r="U9" s="2">
        <v>1.1437999999999999</v>
      </c>
      <c r="V9" s="2">
        <v>41</v>
      </c>
    </row>
    <row r="10" spans="1:22" x14ac:dyDescent="0.25">
      <c r="A10" s="2" t="s">
        <v>1</v>
      </c>
      <c r="B10" s="2">
        <v>25</v>
      </c>
      <c r="C10" s="2">
        <v>0.4</v>
      </c>
      <c r="D10" s="2">
        <v>45.745800000000003</v>
      </c>
      <c r="E10" s="2">
        <v>4.62E-3</v>
      </c>
      <c r="F10" s="2">
        <v>45.745800000000003</v>
      </c>
      <c r="G10" s="2">
        <v>9.0799999999999995E-3</v>
      </c>
      <c r="H10" s="2">
        <v>32.610140000000001</v>
      </c>
      <c r="I10" s="2">
        <v>1.1305799999999999</v>
      </c>
      <c r="J10" s="2">
        <v>36</v>
      </c>
      <c r="K10" s="2">
        <v>31.85933</v>
      </c>
      <c r="L10" s="2">
        <v>1.1357299999999999</v>
      </c>
      <c r="M10" s="2">
        <v>109</v>
      </c>
      <c r="N10" s="2">
        <v>32.623510000000003</v>
      </c>
      <c r="O10" s="2">
        <v>1.12849</v>
      </c>
      <c r="P10" s="2">
        <v>134</v>
      </c>
      <c r="Q10" s="2">
        <v>31.897790000000001</v>
      </c>
      <c r="R10" s="2">
        <v>1.1288499999999999</v>
      </c>
      <c r="S10" s="2">
        <v>258</v>
      </c>
      <c r="T10" s="2">
        <v>31.593879999999999</v>
      </c>
      <c r="U10" s="2">
        <v>1.13693</v>
      </c>
      <c r="V10" s="2">
        <v>51</v>
      </c>
    </row>
    <row r="11" spans="1:22" x14ac:dyDescent="0.25">
      <c r="A11" s="2" t="s">
        <v>1</v>
      </c>
      <c r="B11" s="2">
        <v>25</v>
      </c>
      <c r="C11" s="2">
        <v>0.4</v>
      </c>
      <c r="D11" s="2">
        <v>45.745800000000003</v>
      </c>
      <c r="E11" s="2">
        <v>4.3699999999999998E-3</v>
      </c>
      <c r="F11" s="2">
        <v>45.745800000000003</v>
      </c>
      <c r="G11" s="2">
        <v>8.9999999999999993E-3</v>
      </c>
      <c r="H11" s="2">
        <v>31.897790000000001</v>
      </c>
      <c r="I11" s="2">
        <v>1.18912</v>
      </c>
      <c r="J11" s="2">
        <v>19</v>
      </c>
      <c r="K11" s="2">
        <v>31.593879999999999</v>
      </c>
      <c r="L11" s="2">
        <v>1.13534</v>
      </c>
      <c r="M11" s="2">
        <v>108</v>
      </c>
      <c r="N11" s="2">
        <v>31.593879999999999</v>
      </c>
      <c r="O11" s="2">
        <v>1.1333899999999999</v>
      </c>
      <c r="P11" s="2">
        <v>139</v>
      </c>
      <c r="Q11" s="2">
        <v>32.95722</v>
      </c>
      <c r="R11" s="2">
        <v>1.1283000000000001</v>
      </c>
      <c r="S11" s="2">
        <v>258</v>
      </c>
      <c r="T11" s="2">
        <v>31.593879999999999</v>
      </c>
      <c r="U11" s="2">
        <v>1.1401600000000001</v>
      </c>
      <c r="V11" s="2">
        <v>50</v>
      </c>
    </row>
    <row r="12" spans="1:22" x14ac:dyDescent="0.25">
      <c r="A12" s="2" t="s">
        <v>1</v>
      </c>
      <c r="B12" s="2">
        <v>25</v>
      </c>
      <c r="C12" s="2">
        <v>0.4</v>
      </c>
      <c r="D12" s="2">
        <v>45.745800000000003</v>
      </c>
      <c r="E12" s="2">
        <v>4.45E-3</v>
      </c>
      <c r="F12" s="2">
        <v>45.745800000000003</v>
      </c>
      <c r="G12" s="2">
        <v>9.0299999999999998E-3</v>
      </c>
      <c r="H12" s="2">
        <v>31.897790000000001</v>
      </c>
      <c r="I12" s="2">
        <v>1.1411899999999999</v>
      </c>
      <c r="J12" s="2">
        <v>43</v>
      </c>
      <c r="K12" s="2">
        <v>31.593879999999999</v>
      </c>
      <c r="L12" s="2">
        <v>1.1289100000000001</v>
      </c>
      <c r="M12" s="2">
        <v>105</v>
      </c>
      <c r="N12" s="2">
        <v>31.593879999999999</v>
      </c>
      <c r="O12" s="2">
        <v>1.1359999999999999</v>
      </c>
      <c r="P12" s="2">
        <v>129</v>
      </c>
      <c r="Q12" s="2">
        <v>31.593879999999999</v>
      </c>
      <c r="R12" s="2">
        <v>1.1319900000000001</v>
      </c>
      <c r="S12" s="2">
        <v>258</v>
      </c>
      <c r="T12" s="2">
        <v>31.593879999999999</v>
      </c>
      <c r="U12" s="2">
        <v>1.1281000000000001</v>
      </c>
      <c r="V12" s="2">
        <v>50</v>
      </c>
    </row>
    <row r="13" spans="1:22" x14ac:dyDescent="0.25">
      <c r="A13" s="2" t="s">
        <v>1</v>
      </c>
      <c r="B13" s="2">
        <v>25</v>
      </c>
      <c r="C13" s="2">
        <v>0.7</v>
      </c>
      <c r="D13" s="2">
        <v>37.339120000000001</v>
      </c>
      <c r="E13" s="2">
        <v>5.0000000000000001E-3</v>
      </c>
      <c r="F13" s="2">
        <v>36.53416</v>
      </c>
      <c r="G13" s="2">
        <v>1.1679999999999999E-2</v>
      </c>
      <c r="H13" s="2">
        <v>31.591259999999998</v>
      </c>
      <c r="I13" s="2">
        <v>1.4440500000000001</v>
      </c>
      <c r="J13" s="2">
        <v>67</v>
      </c>
      <c r="K13" s="2">
        <v>30.555</v>
      </c>
      <c r="L13" s="2">
        <v>1.43573</v>
      </c>
      <c r="M13" s="2">
        <v>133</v>
      </c>
      <c r="N13" s="2">
        <v>32.25038</v>
      </c>
      <c r="O13" s="2">
        <v>1.4380599999999999</v>
      </c>
      <c r="P13" s="2">
        <v>166</v>
      </c>
      <c r="Q13" s="2">
        <v>31.374140000000001</v>
      </c>
      <c r="R13" s="2">
        <v>1.4318500000000001</v>
      </c>
      <c r="S13" s="2">
        <v>325</v>
      </c>
      <c r="T13" s="2">
        <v>30.14283</v>
      </c>
      <c r="U13" s="2">
        <v>1.4358500000000001</v>
      </c>
      <c r="V13" s="2">
        <v>54</v>
      </c>
    </row>
    <row r="14" spans="1:22" x14ac:dyDescent="0.25">
      <c r="A14" s="2" t="s">
        <v>1</v>
      </c>
      <c r="B14" s="2">
        <v>25</v>
      </c>
      <c r="C14" s="2">
        <v>0.7</v>
      </c>
      <c r="D14" s="2">
        <v>37.339120000000001</v>
      </c>
      <c r="E14" s="2">
        <v>4.8500000000000001E-3</v>
      </c>
      <c r="F14" s="2">
        <v>36.53416</v>
      </c>
      <c r="G14" s="2">
        <v>1.1679999999999999E-2</v>
      </c>
      <c r="H14" s="2">
        <v>32.140540000000001</v>
      </c>
      <c r="I14" s="2">
        <v>1.43015</v>
      </c>
      <c r="J14" s="2">
        <v>54</v>
      </c>
      <c r="K14" s="2">
        <v>30.555</v>
      </c>
      <c r="L14" s="2">
        <v>1.4337</v>
      </c>
      <c r="M14" s="2">
        <v>137</v>
      </c>
      <c r="N14" s="2">
        <v>31.885259999999999</v>
      </c>
      <c r="O14" s="2">
        <v>1.43011</v>
      </c>
      <c r="P14" s="2">
        <v>119</v>
      </c>
      <c r="Q14" s="2">
        <v>32.140540000000001</v>
      </c>
      <c r="R14" s="2">
        <v>1.43266</v>
      </c>
      <c r="S14" s="2">
        <v>328</v>
      </c>
      <c r="T14" s="2">
        <v>30.14283</v>
      </c>
      <c r="U14" s="2">
        <v>1.4534400000000001</v>
      </c>
      <c r="V14" s="2">
        <v>65</v>
      </c>
    </row>
    <row r="15" spans="1:22" x14ac:dyDescent="0.25">
      <c r="A15" s="2" t="s">
        <v>1</v>
      </c>
      <c r="B15" s="2">
        <v>25</v>
      </c>
      <c r="C15" s="2">
        <v>0.7</v>
      </c>
      <c r="D15" s="2">
        <v>37.339120000000001</v>
      </c>
      <c r="E15" s="2">
        <v>4.7499999999999999E-3</v>
      </c>
      <c r="F15" s="2">
        <v>36.53416</v>
      </c>
      <c r="G15" s="2">
        <v>1.1679999999999999E-2</v>
      </c>
      <c r="H15" s="2">
        <v>31.763390000000001</v>
      </c>
      <c r="I15" s="2">
        <v>1.43496</v>
      </c>
      <c r="J15" s="2">
        <v>54</v>
      </c>
      <c r="K15" s="2">
        <v>30.14283</v>
      </c>
      <c r="L15" s="2">
        <v>1.43821</v>
      </c>
      <c r="M15" s="2">
        <v>134</v>
      </c>
      <c r="N15" s="2">
        <v>32.56033</v>
      </c>
      <c r="O15" s="2">
        <v>1.43119</v>
      </c>
      <c r="P15" s="2">
        <v>159</v>
      </c>
      <c r="Q15" s="2">
        <v>30.345569999999999</v>
      </c>
      <c r="R15" s="2">
        <v>1.4316</v>
      </c>
      <c r="S15" s="2">
        <v>328</v>
      </c>
      <c r="T15" s="2">
        <v>30.14283</v>
      </c>
      <c r="U15" s="2">
        <v>1.43381</v>
      </c>
      <c r="V15" s="2">
        <v>63</v>
      </c>
    </row>
    <row r="16" spans="1:22" x14ac:dyDescent="0.25">
      <c r="A16" s="2" t="s">
        <v>1</v>
      </c>
      <c r="B16" s="2">
        <v>25</v>
      </c>
      <c r="C16" s="2">
        <v>0.7</v>
      </c>
      <c r="D16" s="2">
        <v>37.339120000000001</v>
      </c>
      <c r="E16" s="2">
        <v>4.7200000000000002E-3</v>
      </c>
      <c r="F16" s="2">
        <v>36.53416</v>
      </c>
      <c r="G16" s="2">
        <v>1.171E-2</v>
      </c>
      <c r="H16" s="2">
        <v>30.278459999999999</v>
      </c>
      <c r="I16" s="2">
        <v>1.4434100000000001</v>
      </c>
      <c r="J16" s="2">
        <v>59</v>
      </c>
      <c r="K16" s="2">
        <v>30.14283</v>
      </c>
      <c r="L16" s="2">
        <v>1.43977</v>
      </c>
      <c r="M16" s="2">
        <v>135</v>
      </c>
      <c r="N16" s="2">
        <v>32.613529999999997</v>
      </c>
      <c r="O16" s="2">
        <v>1.4357599999999999</v>
      </c>
      <c r="P16" s="2">
        <v>163</v>
      </c>
      <c r="Q16" s="2">
        <v>32.140540000000001</v>
      </c>
      <c r="R16" s="2">
        <v>1.4314899999999999</v>
      </c>
      <c r="S16" s="2">
        <v>329</v>
      </c>
      <c r="T16" s="2">
        <v>30.14283</v>
      </c>
      <c r="U16" s="2">
        <v>1.4366000000000001</v>
      </c>
      <c r="V16" s="2">
        <v>67</v>
      </c>
    </row>
    <row r="17" spans="1:22" x14ac:dyDescent="0.25">
      <c r="A17" s="2" t="s">
        <v>1</v>
      </c>
      <c r="B17" s="2">
        <v>25</v>
      </c>
      <c r="C17" s="2">
        <v>0.7</v>
      </c>
      <c r="D17" s="2">
        <v>37.339120000000001</v>
      </c>
      <c r="E17" s="2">
        <v>4.79E-3</v>
      </c>
      <c r="F17" s="2">
        <v>36.53416</v>
      </c>
      <c r="G17" s="2">
        <v>1.1780000000000001E-2</v>
      </c>
      <c r="H17" s="2">
        <v>32.406889999999997</v>
      </c>
      <c r="I17" s="2">
        <v>1.43963</v>
      </c>
      <c r="J17" s="2">
        <v>62</v>
      </c>
      <c r="K17" s="2">
        <v>30.14283</v>
      </c>
      <c r="L17" s="2">
        <v>1.4349099999999999</v>
      </c>
      <c r="M17" s="2">
        <v>130</v>
      </c>
      <c r="N17" s="2">
        <v>32.150950000000002</v>
      </c>
      <c r="O17" s="2">
        <v>1.4358500000000001</v>
      </c>
      <c r="P17" s="2">
        <v>167</v>
      </c>
      <c r="Q17" s="2">
        <v>30.345569999999999</v>
      </c>
      <c r="R17" s="2">
        <v>1.4310799999999999</v>
      </c>
      <c r="S17" s="2">
        <v>306</v>
      </c>
      <c r="T17" s="2">
        <v>30.14283</v>
      </c>
      <c r="U17" s="2">
        <v>1.4351799999999999</v>
      </c>
      <c r="V17" s="2">
        <v>66</v>
      </c>
    </row>
    <row r="18" spans="1:22" x14ac:dyDescent="0.25">
      <c r="A18" s="2" t="s">
        <v>1</v>
      </c>
      <c r="B18" s="2">
        <v>25</v>
      </c>
      <c r="C18" s="2">
        <v>0.7</v>
      </c>
      <c r="D18" s="2">
        <v>37.339120000000001</v>
      </c>
      <c r="E18" s="2">
        <v>4.9199999999999999E-3</v>
      </c>
      <c r="F18" s="2">
        <v>36.53416</v>
      </c>
      <c r="G18" s="2">
        <v>1.1679999999999999E-2</v>
      </c>
      <c r="H18" s="2">
        <v>32.347470000000001</v>
      </c>
      <c r="I18" s="2">
        <v>1.44781</v>
      </c>
      <c r="J18" s="2">
        <v>38</v>
      </c>
      <c r="K18" s="2">
        <v>30.14283</v>
      </c>
      <c r="L18" s="2">
        <v>1.43564</v>
      </c>
      <c r="M18" s="2">
        <v>132</v>
      </c>
      <c r="N18" s="2">
        <v>33.209679999999999</v>
      </c>
      <c r="O18" s="2">
        <v>1.43106</v>
      </c>
      <c r="P18" s="2">
        <v>157</v>
      </c>
      <c r="Q18" s="2">
        <v>30.345569999999999</v>
      </c>
      <c r="R18" s="2">
        <v>1.4315899999999999</v>
      </c>
      <c r="S18" s="2">
        <v>322</v>
      </c>
      <c r="T18" s="2">
        <v>30.14283</v>
      </c>
      <c r="U18" s="2">
        <v>1.4443699999999999</v>
      </c>
      <c r="V18" s="2">
        <v>65</v>
      </c>
    </row>
    <row r="19" spans="1:22" x14ac:dyDescent="0.25">
      <c r="A19" s="2" t="s">
        <v>1</v>
      </c>
      <c r="B19" s="2">
        <v>25</v>
      </c>
      <c r="C19" s="2">
        <v>0.7</v>
      </c>
      <c r="D19" s="2">
        <v>37.339120000000001</v>
      </c>
      <c r="E19" s="2">
        <v>4.81E-3</v>
      </c>
      <c r="F19" s="2">
        <v>36.53416</v>
      </c>
      <c r="G19" s="2">
        <v>1.172E-2</v>
      </c>
      <c r="H19" s="2">
        <v>31.454440000000002</v>
      </c>
      <c r="I19" s="2">
        <v>1.4330099999999999</v>
      </c>
      <c r="J19" s="2">
        <v>57</v>
      </c>
      <c r="K19" s="2">
        <v>30.14283</v>
      </c>
      <c r="L19" s="2">
        <v>1.4359599999999999</v>
      </c>
      <c r="M19" s="2">
        <v>129</v>
      </c>
      <c r="N19" s="2">
        <v>33.688639999999999</v>
      </c>
      <c r="O19" s="2">
        <v>1.4364399999999999</v>
      </c>
      <c r="P19" s="2">
        <v>159</v>
      </c>
      <c r="Q19" s="2">
        <v>30.345569999999999</v>
      </c>
      <c r="R19" s="2">
        <v>1.4312199999999999</v>
      </c>
      <c r="S19" s="2">
        <v>329</v>
      </c>
      <c r="T19" s="2">
        <v>30.14283</v>
      </c>
      <c r="U19" s="2">
        <v>1.4374100000000001</v>
      </c>
      <c r="V19" s="2">
        <v>66</v>
      </c>
    </row>
    <row r="20" spans="1:22" x14ac:dyDescent="0.25">
      <c r="A20" s="2" t="s">
        <v>1</v>
      </c>
      <c r="B20" s="2">
        <v>25</v>
      </c>
      <c r="C20" s="2">
        <v>0.7</v>
      </c>
      <c r="D20" s="2">
        <v>37.339120000000001</v>
      </c>
      <c r="E20" s="2">
        <v>4.7299999999999998E-3</v>
      </c>
      <c r="F20" s="2">
        <v>36.53416</v>
      </c>
      <c r="G20" s="2">
        <v>1.1820000000000001E-2</v>
      </c>
      <c r="H20" s="2">
        <v>31.767119999999998</v>
      </c>
      <c r="I20" s="2">
        <v>1.44235</v>
      </c>
      <c r="J20" s="2">
        <v>33</v>
      </c>
      <c r="K20" s="2">
        <v>30.14283</v>
      </c>
      <c r="L20" s="2">
        <v>1.43557</v>
      </c>
      <c r="M20" s="2">
        <v>130</v>
      </c>
      <c r="N20" s="2">
        <v>32.703620000000001</v>
      </c>
      <c r="O20" s="2">
        <v>1.43279</v>
      </c>
      <c r="P20" s="2">
        <v>160</v>
      </c>
      <c r="Q20" s="2">
        <v>32.140540000000001</v>
      </c>
      <c r="R20" s="2">
        <v>1.43411</v>
      </c>
      <c r="S20" s="2">
        <v>292</v>
      </c>
      <c r="T20" s="2">
        <v>30.14283</v>
      </c>
      <c r="U20" s="2">
        <v>1.43204</v>
      </c>
      <c r="V20" s="2">
        <v>69</v>
      </c>
    </row>
    <row r="21" spans="1:22" x14ac:dyDescent="0.25">
      <c r="A21" s="2" t="s">
        <v>1</v>
      </c>
      <c r="B21" s="2">
        <v>25</v>
      </c>
      <c r="C21" s="2">
        <v>0.7</v>
      </c>
      <c r="D21" s="2">
        <v>37.339120000000001</v>
      </c>
      <c r="E21" s="2">
        <v>4.7499999999999999E-3</v>
      </c>
      <c r="F21" s="2">
        <v>36.53416</v>
      </c>
      <c r="G21" s="2">
        <v>1.167E-2</v>
      </c>
      <c r="H21" s="2">
        <v>32.406889999999997</v>
      </c>
      <c r="I21" s="2">
        <v>1.44493</v>
      </c>
      <c r="J21" s="2">
        <v>46</v>
      </c>
      <c r="K21" s="2">
        <v>30.776489999999999</v>
      </c>
      <c r="L21" s="2">
        <v>1.4394899999999999</v>
      </c>
      <c r="M21" s="2">
        <v>137</v>
      </c>
      <c r="N21" s="2">
        <v>33.285069999999997</v>
      </c>
      <c r="O21" s="2">
        <v>1.43276</v>
      </c>
      <c r="P21" s="2">
        <v>178</v>
      </c>
      <c r="Q21" s="2">
        <v>30.98132</v>
      </c>
      <c r="R21" s="2">
        <v>1.43058</v>
      </c>
      <c r="S21" s="2">
        <v>331</v>
      </c>
      <c r="T21" s="2">
        <v>30.14283</v>
      </c>
      <c r="U21" s="2">
        <v>1.44228</v>
      </c>
      <c r="V21" s="2">
        <v>68</v>
      </c>
    </row>
    <row r="22" spans="1:22" x14ac:dyDescent="0.25">
      <c r="A22" s="2" t="s">
        <v>1</v>
      </c>
      <c r="B22" s="2">
        <v>25</v>
      </c>
      <c r="C22" s="2">
        <v>0.7</v>
      </c>
      <c r="D22" s="2">
        <v>37.339120000000001</v>
      </c>
      <c r="E22" s="2">
        <v>4.7600000000000003E-3</v>
      </c>
      <c r="F22" s="2">
        <v>36.53416</v>
      </c>
      <c r="G22" s="2">
        <v>1.167E-2</v>
      </c>
      <c r="H22" s="2">
        <v>31.70429</v>
      </c>
      <c r="I22" s="2">
        <v>1.4315899999999999</v>
      </c>
      <c r="J22" s="2">
        <v>59</v>
      </c>
      <c r="K22" s="2">
        <v>30.14283</v>
      </c>
      <c r="L22" s="2">
        <v>1.43713</v>
      </c>
      <c r="M22" s="2">
        <v>138</v>
      </c>
      <c r="N22" s="2">
        <v>31.360569999999999</v>
      </c>
      <c r="O22" s="2">
        <v>1.4330799999999999</v>
      </c>
      <c r="P22" s="2">
        <v>172</v>
      </c>
      <c r="Q22" s="2">
        <v>31.321899999999999</v>
      </c>
      <c r="R22" s="2">
        <v>1.4343999999999999</v>
      </c>
      <c r="S22" s="2">
        <v>256</v>
      </c>
      <c r="T22" s="2">
        <v>30.14283</v>
      </c>
      <c r="U22" s="2">
        <v>1.47166</v>
      </c>
      <c r="V22" s="2">
        <v>63</v>
      </c>
    </row>
    <row r="23" spans="1:22" x14ac:dyDescent="0.25">
      <c r="A23" s="2" t="s">
        <v>1</v>
      </c>
      <c r="B23" s="2">
        <v>25</v>
      </c>
      <c r="C23" s="2">
        <v>1</v>
      </c>
      <c r="D23" s="2">
        <v>31.876709999999999</v>
      </c>
      <c r="E23" s="2">
        <v>5.3200000000000001E-3</v>
      </c>
      <c r="F23" s="2">
        <v>30.895879999999998</v>
      </c>
      <c r="G23" s="2">
        <v>1.6459999999999999E-2</v>
      </c>
      <c r="H23" s="2">
        <v>30.76416</v>
      </c>
      <c r="I23" s="2">
        <v>1.9194899999999999</v>
      </c>
      <c r="J23" s="2">
        <v>88</v>
      </c>
      <c r="K23" s="2">
        <v>29.688089999999999</v>
      </c>
      <c r="L23" s="2">
        <v>1.9243399999999999</v>
      </c>
      <c r="M23" s="2">
        <v>157</v>
      </c>
      <c r="N23" s="2">
        <v>32.975200000000001</v>
      </c>
      <c r="O23" s="2">
        <v>1.9178900000000001</v>
      </c>
      <c r="P23" s="2">
        <v>233</v>
      </c>
      <c r="Q23" s="2">
        <v>31.09798</v>
      </c>
      <c r="R23" s="2">
        <v>1.9152899999999999</v>
      </c>
      <c r="S23" s="2">
        <v>413</v>
      </c>
      <c r="T23" s="2">
        <v>29.773630000000001</v>
      </c>
      <c r="U23" s="2">
        <v>1.93401</v>
      </c>
      <c r="V23" s="2">
        <v>89</v>
      </c>
    </row>
    <row r="24" spans="1:22" x14ac:dyDescent="0.25">
      <c r="A24" s="2" t="s">
        <v>1</v>
      </c>
      <c r="B24" s="2">
        <v>25</v>
      </c>
      <c r="C24" s="2">
        <v>1</v>
      </c>
      <c r="D24" s="2">
        <v>31.876709999999999</v>
      </c>
      <c r="E24" s="2">
        <v>5.64E-3</v>
      </c>
      <c r="F24" s="2">
        <v>30.895879999999998</v>
      </c>
      <c r="G24" s="2">
        <v>1.644E-2</v>
      </c>
      <c r="H24" s="2">
        <v>30.884640000000001</v>
      </c>
      <c r="I24" s="2">
        <v>1.9259999999999999</v>
      </c>
      <c r="J24" s="2">
        <v>86</v>
      </c>
      <c r="K24" s="2">
        <v>29.747450000000001</v>
      </c>
      <c r="L24" s="2">
        <v>1.92323</v>
      </c>
      <c r="M24" s="2">
        <v>153</v>
      </c>
      <c r="N24" s="2">
        <v>31.740010000000002</v>
      </c>
      <c r="O24" s="2">
        <v>1.91737</v>
      </c>
      <c r="P24" s="2">
        <v>221</v>
      </c>
      <c r="Q24" s="2">
        <v>31.13176</v>
      </c>
      <c r="R24" s="2">
        <v>1.91713</v>
      </c>
      <c r="S24" s="2">
        <v>426</v>
      </c>
      <c r="T24" s="2">
        <v>29.747450000000001</v>
      </c>
      <c r="U24" s="2">
        <v>1.9212100000000001</v>
      </c>
      <c r="V24" s="2">
        <v>88</v>
      </c>
    </row>
    <row r="25" spans="1:22" x14ac:dyDescent="0.25">
      <c r="A25" s="2" t="s">
        <v>1</v>
      </c>
      <c r="B25" s="2">
        <v>25</v>
      </c>
      <c r="C25" s="2">
        <v>1</v>
      </c>
      <c r="D25" s="2">
        <v>31.876709999999999</v>
      </c>
      <c r="E25" s="2">
        <v>5.3099999999999996E-3</v>
      </c>
      <c r="F25" s="2">
        <v>30.895879999999998</v>
      </c>
      <c r="G25" s="2">
        <v>1.6629999999999999E-2</v>
      </c>
      <c r="H25" s="2">
        <v>31.876709999999999</v>
      </c>
      <c r="I25" s="2">
        <v>1.925</v>
      </c>
      <c r="J25" s="2">
        <v>87</v>
      </c>
      <c r="K25" s="2">
        <v>29.747450000000001</v>
      </c>
      <c r="L25" s="2">
        <v>1.92255</v>
      </c>
      <c r="M25" s="2">
        <v>142</v>
      </c>
      <c r="N25" s="2">
        <v>32.169429999999998</v>
      </c>
      <c r="O25" s="2">
        <v>1.91662</v>
      </c>
      <c r="P25" s="2">
        <v>232</v>
      </c>
      <c r="Q25" s="2">
        <v>31.124759999999998</v>
      </c>
      <c r="R25" s="2">
        <v>1.91608</v>
      </c>
      <c r="S25" s="2">
        <v>388</v>
      </c>
      <c r="T25" s="2">
        <v>29.688089999999999</v>
      </c>
      <c r="U25" s="2">
        <v>1.92283</v>
      </c>
      <c r="V25" s="2">
        <v>85</v>
      </c>
    </row>
    <row r="26" spans="1:22" x14ac:dyDescent="0.25">
      <c r="A26" s="2" t="s">
        <v>1</v>
      </c>
      <c r="B26" s="2">
        <v>25</v>
      </c>
      <c r="C26" s="2">
        <v>1</v>
      </c>
      <c r="D26" s="2">
        <v>31.876709999999999</v>
      </c>
      <c r="E26" s="2">
        <v>5.45E-3</v>
      </c>
      <c r="F26" s="2">
        <v>30.895879999999998</v>
      </c>
      <c r="G26" s="2">
        <v>1.6580000000000001E-2</v>
      </c>
      <c r="H26" s="2">
        <v>31.747260000000001</v>
      </c>
      <c r="I26" s="2">
        <v>1.9281900000000001</v>
      </c>
      <c r="J26" s="2">
        <v>79</v>
      </c>
      <c r="K26" s="2">
        <v>29.688089999999999</v>
      </c>
      <c r="L26" s="2">
        <v>1.9184099999999999</v>
      </c>
      <c r="M26" s="2">
        <v>163</v>
      </c>
      <c r="N26" s="2">
        <v>32.562919999999998</v>
      </c>
      <c r="O26" s="2">
        <v>1.9200600000000001</v>
      </c>
      <c r="P26" s="2">
        <v>237</v>
      </c>
      <c r="Q26" s="2">
        <v>30.176600000000001</v>
      </c>
      <c r="R26" s="2">
        <v>1.9165700000000001</v>
      </c>
      <c r="S26" s="2">
        <v>418</v>
      </c>
      <c r="T26" s="2">
        <v>29.802990000000001</v>
      </c>
      <c r="U26" s="2">
        <v>1.9282300000000001</v>
      </c>
      <c r="V26" s="2">
        <v>87</v>
      </c>
    </row>
    <row r="27" spans="1:22" x14ac:dyDescent="0.25">
      <c r="A27" s="2" t="s">
        <v>1</v>
      </c>
      <c r="B27" s="2">
        <v>25</v>
      </c>
      <c r="C27" s="2">
        <v>1</v>
      </c>
      <c r="D27" s="2">
        <v>31.876709999999999</v>
      </c>
      <c r="E27" s="2">
        <v>5.3600000000000002E-3</v>
      </c>
      <c r="F27" s="2">
        <v>30.895879999999998</v>
      </c>
      <c r="G27" s="2">
        <v>1.6629999999999999E-2</v>
      </c>
      <c r="H27" s="2">
        <v>31.747260000000001</v>
      </c>
      <c r="I27" s="2">
        <v>1.9334800000000001</v>
      </c>
      <c r="J27" s="2">
        <v>78</v>
      </c>
      <c r="K27" s="2">
        <v>29.699649999999998</v>
      </c>
      <c r="L27" s="2">
        <v>1.9241600000000001</v>
      </c>
      <c r="M27" s="2">
        <v>147</v>
      </c>
      <c r="N27" s="2">
        <v>31.843319999999999</v>
      </c>
      <c r="O27" s="2">
        <v>1.9169400000000001</v>
      </c>
      <c r="P27" s="2">
        <v>221</v>
      </c>
      <c r="Q27" s="2">
        <v>31.152100000000001</v>
      </c>
      <c r="R27" s="2">
        <v>1.91791</v>
      </c>
      <c r="S27" s="2">
        <v>412</v>
      </c>
      <c r="T27" s="2">
        <v>29.773630000000001</v>
      </c>
      <c r="U27" s="2">
        <v>1.97129</v>
      </c>
      <c r="V27" s="2">
        <v>81</v>
      </c>
    </row>
    <row r="28" spans="1:22" x14ac:dyDescent="0.25">
      <c r="A28" s="2" t="s">
        <v>1</v>
      </c>
      <c r="B28" s="2">
        <v>25</v>
      </c>
      <c r="C28" s="2">
        <v>1</v>
      </c>
      <c r="D28" s="2">
        <v>31.876709999999999</v>
      </c>
      <c r="E28" s="2">
        <v>5.3699999999999998E-3</v>
      </c>
      <c r="F28" s="2">
        <v>30.895879999999998</v>
      </c>
      <c r="G28" s="2">
        <v>1.6469999999999999E-2</v>
      </c>
      <c r="H28" s="2">
        <v>31.526039999999998</v>
      </c>
      <c r="I28" s="2">
        <v>1.92781</v>
      </c>
      <c r="J28" s="2">
        <v>70</v>
      </c>
      <c r="K28" s="2">
        <v>29.688089999999999</v>
      </c>
      <c r="L28" s="2">
        <v>1.92214</v>
      </c>
      <c r="M28" s="2">
        <v>154</v>
      </c>
      <c r="N28" s="2">
        <v>31.098990000000001</v>
      </c>
      <c r="O28" s="2">
        <v>1.9192100000000001</v>
      </c>
      <c r="P28" s="2">
        <v>237</v>
      </c>
      <c r="Q28" s="2">
        <v>30.968530000000001</v>
      </c>
      <c r="R28" s="2">
        <v>1.9155199999999999</v>
      </c>
      <c r="S28" s="2">
        <v>437</v>
      </c>
      <c r="T28" s="2">
        <v>29.747450000000001</v>
      </c>
      <c r="U28" s="2">
        <v>1.92147</v>
      </c>
      <c r="V28" s="2">
        <v>83</v>
      </c>
    </row>
    <row r="29" spans="1:22" x14ac:dyDescent="0.25">
      <c r="A29" s="2" t="s">
        <v>1</v>
      </c>
      <c r="B29" s="2">
        <v>25</v>
      </c>
      <c r="C29" s="2">
        <v>1</v>
      </c>
      <c r="D29" s="2">
        <v>31.876709999999999</v>
      </c>
      <c r="E29" s="2">
        <v>5.4099999999999999E-3</v>
      </c>
      <c r="F29" s="2">
        <v>30.895879999999998</v>
      </c>
      <c r="G29" s="2">
        <v>1.644E-2</v>
      </c>
      <c r="H29" s="2">
        <v>31.482379999999999</v>
      </c>
      <c r="I29" s="2">
        <v>1.9260200000000001</v>
      </c>
      <c r="J29" s="2">
        <v>76</v>
      </c>
      <c r="K29" s="2">
        <v>29.688089999999999</v>
      </c>
      <c r="L29" s="2">
        <v>1.91614</v>
      </c>
      <c r="M29" s="2">
        <v>157</v>
      </c>
      <c r="N29" s="2">
        <v>32.467289999999998</v>
      </c>
      <c r="O29" s="2">
        <v>1.9207799999999999</v>
      </c>
      <c r="P29" s="2">
        <v>200</v>
      </c>
      <c r="Q29" s="2">
        <v>31.385020000000001</v>
      </c>
      <c r="R29" s="2">
        <v>1.9173</v>
      </c>
      <c r="S29" s="2">
        <v>405</v>
      </c>
      <c r="T29" s="2">
        <v>29.688089999999999</v>
      </c>
      <c r="U29" s="2">
        <v>1.91873</v>
      </c>
      <c r="V29" s="2">
        <v>88</v>
      </c>
    </row>
    <row r="30" spans="1:22" x14ac:dyDescent="0.25">
      <c r="A30" s="2" t="s">
        <v>1</v>
      </c>
      <c r="B30" s="2">
        <v>25</v>
      </c>
      <c r="C30" s="2">
        <v>1</v>
      </c>
      <c r="D30" s="2">
        <v>31.876709999999999</v>
      </c>
      <c r="E30" s="2">
        <v>5.3200000000000001E-3</v>
      </c>
      <c r="F30" s="2">
        <v>30.895879999999998</v>
      </c>
      <c r="G30" s="2">
        <v>1.6490000000000001E-2</v>
      </c>
      <c r="H30" s="2">
        <v>31.876709999999999</v>
      </c>
      <c r="I30" s="2">
        <v>1.9238</v>
      </c>
      <c r="J30" s="2">
        <v>87</v>
      </c>
      <c r="K30" s="2">
        <v>29.688089999999999</v>
      </c>
      <c r="L30" s="2">
        <v>1.91781</v>
      </c>
      <c r="M30" s="2">
        <v>150</v>
      </c>
      <c r="N30" s="2">
        <v>32.03105</v>
      </c>
      <c r="O30" s="2">
        <v>1.9209400000000001</v>
      </c>
      <c r="P30" s="2">
        <v>227</v>
      </c>
      <c r="Q30" s="2">
        <v>30.930949999999999</v>
      </c>
      <c r="R30" s="2">
        <v>1.91629</v>
      </c>
      <c r="S30" s="2">
        <v>438</v>
      </c>
      <c r="T30" s="2">
        <v>29.781410000000001</v>
      </c>
      <c r="U30" s="2">
        <v>1.9166700000000001</v>
      </c>
      <c r="V30" s="2">
        <v>78</v>
      </c>
    </row>
    <row r="31" spans="1:22" x14ac:dyDescent="0.25">
      <c r="A31" s="2" t="s">
        <v>1</v>
      </c>
      <c r="B31" s="2">
        <v>25</v>
      </c>
      <c r="C31" s="2">
        <v>1</v>
      </c>
      <c r="D31" s="2">
        <v>31.876709999999999</v>
      </c>
      <c r="E31" s="2">
        <v>5.3E-3</v>
      </c>
      <c r="F31" s="2">
        <v>30.895879999999998</v>
      </c>
      <c r="G31" s="2">
        <v>1.6570000000000001E-2</v>
      </c>
      <c r="H31" s="2">
        <v>31.876709999999999</v>
      </c>
      <c r="I31" s="2">
        <v>1.92554</v>
      </c>
      <c r="J31" s="2">
        <v>73</v>
      </c>
      <c r="K31" s="2">
        <v>29.688089999999999</v>
      </c>
      <c r="L31" s="2">
        <v>1.9201299999999999</v>
      </c>
      <c r="M31" s="2">
        <v>162</v>
      </c>
      <c r="N31" s="2">
        <v>31.831980000000001</v>
      </c>
      <c r="O31" s="2">
        <v>1.91778</v>
      </c>
      <c r="P31" s="2">
        <v>239</v>
      </c>
      <c r="Q31" s="2">
        <v>31.124759999999998</v>
      </c>
      <c r="R31" s="2">
        <v>1.91709</v>
      </c>
      <c r="S31" s="2">
        <v>439</v>
      </c>
      <c r="T31" s="2">
        <v>29.78613</v>
      </c>
      <c r="U31" s="2">
        <v>1.9257899999999999</v>
      </c>
      <c r="V31" s="2">
        <v>79</v>
      </c>
    </row>
    <row r="32" spans="1:22" x14ac:dyDescent="0.25">
      <c r="A32" s="2" t="s">
        <v>1</v>
      </c>
      <c r="B32" s="2">
        <v>25</v>
      </c>
      <c r="C32" s="2">
        <v>1</v>
      </c>
      <c r="D32" s="2">
        <v>31.876709999999999</v>
      </c>
      <c r="E32" s="2">
        <v>5.4299999999999999E-3</v>
      </c>
      <c r="F32" s="2">
        <v>30.895879999999998</v>
      </c>
      <c r="G32" s="2">
        <v>1.6469999999999999E-2</v>
      </c>
      <c r="H32" s="2">
        <v>31.876709999999999</v>
      </c>
      <c r="I32" s="2">
        <v>1.9269799999999999</v>
      </c>
      <c r="J32" s="2">
        <v>88</v>
      </c>
      <c r="K32" s="2">
        <v>29.747450000000001</v>
      </c>
      <c r="L32" s="2">
        <v>1.91564</v>
      </c>
      <c r="M32" s="2">
        <v>162</v>
      </c>
      <c r="N32" s="2">
        <v>32.925020000000004</v>
      </c>
      <c r="O32" s="2">
        <v>1.9196500000000001</v>
      </c>
      <c r="P32" s="2">
        <v>225</v>
      </c>
      <c r="Q32" s="2">
        <v>31.385020000000001</v>
      </c>
      <c r="R32" s="2">
        <v>1.91808</v>
      </c>
      <c r="S32" s="2">
        <v>438</v>
      </c>
      <c r="T32" s="2">
        <v>29.688089999999999</v>
      </c>
      <c r="U32" s="2">
        <v>1.92235</v>
      </c>
      <c r="V32" s="2">
        <v>87</v>
      </c>
    </row>
    <row r="33" spans="1:22" x14ac:dyDescent="0.25">
      <c r="A33" s="2" t="s">
        <v>1</v>
      </c>
      <c r="B33" s="2">
        <v>100</v>
      </c>
      <c r="C33" s="2">
        <v>0.4</v>
      </c>
      <c r="D33" s="2">
        <v>161.39909</v>
      </c>
      <c r="E33" s="2">
        <v>1.9220000000000001E-2</v>
      </c>
      <c r="F33" s="2">
        <v>155.53971999999999</v>
      </c>
      <c r="G33" s="2">
        <v>3.3439999999999998E-2</v>
      </c>
      <c r="H33" s="2">
        <v>147.91498999999999</v>
      </c>
      <c r="I33" s="2">
        <v>8.6988699999999994</v>
      </c>
      <c r="J33" s="2">
        <v>153</v>
      </c>
      <c r="K33" s="2">
        <v>147.08982</v>
      </c>
      <c r="L33" s="2">
        <v>8.7184200000000001</v>
      </c>
      <c r="M33" s="2">
        <v>85</v>
      </c>
      <c r="N33" s="2">
        <v>149.0607</v>
      </c>
      <c r="O33" s="2">
        <v>8.6608099999999997</v>
      </c>
      <c r="P33" s="2">
        <v>590</v>
      </c>
      <c r="Q33" s="2">
        <v>147.27037000000001</v>
      </c>
      <c r="R33" s="2">
        <v>8.68886</v>
      </c>
      <c r="S33" s="2">
        <v>248</v>
      </c>
      <c r="T33" s="2">
        <v>146.90577999999999</v>
      </c>
      <c r="U33" s="2">
        <v>8.6760199999999994</v>
      </c>
      <c r="V33" s="2">
        <v>68</v>
      </c>
    </row>
    <row r="34" spans="1:22" x14ac:dyDescent="0.25">
      <c r="A34" s="2" t="s">
        <v>1</v>
      </c>
      <c r="B34" s="2">
        <v>100</v>
      </c>
      <c r="C34" s="2">
        <v>0.4</v>
      </c>
      <c r="D34" s="2">
        <v>161.39909</v>
      </c>
      <c r="E34" s="2">
        <v>1.8010000000000002E-2</v>
      </c>
      <c r="F34" s="2">
        <v>155.53971999999999</v>
      </c>
      <c r="G34" s="2">
        <v>3.3459999999999997E-2</v>
      </c>
      <c r="H34" s="2">
        <v>147.98718</v>
      </c>
      <c r="I34" s="2">
        <v>8.6623400000000004</v>
      </c>
      <c r="J34" s="2">
        <v>156</v>
      </c>
      <c r="K34" s="2">
        <v>146.84071</v>
      </c>
      <c r="L34" s="2">
        <v>8.6929700000000008</v>
      </c>
      <c r="M34" s="2">
        <v>84</v>
      </c>
      <c r="N34" s="2">
        <v>149.00375</v>
      </c>
      <c r="O34" s="2">
        <v>8.6672600000000006</v>
      </c>
      <c r="P34" s="2">
        <v>587</v>
      </c>
      <c r="Q34" s="2">
        <v>147.32907</v>
      </c>
      <c r="R34" s="2">
        <v>8.6580700000000004</v>
      </c>
      <c r="S34" s="2">
        <v>242</v>
      </c>
      <c r="T34" s="2">
        <v>146.83446000000001</v>
      </c>
      <c r="U34" s="2">
        <v>8.6910000000000007</v>
      </c>
      <c r="V34" s="2">
        <v>68</v>
      </c>
    </row>
    <row r="35" spans="1:22" x14ac:dyDescent="0.25">
      <c r="A35" s="2" t="s">
        <v>1</v>
      </c>
      <c r="B35" s="2">
        <v>100</v>
      </c>
      <c r="C35" s="2">
        <v>0.4</v>
      </c>
      <c r="D35" s="2">
        <v>161.39909</v>
      </c>
      <c r="E35" s="2">
        <v>1.821E-2</v>
      </c>
      <c r="F35" s="2">
        <v>155.53971999999999</v>
      </c>
      <c r="G35" s="2">
        <v>3.3309999999999999E-2</v>
      </c>
      <c r="H35" s="2">
        <v>147.76916</v>
      </c>
      <c r="I35" s="2">
        <v>8.6875900000000001</v>
      </c>
      <c r="J35" s="2">
        <v>152</v>
      </c>
      <c r="K35" s="2">
        <v>146.97011000000001</v>
      </c>
      <c r="L35" s="2">
        <v>8.7084899999999994</v>
      </c>
      <c r="M35" s="2">
        <v>85</v>
      </c>
      <c r="N35" s="2">
        <v>147.95867000000001</v>
      </c>
      <c r="O35" s="2">
        <v>8.6581299999999999</v>
      </c>
      <c r="P35" s="2">
        <v>579</v>
      </c>
      <c r="Q35" s="2">
        <v>148.04201</v>
      </c>
      <c r="R35" s="2">
        <v>8.7905099999999994</v>
      </c>
      <c r="S35" s="2">
        <v>238</v>
      </c>
      <c r="T35" s="2">
        <v>146.88346000000001</v>
      </c>
      <c r="U35" s="2">
        <v>8.6748999999999992</v>
      </c>
      <c r="V35" s="2">
        <v>62</v>
      </c>
    </row>
    <row r="36" spans="1:22" x14ac:dyDescent="0.25">
      <c r="A36" s="2" t="s">
        <v>1</v>
      </c>
      <c r="B36" s="2">
        <v>100</v>
      </c>
      <c r="C36" s="2">
        <v>0.4</v>
      </c>
      <c r="D36" s="2">
        <v>161.39909</v>
      </c>
      <c r="E36" s="2">
        <v>1.8239999999999999E-2</v>
      </c>
      <c r="F36" s="2">
        <v>155.53971999999999</v>
      </c>
      <c r="G36" s="2">
        <v>3.3459999999999997E-2</v>
      </c>
      <c r="H36" s="2">
        <v>148.09953999999999</v>
      </c>
      <c r="I36" s="2">
        <v>8.6820699999999995</v>
      </c>
      <c r="J36" s="2">
        <v>150</v>
      </c>
      <c r="K36" s="2">
        <v>146.94596000000001</v>
      </c>
      <c r="L36" s="2">
        <v>8.6909700000000001</v>
      </c>
      <c r="M36" s="2">
        <v>82</v>
      </c>
      <c r="N36" s="2">
        <v>147.93376000000001</v>
      </c>
      <c r="O36" s="2">
        <v>8.6630099999999999</v>
      </c>
      <c r="P36" s="2">
        <v>597</v>
      </c>
      <c r="Q36" s="2">
        <v>147.93074999999999</v>
      </c>
      <c r="R36" s="2">
        <v>8.6911900000000006</v>
      </c>
      <c r="S36" s="2">
        <v>234</v>
      </c>
      <c r="T36" s="2">
        <v>146.87612999999999</v>
      </c>
      <c r="U36" s="2">
        <v>8.6974400000000003</v>
      </c>
      <c r="V36" s="2">
        <v>65</v>
      </c>
    </row>
    <row r="37" spans="1:22" x14ac:dyDescent="0.25">
      <c r="A37" s="2" t="s">
        <v>1</v>
      </c>
      <c r="B37" s="2">
        <v>100</v>
      </c>
      <c r="C37" s="2">
        <v>0.4</v>
      </c>
      <c r="D37" s="2">
        <v>161.39909</v>
      </c>
      <c r="E37" s="2">
        <v>1.8089999999999998E-2</v>
      </c>
      <c r="F37" s="2">
        <v>155.53971999999999</v>
      </c>
      <c r="G37" s="2">
        <v>3.3439999999999998E-2</v>
      </c>
      <c r="H37" s="2">
        <v>147.81498999999999</v>
      </c>
      <c r="I37" s="2">
        <v>8.6983300000000003</v>
      </c>
      <c r="J37" s="2">
        <v>150</v>
      </c>
      <c r="K37" s="2">
        <v>147.03739999999999</v>
      </c>
      <c r="L37" s="2">
        <v>8.7073699999999992</v>
      </c>
      <c r="M37" s="2">
        <v>85</v>
      </c>
      <c r="N37" s="2">
        <v>148.20113000000001</v>
      </c>
      <c r="O37" s="2">
        <v>8.6622800000000009</v>
      </c>
      <c r="P37" s="2">
        <v>566</v>
      </c>
      <c r="Q37" s="2">
        <v>148.22617</v>
      </c>
      <c r="R37" s="2">
        <v>8.6927000000000003</v>
      </c>
      <c r="S37" s="2">
        <v>205</v>
      </c>
      <c r="T37" s="2">
        <v>147.01293000000001</v>
      </c>
      <c r="U37" s="2">
        <v>8.6627200000000002</v>
      </c>
      <c r="V37" s="2">
        <v>55</v>
      </c>
    </row>
    <row r="38" spans="1:22" x14ac:dyDescent="0.25">
      <c r="A38" s="2" t="s">
        <v>1</v>
      </c>
      <c r="B38" s="2">
        <v>100</v>
      </c>
      <c r="C38" s="2">
        <v>0.4</v>
      </c>
      <c r="D38" s="2">
        <v>161.39909</v>
      </c>
      <c r="E38" s="2">
        <v>1.9550000000000001E-2</v>
      </c>
      <c r="F38" s="2">
        <v>155.53971999999999</v>
      </c>
      <c r="G38" s="2">
        <v>3.5909999999999997E-2</v>
      </c>
      <c r="H38" s="2">
        <v>148.05665999999999</v>
      </c>
      <c r="I38" s="2">
        <v>8.6572700000000005</v>
      </c>
      <c r="J38" s="2">
        <v>128</v>
      </c>
      <c r="K38" s="2">
        <v>147.00136000000001</v>
      </c>
      <c r="L38" s="2">
        <v>8.7465799999999998</v>
      </c>
      <c r="M38" s="2">
        <v>73</v>
      </c>
      <c r="N38" s="2">
        <v>147.94626</v>
      </c>
      <c r="O38" s="2">
        <v>8.6633399999999998</v>
      </c>
      <c r="P38" s="2">
        <v>521</v>
      </c>
      <c r="Q38" s="2">
        <v>148.05771999999999</v>
      </c>
      <c r="R38" s="2">
        <v>8.6845300000000005</v>
      </c>
      <c r="S38" s="2">
        <v>205</v>
      </c>
      <c r="T38" s="2">
        <v>146.89239000000001</v>
      </c>
      <c r="U38" s="2">
        <v>8.6915999999999993</v>
      </c>
      <c r="V38" s="2">
        <v>59</v>
      </c>
    </row>
    <row r="39" spans="1:22" x14ac:dyDescent="0.25">
      <c r="A39" s="2" t="s">
        <v>1</v>
      </c>
      <c r="B39" s="2">
        <v>100</v>
      </c>
      <c r="C39" s="2">
        <v>0.4</v>
      </c>
      <c r="D39" s="2">
        <v>161.39909</v>
      </c>
      <c r="E39" s="2">
        <v>1.9220000000000001E-2</v>
      </c>
      <c r="F39" s="2">
        <v>155.53971999999999</v>
      </c>
      <c r="G39" s="2">
        <v>3.5909999999999997E-2</v>
      </c>
      <c r="H39" s="2">
        <v>148.59852000000001</v>
      </c>
      <c r="I39" s="2">
        <v>8.6604899999999994</v>
      </c>
      <c r="J39" s="2">
        <v>130</v>
      </c>
      <c r="K39" s="2">
        <v>147.11032</v>
      </c>
      <c r="L39" s="2">
        <v>8.6984999999999992</v>
      </c>
      <c r="M39" s="2">
        <v>74</v>
      </c>
      <c r="N39" s="2">
        <v>148.19083000000001</v>
      </c>
      <c r="O39" s="2">
        <v>8.7157999999999998</v>
      </c>
      <c r="P39" s="2">
        <v>524</v>
      </c>
      <c r="Q39" s="2">
        <v>147.66215</v>
      </c>
      <c r="R39" s="2">
        <v>8.6685599999999994</v>
      </c>
      <c r="S39" s="2">
        <v>207</v>
      </c>
      <c r="T39" s="2">
        <v>146.92282</v>
      </c>
      <c r="U39" s="2">
        <v>8.7831299999999999</v>
      </c>
      <c r="V39" s="2">
        <v>60</v>
      </c>
    </row>
    <row r="40" spans="1:22" x14ac:dyDescent="0.25">
      <c r="A40" s="2" t="s">
        <v>1</v>
      </c>
      <c r="B40" s="2">
        <v>100</v>
      </c>
      <c r="C40" s="2">
        <v>0.4</v>
      </c>
      <c r="D40" s="2">
        <v>161.39909</v>
      </c>
      <c r="E40" s="2">
        <v>2.0119999999999999E-2</v>
      </c>
      <c r="F40" s="2">
        <v>155.53971999999999</v>
      </c>
      <c r="G40" s="2">
        <v>3.5900000000000001E-2</v>
      </c>
      <c r="H40" s="2">
        <v>147.93911</v>
      </c>
      <c r="I40" s="2">
        <v>8.68018</v>
      </c>
      <c r="J40" s="2">
        <v>133</v>
      </c>
      <c r="K40" s="2">
        <v>147.10024000000001</v>
      </c>
      <c r="L40" s="2">
        <v>8.7356700000000007</v>
      </c>
      <c r="M40" s="2">
        <v>74</v>
      </c>
      <c r="N40" s="2">
        <v>148.00452999999999</v>
      </c>
      <c r="O40" s="2">
        <v>8.6682799999999993</v>
      </c>
      <c r="P40" s="2">
        <v>528</v>
      </c>
      <c r="Q40" s="2">
        <v>147.68844999999999</v>
      </c>
      <c r="R40" s="2">
        <v>8.6650600000000004</v>
      </c>
      <c r="S40" s="2">
        <v>208</v>
      </c>
      <c r="T40" s="2">
        <v>147.16240999999999</v>
      </c>
      <c r="U40" s="2">
        <v>8.7306299999999997</v>
      </c>
      <c r="V40" s="2">
        <v>57</v>
      </c>
    </row>
    <row r="41" spans="1:22" x14ac:dyDescent="0.25">
      <c r="A41" s="2" t="s">
        <v>1</v>
      </c>
      <c r="B41" s="2">
        <v>100</v>
      </c>
      <c r="C41" s="2">
        <v>0.4</v>
      </c>
      <c r="D41" s="2">
        <v>161.39909</v>
      </c>
      <c r="E41" s="2">
        <v>1.9470000000000001E-2</v>
      </c>
      <c r="F41" s="2">
        <v>155.53971999999999</v>
      </c>
      <c r="G41" s="2">
        <v>3.6889999999999999E-2</v>
      </c>
      <c r="H41" s="2">
        <v>148.01603</v>
      </c>
      <c r="I41" s="2">
        <v>8.6819500000000005</v>
      </c>
      <c r="J41" s="2">
        <v>130</v>
      </c>
      <c r="K41" s="2">
        <v>146.92993999999999</v>
      </c>
      <c r="L41" s="2">
        <v>8.7391199999999998</v>
      </c>
      <c r="M41" s="2">
        <v>75</v>
      </c>
      <c r="N41" s="2">
        <v>147.70382000000001</v>
      </c>
      <c r="O41" s="2">
        <v>8.6705400000000008</v>
      </c>
      <c r="P41" s="2">
        <v>531</v>
      </c>
      <c r="Q41" s="2">
        <v>148.0292</v>
      </c>
      <c r="R41" s="2">
        <v>8.6939299999999999</v>
      </c>
      <c r="S41" s="2">
        <v>206</v>
      </c>
      <c r="T41" s="2">
        <v>146.81759</v>
      </c>
      <c r="U41" s="2">
        <v>8.6629299999999994</v>
      </c>
      <c r="V41" s="2">
        <v>60</v>
      </c>
    </row>
    <row r="42" spans="1:22" x14ac:dyDescent="0.25">
      <c r="A42" s="2" t="s">
        <v>1</v>
      </c>
      <c r="B42" s="2">
        <v>100</v>
      </c>
      <c r="C42" s="2">
        <v>0.4</v>
      </c>
      <c r="D42" s="2">
        <v>161.39909</v>
      </c>
      <c r="E42" s="2">
        <v>2.0060000000000001E-2</v>
      </c>
      <c r="F42" s="2">
        <v>155.53971999999999</v>
      </c>
      <c r="G42" s="2">
        <v>3.6139999999999999E-2</v>
      </c>
      <c r="H42" s="2">
        <v>147.87333000000001</v>
      </c>
      <c r="I42" s="2">
        <v>8.67727</v>
      </c>
      <c r="J42" s="2">
        <v>135</v>
      </c>
      <c r="K42" s="2">
        <v>147.06757999999999</v>
      </c>
      <c r="L42" s="2">
        <v>8.6680700000000002</v>
      </c>
      <c r="M42" s="2">
        <v>73</v>
      </c>
      <c r="N42" s="2">
        <v>148.06675000000001</v>
      </c>
      <c r="O42" s="2">
        <v>8.6709399999999999</v>
      </c>
      <c r="P42" s="2">
        <v>507</v>
      </c>
      <c r="Q42" s="2">
        <v>147.45517000000001</v>
      </c>
      <c r="R42" s="2">
        <v>8.6740100000000009</v>
      </c>
      <c r="S42" s="2">
        <v>204</v>
      </c>
      <c r="T42" s="2">
        <v>147.22490999999999</v>
      </c>
      <c r="U42" s="2">
        <v>8.7899600000000007</v>
      </c>
      <c r="V42" s="2">
        <v>57</v>
      </c>
    </row>
    <row r="43" spans="1:22" x14ac:dyDescent="0.25">
      <c r="A43" s="2" t="s">
        <v>1</v>
      </c>
      <c r="B43" s="2">
        <v>100</v>
      </c>
      <c r="C43" s="2">
        <v>0.7</v>
      </c>
      <c r="D43" s="2">
        <v>151.0804</v>
      </c>
      <c r="E43" s="2">
        <v>2.1250000000000002E-2</v>
      </c>
      <c r="F43" s="2">
        <v>111.17415</v>
      </c>
      <c r="G43" s="2">
        <v>4.6460000000000001E-2</v>
      </c>
      <c r="H43" s="2">
        <v>110.1426</v>
      </c>
      <c r="I43" s="2">
        <v>17.989730000000002</v>
      </c>
      <c r="J43" s="2">
        <v>279</v>
      </c>
      <c r="K43" s="2">
        <v>146.32137</v>
      </c>
      <c r="L43" s="2">
        <v>18.029859999999999</v>
      </c>
      <c r="M43" s="2">
        <v>136</v>
      </c>
      <c r="N43" s="2">
        <v>109.75384</v>
      </c>
      <c r="O43" s="2">
        <v>17.988700000000001</v>
      </c>
      <c r="P43" s="2">
        <v>1106</v>
      </c>
      <c r="Q43" s="2">
        <v>110.49737</v>
      </c>
      <c r="R43" s="2">
        <v>18.023630000000001</v>
      </c>
      <c r="S43" s="2">
        <v>443</v>
      </c>
      <c r="T43" s="2">
        <v>108.83683000000001</v>
      </c>
      <c r="U43" s="2">
        <v>18.049130000000002</v>
      </c>
      <c r="V43" s="2">
        <v>111</v>
      </c>
    </row>
    <row r="44" spans="1:22" x14ac:dyDescent="0.25">
      <c r="A44" s="2" t="s">
        <v>1</v>
      </c>
      <c r="B44" s="2">
        <v>100</v>
      </c>
      <c r="C44" s="2">
        <v>0.7</v>
      </c>
      <c r="D44" s="2">
        <v>151.0804</v>
      </c>
      <c r="E44" s="2">
        <v>2.1239999999999998E-2</v>
      </c>
      <c r="F44" s="2">
        <v>111.17415</v>
      </c>
      <c r="G44" s="2">
        <v>4.6390000000000001E-2</v>
      </c>
      <c r="H44" s="2">
        <v>110.65985999999999</v>
      </c>
      <c r="I44" s="2">
        <v>17.997489999999999</v>
      </c>
      <c r="J44" s="2">
        <v>284</v>
      </c>
      <c r="K44" s="2">
        <v>146.34136000000001</v>
      </c>
      <c r="L44" s="2">
        <v>18.00057</v>
      </c>
      <c r="M44" s="2">
        <v>136</v>
      </c>
      <c r="N44" s="2">
        <v>109.4434</v>
      </c>
      <c r="O44" s="2">
        <v>17.995470000000001</v>
      </c>
      <c r="P44" s="2">
        <v>1127</v>
      </c>
      <c r="Q44" s="2">
        <v>109.7672</v>
      </c>
      <c r="R44" s="2">
        <v>18.001860000000001</v>
      </c>
      <c r="S44" s="2">
        <v>447</v>
      </c>
      <c r="T44" s="2">
        <v>109.02536000000001</v>
      </c>
      <c r="U44" s="2">
        <v>18.019929999999999</v>
      </c>
      <c r="V44" s="2">
        <v>114</v>
      </c>
    </row>
    <row r="45" spans="1:22" x14ac:dyDescent="0.25">
      <c r="A45" s="2" t="s">
        <v>1</v>
      </c>
      <c r="B45" s="2">
        <v>100</v>
      </c>
      <c r="C45" s="2">
        <v>0.7</v>
      </c>
      <c r="D45" s="2">
        <v>151.0804</v>
      </c>
      <c r="E45" s="2">
        <v>2.1069999999999998E-2</v>
      </c>
      <c r="F45" s="2">
        <v>111.17415</v>
      </c>
      <c r="G45" s="2">
        <v>4.6420000000000003E-2</v>
      </c>
      <c r="H45" s="2">
        <v>110.59901000000001</v>
      </c>
      <c r="I45" s="2">
        <v>17.994440000000001</v>
      </c>
      <c r="J45" s="2">
        <v>284</v>
      </c>
      <c r="K45" s="2">
        <v>146.17694</v>
      </c>
      <c r="L45" s="2">
        <v>18.1326</v>
      </c>
      <c r="M45" s="2">
        <v>136</v>
      </c>
      <c r="N45" s="2">
        <v>110.31025</v>
      </c>
      <c r="O45" s="2">
        <v>17.999479999999998</v>
      </c>
      <c r="P45" s="2">
        <v>1081</v>
      </c>
      <c r="Q45" s="2">
        <v>108.93812</v>
      </c>
      <c r="R45" s="2">
        <v>18.02338</v>
      </c>
      <c r="S45" s="2">
        <v>429</v>
      </c>
      <c r="T45" s="2">
        <v>108.67077999999999</v>
      </c>
      <c r="U45" s="2">
        <v>18.051069999999999</v>
      </c>
      <c r="V45" s="2">
        <v>110</v>
      </c>
    </row>
    <row r="46" spans="1:22" x14ac:dyDescent="0.25">
      <c r="A46" s="2" t="s">
        <v>1</v>
      </c>
      <c r="B46" s="2">
        <v>100</v>
      </c>
      <c r="C46" s="2">
        <v>0.7</v>
      </c>
      <c r="D46" s="2">
        <v>151.0804</v>
      </c>
      <c r="E46" s="2">
        <v>2.1579999999999998E-2</v>
      </c>
      <c r="F46" s="2">
        <v>111.17415</v>
      </c>
      <c r="G46" s="2">
        <v>4.6399999999999997E-2</v>
      </c>
      <c r="H46" s="2">
        <v>112.18156999999999</v>
      </c>
      <c r="I46" s="2">
        <v>18.034400000000002</v>
      </c>
      <c r="J46" s="2">
        <v>276</v>
      </c>
      <c r="K46" s="2">
        <v>146.15482</v>
      </c>
      <c r="L46" s="2">
        <v>18.09468</v>
      </c>
      <c r="M46" s="2">
        <v>137</v>
      </c>
      <c r="N46" s="2">
        <v>111.00404</v>
      </c>
      <c r="O46" s="2">
        <v>18.002189999999999</v>
      </c>
      <c r="P46" s="2">
        <v>1124</v>
      </c>
      <c r="Q46" s="2">
        <v>109.7152</v>
      </c>
      <c r="R46" s="2">
        <v>17.99342</v>
      </c>
      <c r="S46" s="2">
        <v>439</v>
      </c>
      <c r="T46" s="2">
        <v>108.7556</v>
      </c>
      <c r="U46" s="2">
        <v>18.05133</v>
      </c>
      <c r="V46" s="2">
        <v>115</v>
      </c>
    </row>
    <row r="47" spans="1:22" x14ac:dyDescent="0.25">
      <c r="A47" s="2" t="s">
        <v>1</v>
      </c>
      <c r="B47" s="2">
        <v>100</v>
      </c>
      <c r="C47" s="2">
        <v>0.7</v>
      </c>
      <c r="D47" s="2">
        <v>151.0804</v>
      </c>
      <c r="E47" s="2">
        <v>2.1659999999999999E-2</v>
      </c>
      <c r="F47" s="2">
        <v>111.17415</v>
      </c>
      <c r="G47" s="2">
        <v>4.6539999999999998E-2</v>
      </c>
      <c r="H47" s="2">
        <v>111.21948</v>
      </c>
      <c r="I47" s="2">
        <v>18.026720000000001</v>
      </c>
      <c r="J47" s="2">
        <v>285</v>
      </c>
      <c r="K47" s="2">
        <v>146.27468999999999</v>
      </c>
      <c r="L47" s="2">
        <v>18.13683</v>
      </c>
      <c r="M47" s="2">
        <v>136</v>
      </c>
      <c r="N47" s="2">
        <v>110.47432999999999</v>
      </c>
      <c r="O47" s="2">
        <v>17.99483</v>
      </c>
      <c r="P47" s="2">
        <v>1093</v>
      </c>
      <c r="Q47" s="2">
        <v>110.43247</v>
      </c>
      <c r="R47" s="2">
        <v>18.001280000000001</v>
      </c>
      <c r="S47" s="2">
        <v>439</v>
      </c>
      <c r="T47" s="2">
        <v>108.70703</v>
      </c>
      <c r="U47" s="2">
        <v>18.101859999999999</v>
      </c>
      <c r="V47" s="2">
        <v>111</v>
      </c>
    </row>
    <row r="48" spans="1:22" x14ac:dyDescent="0.25">
      <c r="A48" s="2" t="s">
        <v>1</v>
      </c>
      <c r="B48" s="2">
        <v>100</v>
      </c>
      <c r="C48" s="2">
        <v>0.7</v>
      </c>
      <c r="D48" s="2">
        <v>151.0804</v>
      </c>
      <c r="E48" s="2">
        <v>2.1770000000000001E-2</v>
      </c>
      <c r="F48" s="2">
        <v>111.17415</v>
      </c>
      <c r="G48" s="2">
        <v>4.6359999999999998E-2</v>
      </c>
      <c r="H48" s="2">
        <v>111.84028000000001</v>
      </c>
      <c r="I48" s="2">
        <v>18.022410000000001</v>
      </c>
      <c r="J48" s="2">
        <v>281</v>
      </c>
      <c r="K48" s="2">
        <v>146.04637</v>
      </c>
      <c r="L48" s="2">
        <v>18.11234</v>
      </c>
      <c r="M48" s="2">
        <v>135</v>
      </c>
      <c r="N48" s="2">
        <v>110.39297999999999</v>
      </c>
      <c r="O48" s="2">
        <v>17.99042</v>
      </c>
      <c r="P48" s="2">
        <v>1122</v>
      </c>
      <c r="Q48" s="2">
        <v>109.76504</v>
      </c>
      <c r="R48" s="2">
        <v>18.02562</v>
      </c>
      <c r="S48" s="2">
        <v>391</v>
      </c>
      <c r="T48" s="2">
        <v>108.87952</v>
      </c>
      <c r="U48" s="2">
        <v>18.049199999999999</v>
      </c>
      <c r="V48" s="2">
        <v>114</v>
      </c>
    </row>
    <row r="49" spans="1:22" x14ac:dyDescent="0.25">
      <c r="A49" s="2" t="s">
        <v>1</v>
      </c>
      <c r="B49" s="2">
        <v>100</v>
      </c>
      <c r="C49" s="2">
        <v>0.7</v>
      </c>
      <c r="D49" s="2">
        <v>151.0804</v>
      </c>
      <c r="E49" s="2">
        <v>2.0879999999999999E-2</v>
      </c>
      <c r="F49" s="2">
        <v>111.17415</v>
      </c>
      <c r="G49" s="2">
        <v>4.6339999999999999E-2</v>
      </c>
      <c r="H49" s="2">
        <v>111.89632</v>
      </c>
      <c r="I49" s="2">
        <v>18.007660000000001</v>
      </c>
      <c r="J49" s="2">
        <v>278</v>
      </c>
      <c r="K49" s="2">
        <v>146.37554</v>
      </c>
      <c r="L49" s="2">
        <v>18.132090000000002</v>
      </c>
      <c r="M49" s="2">
        <v>137</v>
      </c>
      <c r="N49" s="2">
        <v>111.63778000000001</v>
      </c>
      <c r="O49" s="2">
        <v>17.994759999999999</v>
      </c>
      <c r="P49" s="2">
        <v>1098</v>
      </c>
      <c r="Q49" s="2">
        <v>109.80616999999999</v>
      </c>
      <c r="R49" s="2">
        <v>17.988900000000001</v>
      </c>
      <c r="S49" s="2">
        <v>434</v>
      </c>
      <c r="T49" s="2">
        <v>108.79577999999999</v>
      </c>
      <c r="U49" s="2">
        <v>18.015260000000001</v>
      </c>
      <c r="V49" s="2">
        <v>110</v>
      </c>
    </row>
    <row r="50" spans="1:22" x14ac:dyDescent="0.25">
      <c r="A50" s="2" t="s">
        <v>1</v>
      </c>
      <c r="B50" s="2">
        <v>100</v>
      </c>
      <c r="C50" s="2">
        <v>0.7</v>
      </c>
      <c r="D50" s="2">
        <v>151.0804</v>
      </c>
      <c r="E50" s="2">
        <v>2.1219999999999999E-2</v>
      </c>
      <c r="F50" s="2">
        <v>111.17415</v>
      </c>
      <c r="G50" s="2">
        <v>4.6429999999999999E-2</v>
      </c>
      <c r="H50" s="2">
        <v>110.65134999999999</v>
      </c>
      <c r="I50" s="2">
        <v>18.025780000000001</v>
      </c>
      <c r="J50" s="2">
        <v>278</v>
      </c>
      <c r="K50" s="2">
        <v>146.31073000000001</v>
      </c>
      <c r="L50" s="2">
        <v>18.01427</v>
      </c>
      <c r="M50" s="2">
        <v>136</v>
      </c>
      <c r="N50" s="2">
        <v>109.84537</v>
      </c>
      <c r="O50" s="2">
        <v>17.98875</v>
      </c>
      <c r="P50" s="2">
        <v>1103</v>
      </c>
      <c r="Q50" s="2">
        <v>109.87015</v>
      </c>
      <c r="R50" s="2">
        <v>17.993929999999999</v>
      </c>
      <c r="S50" s="2">
        <v>444</v>
      </c>
      <c r="T50" s="2">
        <v>108.92077999999999</v>
      </c>
      <c r="U50" s="2">
        <v>18.03492</v>
      </c>
      <c r="V50" s="2">
        <v>112</v>
      </c>
    </row>
    <row r="51" spans="1:22" x14ac:dyDescent="0.25">
      <c r="A51" s="2" t="s">
        <v>1</v>
      </c>
      <c r="B51" s="2">
        <v>100</v>
      </c>
      <c r="C51" s="2">
        <v>0.7</v>
      </c>
      <c r="D51" s="2">
        <v>151.0804</v>
      </c>
      <c r="E51" s="2">
        <v>2.1170000000000001E-2</v>
      </c>
      <c r="F51" s="2">
        <v>111.17415</v>
      </c>
      <c r="G51" s="2">
        <v>4.6399999999999997E-2</v>
      </c>
      <c r="H51" s="2">
        <v>110.54132</v>
      </c>
      <c r="I51" s="2">
        <v>18.03182</v>
      </c>
      <c r="J51" s="2">
        <v>272</v>
      </c>
      <c r="K51" s="2">
        <v>146.12125</v>
      </c>
      <c r="L51" s="2">
        <v>18.048269999999999</v>
      </c>
      <c r="M51" s="2">
        <v>135</v>
      </c>
      <c r="N51" s="2">
        <v>111.75084</v>
      </c>
      <c r="O51" s="2">
        <v>17.997990000000001</v>
      </c>
      <c r="P51" s="2">
        <v>1065</v>
      </c>
      <c r="Q51" s="2">
        <v>109.46006</v>
      </c>
      <c r="R51" s="2">
        <v>18.021339999999999</v>
      </c>
      <c r="S51" s="2">
        <v>438</v>
      </c>
      <c r="T51" s="2">
        <v>108.68704</v>
      </c>
      <c r="U51" s="2">
        <v>18.016349999999999</v>
      </c>
      <c r="V51" s="2">
        <v>111</v>
      </c>
    </row>
    <row r="52" spans="1:22" x14ac:dyDescent="0.25">
      <c r="A52" s="2" t="s">
        <v>1</v>
      </c>
      <c r="B52" s="2">
        <v>100</v>
      </c>
      <c r="C52" s="2">
        <v>0.7</v>
      </c>
      <c r="D52" s="2">
        <v>151.0804</v>
      </c>
      <c r="E52" s="2">
        <v>2.154E-2</v>
      </c>
      <c r="F52" s="2">
        <v>111.17415</v>
      </c>
      <c r="G52" s="2">
        <v>4.6330000000000003E-2</v>
      </c>
      <c r="H52" s="2">
        <v>109.92865999999999</v>
      </c>
      <c r="I52" s="2">
        <v>18.042079999999999</v>
      </c>
      <c r="J52" s="2">
        <v>277</v>
      </c>
      <c r="K52" s="2">
        <v>146.15887000000001</v>
      </c>
      <c r="L52" s="2">
        <v>18.046250000000001</v>
      </c>
      <c r="M52" s="2">
        <v>135</v>
      </c>
      <c r="N52" s="2">
        <v>112.29893</v>
      </c>
      <c r="O52" s="2">
        <v>17.99053</v>
      </c>
      <c r="P52" s="2">
        <v>1096</v>
      </c>
      <c r="Q52" s="2">
        <v>111.60380000000001</v>
      </c>
      <c r="R52" s="2">
        <v>17.993670000000002</v>
      </c>
      <c r="S52" s="2">
        <v>425</v>
      </c>
      <c r="T52" s="2">
        <v>108.97881</v>
      </c>
      <c r="U52" s="2">
        <v>18.079840000000001</v>
      </c>
      <c r="V52" s="2">
        <v>114</v>
      </c>
    </row>
    <row r="53" spans="1:22" x14ac:dyDescent="0.25">
      <c r="A53" s="2" t="s">
        <v>1</v>
      </c>
      <c r="B53" s="2">
        <v>100</v>
      </c>
      <c r="C53" s="2">
        <v>1</v>
      </c>
      <c r="D53" s="2">
        <v>108.81713000000001</v>
      </c>
      <c r="E53" s="2">
        <v>2.3910000000000001E-2</v>
      </c>
      <c r="F53" s="2">
        <v>108.41019</v>
      </c>
      <c r="G53" s="2">
        <v>5.4390000000000001E-2</v>
      </c>
      <c r="H53" s="2">
        <v>108.63531</v>
      </c>
      <c r="I53" s="2">
        <v>37.400759999999998</v>
      </c>
      <c r="J53" s="2">
        <v>597</v>
      </c>
      <c r="K53" s="2">
        <v>106.91737000000001</v>
      </c>
      <c r="L53" s="2">
        <v>37.387920000000001</v>
      </c>
      <c r="M53" s="2">
        <v>246</v>
      </c>
      <c r="N53" s="2">
        <v>110.27189</v>
      </c>
      <c r="O53" s="2">
        <v>37.379480000000001</v>
      </c>
      <c r="P53" s="2">
        <v>2318</v>
      </c>
      <c r="Q53" s="2">
        <v>107.80967</v>
      </c>
      <c r="R53" s="2">
        <v>37.394240000000003</v>
      </c>
      <c r="S53" s="2">
        <v>931</v>
      </c>
      <c r="T53" s="2">
        <v>107.16498</v>
      </c>
      <c r="U53" s="2">
        <v>37.46463</v>
      </c>
      <c r="V53" s="2">
        <v>219</v>
      </c>
    </row>
    <row r="54" spans="1:22" x14ac:dyDescent="0.25">
      <c r="A54" s="2" t="s">
        <v>1</v>
      </c>
      <c r="B54" s="2">
        <v>100</v>
      </c>
      <c r="C54" s="2">
        <v>1</v>
      </c>
      <c r="D54" s="2">
        <v>108.81713000000001</v>
      </c>
      <c r="E54" s="2">
        <v>2.435E-2</v>
      </c>
      <c r="F54" s="2">
        <v>108.41019</v>
      </c>
      <c r="G54" s="2">
        <v>5.441E-2</v>
      </c>
      <c r="H54" s="2">
        <v>108.69862999999999</v>
      </c>
      <c r="I54" s="2">
        <v>37.423139999999997</v>
      </c>
      <c r="J54" s="2">
        <v>567</v>
      </c>
      <c r="K54" s="2">
        <v>106.69947999999999</v>
      </c>
      <c r="L54" s="2">
        <v>37.510179999999998</v>
      </c>
      <c r="M54" s="2">
        <v>248</v>
      </c>
      <c r="N54" s="2">
        <v>109.63348000000001</v>
      </c>
      <c r="O54" s="2">
        <v>37.371899999999997</v>
      </c>
      <c r="P54" s="2">
        <v>2224</v>
      </c>
      <c r="Q54" s="2">
        <v>108.56283999999999</v>
      </c>
      <c r="R54" s="2">
        <v>37.405549999999998</v>
      </c>
      <c r="S54" s="2">
        <v>951</v>
      </c>
      <c r="T54" s="2">
        <v>107.22488</v>
      </c>
      <c r="U54" s="2">
        <v>37.417789999999997</v>
      </c>
      <c r="V54" s="2">
        <v>231</v>
      </c>
    </row>
    <row r="55" spans="1:22" x14ac:dyDescent="0.25">
      <c r="A55" s="2" t="s">
        <v>1</v>
      </c>
      <c r="B55" s="2">
        <v>100</v>
      </c>
      <c r="C55" s="2">
        <v>1</v>
      </c>
      <c r="D55" s="2">
        <v>108.81713000000001</v>
      </c>
      <c r="E55" s="2">
        <v>2.4740000000000002E-2</v>
      </c>
      <c r="F55" s="2">
        <v>108.41019</v>
      </c>
      <c r="G55" s="2">
        <v>5.5169999999999997E-2</v>
      </c>
      <c r="H55" s="2">
        <v>108.58886</v>
      </c>
      <c r="I55" s="2">
        <v>37.391559999999998</v>
      </c>
      <c r="J55" s="2">
        <v>597</v>
      </c>
      <c r="K55" s="2">
        <v>107.14115</v>
      </c>
      <c r="L55" s="2">
        <v>37.41281</v>
      </c>
      <c r="M55" s="2">
        <v>247</v>
      </c>
      <c r="N55" s="2">
        <v>108.15761000000001</v>
      </c>
      <c r="O55" s="2">
        <v>37.37829</v>
      </c>
      <c r="P55" s="2">
        <v>2249</v>
      </c>
      <c r="Q55" s="2">
        <v>108.41038</v>
      </c>
      <c r="R55" s="2">
        <v>37.37406</v>
      </c>
      <c r="S55" s="2">
        <v>967</v>
      </c>
      <c r="T55" s="2">
        <v>107.23571</v>
      </c>
      <c r="U55" s="2">
        <v>37.424419999999998</v>
      </c>
      <c r="V55" s="2">
        <v>202</v>
      </c>
    </row>
    <row r="56" spans="1:22" x14ac:dyDescent="0.25">
      <c r="A56" s="2" t="s">
        <v>1</v>
      </c>
      <c r="B56" s="2">
        <v>100</v>
      </c>
      <c r="C56" s="2">
        <v>1</v>
      </c>
      <c r="D56" s="2">
        <v>108.81713000000001</v>
      </c>
      <c r="E56" s="2">
        <v>2.4510000000000001E-2</v>
      </c>
      <c r="F56" s="2">
        <v>108.41019</v>
      </c>
      <c r="G56" s="2">
        <v>5.4850000000000003E-2</v>
      </c>
      <c r="H56" s="2">
        <v>108.68532999999999</v>
      </c>
      <c r="I56" s="2">
        <v>37.403750000000002</v>
      </c>
      <c r="J56" s="2">
        <v>504</v>
      </c>
      <c r="K56" s="2">
        <v>106.71305</v>
      </c>
      <c r="L56" s="2">
        <v>37.392530000000001</v>
      </c>
      <c r="M56" s="2">
        <v>246</v>
      </c>
      <c r="N56" s="2">
        <v>109.05755000000001</v>
      </c>
      <c r="O56" s="2">
        <v>37.374809999999997</v>
      </c>
      <c r="P56" s="2">
        <v>2300</v>
      </c>
      <c r="Q56" s="2">
        <v>106.96853</v>
      </c>
      <c r="R56" s="2">
        <v>37.387810000000002</v>
      </c>
      <c r="S56" s="2">
        <v>924</v>
      </c>
      <c r="T56" s="2">
        <v>107.43024</v>
      </c>
      <c r="U56" s="2">
        <v>37.466050000000003</v>
      </c>
      <c r="V56" s="2">
        <v>226</v>
      </c>
    </row>
    <row r="57" spans="1:22" x14ac:dyDescent="0.25">
      <c r="A57" s="2" t="s">
        <v>1</v>
      </c>
      <c r="B57" s="2">
        <v>100</v>
      </c>
      <c r="C57" s="2">
        <v>1</v>
      </c>
      <c r="D57" s="2">
        <v>108.81713000000001</v>
      </c>
      <c r="E57" s="2">
        <v>2.4060000000000002E-2</v>
      </c>
      <c r="F57" s="2">
        <v>108.41019</v>
      </c>
      <c r="G57" s="2">
        <v>5.4539999999999998E-2</v>
      </c>
      <c r="H57" s="2">
        <v>108.65055</v>
      </c>
      <c r="I57" s="2">
        <v>37.424860000000002</v>
      </c>
      <c r="J57" s="2">
        <v>561</v>
      </c>
      <c r="K57" s="2">
        <v>106.70653</v>
      </c>
      <c r="L57" s="2">
        <v>37.37912</v>
      </c>
      <c r="M57" s="2">
        <v>245</v>
      </c>
      <c r="N57" s="2">
        <v>108.75977</v>
      </c>
      <c r="O57" s="2">
        <v>37.381540000000001</v>
      </c>
      <c r="P57" s="2">
        <v>2306</v>
      </c>
      <c r="Q57" s="2">
        <v>107.59713000000001</v>
      </c>
      <c r="R57" s="2">
        <v>37.399340000000002</v>
      </c>
      <c r="S57" s="2">
        <v>955</v>
      </c>
      <c r="T57" s="2">
        <v>107.22865</v>
      </c>
      <c r="U57" s="2">
        <v>37.505560000000003</v>
      </c>
      <c r="V57" s="2">
        <v>230</v>
      </c>
    </row>
    <row r="58" spans="1:22" x14ac:dyDescent="0.25">
      <c r="A58" s="2" t="s">
        <v>1</v>
      </c>
      <c r="B58" s="2">
        <v>100</v>
      </c>
      <c r="C58" s="2">
        <v>1</v>
      </c>
      <c r="D58" s="2">
        <v>108.81713000000001</v>
      </c>
      <c r="E58" s="2">
        <v>2.4910000000000002E-2</v>
      </c>
      <c r="F58" s="2">
        <v>108.41019</v>
      </c>
      <c r="G58" s="2">
        <v>5.4379999999999998E-2</v>
      </c>
      <c r="H58" s="2">
        <v>108.61208999999999</v>
      </c>
      <c r="I58" s="2">
        <v>37.421610000000001</v>
      </c>
      <c r="J58" s="2">
        <v>587</v>
      </c>
      <c r="K58" s="2">
        <v>106.87170999999999</v>
      </c>
      <c r="L58" s="2">
        <v>37.398359999999997</v>
      </c>
      <c r="M58" s="2">
        <v>245</v>
      </c>
      <c r="N58" s="2">
        <v>109.56563</v>
      </c>
      <c r="O58" s="2">
        <v>37.379750000000001</v>
      </c>
      <c r="P58" s="2">
        <v>2316</v>
      </c>
      <c r="Q58" s="2">
        <v>107.23708999999999</v>
      </c>
      <c r="R58" s="2">
        <v>37.385800000000003</v>
      </c>
      <c r="S58" s="2">
        <v>971</v>
      </c>
      <c r="T58" s="2">
        <v>107.44431</v>
      </c>
      <c r="U58" s="2">
        <v>37.434570000000001</v>
      </c>
      <c r="V58" s="2">
        <v>226</v>
      </c>
    </row>
    <row r="59" spans="1:22" x14ac:dyDescent="0.25">
      <c r="A59" s="2" t="s">
        <v>1</v>
      </c>
      <c r="B59" s="2">
        <v>100</v>
      </c>
      <c r="C59" s="2">
        <v>1</v>
      </c>
      <c r="D59" s="2">
        <v>108.81713000000001</v>
      </c>
      <c r="E59" s="2">
        <v>2.3689999999999999E-2</v>
      </c>
      <c r="F59" s="2">
        <v>108.41019</v>
      </c>
      <c r="G59" s="2">
        <v>5.4309999999999997E-2</v>
      </c>
      <c r="H59" s="2">
        <v>108.51594</v>
      </c>
      <c r="I59" s="2">
        <v>37.421559999999999</v>
      </c>
      <c r="J59" s="2">
        <v>598</v>
      </c>
      <c r="K59" s="2">
        <v>106.66498</v>
      </c>
      <c r="L59" s="2">
        <v>37.495739999999998</v>
      </c>
      <c r="M59" s="2">
        <v>246</v>
      </c>
      <c r="N59" s="2">
        <v>107.32487</v>
      </c>
      <c r="O59" s="2">
        <v>37.370179999999998</v>
      </c>
      <c r="P59" s="2">
        <v>2369</v>
      </c>
      <c r="Q59" s="2">
        <v>108.30216</v>
      </c>
      <c r="R59" s="2">
        <v>37.395420000000001</v>
      </c>
      <c r="S59" s="2">
        <v>957</v>
      </c>
      <c r="T59" s="2">
        <v>107.20967</v>
      </c>
      <c r="U59" s="2">
        <v>37.456530000000001</v>
      </c>
      <c r="V59" s="2">
        <v>225</v>
      </c>
    </row>
    <row r="60" spans="1:22" x14ac:dyDescent="0.25">
      <c r="A60" s="2" t="s">
        <v>1</v>
      </c>
      <c r="B60" s="2">
        <v>100</v>
      </c>
      <c r="C60" s="2">
        <v>1</v>
      </c>
      <c r="D60" s="2">
        <v>108.81713000000001</v>
      </c>
      <c r="E60" s="2">
        <v>2.3959999999999999E-2</v>
      </c>
      <c r="F60" s="2">
        <v>108.41019</v>
      </c>
      <c r="G60" s="2">
        <v>5.457E-2</v>
      </c>
      <c r="H60" s="2">
        <v>107.92440000000001</v>
      </c>
      <c r="I60" s="2">
        <v>37.392310000000002</v>
      </c>
      <c r="J60" s="2">
        <v>604</v>
      </c>
      <c r="K60" s="2">
        <v>106.65055</v>
      </c>
      <c r="L60" s="2">
        <v>37.415260000000004</v>
      </c>
      <c r="M60" s="2">
        <v>246</v>
      </c>
      <c r="N60" s="2">
        <v>107.78333000000001</v>
      </c>
      <c r="O60" s="2">
        <v>37.370310000000003</v>
      </c>
      <c r="P60" s="2">
        <v>2332</v>
      </c>
      <c r="Q60" s="2">
        <v>108.08002</v>
      </c>
      <c r="R60" s="2">
        <v>37.403100000000002</v>
      </c>
      <c r="S60" s="2">
        <v>949</v>
      </c>
      <c r="T60" s="2">
        <v>107.21487999999999</v>
      </c>
      <c r="U60" s="2">
        <v>37.460250000000002</v>
      </c>
      <c r="V60" s="2">
        <v>234</v>
      </c>
    </row>
    <row r="61" spans="1:22" x14ac:dyDescent="0.25">
      <c r="A61" s="2" t="s">
        <v>1</v>
      </c>
      <c r="B61" s="2">
        <v>100</v>
      </c>
      <c r="C61" s="2">
        <v>1</v>
      </c>
      <c r="D61" s="2">
        <v>108.81713000000001</v>
      </c>
      <c r="E61" s="2">
        <v>2.368E-2</v>
      </c>
      <c r="F61" s="2">
        <v>108.41019</v>
      </c>
      <c r="G61" s="2">
        <v>5.4339999999999999E-2</v>
      </c>
      <c r="H61" s="2">
        <v>108.57362999999999</v>
      </c>
      <c r="I61" s="2">
        <v>37.38897</v>
      </c>
      <c r="J61" s="2">
        <v>579</v>
      </c>
      <c r="K61" s="2">
        <v>106.80614</v>
      </c>
      <c r="L61" s="2">
        <v>37.454949999999997</v>
      </c>
      <c r="M61" s="2">
        <v>251</v>
      </c>
      <c r="N61" s="2">
        <v>109.98527</v>
      </c>
      <c r="O61" s="2">
        <v>37.382190000000001</v>
      </c>
      <c r="P61" s="2">
        <v>2277</v>
      </c>
      <c r="Q61" s="2">
        <v>107.31547</v>
      </c>
      <c r="R61" s="2">
        <v>37.383679999999998</v>
      </c>
      <c r="S61" s="2">
        <v>938</v>
      </c>
      <c r="T61" s="2">
        <v>107.07447999999999</v>
      </c>
      <c r="U61" s="2">
        <v>37.496470000000002</v>
      </c>
      <c r="V61" s="2">
        <v>211</v>
      </c>
    </row>
    <row r="62" spans="1:22" x14ac:dyDescent="0.25">
      <c r="A62" s="2" t="s">
        <v>1</v>
      </c>
      <c r="B62" s="2">
        <v>100</v>
      </c>
      <c r="C62" s="2">
        <v>1</v>
      </c>
      <c r="D62" s="2">
        <v>108.81713000000001</v>
      </c>
      <c r="E62" s="2">
        <v>2.3779999999999999E-2</v>
      </c>
      <c r="F62" s="2">
        <v>108.41019</v>
      </c>
      <c r="G62" s="2">
        <v>5.4440000000000002E-2</v>
      </c>
      <c r="H62" s="2">
        <v>108.5544</v>
      </c>
      <c r="I62" s="2">
        <v>37.37059</v>
      </c>
      <c r="J62" s="2">
        <v>592</v>
      </c>
      <c r="K62" s="2">
        <v>106.72908</v>
      </c>
      <c r="L62" s="2">
        <v>37.458840000000002</v>
      </c>
      <c r="M62" s="2">
        <v>247</v>
      </c>
      <c r="N62" s="2">
        <v>108.94036</v>
      </c>
      <c r="O62" s="2">
        <v>37.383000000000003</v>
      </c>
      <c r="P62" s="2">
        <v>2306</v>
      </c>
      <c r="Q62" s="2">
        <v>107.27659</v>
      </c>
      <c r="R62" s="2">
        <v>37.382420000000003</v>
      </c>
      <c r="S62" s="2">
        <v>946</v>
      </c>
      <c r="T62" s="2">
        <v>107.51249</v>
      </c>
      <c r="U62" s="2">
        <v>37.456409999999998</v>
      </c>
      <c r="V62" s="2">
        <v>221</v>
      </c>
    </row>
    <row r="63" spans="1:22" x14ac:dyDescent="0.25">
      <c r="A63" s="2" t="s">
        <v>1</v>
      </c>
      <c r="B63" s="2">
        <v>1000</v>
      </c>
      <c r="C63" s="2">
        <v>0.4</v>
      </c>
      <c r="D63" s="2">
        <v>1319.2342599999999</v>
      </c>
      <c r="E63" s="2">
        <v>0.12887999999999999</v>
      </c>
      <c r="F63" s="2">
        <v>1145.08665</v>
      </c>
      <c r="G63" s="2">
        <v>5.8009999999999999E-2</v>
      </c>
      <c r="H63" s="2">
        <v>1084.0928200000001</v>
      </c>
      <c r="I63" s="2">
        <v>567.84406999999999</v>
      </c>
      <c r="J63" s="2">
        <v>325</v>
      </c>
      <c r="K63" s="2">
        <v>1084.15861</v>
      </c>
      <c r="L63" s="2">
        <v>582.38108</v>
      </c>
      <c r="M63" s="2">
        <v>20</v>
      </c>
      <c r="N63" s="2">
        <v>1085.5493799999999</v>
      </c>
      <c r="O63" s="2">
        <v>567.34240999999997</v>
      </c>
      <c r="P63" s="2">
        <v>5690</v>
      </c>
      <c r="Q63" s="2">
        <v>1087.5727300000001</v>
      </c>
      <c r="R63" s="2">
        <v>567.56586000000004</v>
      </c>
      <c r="S63" s="2">
        <v>98</v>
      </c>
      <c r="T63" s="2">
        <v>1081.7732800000001</v>
      </c>
      <c r="U63" s="2">
        <v>571.27283</v>
      </c>
      <c r="V63" s="2">
        <v>40</v>
      </c>
    </row>
    <row r="64" spans="1:22" x14ac:dyDescent="0.25">
      <c r="A64" s="2" t="s">
        <v>1</v>
      </c>
      <c r="B64" s="2">
        <v>1000</v>
      </c>
      <c r="C64" s="2">
        <v>0.4</v>
      </c>
      <c r="D64" s="2">
        <v>1319.2342599999999</v>
      </c>
      <c r="E64" s="2">
        <v>2.3439999999999999E-2</v>
      </c>
      <c r="F64" s="2">
        <v>1145.08665</v>
      </c>
      <c r="G64" s="2">
        <v>5.7939999999999998E-2</v>
      </c>
      <c r="H64" s="2">
        <v>1087.12985</v>
      </c>
      <c r="I64" s="2">
        <v>568.87974999999994</v>
      </c>
      <c r="J64" s="2">
        <v>356</v>
      </c>
      <c r="K64" s="2">
        <v>1084.0675699999999</v>
      </c>
      <c r="L64" s="2">
        <v>574.50590999999997</v>
      </c>
      <c r="M64" s="2">
        <v>20</v>
      </c>
      <c r="N64" s="2">
        <v>1085.59492</v>
      </c>
      <c r="O64" s="2">
        <v>567.31843000000003</v>
      </c>
      <c r="P64" s="2">
        <v>5226</v>
      </c>
      <c r="Q64" s="2">
        <v>1087.5025499999999</v>
      </c>
      <c r="R64" s="2">
        <v>570.49639000000002</v>
      </c>
      <c r="S64" s="2">
        <v>97</v>
      </c>
      <c r="T64" s="2">
        <v>1081.97398</v>
      </c>
      <c r="U64" s="2">
        <v>574.49365999999998</v>
      </c>
      <c r="V64" s="2">
        <v>40</v>
      </c>
    </row>
    <row r="65" spans="1:22" x14ac:dyDescent="0.25">
      <c r="A65" s="2" t="s">
        <v>1</v>
      </c>
      <c r="B65" s="2">
        <v>1000</v>
      </c>
      <c r="C65" s="2">
        <v>0.4</v>
      </c>
      <c r="D65" s="2">
        <v>1319.2342599999999</v>
      </c>
      <c r="E65" s="2">
        <v>2.0959999999999999E-2</v>
      </c>
      <c r="F65" s="2">
        <v>1145.08665</v>
      </c>
      <c r="G65" s="2">
        <v>5.5919999999999997E-2</v>
      </c>
      <c r="H65" s="2">
        <v>1086.3282200000001</v>
      </c>
      <c r="I65" s="2">
        <v>567.46078</v>
      </c>
      <c r="J65" s="2">
        <v>324</v>
      </c>
      <c r="K65" s="2">
        <v>1084.2720400000001</v>
      </c>
      <c r="L65" s="2">
        <v>578.22041000000002</v>
      </c>
      <c r="M65" s="2">
        <v>20</v>
      </c>
      <c r="N65" s="2">
        <v>1085.7482500000001</v>
      </c>
      <c r="O65" s="2">
        <v>567.38373999999999</v>
      </c>
      <c r="P65" s="2">
        <v>5550</v>
      </c>
      <c r="Q65" s="2">
        <v>1087.8612700000001</v>
      </c>
      <c r="R65" s="2">
        <v>571.56403</v>
      </c>
      <c r="S65" s="2">
        <v>100</v>
      </c>
      <c r="T65" s="2">
        <v>1082.0434499999999</v>
      </c>
      <c r="U65" s="2">
        <v>572.61348999999996</v>
      </c>
      <c r="V65" s="2">
        <v>40</v>
      </c>
    </row>
    <row r="66" spans="1:22" x14ac:dyDescent="0.25">
      <c r="A66" s="2" t="s">
        <v>1</v>
      </c>
      <c r="B66" s="2">
        <v>1000</v>
      </c>
      <c r="C66" s="2">
        <v>0.4</v>
      </c>
      <c r="D66" s="2">
        <v>1319.2342599999999</v>
      </c>
      <c r="E66" s="2">
        <v>2.4029999999999999E-2</v>
      </c>
      <c r="F66" s="2">
        <v>1145.08665</v>
      </c>
      <c r="G66" s="2">
        <v>5.8939999999999999E-2</v>
      </c>
      <c r="H66" s="2">
        <v>1085.9001900000001</v>
      </c>
      <c r="I66" s="2">
        <v>568.52116999999998</v>
      </c>
      <c r="J66" s="2">
        <v>320</v>
      </c>
      <c r="K66" s="2">
        <v>1083.82044</v>
      </c>
      <c r="L66" s="2">
        <v>579.10816999999997</v>
      </c>
      <c r="M66" s="2">
        <v>20</v>
      </c>
      <c r="N66" s="2">
        <v>1086.4211700000001</v>
      </c>
      <c r="O66" s="2">
        <v>567.33792000000005</v>
      </c>
      <c r="P66" s="2">
        <v>5577</v>
      </c>
      <c r="Q66" s="2">
        <v>1086.91929</v>
      </c>
      <c r="R66" s="2">
        <v>570.56690000000003</v>
      </c>
      <c r="S66" s="2">
        <v>99</v>
      </c>
      <c r="T66" s="2">
        <v>1081.8098399999999</v>
      </c>
      <c r="U66" s="2">
        <v>572.61562000000004</v>
      </c>
      <c r="V66" s="2">
        <v>40</v>
      </c>
    </row>
    <row r="67" spans="1:22" x14ac:dyDescent="0.25">
      <c r="A67" s="2" t="s">
        <v>1</v>
      </c>
      <c r="B67" s="2">
        <v>1000</v>
      </c>
      <c r="C67" s="2">
        <v>0.4</v>
      </c>
      <c r="D67" s="2">
        <v>1319.2342599999999</v>
      </c>
      <c r="E67" s="2">
        <v>2.436E-2</v>
      </c>
      <c r="F67" s="2">
        <v>1145.08665</v>
      </c>
      <c r="G67" s="2">
        <v>5.8029999999999998E-2</v>
      </c>
      <c r="H67" s="2">
        <v>1085.6757600000001</v>
      </c>
      <c r="I67" s="2">
        <v>568.93651999999997</v>
      </c>
      <c r="J67" s="2">
        <v>324</v>
      </c>
      <c r="K67" s="2">
        <v>1083.90362</v>
      </c>
      <c r="L67" s="2">
        <v>576.14909999999998</v>
      </c>
      <c r="M67" s="2">
        <v>20</v>
      </c>
      <c r="N67" s="2">
        <v>1085.79737</v>
      </c>
      <c r="O67" s="2">
        <v>567.34867999999994</v>
      </c>
      <c r="P67" s="2">
        <v>5470</v>
      </c>
      <c r="Q67" s="2">
        <v>1086.85006</v>
      </c>
      <c r="R67" s="2">
        <v>570.43397000000004</v>
      </c>
      <c r="S67" s="2">
        <v>99</v>
      </c>
      <c r="T67" s="2">
        <v>1081.8666800000001</v>
      </c>
      <c r="U67" s="2">
        <v>572.32957999999996</v>
      </c>
      <c r="V67" s="2">
        <v>40</v>
      </c>
    </row>
    <row r="68" spans="1:22" x14ac:dyDescent="0.25">
      <c r="A68" s="2" t="s">
        <v>1</v>
      </c>
      <c r="B68" s="2">
        <v>1000</v>
      </c>
      <c r="C68" s="2">
        <v>0.4</v>
      </c>
      <c r="D68" s="2">
        <v>1319.2342599999999</v>
      </c>
      <c r="E68" s="2">
        <v>2.2190000000000001E-2</v>
      </c>
      <c r="F68" s="2">
        <v>1145.08665</v>
      </c>
      <c r="G68" s="2">
        <v>5.6349999999999997E-2</v>
      </c>
      <c r="H68" s="2">
        <v>1085.8864599999999</v>
      </c>
      <c r="I68" s="2">
        <v>568.10298</v>
      </c>
      <c r="J68" s="2">
        <v>320</v>
      </c>
      <c r="K68" s="2">
        <v>1084.13616</v>
      </c>
      <c r="L68" s="2">
        <v>578.36234000000002</v>
      </c>
      <c r="M68" s="2">
        <v>20</v>
      </c>
      <c r="N68" s="2">
        <v>1084.1023600000001</v>
      </c>
      <c r="O68" s="2">
        <v>567.38243</v>
      </c>
      <c r="P68" s="2">
        <v>5639</v>
      </c>
      <c r="Q68" s="2">
        <v>1088.7053699999999</v>
      </c>
      <c r="R68" s="2">
        <v>571.70075999999995</v>
      </c>
      <c r="S68" s="2">
        <v>98</v>
      </c>
      <c r="T68" s="2">
        <v>1081.8265899999999</v>
      </c>
      <c r="U68" s="2">
        <v>573.20925</v>
      </c>
      <c r="V68" s="2">
        <v>40</v>
      </c>
    </row>
    <row r="69" spans="1:22" x14ac:dyDescent="0.25">
      <c r="A69" s="2" t="s">
        <v>1</v>
      </c>
      <c r="B69" s="2">
        <v>1000</v>
      </c>
      <c r="C69" s="2">
        <v>0.4</v>
      </c>
      <c r="D69" s="2">
        <v>1319.2342599999999</v>
      </c>
      <c r="E69" s="2">
        <v>2.358E-2</v>
      </c>
      <c r="F69" s="2">
        <v>1145.08665</v>
      </c>
      <c r="G69" s="2">
        <v>5.7950000000000002E-2</v>
      </c>
      <c r="H69" s="2">
        <v>1085.3263199999999</v>
      </c>
      <c r="I69" s="2">
        <v>567.38256999999999</v>
      </c>
      <c r="J69" s="2">
        <v>323</v>
      </c>
      <c r="K69" s="2">
        <v>1084.26</v>
      </c>
      <c r="L69" s="2">
        <v>578.61546999999996</v>
      </c>
      <c r="M69" s="2">
        <v>20</v>
      </c>
      <c r="N69" s="2">
        <v>1085.37752</v>
      </c>
      <c r="O69" s="2">
        <v>567.46187999999995</v>
      </c>
      <c r="P69" s="2">
        <v>5344</v>
      </c>
      <c r="Q69" s="2">
        <v>1088.14276</v>
      </c>
      <c r="R69" s="2">
        <v>569.79697999999996</v>
      </c>
      <c r="S69" s="2">
        <v>98</v>
      </c>
      <c r="T69" s="2">
        <v>1081.7934299999999</v>
      </c>
      <c r="U69" s="2">
        <v>571.26414</v>
      </c>
      <c r="V69" s="2">
        <v>40</v>
      </c>
    </row>
    <row r="70" spans="1:22" x14ac:dyDescent="0.25">
      <c r="A70" s="2" t="s">
        <v>1</v>
      </c>
      <c r="B70" s="2">
        <v>1000</v>
      </c>
      <c r="C70" s="2">
        <v>0.4</v>
      </c>
      <c r="D70" s="2">
        <v>1319.2342599999999</v>
      </c>
      <c r="E70" s="2">
        <v>2.2069999999999999E-2</v>
      </c>
      <c r="F70" s="2">
        <v>1145.08665</v>
      </c>
      <c r="G70" s="2">
        <v>5.6669999999999998E-2</v>
      </c>
      <c r="H70" s="2">
        <v>1085.2964199999999</v>
      </c>
      <c r="I70" s="2">
        <v>568.6395</v>
      </c>
      <c r="J70" s="2">
        <v>321</v>
      </c>
      <c r="K70" s="2">
        <v>1084.0896700000001</v>
      </c>
      <c r="L70" s="2">
        <v>578.79114000000004</v>
      </c>
      <c r="M70" s="2">
        <v>20</v>
      </c>
      <c r="N70" s="2">
        <v>1086.44642</v>
      </c>
      <c r="O70" s="2">
        <v>567.63442999999995</v>
      </c>
      <c r="P70" s="2">
        <v>1203</v>
      </c>
      <c r="Q70" s="2">
        <v>1088.7185500000001</v>
      </c>
      <c r="R70" s="2">
        <v>568.0412</v>
      </c>
      <c r="S70" s="2">
        <v>95</v>
      </c>
      <c r="T70" s="2">
        <v>1081.9664299999999</v>
      </c>
      <c r="U70" s="2">
        <v>579.26715999999999</v>
      </c>
      <c r="V70" s="2">
        <v>39</v>
      </c>
    </row>
    <row r="71" spans="1:22" x14ac:dyDescent="0.25">
      <c r="A71" s="2" t="s">
        <v>1</v>
      </c>
      <c r="B71" s="2">
        <v>1000</v>
      </c>
      <c r="C71" s="2">
        <v>0.4</v>
      </c>
      <c r="D71" s="2">
        <v>1319.2342599999999</v>
      </c>
      <c r="E71" s="2">
        <v>2.3310000000000001E-2</v>
      </c>
      <c r="F71" s="2">
        <v>1145.08665</v>
      </c>
      <c r="G71" s="2">
        <v>5.8130000000000001E-2</v>
      </c>
      <c r="H71" s="2">
        <v>1085.9111399999999</v>
      </c>
      <c r="I71" s="2">
        <v>568.60586000000001</v>
      </c>
      <c r="J71" s="2">
        <v>329</v>
      </c>
      <c r="K71" s="2">
        <v>1084.5184300000001</v>
      </c>
      <c r="L71" s="2">
        <v>574.75642000000005</v>
      </c>
      <c r="M71" s="2">
        <v>19</v>
      </c>
      <c r="N71" s="2">
        <v>1085.19822</v>
      </c>
      <c r="O71" s="2">
        <v>567.38379999999995</v>
      </c>
      <c r="P71" s="2">
        <v>1191</v>
      </c>
      <c r="Q71" s="2">
        <v>1088.7185500000001</v>
      </c>
      <c r="R71" s="2">
        <v>567.95452999999998</v>
      </c>
      <c r="S71" s="2">
        <v>95</v>
      </c>
      <c r="T71" s="2">
        <v>1081.9338</v>
      </c>
      <c r="U71" s="2">
        <v>574.84893999999997</v>
      </c>
      <c r="V71" s="2">
        <v>39</v>
      </c>
    </row>
    <row r="72" spans="1:22" x14ac:dyDescent="0.25">
      <c r="A72" s="2" t="s">
        <v>1</v>
      </c>
      <c r="B72" s="2">
        <v>1000</v>
      </c>
      <c r="C72" s="2">
        <v>0.4</v>
      </c>
      <c r="D72" s="2">
        <v>1319.2342599999999</v>
      </c>
      <c r="E72" s="2">
        <v>2.3550000000000001E-2</v>
      </c>
      <c r="F72" s="2">
        <v>1145.08665</v>
      </c>
      <c r="G72" s="2">
        <v>6.0170000000000001E-2</v>
      </c>
      <c r="H72" s="2">
        <v>1087.8153600000001</v>
      </c>
      <c r="I72" s="2">
        <v>567.98496</v>
      </c>
      <c r="J72" s="2">
        <v>324</v>
      </c>
      <c r="K72" s="2">
        <v>1083.6921400000001</v>
      </c>
      <c r="L72" s="2">
        <v>578.59992</v>
      </c>
      <c r="M72" s="2">
        <v>20</v>
      </c>
      <c r="N72" s="2">
        <v>1086.8013100000001</v>
      </c>
      <c r="O72" s="2">
        <v>567.34603000000004</v>
      </c>
      <c r="P72" s="2">
        <v>5569</v>
      </c>
      <c r="Q72" s="2">
        <v>1086.8825200000001</v>
      </c>
      <c r="R72" s="2">
        <v>568.93697999999995</v>
      </c>
      <c r="S72" s="2">
        <v>99</v>
      </c>
      <c r="T72" s="2">
        <v>1082.0120899999999</v>
      </c>
      <c r="U72" s="2">
        <v>573.68366000000003</v>
      </c>
      <c r="V72" s="2">
        <v>40</v>
      </c>
    </row>
    <row r="73" spans="1:22" x14ac:dyDescent="0.25">
      <c r="A73" s="2" t="s">
        <v>1</v>
      </c>
      <c r="B73" s="2">
        <v>1000</v>
      </c>
      <c r="C73" s="2">
        <v>0.7</v>
      </c>
      <c r="D73" s="2">
        <v>1253.8009500000001</v>
      </c>
      <c r="E73" s="2">
        <v>2.3529999999999999E-2</v>
      </c>
      <c r="F73" s="2">
        <v>1077.39921</v>
      </c>
      <c r="G73" s="2">
        <v>6.8930000000000005E-2</v>
      </c>
      <c r="H73" s="2">
        <v>1073.4867400000001</v>
      </c>
      <c r="I73" s="2">
        <v>946.32636000000002</v>
      </c>
      <c r="J73" s="2">
        <v>544</v>
      </c>
      <c r="K73" s="2">
        <v>1211.2807</v>
      </c>
      <c r="L73" s="2">
        <v>954.76181999999994</v>
      </c>
      <c r="M73" s="2">
        <v>31</v>
      </c>
      <c r="N73" s="2">
        <v>1083.5910200000001</v>
      </c>
      <c r="O73" s="2">
        <v>944.56394</v>
      </c>
      <c r="P73" s="2">
        <v>9106</v>
      </c>
      <c r="Q73" s="2">
        <v>1074.82963</v>
      </c>
      <c r="R73" s="2">
        <v>946.49222999999995</v>
      </c>
      <c r="S73" s="2">
        <v>174</v>
      </c>
      <c r="T73" s="2">
        <v>1209.9218599999999</v>
      </c>
      <c r="U73" s="2">
        <v>945.07903999999996</v>
      </c>
      <c r="V73" s="2">
        <v>54</v>
      </c>
    </row>
    <row r="74" spans="1:22" x14ac:dyDescent="0.25">
      <c r="A74" s="2" t="s">
        <v>1</v>
      </c>
      <c r="B74" s="2">
        <v>1000</v>
      </c>
      <c r="C74" s="2">
        <v>0.7</v>
      </c>
      <c r="D74" s="2">
        <v>1253.8009500000001</v>
      </c>
      <c r="E74" s="2">
        <v>2.5489999999999999E-2</v>
      </c>
      <c r="F74" s="2">
        <v>1077.39921</v>
      </c>
      <c r="G74" s="2">
        <v>7.0150000000000004E-2</v>
      </c>
      <c r="H74" s="2">
        <v>1073.0177200000001</v>
      </c>
      <c r="I74" s="2">
        <v>945.17273</v>
      </c>
      <c r="J74" s="2">
        <v>545</v>
      </c>
      <c r="K74" s="2">
        <v>1211.2582299999999</v>
      </c>
      <c r="L74" s="2">
        <v>954.44975999999997</v>
      </c>
      <c r="M74" s="2">
        <v>31</v>
      </c>
      <c r="N74" s="2">
        <v>1072.68136</v>
      </c>
      <c r="O74" s="2">
        <v>944.56772000000001</v>
      </c>
      <c r="P74" s="2">
        <v>8917</v>
      </c>
      <c r="Q74" s="2">
        <v>1072.7140099999999</v>
      </c>
      <c r="R74" s="2">
        <v>945.00684000000001</v>
      </c>
      <c r="S74" s="2">
        <v>173</v>
      </c>
      <c r="T74" s="2">
        <v>1209.85673</v>
      </c>
      <c r="U74" s="2">
        <v>945.22641999999996</v>
      </c>
      <c r="V74" s="2">
        <v>54</v>
      </c>
    </row>
    <row r="75" spans="1:22" x14ac:dyDescent="0.25">
      <c r="A75" s="2" t="s">
        <v>1</v>
      </c>
      <c r="B75" s="2">
        <v>1000</v>
      </c>
      <c r="C75" s="2">
        <v>0.7</v>
      </c>
      <c r="D75" s="2">
        <v>1253.8009500000001</v>
      </c>
      <c r="E75" s="2">
        <v>2.3040000000000001E-2</v>
      </c>
      <c r="F75" s="2">
        <v>1077.39921</v>
      </c>
      <c r="G75" s="2">
        <v>6.9989999999999997E-2</v>
      </c>
      <c r="H75" s="2">
        <v>1071.3210099999999</v>
      </c>
      <c r="I75" s="2">
        <v>945.64017999999999</v>
      </c>
      <c r="J75" s="2">
        <v>541</v>
      </c>
      <c r="K75" s="2">
        <v>1211.13121</v>
      </c>
      <c r="L75" s="2">
        <v>953.49846000000002</v>
      </c>
      <c r="M75" s="2">
        <v>31</v>
      </c>
      <c r="N75" s="2">
        <v>1070.55295</v>
      </c>
      <c r="O75" s="2">
        <v>944.60324000000003</v>
      </c>
      <c r="P75" s="2">
        <v>9405</v>
      </c>
      <c r="Q75" s="2">
        <v>1073.1919800000001</v>
      </c>
      <c r="R75" s="2">
        <v>945.54421000000002</v>
      </c>
      <c r="S75" s="2">
        <v>172</v>
      </c>
      <c r="T75" s="2">
        <v>1210.0189399999999</v>
      </c>
      <c r="U75" s="2">
        <v>944.58405000000005</v>
      </c>
      <c r="V75" s="2">
        <v>54</v>
      </c>
    </row>
    <row r="76" spans="1:22" x14ac:dyDescent="0.25">
      <c r="A76" s="2" t="s">
        <v>1</v>
      </c>
      <c r="B76" s="2">
        <v>1000</v>
      </c>
      <c r="C76" s="2">
        <v>0.7</v>
      </c>
      <c r="D76" s="2">
        <v>1253.8009500000001</v>
      </c>
      <c r="E76" s="2">
        <v>2.589E-2</v>
      </c>
      <c r="F76" s="2">
        <v>1077.39921</v>
      </c>
      <c r="G76" s="2">
        <v>7.1590000000000001E-2</v>
      </c>
      <c r="H76" s="2">
        <v>1073.1590799999999</v>
      </c>
      <c r="I76" s="2">
        <v>945.40373</v>
      </c>
      <c r="J76" s="2">
        <v>544</v>
      </c>
      <c r="K76" s="2">
        <v>1211.3882000000001</v>
      </c>
      <c r="L76" s="2">
        <v>953.13414</v>
      </c>
      <c r="M76" s="2">
        <v>31</v>
      </c>
      <c r="N76" s="2">
        <v>1070.78811</v>
      </c>
      <c r="O76" s="2">
        <v>944.60686999999996</v>
      </c>
      <c r="P76" s="2">
        <v>9498</v>
      </c>
      <c r="Q76" s="2">
        <v>1074.1390100000001</v>
      </c>
      <c r="R76" s="2">
        <v>945.25124000000005</v>
      </c>
      <c r="S76" s="2">
        <v>171</v>
      </c>
      <c r="T76" s="2">
        <v>1210.26638</v>
      </c>
      <c r="U76" s="2">
        <v>947.89612999999997</v>
      </c>
      <c r="V76" s="2">
        <v>54</v>
      </c>
    </row>
    <row r="77" spans="1:22" x14ac:dyDescent="0.25">
      <c r="A77" s="2" t="s">
        <v>1</v>
      </c>
      <c r="B77" s="2">
        <v>1000</v>
      </c>
      <c r="C77" s="2">
        <v>0.7</v>
      </c>
      <c r="D77" s="2">
        <v>1253.8009500000001</v>
      </c>
      <c r="E77" s="2">
        <v>2.308E-2</v>
      </c>
      <c r="F77" s="2">
        <v>1077.39921</v>
      </c>
      <c r="G77" s="2">
        <v>6.9599999999999995E-2</v>
      </c>
      <c r="H77" s="2">
        <v>1070.97056</v>
      </c>
      <c r="I77" s="2">
        <v>945.56074999999998</v>
      </c>
      <c r="J77" s="2">
        <v>545</v>
      </c>
      <c r="K77" s="2">
        <v>1211.4113400000001</v>
      </c>
      <c r="L77" s="2">
        <v>960.38540999999998</v>
      </c>
      <c r="M77" s="2">
        <v>31</v>
      </c>
      <c r="N77" s="2">
        <v>1072.33223</v>
      </c>
      <c r="O77" s="2">
        <v>944.59960000000001</v>
      </c>
      <c r="P77" s="2">
        <v>7145</v>
      </c>
      <c r="Q77" s="2">
        <v>1077.1389300000001</v>
      </c>
      <c r="R77" s="2">
        <v>949.45204999999999</v>
      </c>
      <c r="S77" s="2">
        <v>171</v>
      </c>
      <c r="T77" s="2">
        <v>1209.70901</v>
      </c>
      <c r="U77" s="2">
        <v>961.98190999999997</v>
      </c>
      <c r="V77" s="2">
        <v>55</v>
      </c>
    </row>
    <row r="78" spans="1:22" x14ac:dyDescent="0.25">
      <c r="A78" s="2" t="s">
        <v>1</v>
      </c>
      <c r="B78" s="2">
        <v>1000</v>
      </c>
      <c r="C78" s="2">
        <v>0.7</v>
      </c>
      <c r="D78" s="2">
        <v>1253.8009500000001</v>
      </c>
      <c r="E78" s="2">
        <v>2.5489999999999999E-2</v>
      </c>
      <c r="F78" s="2">
        <v>1077.39921</v>
      </c>
      <c r="G78" s="2">
        <v>7.1319999999999995E-2</v>
      </c>
      <c r="H78" s="2">
        <v>1083.14905</v>
      </c>
      <c r="I78" s="2">
        <v>945.81461000000002</v>
      </c>
      <c r="J78" s="2">
        <v>574</v>
      </c>
      <c r="K78" s="2">
        <v>1211.0659000000001</v>
      </c>
      <c r="L78" s="2">
        <v>949.63084000000003</v>
      </c>
      <c r="M78" s="2">
        <v>30</v>
      </c>
      <c r="N78" s="2">
        <v>1070.22829</v>
      </c>
      <c r="O78" s="2">
        <v>944.73212999999998</v>
      </c>
      <c r="P78" s="2">
        <v>8093</v>
      </c>
      <c r="Q78" s="2">
        <v>1077.86599</v>
      </c>
      <c r="R78" s="2">
        <v>946.57731999999999</v>
      </c>
      <c r="S78" s="2">
        <v>170</v>
      </c>
      <c r="T78" s="2">
        <v>1209.9391700000001</v>
      </c>
      <c r="U78" s="2">
        <v>957.42624000000001</v>
      </c>
      <c r="V78" s="2">
        <v>54</v>
      </c>
    </row>
    <row r="79" spans="1:22" x14ac:dyDescent="0.25">
      <c r="A79" s="2" t="s">
        <v>1</v>
      </c>
      <c r="B79" s="2">
        <v>1000</v>
      </c>
      <c r="C79" s="2">
        <v>0.7</v>
      </c>
      <c r="D79" s="2">
        <v>1253.8009500000001</v>
      </c>
      <c r="E79" s="2">
        <v>2.3619999999999999E-2</v>
      </c>
      <c r="F79" s="2">
        <v>1077.39921</v>
      </c>
      <c r="G79" s="2">
        <v>6.9970000000000004E-2</v>
      </c>
      <c r="H79" s="2">
        <v>1075.8843400000001</v>
      </c>
      <c r="I79" s="2">
        <v>945.31133999999997</v>
      </c>
      <c r="J79" s="2">
        <v>568</v>
      </c>
      <c r="K79" s="2">
        <v>1211.1184800000001</v>
      </c>
      <c r="L79" s="2">
        <v>947.01779999999997</v>
      </c>
      <c r="M79" s="2">
        <v>30</v>
      </c>
      <c r="N79" s="2">
        <v>1071.87221</v>
      </c>
      <c r="O79" s="2">
        <v>944.60361</v>
      </c>
      <c r="P79" s="2">
        <v>9324</v>
      </c>
      <c r="Q79" s="2">
        <v>1071.6159600000001</v>
      </c>
      <c r="R79" s="2">
        <v>945.90084000000002</v>
      </c>
      <c r="S79" s="2">
        <v>171</v>
      </c>
      <c r="T79" s="2">
        <v>1209.88427</v>
      </c>
      <c r="U79" s="2">
        <v>951.03216999999995</v>
      </c>
      <c r="V79" s="2">
        <v>55</v>
      </c>
    </row>
    <row r="80" spans="1:22" x14ac:dyDescent="0.25">
      <c r="A80" s="2" t="s">
        <v>1</v>
      </c>
      <c r="B80" s="2">
        <v>1000</v>
      </c>
      <c r="C80" s="2">
        <v>0.7</v>
      </c>
      <c r="D80" s="2">
        <v>1253.8009500000001</v>
      </c>
      <c r="E80" s="2">
        <v>2.5850000000000001E-2</v>
      </c>
      <c r="F80" s="2">
        <v>1077.39921</v>
      </c>
      <c r="G80" s="2">
        <v>7.0110000000000006E-2</v>
      </c>
      <c r="H80" s="2">
        <v>1073.7640100000001</v>
      </c>
      <c r="I80" s="2">
        <v>945.13684000000001</v>
      </c>
      <c r="J80" s="2">
        <v>524</v>
      </c>
      <c r="K80" s="2">
        <v>1211.40661</v>
      </c>
      <c r="L80" s="2">
        <v>949.66552000000001</v>
      </c>
      <c r="M80" s="2">
        <v>31</v>
      </c>
      <c r="N80" s="2">
        <v>1071.86913</v>
      </c>
      <c r="O80" s="2">
        <v>944.55304999999998</v>
      </c>
      <c r="P80" s="2">
        <v>9272</v>
      </c>
      <c r="Q80" s="2">
        <v>1073.71732</v>
      </c>
      <c r="R80" s="2">
        <v>947.12935000000004</v>
      </c>
      <c r="S80" s="2">
        <v>172</v>
      </c>
      <c r="T80" s="2">
        <v>1209.8429599999999</v>
      </c>
      <c r="U80" s="2">
        <v>947.28216999999995</v>
      </c>
      <c r="V80" s="2">
        <v>54</v>
      </c>
    </row>
    <row r="81" spans="1:22" x14ac:dyDescent="0.25">
      <c r="A81" s="2" t="s">
        <v>1</v>
      </c>
      <c r="B81" s="2">
        <v>1000</v>
      </c>
      <c r="C81" s="2">
        <v>0.7</v>
      </c>
      <c r="D81" s="2">
        <v>1253.8009500000001</v>
      </c>
      <c r="E81" s="2">
        <v>2.384E-2</v>
      </c>
      <c r="F81" s="2">
        <v>1077.39921</v>
      </c>
      <c r="G81" s="2">
        <v>7.0290000000000005E-2</v>
      </c>
      <c r="H81" s="2">
        <v>1071.00038</v>
      </c>
      <c r="I81" s="2">
        <v>945.28269</v>
      </c>
      <c r="J81" s="2">
        <v>587</v>
      </c>
      <c r="K81" s="2">
        <v>1211.0529200000001</v>
      </c>
      <c r="L81" s="2">
        <v>949.69546000000003</v>
      </c>
      <c r="M81" s="2">
        <v>31</v>
      </c>
      <c r="N81" s="2">
        <v>1071.1418900000001</v>
      </c>
      <c r="O81" s="2">
        <v>944.55041000000006</v>
      </c>
      <c r="P81" s="2">
        <v>9450</v>
      </c>
      <c r="Q81" s="2">
        <v>1077.7764299999999</v>
      </c>
      <c r="R81" s="2">
        <v>945.82340999999997</v>
      </c>
      <c r="S81" s="2">
        <v>169</v>
      </c>
      <c r="T81" s="2">
        <v>1210.0228300000001</v>
      </c>
      <c r="U81" s="2">
        <v>948.82312999999999</v>
      </c>
      <c r="V81" s="2">
        <v>54</v>
      </c>
    </row>
    <row r="82" spans="1:22" x14ac:dyDescent="0.25">
      <c r="A82" s="2" t="s">
        <v>1</v>
      </c>
      <c r="B82" s="2">
        <v>1000</v>
      </c>
      <c r="C82" s="2">
        <v>0.7</v>
      </c>
      <c r="D82" s="2">
        <v>1253.8009500000001</v>
      </c>
      <c r="E82" s="2">
        <v>2.3550000000000001E-2</v>
      </c>
      <c r="F82" s="2">
        <v>1077.39921</v>
      </c>
      <c r="G82" s="2">
        <v>6.8890000000000007E-2</v>
      </c>
      <c r="H82" s="2">
        <v>1073.1158399999999</v>
      </c>
      <c r="I82" s="2">
        <v>946.18505000000005</v>
      </c>
      <c r="J82" s="2">
        <v>525</v>
      </c>
      <c r="K82" s="2">
        <v>1210.92091</v>
      </c>
      <c r="L82" s="2">
        <v>951.79686000000004</v>
      </c>
      <c r="M82" s="2">
        <v>31</v>
      </c>
      <c r="N82" s="2">
        <v>1072.47397</v>
      </c>
      <c r="O82" s="2">
        <v>944.62127999999996</v>
      </c>
      <c r="P82" s="2">
        <v>8495</v>
      </c>
      <c r="Q82" s="2">
        <v>1075.1645799999999</v>
      </c>
      <c r="R82" s="2">
        <v>947.55688999999995</v>
      </c>
      <c r="S82" s="2">
        <v>173</v>
      </c>
      <c r="T82" s="2">
        <v>1210.20093</v>
      </c>
      <c r="U82" s="2">
        <v>948.91925000000003</v>
      </c>
      <c r="V82" s="2">
        <v>54</v>
      </c>
    </row>
    <row r="83" spans="1:22" x14ac:dyDescent="0.25">
      <c r="A83" s="2" t="s">
        <v>1</v>
      </c>
      <c r="B83" s="2">
        <v>1000</v>
      </c>
      <c r="C83" s="2">
        <v>1</v>
      </c>
      <c r="D83" s="2">
        <v>1066.414</v>
      </c>
      <c r="E83" s="2">
        <v>2.4539999999999999E-2</v>
      </c>
      <c r="F83" s="2">
        <v>1063.8389299999999</v>
      </c>
      <c r="G83" s="2">
        <v>6.6210000000000005E-2</v>
      </c>
      <c r="H83" s="2">
        <v>1063.72083</v>
      </c>
      <c r="I83" s="2">
        <v>2233.03188</v>
      </c>
      <c r="J83" s="2">
        <v>1243</v>
      </c>
      <c r="K83" s="2">
        <v>1062.09671</v>
      </c>
      <c r="L83" s="2">
        <v>2251.3417599999998</v>
      </c>
      <c r="M83" s="2">
        <v>72</v>
      </c>
      <c r="N83" s="2">
        <v>1064.6723500000001</v>
      </c>
      <c r="O83" s="2">
        <v>2231.8796699999998</v>
      </c>
      <c r="P83" s="2">
        <v>21969</v>
      </c>
      <c r="Q83" s="2">
        <v>1063.8056799999999</v>
      </c>
      <c r="R83" s="2">
        <v>2232.6826900000001</v>
      </c>
      <c r="S83" s="2">
        <v>442</v>
      </c>
      <c r="T83" s="2">
        <v>1061.4206899999999</v>
      </c>
      <c r="U83" s="2">
        <v>2239.8366999999998</v>
      </c>
      <c r="V83" s="2">
        <v>112</v>
      </c>
    </row>
    <row r="84" spans="1:22" x14ac:dyDescent="0.25">
      <c r="A84" s="2" t="s">
        <v>1</v>
      </c>
      <c r="B84" s="2">
        <v>1000</v>
      </c>
      <c r="C84" s="2">
        <v>1</v>
      </c>
      <c r="D84" s="2">
        <v>1066.414</v>
      </c>
      <c r="E84" s="2">
        <v>2.478E-2</v>
      </c>
      <c r="F84" s="2">
        <v>1063.8389299999999</v>
      </c>
      <c r="G84" s="2">
        <v>6.8390000000000006E-2</v>
      </c>
      <c r="H84" s="2">
        <v>1064.7535700000001</v>
      </c>
      <c r="I84" s="2">
        <v>2232.7229600000001</v>
      </c>
      <c r="J84" s="2">
        <v>1319</v>
      </c>
      <c r="K84" s="2">
        <v>1062.1190999999999</v>
      </c>
      <c r="L84" s="2">
        <v>2251.1514099999999</v>
      </c>
      <c r="M84" s="2">
        <v>72</v>
      </c>
      <c r="N84" s="2">
        <v>1065.0041699999999</v>
      </c>
      <c r="O84" s="2">
        <v>2231.88004</v>
      </c>
      <c r="P84" s="2">
        <v>20952</v>
      </c>
      <c r="Q84" s="2">
        <v>1066.45931</v>
      </c>
      <c r="R84" s="2">
        <v>2232.9148100000002</v>
      </c>
      <c r="S84" s="2">
        <v>430</v>
      </c>
      <c r="T84" s="2">
        <v>1061.6378500000001</v>
      </c>
      <c r="U84" s="2">
        <v>2232.0050500000002</v>
      </c>
      <c r="V84" s="2">
        <v>110</v>
      </c>
    </row>
    <row r="85" spans="1:22" x14ac:dyDescent="0.25">
      <c r="A85" s="2" t="s">
        <v>1</v>
      </c>
      <c r="B85" s="2">
        <v>1000</v>
      </c>
      <c r="C85" s="2">
        <v>1</v>
      </c>
      <c r="D85" s="2">
        <v>1066.414</v>
      </c>
      <c r="E85" s="2">
        <v>2.6440000000000002E-2</v>
      </c>
      <c r="F85" s="2">
        <v>1063.8389299999999</v>
      </c>
      <c r="G85" s="2">
        <v>6.9040000000000004E-2</v>
      </c>
      <c r="H85" s="2">
        <v>1064.05737</v>
      </c>
      <c r="I85" s="2">
        <v>2233.5654</v>
      </c>
      <c r="J85" s="2">
        <v>1240</v>
      </c>
      <c r="K85" s="2">
        <v>1062.14435</v>
      </c>
      <c r="L85" s="2">
        <v>2251.19659</v>
      </c>
      <c r="M85" s="2">
        <v>72</v>
      </c>
      <c r="N85" s="2">
        <v>1064.7844700000001</v>
      </c>
      <c r="O85" s="2">
        <v>2231.8315299999999</v>
      </c>
      <c r="P85" s="2">
        <v>21537</v>
      </c>
      <c r="Q85" s="2">
        <v>1063.5431799999999</v>
      </c>
      <c r="R85" s="2">
        <v>2231.85745</v>
      </c>
      <c r="S85" s="2">
        <v>440</v>
      </c>
      <c r="T85" s="2">
        <v>1061.30024</v>
      </c>
      <c r="U85" s="2">
        <v>2244.7675800000002</v>
      </c>
      <c r="V85" s="2">
        <v>113</v>
      </c>
    </row>
    <row r="86" spans="1:22" x14ac:dyDescent="0.25">
      <c r="A86" s="2" t="s">
        <v>1</v>
      </c>
      <c r="B86" s="2">
        <v>1000</v>
      </c>
      <c r="C86" s="2">
        <v>1</v>
      </c>
      <c r="D86" s="2">
        <v>1066.414</v>
      </c>
      <c r="E86" s="2">
        <v>2.504E-2</v>
      </c>
      <c r="F86" s="2">
        <v>1063.8389299999999</v>
      </c>
      <c r="G86" s="2">
        <v>6.7979999999999999E-2</v>
      </c>
      <c r="H86" s="2">
        <v>1064.4184499999999</v>
      </c>
      <c r="I86" s="2">
        <v>2232.07017</v>
      </c>
      <c r="J86" s="2">
        <v>1355</v>
      </c>
      <c r="K86" s="2">
        <v>1062.15833</v>
      </c>
      <c r="L86" s="2">
        <v>2254.7969499999999</v>
      </c>
      <c r="M86" s="2">
        <v>72</v>
      </c>
      <c r="N86" s="2">
        <v>1063.3499999999999</v>
      </c>
      <c r="O86" s="2">
        <v>2231.83428</v>
      </c>
      <c r="P86" s="2">
        <v>22325</v>
      </c>
      <c r="Q86" s="2">
        <v>1063.5241699999999</v>
      </c>
      <c r="R86" s="2">
        <v>2234.7278900000001</v>
      </c>
      <c r="S86" s="2">
        <v>434</v>
      </c>
      <c r="T86" s="2">
        <v>1061.37662</v>
      </c>
      <c r="U86" s="2">
        <v>2242.9886700000002</v>
      </c>
      <c r="V86" s="2">
        <v>113</v>
      </c>
    </row>
    <row r="87" spans="1:22" x14ac:dyDescent="0.25">
      <c r="A87" s="2" t="s">
        <v>1</v>
      </c>
      <c r="B87" s="2">
        <v>1000</v>
      </c>
      <c r="C87" s="2">
        <v>1</v>
      </c>
      <c r="D87" s="2">
        <v>1066.414</v>
      </c>
      <c r="E87" s="2">
        <v>2.4379999999999999E-2</v>
      </c>
      <c r="F87" s="2">
        <v>1063.8389299999999</v>
      </c>
      <c r="G87" s="2">
        <v>6.6269999999999996E-2</v>
      </c>
      <c r="H87" s="2">
        <v>1065.2657099999999</v>
      </c>
      <c r="I87" s="2">
        <v>2233.3177099999998</v>
      </c>
      <c r="J87" s="2">
        <v>1243</v>
      </c>
      <c r="K87" s="2">
        <v>1061.98405</v>
      </c>
      <c r="L87" s="2">
        <v>2250.4769500000002</v>
      </c>
      <c r="M87" s="2">
        <v>72</v>
      </c>
      <c r="N87" s="2">
        <v>1064.9607699999999</v>
      </c>
      <c r="O87" s="2">
        <v>2231.86537</v>
      </c>
      <c r="P87" s="2">
        <v>21826</v>
      </c>
      <c r="Q87" s="2">
        <v>1066.45931</v>
      </c>
      <c r="R87" s="2">
        <v>2233.0183699999998</v>
      </c>
      <c r="S87" s="2">
        <v>438</v>
      </c>
      <c r="T87" s="2">
        <v>1061.3651500000001</v>
      </c>
      <c r="U87" s="2">
        <v>2247.12201</v>
      </c>
      <c r="V87" s="2">
        <v>113</v>
      </c>
    </row>
    <row r="88" spans="1:22" x14ac:dyDescent="0.25">
      <c r="A88" s="2" t="s">
        <v>1</v>
      </c>
      <c r="B88" s="2">
        <v>1000</v>
      </c>
      <c r="C88" s="2">
        <v>1</v>
      </c>
      <c r="D88" s="2">
        <v>1066.414</v>
      </c>
      <c r="E88" s="2">
        <v>2.376E-2</v>
      </c>
      <c r="F88" s="2">
        <v>1063.8389299999999</v>
      </c>
      <c r="G88" s="2">
        <v>6.5280000000000005E-2</v>
      </c>
      <c r="H88" s="2">
        <v>1064.45417</v>
      </c>
      <c r="I88" s="2">
        <v>2231.9081500000002</v>
      </c>
      <c r="J88" s="2">
        <v>1348</v>
      </c>
      <c r="K88" s="2">
        <v>1061.9464800000001</v>
      </c>
      <c r="L88" s="2">
        <v>2250.5074</v>
      </c>
      <c r="M88" s="2">
        <v>72</v>
      </c>
      <c r="N88" s="2">
        <v>1067.33689</v>
      </c>
      <c r="O88" s="2">
        <v>2231.90481</v>
      </c>
      <c r="P88" s="2">
        <v>22133</v>
      </c>
      <c r="Q88" s="2">
        <v>1063.7806800000001</v>
      </c>
      <c r="R88" s="2">
        <v>2236.0223000000001</v>
      </c>
      <c r="S88" s="2">
        <v>438</v>
      </c>
      <c r="T88" s="2">
        <v>1061.5041699999999</v>
      </c>
      <c r="U88" s="2">
        <v>2242.3857800000001</v>
      </c>
      <c r="V88" s="2">
        <v>112</v>
      </c>
    </row>
    <row r="89" spans="1:22" x14ac:dyDescent="0.25">
      <c r="A89" s="2" t="s">
        <v>1</v>
      </c>
      <c r="B89" s="2">
        <v>1000</v>
      </c>
      <c r="C89" s="2">
        <v>1</v>
      </c>
      <c r="D89" s="2">
        <v>1066.414</v>
      </c>
      <c r="E89" s="2">
        <v>2.6030000000000001E-2</v>
      </c>
      <c r="F89" s="2">
        <v>1063.8389299999999</v>
      </c>
      <c r="G89" s="2">
        <v>6.7849999999999994E-2</v>
      </c>
      <c r="H89" s="2">
        <v>1065.18398</v>
      </c>
      <c r="I89" s="2">
        <v>2232.5255900000002</v>
      </c>
      <c r="J89" s="2">
        <v>1240</v>
      </c>
      <c r="K89" s="2">
        <v>1062.1410599999999</v>
      </c>
      <c r="L89" s="2">
        <v>2252.16939</v>
      </c>
      <c r="M89" s="2">
        <v>72</v>
      </c>
      <c r="N89" s="2">
        <v>1065.33176</v>
      </c>
      <c r="O89" s="2">
        <v>2231.8439100000001</v>
      </c>
      <c r="P89" s="2">
        <v>21698</v>
      </c>
      <c r="Q89" s="2">
        <v>1064.0391</v>
      </c>
      <c r="R89" s="2">
        <v>2232.3304600000001</v>
      </c>
      <c r="S89" s="2">
        <v>438</v>
      </c>
      <c r="T89" s="2">
        <v>1061.31368</v>
      </c>
      <c r="U89" s="2">
        <v>2245.6695100000002</v>
      </c>
      <c r="V89" s="2">
        <v>113</v>
      </c>
    </row>
    <row r="90" spans="1:22" x14ac:dyDescent="0.25">
      <c r="A90" s="2" t="s">
        <v>1</v>
      </c>
      <c r="B90" s="2">
        <v>1000</v>
      </c>
      <c r="C90" s="2">
        <v>1</v>
      </c>
      <c r="D90" s="2">
        <v>1066.414</v>
      </c>
      <c r="E90" s="2">
        <v>2.462E-2</v>
      </c>
      <c r="F90" s="2">
        <v>1063.8389299999999</v>
      </c>
      <c r="G90" s="2">
        <v>6.8239999999999995E-2</v>
      </c>
      <c r="H90" s="2">
        <v>1064.6586299999999</v>
      </c>
      <c r="I90" s="2">
        <v>2233.4062300000001</v>
      </c>
      <c r="J90" s="2">
        <v>1352</v>
      </c>
      <c r="K90" s="2">
        <v>1062.0180600000001</v>
      </c>
      <c r="L90" s="2">
        <v>2252.6851900000001</v>
      </c>
      <c r="M90" s="2">
        <v>72</v>
      </c>
      <c r="N90" s="2">
        <v>1064.08736</v>
      </c>
      <c r="O90" s="2">
        <v>2231.90807</v>
      </c>
      <c r="P90" s="2">
        <v>21433</v>
      </c>
      <c r="Q90" s="2">
        <v>1066.45931</v>
      </c>
      <c r="R90" s="2">
        <v>2236.1947700000001</v>
      </c>
      <c r="S90" s="2">
        <v>436</v>
      </c>
      <c r="T90" s="2">
        <v>1061.3592000000001</v>
      </c>
      <c r="U90" s="2">
        <v>2248.8555799999999</v>
      </c>
      <c r="V90" s="2">
        <v>113</v>
      </c>
    </row>
    <row r="91" spans="1:22" x14ac:dyDescent="0.25">
      <c r="A91" s="2" t="s">
        <v>1</v>
      </c>
      <c r="B91" s="2">
        <v>1000</v>
      </c>
      <c r="C91" s="2">
        <v>1</v>
      </c>
      <c r="D91" s="2">
        <v>1066.414</v>
      </c>
      <c r="E91" s="2">
        <v>2.4E-2</v>
      </c>
      <c r="F91" s="2">
        <v>1063.8389299999999</v>
      </c>
      <c r="G91" s="2">
        <v>6.6710000000000005E-2</v>
      </c>
      <c r="H91" s="2">
        <v>1064.3166699999999</v>
      </c>
      <c r="I91" s="2">
        <v>2232.04351</v>
      </c>
      <c r="J91" s="2">
        <v>1241</v>
      </c>
      <c r="K91" s="2">
        <v>1061.99179</v>
      </c>
      <c r="L91" s="2">
        <v>2250.5641000000001</v>
      </c>
      <c r="M91" s="2">
        <v>72</v>
      </c>
      <c r="N91" s="2">
        <v>1063.77262</v>
      </c>
      <c r="O91" s="2">
        <v>2231.8857400000002</v>
      </c>
      <c r="P91" s="2">
        <v>21553</v>
      </c>
      <c r="Q91" s="2">
        <v>1064.78042</v>
      </c>
      <c r="R91" s="2">
        <v>2233.7220000000002</v>
      </c>
      <c r="S91" s="2">
        <v>443</v>
      </c>
      <c r="T91" s="2">
        <v>1061.38066</v>
      </c>
      <c r="U91" s="2">
        <v>2248.4052299999998</v>
      </c>
      <c r="V91" s="2">
        <v>114</v>
      </c>
    </row>
    <row r="92" spans="1:22" x14ac:dyDescent="0.25">
      <c r="A92" s="2" t="s">
        <v>1</v>
      </c>
      <c r="B92" s="2">
        <v>1000</v>
      </c>
      <c r="C92" s="2">
        <v>1</v>
      </c>
      <c r="D92" s="2">
        <v>1066.414</v>
      </c>
      <c r="E92" s="2">
        <v>2.5940000000000001E-2</v>
      </c>
      <c r="F92" s="2">
        <v>1063.8389299999999</v>
      </c>
      <c r="G92" s="2">
        <v>6.6850000000000007E-2</v>
      </c>
      <c r="H92" s="2">
        <v>1063.26584</v>
      </c>
      <c r="I92" s="2">
        <v>2233.4186500000001</v>
      </c>
      <c r="J92" s="2">
        <v>1281</v>
      </c>
      <c r="K92" s="2">
        <v>1062.06702</v>
      </c>
      <c r="L92" s="2">
        <v>2256.8694700000001</v>
      </c>
      <c r="M92" s="2">
        <v>72</v>
      </c>
      <c r="N92" s="2">
        <v>1065.82574</v>
      </c>
      <c r="O92" s="2">
        <v>2231.8243400000001</v>
      </c>
      <c r="P92" s="2">
        <v>20577</v>
      </c>
      <c r="Q92" s="2">
        <v>1064.7874999999999</v>
      </c>
      <c r="R92" s="2">
        <v>2236.48612</v>
      </c>
      <c r="S92" s="2">
        <v>434</v>
      </c>
      <c r="T92" s="2">
        <v>1061.35303</v>
      </c>
      <c r="U92" s="2">
        <v>2236.3117000000002</v>
      </c>
      <c r="V92" s="2">
        <v>113</v>
      </c>
    </row>
    <row r="93" spans="1:22" x14ac:dyDescent="0.25">
      <c r="A93" s="2" t="s">
        <v>2</v>
      </c>
      <c r="B93" s="2">
        <v>24</v>
      </c>
      <c r="C93" s="2">
        <v>0.4</v>
      </c>
      <c r="D93" s="2">
        <v>4194.8154000000004</v>
      </c>
      <c r="E93" s="2">
        <v>2.5999999999999998E-4</v>
      </c>
      <c r="F93" s="2">
        <v>2770.3313800000001</v>
      </c>
      <c r="G93" s="2">
        <v>7.2999999999999996E-4</v>
      </c>
      <c r="H93" s="2">
        <v>2784.66165</v>
      </c>
      <c r="I93" s="2">
        <v>1.09728</v>
      </c>
      <c r="J93" s="2">
        <v>26</v>
      </c>
      <c r="K93" s="2">
        <v>2757.19751</v>
      </c>
      <c r="L93" s="2">
        <v>1.0955600000000001</v>
      </c>
      <c r="M93" s="2">
        <v>87</v>
      </c>
      <c r="N93" s="2">
        <v>2758.4513400000001</v>
      </c>
      <c r="O93" s="2">
        <v>1.09433</v>
      </c>
      <c r="P93" s="2">
        <v>128</v>
      </c>
      <c r="Q93" s="2">
        <v>2757.19751</v>
      </c>
      <c r="R93" s="2">
        <v>1.0902499999999999</v>
      </c>
      <c r="S93" s="2">
        <v>265</v>
      </c>
      <c r="T93" s="2">
        <v>2757.19751</v>
      </c>
      <c r="U93" s="2">
        <v>1.0878000000000001</v>
      </c>
      <c r="V93" s="2">
        <v>48</v>
      </c>
    </row>
    <row r="94" spans="1:22" x14ac:dyDescent="0.25">
      <c r="A94" s="2" t="s">
        <v>2</v>
      </c>
      <c r="B94" s="2">
        <v>24</v>
      </c>
      <c r="C94" s="2">
        <v>0.4</v>
      </c>
      <c r="D94" s="2">
        <v>4194.8154000000004</v>
      </c>
      <c r="E94" s="2">
        <v>3.2499999999999999E-3</v>
      </c>
      <c r="F94" s="2">
        <v>2770.3313800000001</v>
      </c>
      <c r="G94" s="2">
        <v>9.5300000000000003E-3</v>
      </c>
      <c r="H94" s="2">
        <v>2784.66165</v>
      </c>
      <c r="I94" s="2">
        <v>1.0936300000000001</v>
      </c>
      <c r="J94" s="2">
        <v>20</v>
      </c>
      <c r="K94" s="2">
        <v>2757.19751</v>
      </c>
      <c r="L94" s="2">
        <v>1.0956900000000001</v>
      </c>
      <c r="M94" s="2">
        <v>124</v>
      </c>
      <c r="N94" s="2">
        <v>2758.4513400000001</v>
      </c>
      <c r="O94" s="2">
        <v>1.0928199999999999</v>
      </c>
      <c r="P94" s="2">
        <v>82</v>
      </c>
      <c r="Q94" s="2">
        <v>2757.19751</v>
      </c>
      <c r="R94" s="2">
        <v>1.08769</v>
      </c>
      <c r="S94" s="2">
        <v>197</v>
      </c>
      <c r="T94" s="2">
        <v>2757.19751</v>
      </c>
      <c r="U94" s="2">
        <v>1.10446</v>
      </c>
      <c r="V94" s="2">
        <v>57</v>
      </c>
    </row>
    <row r="95" spans="1:22" x14ac:dyDescent="0.25">
      <c r="A95" s="2" t="s">
        <v>2</v>
      </c>
      <c r="B95" s="2">
        <v>24</v>
      </c>
      <c r="C95" s="2">
        <v>0.4</v>
      </c>
      <c r="D95" s="2">
        <v>4194.8154000000004</v>
      </c>
      <c r="E95" s="2">
        <v>3.3300000000000001E-3</v>
      </c>
      <c r="F95" s="2">
        <v>2770.3313800000001</v>
      </c>
      <c r="G95" s="2">
        <v>9.8099999999999993E-3</v>
      </c>
      <c r="H95" s="2">
        <v>2784.66165</v>
      </c>
      <c r="I95" s="2">
        <v>1.1095699999999999</v>
      </c>
      <c r="J95" s="2">
        <v>12</v>
      </c>
      <c r="K95" s="2">
        <v>2757.19751</v>
      </c>
      <c r="L95" s="2">
        <v>1.1010599999999999</v>
      </c>
      <c r="M95" s="2">
        <v>79</v>
      </c>
      <c r="N95" s="2">
        <v>2758.4513400000001</v>
      </c>
      <c r="O95" s="2">
        <v>1.0931599999999999</v>
      </c>
      <c r="P95" s="2">
        <v>131</v>
      </c>
      <c r="Q95" s="2">
        <v>2757.19751</v>
      </c>
      <c r="R95" s="2">
        <v>1.0878000000000001</v>
      </c>
      <c r="S95" s="2">
        <v>253</v>
      </c>
      <c r="T95" s="2">
        <v>2757.19751</v>
      </c>
      <c r="U95" s="2">
        <v>1.0893699999999999</v>
      </c>
      <c r="V95" s="2">
        <v>48</v>
      </c>
    </row>
    <row r="96" spans="1:22" x14ac:dyDescent="0.25">
      <c r="A96" s="2" t="s">
        <v>2</v>
      </c>
      <c r="B96" s="2">
        <v>24</v>
      </c>
      <c r="C96" s="2">
        <v>0.4</v>
      </c>
      <c r="D96" s="2">
        <v>4194.8154000000004</v>
      </c>
      <c r="E96" s="2">
        <v>3.2299999999999998E-3</v>
      </c>
      <c r="F96" s="2">
        <v>2770.3313800000001</v>
      </c>
      <c r="G96" s="2">
        <v>9.5300000000000003E-3</v>
      </c>
      <c r="H96" s="2">
        <v>2770.6946899999998</v>
      </c>
      <c r="I96" s="2">
        <v>1.14659</v>
      </c>
      <c r="J96" s="2">
        <v>33</v>
      </c>
      <c r="K96" s="2">
        <v>2757.19751</v>
      </c>
      <c r="L96" s="2">
        <v>1.08948</v>
      </c>
      <c r="M96" s="2">
        <v>116</v>
      </c>
      <c r="N96" s="2">
        <v>2758.4513400000001</v>
      </c>
      <c r="O96" s="2">
        <v>1.0949899999999999</v>
      </c>
      <c r="P96" s="2">
        <v>127</v>
      </c>
      <c r="Q96" s="2">
        <v>2757.19751</v>
      </c>
      <c r="R96" s="2">
        <v>1.09104</v>
      </c>
      <c r="S96" s="2">
        <v>260</v>
      </c>
      <c r="T96" s="2">
        <v>2757.19751</v>
      </c>
      <c r="U96" s="2">
        <v>1.0966899999999999</v>
      </c>
      <c r="V96" s="2">
        <v>48</v>
      </c>
    </row>
    <row r="97" spans="1:22" x14ac:dyDescent="0.25">
      <c r="A97" s="2" t="s">
        <v>2</v>
      </c>
      <c r="B97" s="2">
        <v>24</v>
      </c>
      <c r="C97" s="2">
        <v>0.4</v>
      </c>
      <c r="D97" s="2">
        <v>4194.8154000000004</v>
      </c>
      <c r="E97" s="2">
        <v>3.2299999999999998E-3</v>
      </c>
      <c r="F97" s="2">
        <v>2770.3313800000001</v>
      </c>
      <c r="G97" s="2">
        <v>9.5499999999999995E-3</v>
      </c>
      <c r="H97" s="2">
        <v>2769.2374199999999</v>
      </c>
      <c r="I97" s="2">
        <v>1.1360699999999999</v>
      </c>
      <c r="J97" s="2">
        <v>26</v>
      </c>
      <c r="K97" s="2">
        <v>2757.19751</v>
      </c>
      <c r="L97" s="2">
        <v>1.0918699999999999</v>
      </c>
      <c r="M97" s="2">
        <v>121</v>
      </c>
      <c r="N97" s="2">
        <v>2758.4513400000001</v>
      </c>
      <c r="O97" s="2">
        <v>1.0950299999999999</v>
      </c>
      <c r="P97" s="2">
        <v>127</v>
      </c>
      <c r="Q97" s="2">
        <v>2757.19751</v>
      </c>
      <c r="R97" s="2">
        <v>1.0891200000000001</v>
      </c>
      <c r="S97" s="2">
        <v>260</v>
      </c>
      <c r="T97" s="2">
        <v>2757.19751</v>
      </c>
      <c r="U97" s="2">
        <v>1.0988</v>
      </c>
      <c r="V97" s="2">
        <v>23</v>
      </c>
    </row>
    <row r="98" spans="1:22" x14ac:dyDescent="0.25">
      <c r="A98" s="2" t="s">
        <v>2</v>
      </c>
      <c r="B98" s="2">
        <v>24</v>
      </c>
      <c r="C98" s="2">
        <v>0.4</v>
      </c>
      <c r="D98" s="2">
        <v>4194.8154000000004</v>
      </c>
      <c r="E98" s="2">
        <v>3.2000000000000002E-3</v>
      </c>
      <c r="F98" s="2">
        <v>2770.3313800000001</v>
      </c>
      <c r="G98" s="2">
        <v>8.9899999999999997E-3</v>
      </c>
      <c r="H98" s="2">
        <v>2784.66165</v>
      </c>
      <c r="I98" s="2">
        <v>1.0883799999999999</v>
      </c>
      <c r="J98" s="2">
        <v>20</v>
      </c>
      <c r="K98" s="2">
        <v>2757.19751</v>
      </c>
      <c r="L98" s="2">
        <v>1.0892200000000001</v>
      </c>
      <c r="M98" s="2">
        <v>125</v>
      </c>
      <c r="N98" s="2">
        <v>2758.4513400000001</v>
      </c>
      <c r="O98" s="2">
        <v>1.0915999999999999</v>
      </c>
      <c r="P98" s="2">
        <v>126</v>
      </c>
      <c r="Q98" s="2">
        <v>2757.19751</v>
      </c>
      <c r="R98" s="2">
        <v>1.08952</v>
      </c>
      <c r="S98" s="2">
        <v>261</v>
      </c>
      <c r="T98" s="2">
        <v>2757.19751</v>
      </c>
      <c r="U98" s="2">
        <v>1.08725</v>
      </c>
      <c r="V98" s="2">
        <v>51</v>
      </c>
    </row>
    <row r="99" spans="1:22" x14ac:dyDescent="0.25">
      <c r="A99" s="2" t="s">
        <v>2</v>
      </c>
      <c r="B99" s="2">
        <v>24</v>
      </c>
      <c r="C99" s="2">
        <v>0.4</v>
      </c>
      <c r="D99" s="2">
        <v>4194.8154000000004</v>
      </c>
      <c r="E99" s="2">
        <v>3.29E-3</v>
      </c>
      <c r="F99" s="2">
        <v>2770.3313800000001</v>
      </c>
      <c r="G99" s="2">
        <v>9.6600000000000002E-3</v>
      </c>
      <c r="H99" s="2">
        <v>2777.2784499999998</v>
      </c>
      <c r="I99" s="2">
        <v>1.1131800000000001</v>
      </c>
      <c r="J99" s="2">
        <v>18</v>
      </c>
      <c r="K99" s="2">
        <v>2757.19751</v>
      </c>
      <c r="L99" s="2">
        <v>1.09015</v>
      </c>
      <c r="M99" s="2">
        <v>118</v>
      </c>
      <c r="N99" s="2">
        <v>2758.4513400000001</v>
      </c>
      <c r="O99" s="2">
        <v>1.1875800000000001</v>
      </c>
      <c r="P99" s="2">
        <v>73</v>
      </c>
      <c r="Q99" s="2">
        <v>2757.19751</v>
      </c>
      <c r="R99" s="2">
        <v>1.0911</v>
      </c>
      <c r="S99" s="2">
        <v>269</v>
      </c>
      <c r="T99" s="2">
        <v>2757.19751</v>
      </c>
      <c r="U99" s="2">
        <v>1.09426</v>
      </c>
      <c r="V99" s="2">
        <v>55</v>
      </c>
    </row>
    <row r="100" spans="1:22" x14ac:dyDescent="0.25">
      <c r="A100" s="2" t="s">
        <v>2</v>
      </c>
      <c r="B100" s="2">
        <v>24</v>
      </c>
      <c r="C100" s="2">
        <v>0.4</v>
      </c>
      <c r="D100" s="2">
        <v>4194.8154000000004</v>
      </c>
      <c r="E100" s="2">
        <v>3.3E-3</v>
      </c>
      <c r="F100" s="2">
        <v>2770.3313800000001</v>
      </c>
      <c r="G100" s="2">
        <v>9.7999999999999997E-3</v>
      </c>
      <c r="H100" s="2">
        <v>2770.6946899999998</v>
      </c>
      <c r="I100" s="2">
        <v>1.0943099999999999</v>
      </c>
      <c r="J100" s="2">
        <v>21</v>
      </c>
      <c r="K100" s="2">
        <v>2757.19751</v>
      </c>
      <c r="L100" s="2">
        <v>1.1283399999999999</v>
      </c>
      <c r="M100" s="2">
        <v>81</v>
      </c>
      <c r="N100" s="2">
        <v>2758.4513400000001</v>
      </c>
      <c r="O100" s="2">
        <v>1.08812</v>
      </c>
      <c r="P100" s="2">
        <v>116</v>
      </c>
      <c r="Q100" s="2">
        <v>2757.19751</v>
      </c>
      <c r="R100" s="2">
        <v>1.0883400000000001</v>
      </c>
      <c r="S100" s="2">
        <v>241</v>
      </c>
      <c r="T100" s="2">
        <v>2757.19751</v>
      </c>
      <c r="U100" s="2">
        <v>1.09423</v>
      </c>
      <c r="V100" s="2">
        <v>51</v>
      </c>
    </row>
    <row r="101" spans="1:22" x14ac:dyDescent="0.25">
      <c r="A101" s="2" t="s">
        <v>2</v>
      </c>
      <c r="B101" s="2">
        <v>24</v>
      </c>
      <c r="C101" s="2">
        <v>0.4</v>
      </c>
      <c r="D101" s="2">
        <v>4194.8154000000004</v>
      </c>
      <c r="E101" s="2">
        <v>3.2399999999999998E-3</v>
      </c>
      <c r="F101" s="2">
        <v>2770.3313800000001</v>
      </c>
      <c r="G101" s="2">
        <v>9.4400000000000005E-3</v>
      </c>
      <c r="H101" s="2">
        <v>2784.66165</v>
      </c>
      <c r="I101" s="2">
        <v>1.1027100000000001</v>
      </c>
      <c r="J101" s="2">
        <v>13</v>
      </c>
      <c r="K101" s="2">
        <v>2757.19751</v>
      </c>
      <c r="L101" s="2">
        <v>1.0886800000000001</v>
      </c>
      <c r="M101" s="2">
        <v>125</v>
      </c>
      <c r="N101" s="2">
        <v>2758.4513400000001</v>
      </c>
      <c r="O101" s="2">
        <v>1.1375900000000001</v>
      </c>
      <c r="P101" s="2">
        <v>127</v>
      </c>
      <c r="Q101" s="2">
        <v>2757.19751</v>
      </c>
      <c r="R101" s="2">
        <v>1.0891599999999999</v>
      </c>
      <c r="S101" s="2">
        <v>254</v>
      </c>
      <c r="T101" s="2">
        <v>2757.19751</v>
      </c>
      <c r="U101" s="2">
        <v>1.1034200000000001</v>
      </c>
      <c r="V101" s="2">
        <v>48</v>
      </c>
    </row>
    <row r="102" spans="1:22" x14ac:dyDescent="0.25">
      <c r="A102" s="2" t="s">
        <v>2</v>
      </c>
      <c r="B102" s="2">
        <v>24</v>
      </c>
      <c r="C102" s="2">
        <v>0.4</v>
      </c>
      <c r="D102" s="2">
        <v>4194.8154000000004</v>
      </c>
      <c r="E102" s="2">
        <v>3.2299999999999998E-3</v>
      </c>
      <c r="F102" s="2">
        <v>2770.3313800000001</v>
      </c>
      <c r="G102" s="2">
        <v>9.4400000000000005E-3</v>
      </c>
      <c r="H102" s="2">
        <v>2769.2374199999999</v>
      </c>
      <c r="I102" s="2">
        <v>1.09534</v>
      </c>
      <c r="J102" s="2">
        <v>13</v>
      </c>
      <c r="K102" s="2">
        <v>2757.19751</v>
      </c>
      <c r="L102" s="2">
        <v>1.0907100000000001</v>
      </c>
      <c r="M102" s="2">
        <v>124</v>
      </c>
      <c r="N102" s="2">
        <v>2758.4513400000001</v>
      </c>
      <c r="O102" s="2">
        <v>1.08945</v>
      </c>
      <c r="P102" s="2">
        <v>125</v>
      </c>
      <c r="Q102" s="2">
        <v>2757.19751</v>
      </c>
      <c r="R102" s="2">
        <v>1.09074</v>
      </c>
      <c r="S102" s="2">
        <v>260</v>
      </c>
      <c r="T102" s="2">
        <v>2758.4513400000001</v>
      </c>
      <c r="U102" s="2">
        <v>1.1599900000000001</v>
      </c>
      <c r="V102" s="2">
        <v>17</v>
      </c>
    </row>
    <row r="103" spans="1:22" x14ac:dyDescent="0.25">
      <c r="A103" s="2" t="s">
        <v>2</v>
      </c>
      <c r="B103" s="2">
        <v>24</v>
      </c>
      <c r="C103" s="2">
        <v>0.7</v>
      </c>
      <c r="D103" s="2">
        <v>2586.8513800000001</v>
      </c>
      <c r="E103" s="2">
        <v>3.46E-3</v>
      </c>
      <c r="F103" s="2">
        <v>2586.8513800000001</v>
      </c>
      <c r="G103" s="2">
        <v>1.282E-2</v>
      </c>
      <c r="H103" s="2">
        <v>2566.4579199999998</v>
      </c>
      <c r="I103" s="2">
        <v>1.4710700000000001</v>
      </c>
      <c r="J103" s="2">
        <v>12</v>
      </c>
      <c r="K103" s="2">
        <v>2586.8513800000001</v>
      </c>
      <c r="L103" s="2">
        <v>1.3298099999999999</v>
      </c>
      <c r="M103" s="2">
        <v>137</v>
      </c>
      <c r="N103" s="2">
        <v>2572.9229999999998</v>
      </c>
      <c r="O103" s="2">
        <v>1.32731</v>
      </c>
      <c r="P103" s="2">
        <v>128</v>
      </c>
      <c r="Q103" s="2">
        <v>2566.4579199999998</v>
      </c>
      <c r="R103" s="2">
        <v>1.3250299999999999</v>
      </c>
      <c r="S103" s="2">
        <v>310</v>
      </c>
      <c r="T103" s="2">
        <v>2566.4579199999998</v>
      </c>
      <c r="U103" s="2">
        <v>1.34199</v>
      </c>
      <c r="V103" s="2">
        <v>60</v>
      </c>
    </row>
    <row r="104" spans="1:22" x14ac:dyDescent="0.25">
      <c r="A104" s="2" t="s">
        <v>2</v>
      </c>
      <c r="B104" s="2">
        <v>24</v>
      </c>
      <c r="C104" s="2">
        <v>0.7</v>
      </c>
      <c r="D104" s="2">
        <v>2586.8513800000001</v>
      </c>
      <c r="E104" s="2">
        <v>3.5100000000000001E-3</v>
      </c>
      <c r="F104" s="2">
        <v>2586.8513800000001</v>
      </c>
      <c r="G104" s="2">
        <v>1.345E-2</v>
      </c>
      <c r="H104" s="2">
        <v>2586.8513800000001</v>
      </c>
      <c r="I104" s="2">
        <v>1.46557</v>
      </c>
      <c r="J104" s="2">
        <v>37</v>
      </c>
      <c r="K104" s="2">
        <v>2586.8513800000001</v>
      </c>
      <c r="L104" s="2">
        <v>1.3227800000000001</v>
      </c>
      <c r="M104" s="2">
        <v>116</v>
      </c>
      <c r="N104" s="2">
        <v>2571.4944300000002</v>
      </c>
      <c r="O104" s="2">
        <v>1.32325</v>
      </c>
      <c r="P104" s="2">
        <v>151</v>
      </c>
      <c r="Q104" s="2">
        <v>2566.4579199999998</v>
      </c>
      <c r="R104" s="2">
        <v>1.3246100000000001</v>
      </c>
      <c r="S104" s="2">
        <v>312</v>
      </c>
      <c r="T104" s="2">
        <v>2566.4579199999998</v>
      </c>
      <c r="U104" s="2">
        <v>1.32701</v>
      </c>
      <c r="V104" s="2">
        <v>46</v>
      </c>
    </row>
    <row r="105" spans="1:22" x14ac:dyDescent="0.25">
      <c r="A105" s="2" t="s">
        <v>2</v>
      </c>
      <c r="B105" s="2">
        <v>24</v>
      </c>
      <c r="C105" s="2">
        <v>0.7</v>
      </c>
      <c r="D105" s="2">
        <v>2586.8513800000001</v>
      </c>
      <c r="E105" s="2">
        <v>3.6900000000000001E-3</v>
      </c>
      <c r="F105" s="2">
        <v>2586.8513800000001</v>
      </c>
      <c r="G105" s="2">
        <v>1.316E-2</v>
      </c>
      <c r="H105" s="2">
        <v>2566.4579199999998</v>
      </c>
      <c r="I105" s="2">
        <v>1.3331500000000001</v>
      </c>
      <c r="J105" s="2">
        <v>22</v>
      </c>
      <c r="K105" s="2">
        <v>2586.8513800000001</v>
      </c>
      <c r="L105" s="2">
        <v>1.32687</v>
      </c>
      <c r="M105" s="2">
        <v>140</v>
      </c>
      <c r="N105" s="2">
        <v>2566.4579199999998</v>
      </c>
      <c r="O105" s="2">
        <v>1.3230500000000001</v>
      </c>
      <c r="P105" s="2">
        <v>144</v>
      </c>
      <c r="Q105" s="2">
        <v>2566.4579199999998</v>
      </c>
      <c r="R105" s="2">
        <v>1.3228800000000001</v>
      </c>
      <c r="S105" s="2">
        <v>298</v>
      </c>
      <c r="T105" s="2">
        <v>2566.4579199999998</v>
      </c>
      <c r="U105" s="2">
        <v>1.32908</v>
      </c>
      <c r="V105" s="2">
        <v>52</v>
      </c>
    </row>
    <row r="106" spans="1:22" x14ac:dyDescent="0.25">
      <c r="A106" s="2" t="s">
        <v>2</v>
      </c>
      <c r="B106" s="2">
        <v>24</v>
      </c>
      <c r="C106" s="2">
        <v>0.7</v>
      </c>
      <c r="D106" s="2">
        <v>2586.8513800000001</v>
      </c>
      <c r="E106" s="2">
        <v>3.48E-3</v>
      </c>
      <c r="F106" s="2">
        <v>2586.8513800000001</v>
      </c>
      <c r="G106" s="2">
        <v>1.3429999999999999E-2</v>
      </c>
      <c r="H106" s="2">
        <v>2566.4579199999998</v>
      </c>
      <c r="I106" s="2">
        <v>1.34005</v>
      </c>
      <c r="J106" s="2">
        <v>45</v>
      </c>
      <c r="K106" s="2">
        <v>2586.8513800000001</v>
      </c>
      <c r="L106" s="2">
        <v>1.3227100000000001</v>
      </c>
      <c r="M106" s="2">
        <v>109</v>
      </c>
      <c r="N106" s="2">
        <v>2578.6057000000001</v>
      </c>
      <c r="O106" s="2">
        <v>1.32921</v>
      </c>
      <c r="P106" s="2">
        <v>153</v>
      </c>
      <c r="Q106" s="2">
        <v>2566.4579199999998</v>
      </c>
      <c r="R106" s="2">
        <v>1.3222700000000001</v>
      </c>
      <c r="S106" s="2">
        <v>218</v>
      </c>
      <c r="T106" s="2">
        <v>2566.4579199999998</v>
      </c>
      <c r="U106" s="2">
        <v>1.3379000000000001</v>
      </c>
      <c r="V106" s="2">
        <v>34</v>
      </c>
    </row>
    <row r="107" spans="1:22" x14ac:dyDescent="0.25">
      <c r="A107" s="2" t="s">
        <v>2</v>
      </c>
      <c r="B107" s="2">
        <v>24</v>
      </c>
      <c r="C107" s="2">
        <v>0.7</v>
      </c>
      <c r="D107" s="2">
        <v>2586.8513800000001</v>
      </c>
      <c r="E107" s="2">
        <v>3.46E-3</v>
      </c>
      <c r="F107" s="2">
        <v>2586.8513800000001</v>
      </c>
      <c r="G107" s="2">
        <v>1.29E-2</v>
      </c>
      <c r="H107" s="2">
        <v>2570.5976900000001</v>
      </c>
      <c r="I107" s="2">
        <v>1.3331599999999999</v>
      </c>
      <c r="J107" s="2">
        <v>35</v>
      </c>
      <c r="K107" s="2">
        <v>2586.8513800000001</v>
      </c>
      <c r="L107" s="2">
        <v>1.3306199999999999</v>
      </c>
      <c r="M107" s="2">
        <v>137</v>
      </c>
      <c r="N107" s="2">
        <v>2566.4579199999998</v>
      </c>
      <c r="O107" s="2">
        <v>1.3299000000000001</v>
      </c>
      <c r="P107" s="2">
        <v>148</v>
      </c>
      <c r="Q107" s="2">
        <v>2566.4579199999998</v>
      </c>
      <c r="R107" s="2">
        <v>1.3247899999999999</v>
      </c>
      <c r="S107" s="2">
        <v>316</v>
      </c>
      <c r="T107" s="2">
        <v>2566.4579199999998</v>
      </c>
      <c r="U107" s="2">
        <v>1.34111</v>
      </c>
      <c r="V107" s="2">
        <v>56</v>
      </c>
    </row>
    <row r="108" spans="1:22" x14ac:dyDescent="0.25">
      <c r="A108" s="2" t="s">
        <v>2</v>
      </c>
      <c r="B108" s="2">
        <v>24</v>
      </c>
      <c r="C108" s="2">
        <v>0.7</v>
      </c>
      <c r="D108" s="2">
        <v>2586.8513800000001</v>
      </c>
      <c r="E108" s="2">
        <v>3.48E-3</v>
      </c>
      <c r="F108" s="2">
        <v>2586.8513800000001</v>
      </c>
      <c r="G108" s="2">
        <v>1.346E-2</v>
      </c>
      <c r="H108" s="2">
        <v>2566.4579199999998</v>
      </c>
      <c r="I108" s="2">
        <v>1.3342499999999999</v>
      </c>
      <c r="J108" s="2">
        <v>41</v>
      </c>
      <c r="K108" s="2">
        <v>2586.8513800000001</v>
      </c>
      <c r="L108" s="2">
        <v>1.33057</v>
      </c>
      <c r="M108" s="2">
        <v>105</v>
      </c>
      <c r="N108" s="2">
        <v>2567.35466</v>
      </c>
      <c r="O108" s="2">
        <v>1.32314</v>
      </c>
      <c r="P108" s="2">
        <v>151</v>
      </c>
      <c r="Q108" s="2">
        <v>2566.4579199999998</v>
      </c>
      <c r="R108" s="2">
        <v>1.3250599999999999</v>
      </c>
      <c r="S108" s="2">
        <v>318</v>
      </c>
      <c r="T108" s="2">
        <v>2566.4579199999998</v>
      </c>
      <c r="U108" s="2">
        <v>1.6776</v>
      </c>
      <c r="V108" s="2">
        <v>49</v>
      </c>
    </row>
    <row r="109" spans="1:22" x14ac:dyDescent="0.25">
      <c r="A109" s="2" t="s">
        <v>2</v>
      </c>
      <c r="B109" s="2">
        <v>24</v>
      </c>
      <c r="C109" s="2">
        <v>0.7</v>
      </c>
      <c r="D109" s="2">
        <v>2586.8513800000001</v>
      </c>
      <c r="E109" s="2">
        <v>3.47E-3</v>
      </c>
      <c r="F109" s="2">
        <v>2586.8513800000001</v>
      </c>
      <c r="G109" s="2">
        <v>1.2840000000000001E-2</v>
      </c>
      <c r="H109" s="2">
        <v>2570.5976900000001</v>
      </c>
      <c r="I109" s="2">
        <v>1.43842</v>
      </c>
      <c r="J109" s="2">
        <v>28</v>
      </c>
      <c r="K109" s="2">
        <v>2586.8513800000001</v>
      </c>
      <c r="L109" s="2">
        <v>1.3223</v>
      </c>
      <c r="M109" s="2">
        <v>140</v>
      </c>
      <c r="N109" s="2">
        <v>2570.5976900000001</v>
      </c>
      <c r="O109" s="2">
        <v>1.32578</v>
      </c>
      <c r="P109" s="2">
        <v>152</v>
      </c>
      <c r="Q109" s="2">
        <v>2566.4579199999998</v>
      </c>
      <c r="R109" s="2">
        <v>1.32422</v>
      </c>
      <c r="S109" s="2">
        <v>318</v>
      </c>
      <c r="T109" s="2">
        <v>2566.4579199999998</v>
      </c>
      <c r="U109" s="2">
        <v>1.3247800000000001</v>
      </c>
      <c r="V109" s="2">
        <v>59</v>
      </c>
    </row>
    <row r="110" spans="1:22" x14ac:dyDescent="0.25">
      <c r="A110" s="2" t="s">
        <v>2</v>
      </c>
      <c r="B110" s="2">
        <v>24</v>
      </c>
      <c r="C110" s="2">
        <v>0.7</v>
      </c>
      <c r="D110" s="2">
        <v>2586.8513800000001</v>
      </c>
      <c r="E110" s="2">
        <v>3.7000000000000002E-3</v>
      </c>
      <c r="F110" s="2">
        <v>2586.8513800000001</v>
      </c>
      <c r="G110" s="2">
        <v>1.3769999999999999E-2</v>
      </c>
      <c r="H110" s="2">
        <v>2566.4579199999998</v>
      </c>
      <c r="I110" s="2">
        <v>1.33789</v>
      </c>
      <c r="J110" s="2">
        <v>39</v>
      </c>
      <c r="K110" s="2">
        <v>2586.8513800000001</v>
      </c>
      <c r="L110" s="2">
        <v>1.32742</v>
      </c>
      <c r="M110" s="2">
        <v>94</v>
      </c>
      <c r="N110" s="2">
        <v>2571.4944300000002</v>
      </c>
      <c r="O110" s="2">
        <v>1.3253999999999999</v>
      </c>
      <c r="P110" s="2">
        <v>153</v>
      </c>
      <c r="Q110" s="2">
        <v>2566.4579199999998</v>
      </c>
      <c r="R110" s="2">
        <v>1.3246</v>
      </c>
      <c r="S110" s="2">
        <v>315</v>
      </c>
      <c r="T110" s="2">
        <v>2566.4579199999998</v>
      </c>
      <c r="U110" s="2">
        <v>1.7204200000000001</v>
      </c>
      <c r="V110" s="2">
        <v>47</v>
      </c>
    </row>
    <row r="111" spans="1:22" x14ac:dyDescent="0.25">
      <c r="A111" s="2" t="s">
        <v>2</v>
      </c>
      <c r="B111" s="2">
        <v>24</v>
      </c>
      <c r="C111" s="2">
        <v>0.7</v>
      </c>
      <c r="D111" s="2">
        <v>2586.8513800000001</v>
      </c>
      <c r="E111" s="2">
        <v>3.4499999999999999E-3</v>
      </c>
      <c r="F111" s="2">
        <v>2586.8513800000001</v>
      </c>
      <c r="G111" s="2">
        <v>1.2829999999999999E-2</v>
      </c>
      <c r="H111" s="2">
        <v>2566.4579199999998</v>
      </c>
      <c r="I111" s="2">
        <v>1.33996</v>
      </c>
      <c r="J111" s="2">
        <v>35</v>
      </c>
      <c r="K111" s="2">
        <v>2586.8513800000001</v>
      </c>
      <c r="L111" s="2">
        <v>1.3276399999999999</v>
      </c>
      <c r="M111" s="2">
        <v>137</v>
      </c>
      <c r="N111" s="2">
        <v>2566.4579199999998</v>
      </c>
      <c r="O111" s="2">
        <v>1.3276399999999999</v>
      </c>
      <c r="P111" s="2">
        <v>136</v>
      </c>
      <c r="Q111" s="2">
        <v>2566.4579199999998</v>
      </c>
      <c r="R111" s="2">
        <v>1.3238399999999999</v>
      </c>
      <c r="S111" s="2">
        <v>315</v>
      </c>
      <c r="T111" s="2">
        <v>2566.4579199999998</v>
      </c>
      <c r="U111" s="2">
        <v>1.33003</v>
      </c>
      <c r="V111" s="2">
        <v>59</v>
      </c>
    </row>
    <row r="112" spans="1:22" x14ac:dyDescent="0.25">
      <c r="A112" s="2" t="s">
        <v>2</v>
      </c>
      <c r="B112" s="2">
        <v>24</v>
      </c>
      <c r="C112" s="2">
        <v>0.7</v>
      </c>
      <c r="D112" s="2">
        <v>2586.8513800000001</v>
      </c>
      <c r="E112" s="2">
        <v>3.48E-3</v>
      </c>
      <c r="F112" s="2">
        <v>2586.8513800000001</v>
      </c>
      <c r="G112" s="2">
        <v>1.363E-2</v>
      </c>
      <c r="H112" s="2">
        <v>2566.4579199999998</v>
      </c>
      <c r="I112" s="2">
        <v>1.3370200000000001</v>
      </c>
      <c r="J112" s="2">
        <v>35</v>
      </c>
      <c r="K112" s="2">
        <v>2586.8513800000001</v>
      </c>
      <c r="L112" s="2">
        <v>1.5085900000000001</v>
      </c>
      <c r="M112" s="2">
        <v>40</v>
      </c>
      <c r="N112" s="2">
        <v>2566.4579199999998</v>
      </c>
      <c r="O112" s="2">
        <v>1.32328</v>
      </c>
      <c r="P112" s="2">
        <v>158</v>
      </c>
      <c r="Q112" s="2">
        <v>2566.4579199999998</v>
      </c>
      <c r="R112" s="2">
        <v>1.3241799999999999</v>
      </c>
      <c r="S112" s="2">
        <v>320</v>
      </c>
      <c r="T112" s="2">
        <v>2566.4579199999998</v>
      </c>
      <c r="U112" s="2">
        <v>1.3281099999999999</v>
      </c>
      <c r="V112" s="2">
        <v>38</v>
      </c>
    </row>
    <row r="113" spans="1:22" x14ac:dyDescent="0.25">
      <c r="A113" s="2" t="s">
        <v>2</v>
      </c>
      <c r="B113" s="2">
        <v>24</v>
      </c>
      <c r="C113" s="2">
        <v>1</v>
      </c>
      <c r="D113" s="2">
        <v>2325.4375</v>
      </c>
      <c r="E113" s="2">
        <v>3.79E-3</v>
      </c>
      <c r="F113" s="2">
        <v>2328.35833</v>
      </c>
      <c r="G113" s="2">
        <v>1.46E-2</v>
      </c>
      <c r="H113" s="2">
        <v>2325.4375</v>
      </c>
      <c r="I113" s="2">
        <v>2.0839599999999998</v>
      </c>
      <c r="J113" s="2">
        <v>77</v>
      </c>
      <c r="K113" s="2">
        <v>2325.4375</v>
      </c>
      <c r="L113" s="2">
        <v>2.0662799999999999</v>
      </c>
      <c r="M113" s="2">
        <v>185</v>
      </c>
      <c r="N113" s="2">
        <v>2344.83223</v>
      </c>
      <c r="O113" s="2">
        <v>2.0720800000000001</v>
      </c>
      <c r="P113" s="2">
        <v>240</v>
      </c>
      <c r="Q113" s="2">
        <v>2327.7536599999999</v>
      </c>
      <c r="R113" s="2">
        <v>2.06616</v>
      </c>
      <c r="S113" s="2">
        <v>496</v>
      </c>
      <c r="T113" s="2">
        <v>2325.4375</v>
      </c>
      <c r="U113" s="2">
        <v>2.0680100000000001</v>
      </c>
      <c r="V113" s="2">
        <v>82</v>
      </c>
    </row>
    <row r="114" spans="1:22" x14ac:dyDescent="0.25">
      <c r="A114" s="2" t="s">
        <v>2</v>
      </c>
      <c r="B114" s="2">
        <v>24</v>
      </c>
      <c r="C114" s="2">
        <v>1</v>
      </c>
      <c r="D114" s="2">
        <v>2325.4375</v>
      </c>
      <c r="E114" s="2">
        <v>3.9500000000000004E-3</v>
      </c>
      <c r="F114" s="2">
        <v>2328.35833</v>
      </c>
      <c r="G114" s="2">
        <v>1.533E-2</v>
      </c>
      <c r="H114" s="2">
        <v>2325.4375</v>
      </c>
      <c r="I114" s="2">
        <v>2.0704600000000002</v>
      </c>
      <c r="J114" s="2">
        <v>63</v>
      </c>
      <c r="K114" s="2">
        <v>2325.4375</v>
      </c>
      <c r="L114" s="2">
        <v>2.0695999999999999</v>
      </c>
      <c r="M114" s="2">
        <v>113</v>
      </c>
      <c r="N114" s="2">
        <v>2344.0371799999998</v>
      </c>
      <c r="O114" s="2">
        <v>2.0653700000000002</v>
      </c>
      <c r="P114" s="2">
        <v>247</v>
      </c>
      <c r="Q114" s="2">
        <v>2325.4375</v>
      </c>
      <c r="R114" s="2">
        <v>2.0657800000000002</v>
      </c>
      <c r="S114" s="2">
        <v>495</v>
      </c>
      <c r="T114" s="2">
        <v>2325.4375</v>
      </c>
      <c r="U114" s="2">
        <v>2.0665200000000001</v>
      </c>
      <c r="V114" s="2">
        <v>98</v>
      </c>
    </row>
    <row r="115" spans="1:22" x14ac:dyDescent="0.25">
      <c r="A115" s="2" t="s">
        <v>2</v>
      </c>
      <c r="B115" s="2">
        <v>24</v>
      </c>
      <c r="C115" s="2">
        <v>1</v>
      </c>
      <c r="D115" s="2">
        <v>2325.4375</v>
      </c>
      <c r="E115" s="2">
        <v>3.5999999999999999E-3</v>
      </c>
      <c r="F115" s="2">
        <v>2328.35833</v>
      </c>
      <c r="G115" s="2">
        <v>1.5509999999999999E-2</v>
      </c>
      <c r="H115" s="2">
        <v>2325.4375</v>
      </c>
      <c r="I115" s="2">
        <v>2.2554099999999999</v>
      </c>
      <c r="J115" s="2">
        <v>74</v>
      </c>
      <c r="K115" s="2">
        <v>2325.4375</v>
      </c>
      <c r="L115" s="2">
        <v>2.0640999999999998</v>
      </c>
      <c r="M115" s="2">
        <v>180</v>
      </c>
      <c r="N115" s="2">
        <v>2328.8666699999999</v>
      </c>
      <c r="O115" s="2">
        <v>2.0643400000000001</v>
      </c>
      <c r="P115" s="2">
        <v>240</v>
      </c>
      <c r="Q115" s="2">
        <v>2325.4375</v>
      </c>
      <c r="R115" s="2">
        <v>2.0979100000000002</v>
      </c>
      <c r="S115" s="2">
        <v>401</v>
      </c>
      <c r="T115" s="2">
        <v>2325.4375</v>
      </c>
      <c r="U115" s="2">
        <v>2.06881</v>
      </c>
      <c r="V115" s="2">
        <v>88</v>
      </c>
    </row>
    <row r="116" spans="1:22" x14ac:dyDescent="0.25">
      <c r="A116" s="2" t="s">
        <v>2</v>
      </c>
      <c r="B116" s="2">
        <v>24</v>
      </c>
      <c r="C116" s="2">
        <v>1</v>
      </c>
      <c r="D116" s="2">
        <v>2325.4375</v>
      </c>
      <c r="E116" s="2">
        <v>3.7799999999999999E-3</v>
      </c>
      <c r="F116" s="2">
        <v>2328.35833</v>
      </c>
      <c r="G116" s="2">
        <v>1.4959999999999999E-2</v>
      </c>
      <c r="H116" s="2">
        <v>2325.4375</v>
      </c>
      <c r="I116" s="2">
        <v>2.0673400000000002</v>
      </c>
      <c r="J116" s="2">
        <v>86</v>
      </c>
      <c r="K116" s="2">
        <v>2325.4375</v>
      </c>
      <c r="L116" s="2">
        <v>2.0729799999999998</v>
      </c>
      <c r="M116" s="2">
        <v>185</v>
      </c>
      <c r="N116" s="2">
        <v>2338.4165499999999</v>
      </c>
      <c r="O116" s="2">
        <v>2.0682200000000002</v>
      </c>
      <c r="P116" s="2">
        <v>182</v>
      </c>
      <c r="Q116" s="2">
        <v>2325.4375</v>
      </c>
      <c r="R116" s="2">
        <v>2.0670899999999999</v>
      </c>
      <c r="S116" s="2">
        <v>488</v>
      </c>
      <c r="T116" s="2">
        <v>2325.4375</v>
      </c>
      <c r="U116" s="2">
        <v>2.50549</v>
      </c>
      <c r="V116" s="2">
        <v>83</v>
      </c>
    </row>
    <row r="117" spans="1:22" x14ac:dyDescent="0.25">
      <c r="A117" s="2" t="s">
        <v>2</v>
      </c>
      <c r="B117" s="2">
        <v>24</v>
      </c>
      <c r="C117" s="2">
        <v>1</v>
      </c>
      <c r="D117" s="2">
        <v>2325.4375</v>
      </c>
      <c r="E117" s="2">
        <v>3.8E-3</v>
      </c>
      <c r="F117" s="2">
        <v>2328.35833</v>
      </c>
      <c r="G117" s="2">
        <v>1.4630000000000001E-2</v>
      </c>
      <c r="H117" s="2">
        <v>2325.4375</v>
      </c>
      <c r="I117" s="2">
        <v>2.0817800000000002</v>
      </c>
      <c r="J117" s="2">
        <v>87</v>
      </c>
      <c r="K117" s="2">
        <v>2325.4375</v>
      </c>
      <c r="L117" s="2">
        <v>2.0712199999999998</v>
      </c>
      <c r="M117" s="2">
        <v>181</v>
      </c>
      <c r="N117" s="2">
        <v>2333.06169</v>
      </c>
      <c r="O117" s="2">
        <v>2.0721799999999999</v>
      </c>
      <c r="P117" s="2">
        <v>236</v>
      </c>
      <c r="Q117" s="2">
        <v>2336.6266599999999</v>
      </c>
      <c r="R117" s="2">
        <v>2.0654699999999999</v>
      </c>
      <c r="S117" s="2">
        <v>500</v>
      </c>
      <c r="T117" s="2">
        <v>2325.4375</v>
      </c>
      <c r="U117" s="2">
        <v>2.0855299999999999</v>
      </c>
      <c r="V117" s="2">
        <v>73</v>
      </c>
    </row>
    <row r="118" spans="1:22" x14ac:dyDescent="0.25">
      <c r="A118" s="2" t="s">
        <v>2</v>
      </c>
      <c r="B118" s="2">
        <v>24</v>
      </c>
      <c r="C118" s="2">
        <v>1</v>
      </c>
      <c r="D118" s="2">
        <v>2325.4375</v>
      </c>
      <c r="E118" s="2">
        <v>3.9199999999999999E-3</v>
      </c>
      <c r="F118" s="2">
        <v>2328.35833</v>
      </c>
      <c r="G118" s="2">
        <v>1.555E-2</v>
      </c>
      <c r="H118" s="2">
        <v>2325.4375</v>
      </c>
      <c r="I118" s="2">
        <v>2.0790899999999999</v>
      </c>
      <c r="J118" s="2">
        <v>77</v>
      </c>
      <c r="K118" s="2">
        <v>2325.4375</v>
      </c>
      <c r="L118" s="2">
        <v>2.0740500000000002</v>
      </c>
      <c r="M118" s="2">
        <v>144</v>
      </c>
      <c r="N118" s="2">
        <v>2342.9132100000002</v>
      </c>
      <c r="O118" s="2">
        <v>2.0690499999999998</v>
      </c>
      <c r="P118" s="2">
        <v>235</v>
      </c>
      <c r="Q118" s="2">
        <v>2338.2057</v>
      </c>
      <c r="R118" s="2">
        <v>2.0657800000000002</v>
      </c>
      <c r="S118" s="2">
        <v>502</v>
      </c>
      <c r="T118" s="2">
        <v>2325.4375</v>
      </c>
      <c r="U118" s="2">
        <v>2.0712700000000002</v>
      </c>
      <c r="V118" s="2">
        <v>98</v>
      </c>
    </row>
    <row r="119" spans="1:22" x14ac:dyDescent="0.25">
      <c r="A119" s="2" t="s">
        <v>2</v>
      </c>
      <c r="B119" s="2">
        <v>24</v>
      </c>
      <c r="C119" s="2">
        <v>1</v>
      </c>
      <c r="D119" s="2">
        <v>2325.4375</v>
      </c>
      <c r="E119" s="2">
        <v>3.8400000000000001E-3</v>
      </c>
      <c r="F119" s="2">
        <v>2328.35833</v>
      </c>
      <c r="G119" s="2">
        <v>1.532E-2</v>
      </c>
      <c r="H119" s="2">
        <v>2325.4375</v>
      </c>
      <c r="I119" s="2">
        <v>2.1838799999999998</v>
      </c>
      <c r="J119" s="2">
        <v>47</v>
      </c>
      <c r="K119" s="2">
        <v>2325.4375</v>
      </c>
      <c r="L119" s="2">
        <v>2.0746099999999998</v>
      </c>
      <c r="M119" s="2">
        <v>176</v>
      </c>
      <c r="N119" s="2">
        <v>2346.2559500000002</v>
      </c>
      <c r="O119" s="2">
        <v>2.0677400000000001</v>
      </c>
      <c r="P119" s="2">
        <v>234</v>
      </c>
      <c r="Q119" s="2">
        <v>2332.7208300000002</v>
      </c>
      <c r="R119" s="2">
        <v>2.0679500000000002</v>
      </c>
      <c r="S119" s="2">
        <v>408</v>
      </c>
      <c r="T119" s="2">
        <v>2325.4375</v>
      </c>
      <c r="U119" s="2">
        <v>2.07158</v>
      </c>
      <c r="V119" s="2">
        <v>97</v>
      </c>
    </row>
    <row r="120" spans="1:22" x14ac:dyDescent="0.25">
      <c r="A120" s="2" t="s">
        <v>2</v>
      </c>
      <c r="B120" s="2">
        <v>24</v>
      </c>
      <c r="C120" s="2">
        <v>1</v>
      </c>
      <c r="D120" s="2">
        <v>2325.4375</v>
      </c>
      <c r="E120" s="2">
        <v>3.8400000000000001E-3</v>
      </c>
      <c r="F120" s="2">
        <v>2328.35833</v>
      </c>
      <c r="G120" s="2">
        <v>1.533E-2</v>
      </c>
      <c r="H120" s="2">
        <v>2325.4375</v>
      </c>
      <c r="I120" s="2">
        <v>2.0693100000000002</v>
      </c>
      <c r="J120" s="2">
        <v>67</v>
      </c>
      <c r="K120" s="2">
        <v>2325.4375</v>
      </c>
      <c r="L120" s="2">
        <v>2.0681799999999999</v>
      </c>
      <c r="M120" s="2">
        <v>181</v>
      </c>
      <c r="N120" s="2">
        <v>2342.5205900000001</v>
      </c>
      <c r="O120" s="2">
        <v>2.0702099999999999</v>
      </c>
      <c r="P120" s="2">
        <v>206</v>
      </c>
      <c r="Q120" s="2">
        <v>2325.4375</v>
      </c>
      <c r="R120" s="2">
        <v>2.0643099999999999</v>
      </c>
      <c r="S120" s="2">
        <v>462</v>
      </c>
      <c r="T120" s="2">
        <v>2325.4375</v>
      </c>
      <c r="U120" s="2">
        <v>2.2611300000000001</v>
      </c>
      <c r="V120" s="2">
        <v>91</v>
      </c>
    </row>
    <row r="121" spans="1:22" x14ac:dyDescent="0.25">
      <c r="A121" s="2" t="s">
        <v>2</v>
      </c>
      <c r="B121" s="2">
        <v>24</v>
      </c>
      <c r="C121" s="2">
        <v>1</v>
      </c>
      <c r="D121" s="2">
        <v>2325.4375</v>
      </c>
      <c r="E121" s="2">
        <v>3.9500000000000004E-3</v>
      </c>
      <c r="F121" s="2">
        <v>2328.35833</v>
      </c>
      <c r="G121" s="2">
        <v>1.495E-2</v>
      </c>
      <c r="H121" s="2">
        <v>2325.4375</v>
      </c>
      <c r="I121" s="2">
        <v>2.0653999999999999</v>
      </c>
      <c r="J121" s="2">
        <v>47</v>
      </c>
      <c r="K121" s="2">
        <v>2325.4375</v>
      </c>
      <c r="L121" s="2">
        <v>2.0726900000000001</v>
      </c>
      <c r="M121" s="2">
        <v>196</v>
      </c>
      <c r="N121" s="2">
        <v>2461.4348799999998</v>
      </c>
      <c r="O121" s="2">
        <v>2.0642800000000001</v>
      </c>
      <c r="P121" s="2">
        <v>237</v>
      </c>
      <c r="Q121" s="2">
        <v>2325.4375</v>
      </c>
      <c r="R121" s="2">
        <v>2.06453</v>
      </c>
      <c r="S121" s="2">
        <v>498</v>
      </c>
      <c r="T121" s="2">
        <v>2325.4375</v>
      </c>
      <c r="U121" s="2">
        <v>2.0767500000000001</v>
      </c>
      <c r="V121" s="2">
        <v>52</v>
      </c>
    </row>
    <row r="122" spans="1:22" x14ac:dyDescent="0.25">
      <c r="A122" s="2" t="s">
        <v>2</v>
      </c>
      <c r="B122" s="2">
        <v>24</v>
      </c>
      <c r="C122" s="2">
        <v>1</v>
      </c>
      <c r="D122" s="2">
        <v>2325.4375</v>
      </c>
      <c r="E122" s="2">
        <v>3.8300000000000001E-3</v>
      </c>
      <c r="F122" s="2">
        <v>2328.35833</v>
      </c>
      <c r="G122" s="2">
        <v>1.4619999999999999E-2</v>
      </c>
      <c r="H122" s="2">
        <v>2325.4375</v>
      </c>
      <c r="I122" s="2">
        <v>2.0727500000000001</v>
      </c>
      <c r="J122" s="2">
        <v>84</v>
      </c>
      <c r="K122" s="2">
        <v>2325.4375</v>
      </c>
      <c r="L122" s="2">
        <v>2.0716700000000001</v>
      </c>
      <c r="M122" s="2">
        <v>151</v>
      </c>
      <c r="N122" s="2">
        <v>2342.84476</v>
      </c>
      <c r="O122" s="2">
        <v>2.0663</v>
      </c>
      <c r="P122" s="2">
        <v>203</v>
      </c>
      <c r="Q122" s="2">
        <v>2325.4375</v>
      </c>
      <c r="R122" s="2">
        <v>2.0655700000000001</v>
      </c>
      <c r="S122" s="2">
        <v>480</v>
      </c>
      <c r="T122" s="2">
        <v>2325.4375</v>
      </c>
      <c r="U122" s="2">
        <v>2.0839699999999999</v>
      </c>
      <c r="V122" s="2">
        <v>98</v>
      </c>
    </row>
    <row r="123" spans="1:22" x14ac:dyDescent="0.25">
      <c r="A123" s="2" t="s">
        <v>2</v>
      </c>
      <c r="B123" s="2">
        <v>100</v>
      </c>
      <c r="C123" s="2">
        <v>0.4</v>
      </c>
      <c r="D123" s="2">
        <v>50072.532630000002</v>
      </c>
      <c r="E123" s="2">
        <v>1.252E-2</v>
      </c>
      <c r="F123" s="2">
        <v>44055.34534</v>
      </c>
      <c r="G123" s="2">
        <v>6.1240000000000003E-2</v>
      </c>
      <c r="H123" s="2">
        <v>43187.632980000002</v>
      </c>
      <c r="I123" s="2">
        <v>6.9356</v>
      </c>
      <c r="J123" s="2">
        <v>84</v>
      </c>
      <c r="K123" s="2">
        <v>37507.478660000001</v>
      </c>
      <c r="L123" s="2">
        <v>7.04312</v>
      </c>
      <c r="M123" s="2">
        <v>48</v>
      </c>
      <c r="N123" s="2">
        <v>39100.159959999997</v>
      </c>
      <c r="O123" s="2">
        <v>6.9293500000000003</v>
      </c>
      <c r="P123" s="2">
        <v>347</v>
      </c>
      <c r="Q123" s="2">
        <v>38740.038209999999</v>
      </c>
      <c r="R123" s="2">
        <v>6.9555899999999999</v>
      </c>
      <c r="S123" s="2">
        <v>139</v>
      </c>
      <c r="T123" s="2">
        <v>38218.333639999997</v>
      </c>
      <c r="U123" s="2">
        <v>7.0162199999999997</v>
      </c>
      <c r="V123" s="2">
        <v>36</v>
      </c>
    </row>
    <row r="124" spans="1:22" x14ac:dyDescent="0.25">
      <c r="A124" s="2" t="s">
        <v>2</v>
      </c>
      <c r="B124" s="2">
        <v>100</v>
      </c>
      <c r="C124" s="2">
        <v>0.4</v>
      </c>
      <c r="D124" s="2">
        <v>50072.532630000002</v>
      </c>
      <c r="E124" s="2">
        <v>1.2579999999999999E-2</v>
      </c>
      <c r="F124" s="2">
        <v>44055.34534</v>
      </c>
      <c r="G124" s="2">
        <v>6.1129999999999997E-2</v>
      </c>
      <c r="H124" s="2">
        <v>44204.956680000003</v>
      </c>
      <c r="I124" s="2">
        <v>7.0330300000000001</v>
      </c>
      <c r="J124" s="2">
        <v>89</v>
      </c>
      <c r="K124" s="2">
        <v>37504.57013</v>
      </c>
      <c r="L124" s="2">
        <v>7.01058</v>
      </c>
      <c r="M124" s="2">
        <v>44</v>
      </c>
      <c r="N124" s="2">
        <v>38540.313110000003</v>
      </c>
      <c r="O124" s="2">
        <v>6.9245799999999997</v>
      </c>
      <c r="P124" s="2">
        <v>361</v>
      </c>
      <c r="Q124" s="2">
        <v>38695.703320000001</v>
      </c>
      <c r="R124" s="2">
        <v>7.1088300000000002</v>
      </c>
      <c r="S124" s="2">
        <v>129</v>
      </c>
      <c r="T124" s="2">
        <v>37922.953200000004</v>
      </c>
      <c r="U124" s="2">
        <v>7.0638699999999996</v>
      </c>
      <c r="V124" s="2">
        <v>39</v>
      </c>
    </row>
    <row r="125" spans="1:22" x14ac:dyDescent="0.25">
      <c r="A125" s="2" t="s">
        <v>2</v>
      </c>
      <c r="B125" s="2">
        <v>100</v>
      </c>
      <c r="C125" s="2">
        <v>0.4</v>
      </c>
      <c r="D125" s="2">
        <v>50072.532630000002</v>
      </c>
      <c r="E125" s="2">
        <v>1.308E-2</v>
      </c>
      <c r="F125" s="2">
        <v>44055.34534</v>
      </c>
      <c r="G125" s="2">
        <v>6.4079999999999998E-2</v>
      </c>
      <c r="H125" s="2">
        <v>43229.490270000002</v>
      </c>
      <c r="I125" s="2">
        <v>6.9613300000000002</v>
      </c>
      <c r="J125" s="2">
        <v>81</v>
      </c>
      <c r="K125" s="2">
        <v>37507.510419999999</v>
      </c>
      <c r="L125" s="2">
        <v>7.0185399999999998</v>
      </c>
      <c r="M125" s="2">
        <v>50</v>
      </c>
      <c r="N125" s="2">
        <v>38706.114710000002</v>
      </c>
      <c r="O125" s="2">
        <v>6.9297800000000001</v>
      </c>
      <c r="P125" s="2">
        <v>317</v>
      </c>
      <c r="Q125" s="2">
        <v>39969.425410000003</v>
      </c>
      <c r="R125" s="2">
        <v>6.9626900000000003</v>
      </c>
      <c r="S125" s="2">
        <v>143</v>
      </c>
      <c r="T125" s="2">
        <v>37507.478660000001</v>
      </c>
      <c r="U125" s="2">
        <v>6.9408399999999997</v>
      </c>
      <c r="V125" s="2">
        <v>35</v>
      </c>
    </row>
    <row r="126" spans="1:22" x14ac:dyDescent="0.25">
      <c r="A126" s="2" t="s">
        <v>2</v>
      </c>
      <c r="B126" s="2">
        <v>100</v>
      </c>
      <c r="C126" s="2">
        <v>0.4</v>
      </c>
      <c r="D126" s="2">
        <v>50072.532630000002</v>
      </c>
      <c r="E126" s="2">
        <v>1.3129999999999999E-2</v>
      </c>
      <c r="F126" s="2">
        <v>44055.34534</v>
      </c>
      <c r="G126" s="2">
        <v>6.3909999999999995E-2</v>
      </c>
      <c r="H126" s="2">
        <v>43230.365870000001</v>
      </c>
      <c r="I126" s="2">
        <v>6.9382799999999998</v>
      </c>
      <c r="J126" s="2">
        <v>73</v>
      </c>
      <c r="K126" s="2">
        <v>37507.478660000001</v>
      </c>
      <c r="L126" s="2">
        <v>7.0426799999999998</v>
      </c>
      <c r="M126" s="2">
        <v>46</v>
      </c>
      <c r="N126" s="2">
        <v>40698.933239999998</v>
      </c>
      <c r="O126" s="2">
        <v>6.9273400000000001</v>
      </c>
      <c r="P126" s="2">
        <v>359</v>
      </c>
      <c r="Q126" s="2">
        <v>39100.850270000003</v>
      </c>
      <c r="R126" s="2">
        <v>6.9647500000000004</v>
      </c>
      <c r="S126" s="2">
        <v>129</v>
      </c>
      <c r="T126" s="2">
        <v>37507.478660000001</v>
      </c>
      <c r="U126" s="2">
        <v>7.3248100000000003</v>
      </c>
      <c r="V126" s="2">
        <v>39</v>
      </c>
    </row>
    <row r="127" spans="1:22" x14ac:dyDescent="0.25">
      <c r="A127" s="2" t="s">
        <v>2</v>
      </c>
      <c r="B127" s="2">
        <v>100</v>
      </c>
      <c r="C127" s="2">
        <v>0.4</v>
      </c>
      <c r="D127" s="2">
        <v>50072.532630000002</v>
      </c>
      <c r="E127" s="2">
        <v>1.231E-2</v>
      </c>
      <c r="F127" s="2">
        <v>44055.34534</v>
      </c>
      <c r="G127" s="2">
        <v>6.114E-2</v>
      </c>
      <c r="H127" s="2">
        <v>42348.622369999997</v>
      </c>
      <c r="I127" s="2">
        <v>6.9581900000000001</v>
      </c>
      <c r="J127" s="2">
        <v>84</v>
      </c>
      <c r="K127" s="2">
        <v>37507.478660000001</v>
      </c>
      <c r="L127" s="2">
        <v>7.2369399999999997</v>
      </c>
      <c r="M127" s="2">
        <v>48</v>
      </c>
      <c r="N127" s="2">
        <v>39100.159959999997</v>
      </c>
      <c r="O127" s="2">
        <v>6.9331300000000002</v>
      </c>
      <c r="P127" s="2">
        <v>336</v>
      </c>
      <c r="Q127" s="2">
        <v>38878.055050000003</v>
      </c>
      <c r="R127" s="2">
        <v>6.92753</v>
      </c>
      <c r="S127" s="2">
        <v>139</v>
      </c>
      <c r="T127" s="2">
        <v>37923.977570000003</v>
      </c>
      <c r="U127" s="2">
        <v>7.0441399999999996</v>
      </c>
      <c r="V127" s="2">
        <v>38</v>
      </c>
    </row>
    <row r="128" spans="1:22" x14ac:dyDescent="0.25">
      <c r="A128" s="2" t="s">
        <v>2</v>
      </c>
      <c r="B128" s="2">
        <v>100</v>
      </c>
      <c r="C128" s="2">
        <v>0.4</v>
      </c>
      <c r="D128" s="2">
        <v>50072.532630000002</v>
      </c>
      <c r="E128" s="2">
        <v>1.3169999999999999E-2</v>
      </c>
      <c r="F128" s="2">
        <v>44055.34534</v>
      </c>
      <c r="G128" s="2">
        <v>6.4320000000000002E-2</v>
      </c>
      <c r="H128" s="2">
        <v>43230.365870000001</v>
      </c>
      <c r="I128" s="2">
        <v>6.9416799999999999</v>
      </c>
      <c r="J128" s="2">
        <v>87</v>
      </c>
      <c r="K128" s="2">
        <v>37504.57013</v>
      </c>
      <c r="L128" s="2">
        <v>6.9670100000000001</v>
      </c>
      <c r="M128" s="2">
        <v>47</v>
      </c>
      <c r="N128" s="2">
        <v>39100.61202</v>
      </c>
      <c r="O128" s="2">
        <v>6.9378700000000002</v>
      </c>
      <c r="P128" s="2">
        <v>335</v>
      </c>
      <c r="Q128" s="2">
        <v>39327.499409999997</v>
      </c>
      <c r="R128" s="2">
        <v>6.9268099999999997</v>
      </c>
      <c r="S128" s="2">
        <v>132</v>
      </c>
      <c r="T128" s="2">
        <v>37507.478660000001</v>
      </c>
      <c r="U128" s="2">
        <v>7.0918400000000004</v>
      </c>
      <c r="V128" s="2">
        <v>37</v>
      </c>
    </row>
    <row r="129" spans="1:22" x14ac:dyDescent="0.25">
      <c r="A129" s="2" t="s">
        <v>2</v>
      </c>
      <c r="B129" s="2">
        <v>100</v>
      </c>
      <c r="C129" s="2">
        <v>0.4</v>
      </c>
      <c r="D129" s="2">
        <v>50072.532630000002</v>
      </c>
      <c r="E129" s="2">
        <v>1.282E-2</v>
      </c>
      <c r="F129" s="2">
        <v>44055.34534</v>
      </c>
      <c r="G129" s="2">
        <v>6.2659999999999993E-2</v>
      </c>
      <c r="H129" s="2">
        <v>42240.517469999999</v>
      </c>
      <c r="I129" s="2">
        <v>6.9843999999999999</v>
      </c>
      <c r="J129" s="2">
        <v>83</v>
      </c>
      <c r="K129" s="2">
        <v>37507.478660000001</v>
      </c>
      <c r="L129" s="2">
        <v>7.0388400000000004</v>
      </c>
      <c r="M129" s="2">
        <v>47</v>
      </c>
      <c r="N129" s="2">
        <v>40287.748639999998</v>
      </c>
      <c r="O129" s="2">
        <v>6.9290399999999996</v>
      </c>
      <c r="P129" s="2">
        <v>344</v>
      </c>
      <c r="Q129" s="2">
        <v>39101.486420000001</v>
      </c>
      <c r="R129" s="2">
        <v>6.9285399999999999</v>
      </c>
      <c r="S129" s="2">
        <v>132</v>
      </c>
      <c r="T129" s="2">
        <v>37507.478660000001</v>
      </c>
      <c r="U129" s="2">
        <v>7.0510700000000002</v>
      </c>
      <c r="V129" s="2">
        <v>38</v>
      </c>
    </row>
    <row r="130" spans="1:22" x14ac:dyDescent="0.25">
      <c r="A130" s="2" t="s">
        <v>2</v>
      </c>
      <c r="B130" s="2">
        <v>100</v>
      </c>
      <c r="C130" s="2">
        <v>0.4</v>
      </c>
      <c r="D130" s="2">
        <v>50072.532630000002</v>
      </c>
      <c r="E130" s="2">
        <v>1.329E-2</v>
      </c>
      <c r="F130" s="2">
        <v>44055.34534</v>
      </c>
      <c r="G130" s="2">
        <v>6.4339999999999994E-2</v>
      </c>
      <c r="H130" s="2">
        <v>45890.857369999998</v>
      </c>
      <c r="I130" s="2">
        <v>7.1068699999999998</v>
      </c>
      <c r="J130" s="2">
        <v>88</v>
      </c>
      <c r="K130" s="2">
        <v>37507.478660000001</v>
      </c>
      <c r="L130" s="2">
        <v>7.0023600000000004</v>
      </c>
      <c r="M130" s="2">
        <v>46</v>
      </c>
      <c r="N130" s="2">
        <v>39100.159959999997</v>
      </c>
      <c r="O130" s="2">
        <v>6.9312500000000004</v>
      </c>
      <c r="P130" s="2">
        <v>348</v>
      </c>
      <c r="Q130" s="2">
        <v>39796.107049999999</v>
      </c>
      <c r="R130" s="2">
        <v>6.9410999999999996</v>
      </c>
      <c r="S130" s="2">
        <v>134</v>
      </c>
      <c r="T130" s="2">
        <v>37922.747309999999</v>
      </c>
      <c r="U130" s="2">
        <v>7.0325800000000003</v>
      </c>
      <c r="V130" s="2">
        <v>37</v>
      </c>
    </row>
    <row r="131" spans="1:22" x14ac:dyDescent="0.25">
      <c r="A131" s="2" t="s">
        <v>2</v>
      </c>
      <c r="B131" s="2">
        <v>100</v>
      </c>
      <c r="C131" s="2">
        <v>0.4</v>
      </c>
      <c r="D131" s="2">
        <v>50072.532630000002</v>
      </c>
      <c r="E131" s="2">
        <v>1.2800000000000001E-2</v>
      </c>
      <c r="F131" s="2">
        <v>44055.34534</v>
      </c>
      <c r="G131" s="2">
        <v>6.2869999999999995E-2</v>
      </c>
      <c r="H131" s="2">
        <v>43447.871209999998</v>
      </c>
      <c r="I131" s="2">
        <v>6.9829999999999997</v>
      </c>
      <c r="J131" s="2">
        <v>89</v>
      </c>
      <c r="K131" s="2">
        <v>37507.478660000001</v>
      </c>
      <c r="L131" s="2">
        <v>6.9746300000000003</v>
      </c>
      <c r="M131" s="2">
        <v>48</v>
      </c>
      <c r="N131" s="2">
        <v>38428.833460000002</v>
      </c>
      <c r="O131" s="2">
        <v>6.9213500000000003</v>
      </c>
      <c r="P131" s="2">
        <v>333</v>
      </c>
      <c r="Q131" s="2">
        <v>39101.269919999999</v>
      </c>
      <c r="R131" s="2">
        <v>6.9207400000000003</v>
      </c>
      <c r="S131" s="2">
        <v>136</v>
      </c>
      <c r="T131" s="2">
        <v>37922.900589999997</v>
      </c>
      <c r="U131" s="2">
        <v>6.9744700000000002</v>
      </c>
      <c r="V131" s="2">
        <v>37</v>
      </c>
    </row>
    <row r="132" spans="1:22" x14ac:dyDescent="0.25">
      <c r="A132" s="2" t="s">
        <v>2</v>
      </c>
      <c r="B132" s="2">
        <v>100</v>
      </c>
      <c r="C132" s="2">
        <v>0.4</v>
      </c>
      <c r="D132" s="2">
        <v>50072.532630000002</v>
      </c>
      <c r="E132" s="2">
        <v>1.3140000000000001E-2</v>
      </c>
      <c r="F132" s="2">
        <v>44055.34534</v>
      </c>
      <c r="G132" s="2">
        <v>6.4339999999999994E-2</v>
      </c>
      <c r="H132" s="2">
        <v>44505.386980000003</v>
      </c>
      <c r="I132" s="2">
        <v>6.9846300000000001</v>
      </c>
      <c r="J132" s="2">
        <v>84</v>
      </c>
      <c r="K132" s="2">
        <v>37504.57013</v>
      </c>
      <c r="L132" s="2">
        <v>7.0315599999999998</v>
      </c>
      <c r="M132" s="2">
        <v>47</v>
      </c>
      <c r="N132" s="2">
        <v>39319.165379999999</v>
      </c>
      <c r="O132" s="2">
        <v>6.9249299999999998</v>
      </c>
      <c r="P132" s="2">
        <v>338</v>
      </c>
      <c r="Q132" s="2">
        <v>39559.809000000001</v>
      </c>
      <c r="R132" s="2">
        <v>6.92652</v>
      </c>
      <c r="S132" s="2">
        <v>127</v>
      </c>
      <c r="T132" s="2">
        <v>37507.569949999997</v>
      </c>
      <c r="U132" s="2">
        <v>6.9448400000000001</v>
      </c>
      <c r="V132" s="2">
        <v>37</v>
      </c>
    </row>
    <row r="133" spans="1:22" x14ac:dyDescent="0.25">
      <c r="A133" s="2" t="s">
        <v>2</v>
      </c>
      <c r="B133" s="2">
        <v>100</v>
      </c>
      <c r="C133" s="2">
        <v>0.7</v>
      </c>
      <c r="D133" s="2">
        <v>38831.991000000002</v>
      </c>
      <c r="E133" s="2">
        <v>1.4630000000000001E-2</v>
      </c>
      <c r="F133" s="2">
        <v>38826.324460000003</v>
      </c>
      <c r="G133" s="2">
        <v>7.9869999999999997E-2</v>
      </c>
      <c r="H133" s="2">
        <v>38825.926160000003</v>
      </c>
      <c r="I133" s="2">
        <v>19.688020000000002</v>
      </c>
      <c r="J133" s="2">
        <v>253</v>
      </c>
      <c r="K133" s="2">
        <v>36004.707249999999</v>
      </c>
      <c r="L133" s="2">
        <v>20.033840000000001</v>
      </c>
      <c r="M133" s="2">
        <v>115</v>
      </c>
      <c r="N133" s="2">
        <v>36916.086609999998</v>
      </c>
      <c r="O133" s="2">
        <v>19.664010000000001</v>
      </c>
      <c r="P133" s="2">
        <v>987</v>
      </c>
      <c r="Q133" s="2">
        <v>37438.193760000002</v>
      </c>
      <c r="R133" s="2">
        <v>19.684629999999999</v>
      </c>
      <c r="S133" s="2">
        <v>391</v>
      </c>
      <c r="T133" s="2">
        <v>36305.3482</v>
      </c>
      <c r="U133" s="2">
        <v>19.697389999999999</v>
      </c>
      <c r="V133" s="2">
        <v>98</v>
      </c>
    </row>
    <row r="134" spans="1:22" x14ac:dyDescent="0.25">
      <c r="A134" s="2" t="s">
        <v>2</v>
      </c>
      <c r="B134" s="2">
        <v>100</v>
      </c>
      <c r="C134" s="2">
        <v>0.7</v>
      </c>
      <c r="D134" s="2">
        <v>38831.991000000002</v>
      </c>
      <c r="E134" s="2">
        <v>1.477E-2</v>
      </c>
      <c r="F134" s="2">
        <v>38826.324460000003</v>
      </c>
      <c r="G134" s="2">
        <v>7.9439999999999997E-2</v>
      </c>
      <c r="H134" s="2">
        <v>38826.923869999999</v>
      </c>
      <c r="I134" s="2">
        <v>19.710460000000001</v>
      </c>
      <c r="J134" s="2">
        <v>258</v>
      </c>
      <c r="K134" s="2">
        <v>35953.838860000003</v>
      </c>
      <c r="L134" s="2">
        <v>19.811350000000001</v>
      </c>
      <c r="M134" s="2">
        <v>112</v>
      </c>
      <c r="N134" s="2">
        <v>36639.64791</v>
      </c>
      <c r="O134" s="2">
        <v>19.667909999999999</v>
      </c>
      <c r="P134" s="2">
        <v>971</v>
      </c>
      <c r="Q134" s="2">
        <v>38631.825290000001</v>
      </c>
      <c r="R134" s="2">
        <v>19.666460000000001</v>
      </c>
      <c r="S134" s="2">
        <v>390</v>
      </c>
      <c r="T134" s="2">
        <v>35872.33971</v>
      </c>
      <c r="U134" s="2">
        <v>19.735569999999999</v>
      </c>
      <c r="V134" s="2">
        <v>93</v>
      </c>
    </row>
    <row r="135" spans="1:22" x14ac:dyDescent="0.25">
      <c r="A135" s="2" t="s">
        <v>2</v>
      </c>
      <c r="B135" s="2">
        <v>100</v>
      </c>
      <c r="C135" s="2">
        <v>0.7</v>
      </c>
      <c r="D135" s="2">
        <v>38831.991000000002</v>
      </c>
      <c r="E135" s="2">
        <v>1.473E-2</v>
      </c>
      <c r="F135" s="2">
        <v>38826.324460000003</v>
      </c>
      <c r="G135" s="2">
        <v>8.1070000000000003E-2</v>
      </c>
      <c r="H135" s="2">
        <v>38831.991000000002</v>
      </c>
      <c r="I135" s="2">
        <v>19.696660000000001</v>
      </c>
      <c r="J135" s="2">
        <v>257</v>
      </c>
      <c r="K135" s="2">
        <v>35887.921439999998</v>
      </c>
      <c r="L135" s="2">
        <v>19.82452</v>
      </c>
      <c r="M135" s="2">
        <v>112</v>
      </c>
      <c r="N135" s="2">
        <v>37166.76167</v>
      </c>
      <c r="O135" s="2">
        <v>19.656890000000001</v>
      </c>
      <c r="P135" s="2">
        <v>986</v>
      </c>
      <c r="Q135" s="2">
        <v>38401.961470000002</v>
      </c>
      <c r="R135" s="2">
        <v>19.690359999999998</v>
      </c>
      <c r="S135" s="2">
        <v>397</v>
      </c>
      <c r="T135" s="2">
        <v>36049.309580000001</v>
      </c>
      <c r="U135" s="2">
        <v>19.695049999999998</v>
      </c>
      <c r="V135" s="2">
        <v>101</v>
      </c>
    </row>
    <row r="136" spans="1:22" x14ac:dyDescent="0.25">
      <c r="A136" s="2" t="s">
        <v>2</v>
      </c>
      <c r="B136" s="2">
        <v>100</v>
      </c>
      <c r="C136" s="2">
        <v>0.7</v>
      </c>
      <c r="D136" s="2">
        <v>38831.991000000002</v>
      </c>
      <c r="E136" s="2">
        <v>1.47E-2</v>
      </c>
      <c r="F136" s="2">
        <v>38826.324460000003</v>
      </c>
      <c r="G136" s="2">
        <v>7.9729999999999995E-2</v>
      </c>
      <c r="H136" s="2">
        <v>38829.319439999999</v>
      </c>
      <c r="I136" s="2">
        <v>19.716919999999998</v>
      </c>
      <c r="J136" s="2">
        <v>256</v>
      </c>
      <c r="K136" s="2">
        <v>35988.018519999998</v>
      </c>
      <c r="L136" s="2">
        <v>19.75656</v>
      </c>
      <c r="M136" s="2">
        <v>110</v>
      </c>
      <c r="N136" s="2">
        <v>37516.256719999998</v>
      </c>
      <c r="O136" s="2">
        <v>19.664180000000002</v>
      </c>
      <c r="P136" s="2">
        <v>993</v>
      </c>
      <c r="Q136" s="2">
        <v>37274.981979999997</v>
      </c>
      <c r="R136" s="2">
        <v>19.661100000000001</v>
      </c>
      <c r="S136" s="2">
        <v>388</v>
      </c>
      <c r="T136" s="2">
        <v>36078.040659999999</v>
      </c>
      <c r="U136" s="2">
        <v>19.685079999999999</v>
      </c>
      <c r="V136" s="2">
        <v>97</v>
      </c>
    </row>
    <row r="137" spans="1:22" x14ac:dyDescent="0.25">
      <c r="A137" s="2" t="s">
        <v>2</v>
      </c>
      <c r="B137" s="2">
        <v>100</v>
      </c>
      <c r="C137" s="2">
        <v>0.7</v>
      </c>
      <c r="D137" s="2">
        <v>38831.991000000002</v>
      </c>
      <c r="E137" s="2">
        <v>1.4659999999999999E-2</v>
      </c>
      <c r="F137" s="2">
        <v>38826.324460000003</v>
      </c>
      <c r="G137" s="2">
        <v>8.0530000000000004E-2</v>
      </c>
      <c r="H137" s="2">
        <v>38830.689059999997</v>
      </c>
      <c r="I137" s="2">
        <v>19.674759999999999</v>
      </c>
      <c r="J137" s="2">
        <v>264</v>
      </c>
      <c r="K137" s="2">
        <v>35927.82084</v>
      </c>
      <c r="L137" s="2">
        <v>19.79598</v>
      </c>
      <c r="M137" s="2">
        <v>112</v>
      </c>
      <c r="N137" s="2">
        <v>36452.488570000001</v>
      </c>
      <c r="O137" s="2">
        <v>19.656110000000002</v>
      </c>
      <c r="P137" s="2">
        <v>926</v>
      </c>
      <c r="Q137" s="2">
        <v>37777.86578</v>
      </c>
      <c r="R137" s="2">
        <v>19.67295</v>
      </c>
      <c r="S137" s="2">
        <v>399</v>
      </c>
      <c r="T137" s="2">
        <v>36351.259299999998</v>
      </c>
      <c r="U137" s="2">
        <v>19.82103</v>
      </c>
      <c r="V137" s="2">
        <v>98</v>
      </c>
    </row>
    <row r="138" spans="1:22" x14ac:dyDescent="0.25">
      <c r="A138" s="2" t="s">
        <v>2</v>
      </c>
      <c r="B138" s="2">
        <v>100</v>
      </c>
      <c r="C138" s="2">
        <v>0.7</v>
      </c>
      <c r="D138" s="2">
        <v>38831.991000000002</v>
      </c>
      <c r="E138" s="2">
        <v>1.47E-2</v>
      </c>
      <c r="F138" s="2">
        <v>38826.324460000003</v>
      </c>
      <c r="G138" s="2">
        <v>7.9570000000000002E-2</v>
      </c>
      <c r="H138" s="2">
        <v>38831.991000000002</v>
      </c>
      <c r="I138" s="2">
        <v>19.692129999999999</v>
      </c>
      <c r="J138" s="2">
        <v>255</v>
      </c>
      <c r="K138" s="2">
        <v>36011.393689999997</v>
      </c>
      <c r="L138" s="2">
        <v>19.703199999999999</v>
      </c>
      <c r="M138" s="2">
        <v>111</v>
      </c>
      <c r="N138" s="2">
        <v>36180.973830000003</v>
      </c>
      <c r="O138" s="2">
        <v>19.6647</v>
      </c>
      <c r="P138" s="2">
        <v>978</v>
      </c>
      <c r="Q138" s="2">
        <v>37426.137869999999</v>
      </c>
      <c r="R138" s="2">
        <v>19.677700000000002</v>
      </c>
      <c r="S138" s="2">
        <v>390</v>
      </c>
      <c r="T138" s="2">
        <v>36107.184829999998</v>
      </c>
      <c r="U138" s="2">
        <v>20.189550000000001</v>
      </c>
      <c r="V138" s="2">
        <v>94</v>
      </c>
    </row>
    <row r="139" spans="1:22" x14ac:dyDescent="0.25">
      <c r="A139" s="2" t="s">
        <v>2</v>
      </c>
      <c r="B139" s="2">
        <v>100</v>
      </c>
      <c r="C139" s="2">
        <v>0.7</v>
      </c>
      <c r="D139" s="2">
        <v>38831.991000000002</v>
      </c>
      <c r="E139" s="2">
        <v>1.358E-2</v>
      </c>
      <c r="F139" s="2">
        <v>38826.324460000003</v>
      </c>
      <c r="G139" s="2">
        <v>7.5310000000000002E-2</v>
      </c>
      <c r="H139" s="2">
        <v>38831.991000000002</v>
      </c>
      <c r="I139" s="2">
        <v>19.663799999999998</v>
      </c>
      <c r="J139" s="2">
        <v>268</v>
      </c>
      <c r="K139" s="2">
        <v>35989.845549999998</v>
      </c>
      <c r="L139" s="2">
        <v>19.688220000000001</v>
      </c>
      <c r="M139" s="2">
        <v>110</v>
      </c>
      <c r="N139" s="2">
        <v>36720.275589999997</v>
      </c>
      <c r="O139" s="2">
        <v>19.67136</v>
      </c>
      <c r="P139" s="2">
        <v>981</v>
      </c>
      <c r="Q139" s="2">
        <v>37618.785750000003</v>
      </c>
      <c r="R139" s="2">
        <v>19.69858</v>
      </c>
      <c r="S139" s="2">
        <v>397</v>
      </c>
      <c r="T139" s="2">
        <v>36012.433449999997</v>
      </c>
      <c r="U139" s="2">
        <v>19.753550000000001</v>
      </c>
      <c r="V139" s="2">
        <v>100</v>
      </c>
    </row>
    <row r="140" spans="1:22" x14ac:dyDescent="0.25">
      <c r="A140" s="2" t="s">
        <v>2</v>
      </c>
      <c r="B140" s="2">
        <v>100</v>
      </c>
      <c r="C140" s="2">
        <v>0.7</v>
      </c>
      <c r="D140" s="2">
        <v>38831.991000000002</v>
      </c>
      <c r="E140" s="2">
        <v>1.4120000000000001E-2</v>
      </c>
      <c r="F140" s="2">
        <v>38826.324460000003</v>
      </c>
      <c r="G140" s="2">
        <v>7.7130000000000004E-2</v>
      </c>
      <c r="H140" s="2">
        <v>38831.991000000002</v>
      </c>
      <c r="I140" s="2">
        <v>19.692219999999999</v>
      </c>
      <c r="J140" s="2">
        <v>265</v>
      </c>
      <c r="K140" s="2">
        <v>36045.781710000003</v>
      </c>
      <c r="L140" s="2">
        <v>19.811240000000002</v>
      </c>
      <c r="M140" s="2">
        <v>113</v>
      </c>
      <c r="N140" s="2">
        <v>36706.373070000001</v>
      </c>
      <c r="O140" s="2">
        <v>19.665710000000001</v>
      </c>
      <c r="P140" s="2">
        <v>994</v>
      </c>
      <c r="Q140" s="2">
        <v>38340.5147</v>
      </c>
      <c r="R140" s="2">
        <v>19.657229999999998</v>
      </c>
      <c r="S140" s="2">
        <v>387</v>
      </c>
      <c r="T140" s="2">
        <v>36234.404450000002</v>
      </c>
      <c r="U140" s="2">
        <v>19.785129999999999</v>
      </c>
      <c r="V140" s="2">
        <v>105</v>
      </c>
    </row>
    <row r="141" spans="1:22" x14ac:dyDescent="0.25">
      <c r="A141" s="2" t="s">
        <v>2</v>
      </c>
      <c r="B141" s="2">
        <v>100</v>
      </c>
      <c r="C141" s="2">
        <v>0.7</v>
      </c>
      <c r="D141" s="2">
        <v>38831.991000000002</v>
      </c>
      <c r="E141" s="2">
        <v>1.431E-2</v>
      </c>
      <c r="F141" s="2">
        <v>38826.324460000003</v>
      </c>
      <c r="G141" s="2">
        <v>7.9030000000000003E-2</v>
      </c>
      <c r="H141" s="2">
        <v>38613.918149999998</v>
      </c>
      <c r="I141" s="2">
        <v>19.67803</v>
      </c>
      <c r="J141" s="2">
        <v>262</v>
      </c>
      <c r="K141" s="2">
        <v>36066.25647</v>
      </c>
      <c r="L141" s="2">
        <v>19.71283</v>
      </c>
      <c r="M141" s="2">
        <v>113</v>
      </c>
      <c r="N141" s="2">
        <v>37000.914640000003</v>
      </c>
      <c r="O141" s="2">
        <v>19.656079999999999</v>
      </c>
      <c r="P141" s="2">
        <v>1010</v>
      </c>
      <c r="Q141" s="2">
        <v>37648.665480000003</v>
      </c>
      <c r="R141" s="2">
        <v>19.6629</v>
      </c>
      <c r="S141" s="2">
        <v>393</v>
      </c>
      <c r="T141" s="2">
        <v>35987.425869999999</v>
      </c>
      <c r="U141" s="2">
        <v>19.70356</v>
      </c>
      <c r="V141" s="2">
        <v>101</v>
      </c>
    </row>
    <row r="142" spans="1:22" x14ac:dyDescent="0.25">
      <c r="A142" s="2" t="s">
        <v>2</v>
      </c>
      <c r="B142" s="2">
        <v>100</v>
      </c>
      <c r="C142" s="2">
        <v>0.7</v>
      </c>
      <c r="D142" s="2">
        <v>38831.991000000002</v>
      </c>
      <c r="E142" s="2">
        <v>1.4279999999999999E-2</v>
      </c>
      <c r="F142" s="2">
        <v>38826.324460000003</v>
      </c>
      <c r="G142" s="2">
        <v>7.8990000000000005E-2</v>
      </c>
      <c r="H142" s="2">
        <v>38831.991000000002</v>
      </c>
      <c r="I142" s="2">
        <v>19.686699999999998</v>
      </c>
      <c r="J142" s="2">
        <v>267</v>
      </c>
      <c r="K142" s="2">
        <v>35916.675190000002</v>
      </c>
      <c r="L142" s="2">
        <v>19.69988</v>
      </c>
      <c r="M142" s="2">
        <v>109</v>
      </c>
      <c r="N142" s="2">
        <v>36882.547740000002</v>
      </c>
      <c r="O142" s="2">
        <v>19.673670000000001</v>
      </c>
      <c r="P142" s="2">
        <v>981</v>
      </c>
      <c r="Q142" s="2">
        <v>38091.768150000004</v>
      </c>
      <c r="R142" s="2">
        <v>19.67914</v>
      </c>
      <c r="S142" s="2">
        <v>405</v>
      </c>
      <c r="T142" s="2">
        <v>36048.274420000002</v>
      </c>
      <c r="U142" s="2">
        <v>19.686979999999998</v>
      </c>
      <c r="V142" s="2">
        <v>102</v>
      </c>
    </row>
    <row r="143" spans="1:22" x14ac:dyDescent="0.25">
      <c r="A143" s="2" t="s">
        <v>2</v>
      </c>
      <c r="B143" s="2">
        <v>100</v>
      </c>
      <c r="C143" s="2">
        <v>1</v>
      </c>
      <c r="D143" s="2">
        <v>37625.758329999997</v>
      </c>
      <c r="E143" s="2">
        <v>1.5559999999999999E-2</v>
      </c>
      <c r="F143" s="2">
        <v>37625.929170000003</v>
      </c>
      <c r="G143" s="2">
        <v>8.6760000000000004E-2</v>
      </c>
      <c r="H143" s="2">
        <v>37220.223839999999</v>
      </c>
      <c r="I143" s="2">
        <v>55.064889999999998</v>
      </c>
      <c r="J143" s="2">
        <v>764</v>
      </c>
      <c r="K143" s="2">
        <v>35840.300000000003</v>
      </c>
      <c r="L143" s="2">
        <v>55.052250000000001</v>
      </c>
      <c r="M143" s="2">
        <v>293</v>
      </c>
      <c r="N143" s="2">
        <v>36283.635329999997</v>
      </c>
      <c r="O143" s="2">
        <v>55.05771</v>
      </c>
      <c r="P143" s="2">
        <v>2713</v>
      </c>
      <c r="Q143" s="2">
        <v>37444.800000000003</v>
      </c>
      <c r="R143" s="2">
        <v>55.049190000000003</v>
      </c>
      <c r="S143" s="2">
        <v>1101</v>
      </c>
      <c r="T143" s="2">
        <v>35787.656410000003</v>
      </c>
      <c r="U143" s="2">
        <v>55.156640000000003</v>
      </c>
      <c r="V143" s="2">
        <v>249</v>
      </c>
    </row>
    <row r="144" spans="1:22" x14ac:dyDescent="0.25">
      <c r="A144" s="2" t="s">
        <v>2</v>
      </c>
      <c r="B144" s="2">
        <v>100</v>
      </c>
      <c r="C144" s="2">
        <v>1</v>
      </c>
      <c r="D144" s="2">
        <v>37625.758329999997</v>
      </c>
      <c r="E144" s="2">
        <v>1.6129999999999999E-2</v>
      </c>
      <c r="F144" s="2">
        <v>37625.929170000003</v>
      </c>
      <c r="G144" s="2">
        <v>8.8940000000000005E-2</v>
      </c>
      <c r="H144" s="2">
        <v>37624.916669999999</v>
      </c>
      <c r="I144" s="2">
        <v>55.064019999999999</v>
      </c>
      <c r="J144" s="2">
        <v>811</v>
      </c>
      <c r="K144" s="2">
        <v>35798.982499999998</v>
      </c>
      <c r="L144" s="2">
        <v>55.152380000000001</v>
      </c>
      <c r="M144" s="2">
        <v>281</v>
      </c>
      <c r="N144" s="2">
        <v>36484.703179999997</v>
      </c>
      <c r="O144" s="2">
        <v>55.048920000000003</v>
      </c>
      <c r="P144" s="2">
        <v>2764</v>
      </c>
      <c r="Q144" s="2">
        <v>37688.851699999999</v>
      </c>
      <c r="R144" s="2">
        <v>55.50291</v>
      </c>
      <c r="S144" s="2">
        <v>1079</v>
      </c>
      <c r="T144" s="2">
        <v>36234.20246</v>
      </c>
      <c r="U144" s="2">
        <v>55.306710000000002</v>
      </c>
      <c r="V144" s="2">
        <v>281</v>
      </c>
    </row>
    <row r="145" spans="1:22" x14ac:dyDescent="0.25">
      <c r="A145" s="2" t="s">
        <v>2</v>
      </c>
      <c r="B145" s="2">
        <v>100</v>
      </c>
      <c r="C145" s="2">
        <v>1</v>
      </c>
      <c r="D145" s="2">
        <v>37625.758329999997</v>
      </c>
      <c r="E145" s="2">
        <v>1.472E-2</v>
      </c>
      <c r="F145" s="2">
        <v>37625.929170000003</v>
      </c>
      <c r="G145" s="2">
        <v>8.2549999999999998E-2</v>
      </c>
      <c r="H145" s="2">
        <v>37227.988640000003</v>
      </c>
      <c r="I145" s="2">
        <v>55.110169999999997</v>
      </c>
      <c r="J145" s="2">
        <v>758</v>
      </c>
      <c r="K145" s="2">
        <v>35769.098910000001</v>
      </c>
      <c r="L145" s="2">
        <v>55.091200000000001</v>
      </c>
      <c r="M145" s="2">
        <v>297</v>
      </c>
      <c r="N145" s="2">
        <v>36153.106310000003</v>
      </c>
      <c r="O145" s="2">
        <v>55.045029999999997</v>
      </c>
      <c r="P145" s="2">
        <v>2790</v>
      </c>
      <c r="Q145" s="2">
        <v>37538.40208</v>
      </c>
      <c r="R145" s="2">
        <v>55.121250000000003</v>
      </c>
      <c r="S145" s="2">
        <v>1108</v>
      </c>
      <c r="T145" s="2">
        <v>35775.644990000001</v>
      </c>
      <c r="U145" s="2">
        <v>55.054859999999998</v>
      </c>
      <c r="V145" s="2">
        <v>255</v>
      </c>
    </row>
    <row r="146" spans="1:22" x14ac:dyDescent="0.25">
      <c r="A146" s="2" t="s">
        <v>2</v>
      </c>
      <c r="B146" s="2">
        <v>100</v>
      </c>
      <c r="C146" s="2">
        <v>1</v>
      </c>
      <c r="D146" s="2">
        <v>37625.758329999997</v>
      </c>
      <c r="E146" s="2">
        <v>1.5720000000000001E-2</v>
      </c>
      <c r="F146" s="2">
        <v>37625.929170000003</v>
      </c>
      <c r="G146" s="2">
        <v>8.8209999999999997E-2</v>
      </c>
      <c r="H146" s="2">
        <v>37625.758329999997</v>
      </c>
      <c r="I146" s="2">
        <v>55.102040000000002</v>
      </c>
      <c r="J146" s="2">
        <v>754</v>
      </c>
      <c r="K146" s="2">
        <v>35811.237500000003</v>
      </c>
      <c r="L146" s="2">
        <v>55.169739999999997</v>
      </c>
      <c r="M146" s="2">
        <v>292</v>
      </c>
      <c r="N146" s="2">
        <v>36096.188800000004</v>
      </c>
      <c r="O146" s="2">
        <v>55.050660000000001</v>
      </c>
      <c r="P146" s="2">
        <v>2779</v>
      </c>
      <c r="Q146" s="2">
        <v>36915.084390000004</v>
      </c>
      <c r="R146" s="2">
        <v>55.047170000000001</v>
      </c>
      <c r="S146" s="2">
        <v>1054</v>
      </c>
      <c r="T146" s="2">
        <v>35938.360809999998</v>
      </c>
      <c r="U146" s="2">
        <v>55.162309999999998</v>
      </c>
      <c r="V146" s="2">
        <v>279</v>
      </c>
    </row>
    <row r="147" spans="1:22" x14ac:dyDescent="0.25">
      <c r="A147" s="2" t="s">
        <v>2</v>
      </c>
      <c r="B147" s="2">
        <v>100</v>
      </c>
      <c r="C147" s="2">
        <v>1</v>
      </c>
      <c r="D147" s="2">
        <v>37625.758329999997</v>
      </c>
      <c r="E147" s="2">
        <v>1.593E-2</v>
      </c>
      <c r="F147" s="2">
        <v>37625.929170000003</v>
      </c>
      <c r="G147" s="2">
        <v>8.8929999999999995E-2</v>
      </c>
      <c r="H147" s="2">
        <v>37625.63308</v>
      </c>
      <c r="I147" s="2">
        <v>55.078809999999997</v>
      </c>
      <c r="J147" s="2">
        <v>762</v>
      </c>
      <c r="K147" s="2">
        <v>35814.753669999998</v>
      </c>
      <c r="L147" s="2">
        <v>55.286499999999997</v>
      </c>
      <c r="M147" s="2">
        <v>290</v>
      </c>
      <c r="N147" s="2">
        <v>35907.919439999998</v>
      </c>
      <c r="O147" s="2">
        <v>55.051740000000002</v>
      </c>
      <c r="P147" s="2">
        <v>2790</v>
      </c>
      <c r="Q147" s="2">
        <v>36766.034870000003</v>
      </c>
      <c r="R147" s="2">
        <v>55.049849999999999</v>
      </c>
      <c r="S147" s="2">
        <v>1078</v>
      </c>
      <c r="T147" s="2">
        <v>35863.342960000002</v>
      </c>
      <c r="U147" s="2">
        <v>55.139760000000003</v>
      </c>
      <c r="V147" s="2">
        <v>274</v>
      </c>
    </row>
    <row r="148" spans="1:22" x14ac:dyDescent="0.25">
      <c r="A148" s="2" t="s">
        <v>2</v>
      </c>
      <c r="B148" s="2">
        <v>100</v>
      </c>
      <c r="C148" s="2">
        <v>1</v>
      </c>
      <c r="D148" s="2">
        <v>37625.758329999997</v>
      </c>
      <c r="E148" s="2">
        <v>1.562E-2</v>
      </c>
      <c r="F148" s="2">
        <v>37625.929170000003</v>
      </c>
      <c r="G148" s="2">
        <v>8.6709999999999995E-2</v>
      </c>
      <c r="H148" s="2">
        <v>37624.916669999999</v>
      </c>
      <c r="I148" s="2">
        <v>55.092109999999998</v>
      </c>
      <c r="J148" s="2">
        <v>795</v>
      </c>
      <c r="K148" s="2">
        <v>35813.343070000003</v>
      </c>
      <c r="L148" s="2">
        <v>55.166249999999998</v>
      </c>
      <c r="M148" s="2">
        <v>290</v>
      </c>
      <c r="N148" s="2">
        <v>36987.778010000002</v>
      </c>
      <c r="O148" s="2">
        <v>55.060650000000003</v>
      </c>
      <c r="P148" s="2">
        <v>2731</v>
      </c>
      <c r="Q148" s="2">
        <v>38146.366150000002</v>
      </c>
      <c r="R148" s="2">
        <v>55.072539999999996</v>
      </c>
      <c r="S148" s="2">
        <v>1066</v>
      </c>
      <c r="T148" s="2">
        <v>35912.566919999997</v>
      </c>
      <c r="U148" s="2">
        <v>55.20205</v>
      </c>
      <c r="V148" s="2">
        <v>251</v>
      </c>
    </row>
    <row r="149" spans="1:22" x14ac:dyDescent="0.25">
      <c r="A149" s="2" t="s">
        <v>2</v>
      </c>
      <c r="B149" s="2">
        <v>100</v>
      </c>
      <c r="C149" s="2">
        <v>1</v>
      </c>
      <c r="D149" s="2">
        <v>37625.758329999997</v>
      </c>
      <c r="E149" s="2">
        <v>1.5970000000000002E-2</v>
      </c>
      <c r="F149" s="2">
        <v>37625.929170000003</v>
      </c>
      <c r="G149" s="2">
        <v>8.863E-2</v>
      </c>
      <c r="H149" s="2">
        <v>37489.32331</v>
      </c>
      <c r="I149" s="2">
        <v>55.097859999999997</v>
      </c>
      <c r="J149" s="2">
        <v>740</v>
      </c>
      <c r="K149" s="2">
        <v>35783.188800000004</v>
      </c>
      <c r="L149" s="2">
        <v>55.046190000000003</v>
      </c>
      <c r="M149" s="2">
        <v>293</v>
      </c>
      <c r="N149" s="2">
        <v>37031.12702</v>
      </c>
      <c r="O149" s="2">
        <v>55.051729999999999</v>
      </c>
      <c r="P149" s="2">
        <v>2712</v>
      </c>
      <c r="Q149" s="2">
        <v>37483.741600000001</v>
      </c>
      <c r="R149" s="2">
        <v>55.06671</v>
      </c>
      <c r="S149" s="2">
        <v>1095</v>
      </c>
      <c r="T149" s="2">
        <v>35806.619440000002</v>
      </c>
      <c r="U149" s="2">
        <v>55.08681</v>
      </c>
      <c r="V149" s="2">
        <v>235</v>
      </c>
    </row>
    <row r="150" spans="1:22" x14ac:dyDescent="0.25">
      <c r="A150" s="2" t="s">
        <v>2</v>
      </c>
      <c r="B150" s="2">
        <v>100</v>
      </c>
      <c r="C150" s="2">
        <v>1</v>
      </c>
      <c r="D150" s="2">
        <v>37625.758329999997</v>
      </c>
      <c r="E150" s="2">
        <v>1.5970000000000002E-2</v>
      </c>
      <c r="F150" s="2">
        <v>37625.929170000003</v>
      </c>
      <c r="G150" s="2">
        <v>8.7690000000000004E-2</v>
      </c>
      <c r="H150" s="2">
        <v>37624.916669999999</v>
      </c>
      <c r="I150" s="2">
        <v>55.100520000000003</v>
      </c>
      <c r="J150" s="2">
        <v>763</v>
      </c>
      <c r="K150" s="2">
        <v>35805.239690000002</v>
      </c>
      <c r="L150" s="2">
        <v>55.050190000000001</v>
      </c>
      <c r="M150" s="2">
        <v>288</v>
      </c>
      <c r="N150" s="2">
        <v>36131.810980000002</v>
      </c>
      <c r="O150" s="2">
        <v>55.048549999999999</v>
      </c>
      <c r="P150" s="2">
        <v>2800</v>
      </c>
      <c r="Q150" s="2">
        <v>37390.839110000001</v>
      </c>
      <c r="R150" s="2">
        <v>55.074260000000002</v>
      </c>
      <c r="S150" s="2">
        <v>1102</v>
      </c>
      <c r="T150" s="2">
        <v>35840.453589999997</v>
      </c>
      <c r="U150" s="2">
        <v>55.131729999999997</v>
      </c>
      <c r="V150" s="2">
        <v>281</v>
      </c>
    </row>
    <row r="151" spans="1:22" x14ac:dyDescent="0.25">
      <c r="A151" s="2" t="s">
        <v>2</v>
      </c>
      <c r="B151" s="2">
        <v>100</v>
      </c>
      <c r="C151" s="2">
        <v>1</v>
      </c>
      <c r="D151" s="2">
        <v>37625.758329999997</v>
      </c>
      <c r="E151" s="2">
        <v>1.5630000000000002E-2</v>
      </c>
      <c r="F151" s="2">
        <v>37625.929170000003</v>
      </c>
      <c r="G151" s="2">
        <v>8.6610000000000006E-2</v>
      </c>
      <c r="H151" s="2">
        <v>37625.701650000003</v>
      </c>
      <c r="I151" s="2">
        <v>55.047829999999998</v>
      </c>
      <c r="J151" s="2">
        <v>770</v>
      </c>
      <c r="K151" s="2">
        <v>35787.451119999998</v>
      </c>
      <c r="L151" s="2">
        <v>55.170650000000002</v>
      </c>
      <c r="M151" s="2">
        <v>292</v>
      </c>
      <c r="N151" s="2">
        <v>35933.799760000002</v>
      </c>
      <c r="O151" s="2">
        <v>55.045439999999999</v>
      </c>
      <c r="P151" s="2">
        <v>2744</v>
      </c>
      <c r="Q151" s="2">
        <v>36952.549529999997</v>
      </c>
      <c r="R151" s="2">
        <v>55.09075</v>
      </c>
      <c r="S151" s="2">
        <v>1071</v>
      </c>
      <c r="T151" s="2">
        <v>35905.505230000002</v>
      </c>
      <c r="U151" s="2">
        <v>55.094070000000002</v>
      </c>
      <c r="V151" s="2">
        <v>265</v>
      </c>
    </row>
    <row r="152" spans="1:22" x14ac:dyDescent="0.25">
      <c r="A152" s="2" t="s">
        <v>2</v>
      </c>
      <c r="B152" s="2">
        <v>100</v>
      </c>
      <c r="C152" s="2">
        <v>1</v>
      </c>
      <c r="D152" s="2">
        <v>37625.758329999997</v>
      </c>
      <c r="E152" s="2">
        <v>1.584E-2</v>
      </c>
      <c r="F152" s="2">
        <v>37625.929170000003</v>
      </c>
      <c r="G152" s="2">
        <v>8.8169999999999998E-2</v>
      </c>
      <c r="H152" s="2">
        <v>37625.758329999997</v>
      </c>
      <c r="I152" s="2">
        <v>55.113160000000001</v>
      </c>
      <c r="J152" s="2">
        <v>789</v>
      </c>
      <c r="K152" s="2">
        <v>35873.585039999998</v>
      </c>
      <c r="L152" s="2">
        <v>55.11936</v>
      </c>
      <c r="M152" s="2">
        <v>291</v>
      </c>
      <c r="N152" s="2">
        <v>36933.962670000001</v>
      </c>
      <c r="O152" s="2">
        <v>55.058120000000002</v>
      </c>
      <c r="P152" s="2">
        <v>2748</v>
      </c>
      <c r="Q152" s="2">
        <v>36999.066350000001</v>
      </c>
      <c r="R152" s="2">
        <v>55.252099999999999</v>
      </c>
      <c r="S152" s="2">
        <v>1095</v>
      </c>
      <c r="T152" s="2">
        <v>35848.38553</v>
      </c>
      <c r="U152" s="2">
        <v>55.044080000000001</v>
      </c>
      <c r="V152" s="2">
        <v>282</v>
      </c>
    </row>
    <row r="153" spans="1:22" x14ac:dyDescent="0.25">
      <c r="A153" s="2" t="s">
        <v>2</v>
      </c>
      <c r="B153" s="2">
        <v>997</v>
      </c>
      <c r="C153" s="2">
        <v>0.4</v>
      </c>
      <c r="D153" s="2">
        <v>340949.25527000002</v>
      </c>
      <c r="E153" s="2">
        <v>0.1235</v>
      </c>
      <c r="F153" s="2">
        <v>336048.20301</v>
      </c>
      <c r="G153" s="2">
        <v>9.3350000000000002E-2</v>
      </c>
      <c r="H153" s="2">
        <v>331513.97570000001</v>
      </c>
      <c r="I153" s="2">
        <v>637.00854000000004</v>
      </c>
      <c r="J153" s="2">
        <v>334</v>
      </c>
      <c r="K153" s="2">
        <v>324857.53957999998</v>
      </c>
      <c r="L153" s="2">
        <v>664.75315000000001</v>
      </c>
      <c r="M153" s="2">
        <v>15</v>
      </c>
      <c r="N153" s="2">
        <v>325578.88452000002</v>
      </c>
      <c r="O153" s="2">
        <v>635.41492000000005</v>
      </c>
      <c r="P153" s="2">
        <v>3819</v>
      </c>
      <c r="Q153" s="2">
        <v>325347.44474000001</v>
      </c>
      <c r="R153" s="2">
        <v>640.14747999999997</v>
      </c>
      <c r="S153" s="2">
        <v>73</v>
      </c>
      <c r="T153" s="2">
        <v>324082.12826999999</v>
      </c>
      <c r="U153" s="2">
        <v>642.77463</v>
      </c>
      <c r="V153" s="2">
        <v>32</v>
      </c>
    </row>
    <row r="154" spans="1:22" x14ac:dyDescent="0.25">
      <c r="A154" s="2" t="s">
        <v>2</v>
      </c>
      <c r="B154" s="2">
        <v>997</v>
      </c>
      <c r="C154" s="2">
        <v>0.4</v>
      </c>
      <c r="D154" s="2">
        <v>340949.25527000002</v>
      </c>
      <c r="E154" s="2">
        <v>1.2529999999999999E-2</v>
      </c>
      <c r="F154" s="2">
        <v>336048.20301</v>
      </c>
      <c r="G154" s="2">
        <v>9.1749999999999998E-2</v>
      </c>
      <c r="H154" s="2">
        <v>331119.44374000002</v>
      </c>
      <c r="I154" s="2">
        <v>637.29844000000003</v>
      </c>
      <c r="J154" s="2">
        <v>333</v>
      </c>
      <c r="K154" s="2">
        <v>324709.58263999998</v>
      </c>
      <c r="L154" s="2">
        <v>667.27263000000005</v>
      </c>
      <c r="M154" s="2">
        <v>15</v>
      </c>
      <c r="N154" s="2">
        <v>325217.25930999999</v>
      </c>
      <c r="O154" s="2">
        <v>635.42747999999995</v>
      </c>
      <c r="P154" s="2">
        <v>3786</v>
      </c>
      <c r="Q154" s="2">
        <v>327016.74744000001</v>
      </c>
      <c r="R154" s="2">
        <v>643.16206</v>
      </c>
      <c r="S154" s="2">
        <v>76</v>
      </c>
      <c r="T154" s="2">
        <v>324175.19935000001</v>
      </c>
      <c r="U154" s="2">
        <v>643.74761000000001</v>
      </c>
      <c r="V154" s="2">
        <v>32</v>
      </c>
    </row>
    <row r="155" spans="1:22" x14ac:dyDescent="0.25">
      <c r="A155" s="2" t="s">
        <v>2</v>
      </c>
      <c r="B155" s="2">
        <v>997</v>
      </c>
      <c r="C155" s="2">
        <v>0.4</v>
      </c>
      <c r="D155" s="2">
        <v>340949.25527000002</v>
      </c>
      <c r="E155" s="2">
        <v>1.221E-2</v>
      </c>
      <c r="F155" s="2">
        <v>336048.20301</v>
      </c>
      <c r="G155" s="2">
        <v>9.257E-2</v>
      </c>
      <c r="H155" s="2">
        <v>331851.41570999997</v>
      </c>
      <c r="I155" s="2">
        <v>635.41187000000002</v>
      </c>
      <c r="J155" s="2">
        <v>340</v>
      </c>
      <c r="K155" s="2">
        <v>324565.09736999997</v>
      </c>
      <c r="L155" s="2">
        <v>664.96630000000005</v>
      </c>
      <c r="M155" s="2">
        <v>15</v>
      </c>
      <c r="N155" s="2">
        <v>324515.37172</v>
      </c>
      <c r="O155" s="2">
        <v>635.37008000000003</v>
      </c>
      <c r="P155" s="2">
        <v>4069</v>
      </c>
      <c r="Q155" s="2">
        <v>325901.06819000002</v>
      </c>
      <c r="R155" s="2">
        <v>637.15688</v>
      </c>
      <c r="S155" s="2">
        <v>76</v>
      </c>
      <c r="T155" s="2">
        <v>324055.48543</v>
      </c>
      <c r="U155" s="2">
        <v>648.71867999999995</v>
      </c>
      <c r="V155" s="2">
        <v>32</v>
      </c>
    </row>
    <row r="156" spans="1:22" x14ac:dyDescent="0.25">
      <c r="A156" s="2" t="s">
        <v>2</v>
      </c>
      <c r="B156" s="2">
        <v>997</v>
      </c>
      <c r="C156" s="2">
        <v>0.4</v>
      </c>
      <c r="D156" s="2">
        <v>340949.25527000002</v>
      </c>
      <c r="E156" s="2">
        <v>1.184E-2</v>
      </c>
      <c r="F156" s="2">
        <v>336048.20301</v>
      </c>
      <c r="G156" s="2">
        <v>9.0730000000000005E-2</v>
      </c>
      <c r="H156" s="2">
        <v>329623.70968999999</v>
      </c>
      <c r="I156" s="2">
        <v>635.93655000000001</v>
      </c>
      <c r="J156" s="2">
        <v>333</v>
      </c>
      <c r="K156" s="2">
        <v>324894.0857</v>
      </c>
      <c r="L156" s="2">
        <v>667.27679999999998</v>
      </c>
      <c r="M156" s="2">
        <v>15</v>
      </c>
      <c r="N156" s="2">
        <v>324584.88763000001</v>
      </c>
      <c r="O156" s="2">
        <v>635.41328999999996</v>
      </c>
      <c r="P156" s="2">
        <v>4150</v>
      </c>
      <c r="Q156" s="2">
        <v>327373.23680999997</v>
      </c>
      <c r="R156" s="2">
        <v>642.79190000000006</v>
      </c>
      <c r="S156" s="2">
        <v>74</v>
      </c>
      <c r="T156" s="2">
        <v>324101.81823999999</v>
      </c>
      <c r="U156" s="2">
        <v>645.85110999999995</v>
      </c>
      <c r="V156" s="2">
        <v>32</v>
      </c>
    </row>
    <row r="157" spans="1:22" x14ac:dyDescent="0.25">
      <c r="A157" s="2" t="s">
        <v>2</v>
      </c>
      <c r="B157" s="2">
        <v>997</v>
      </c>
      <c r="C157" s="2">
        <v>0.4</v>
      </c>
      <c r="D157" s="2">
        <v>340949.25527000002</v>
      </c>
      <c r="E157" s="2">
        <v>1.174E-2</v>
      </c>
      <c r="F157" s="2">
        <v>336048.20301</v>
      </c>
      <c r="G157" s="2">
        <v>8.9660000000000004E-2</v>
      </c>
      <c r="H157" s="2">
        <v>327692.81481000001</v>
      </c>
      <c r="I157" s="2">
        <v>636.44686000000002</v>
      </c>
      <c r="J157" s="2">
        <v>327</v>
      </c>
      <c r="K157" s="2">
        <v>324444.66712</v>
      </c>
      <c r="L157" s="2">
        <v>667.64756</v>
      </c>
      <c r="M157" s="2">
        <v>15</v>
      </c>
      <c r="N157" s="2">
        <v>325062.33042999997</v>
      </c>
      <c r="O157" s="2">
        <v>635.42237</v>
      </c>
      <c r="P157" s="2">
        <v>3773</v>
      </c>
      <c r="Q157" s="2">
        <v>326157.67495000002</v>
      </c>
      <c r="R157" s="2">
        <v>640.79624999999999</v>
      </c>
      <c r="S157" s="2">
        <v>72</v>
      </c>
      <c r="T157" s="2">
        <v>324153.25472999999</v>
      </c>
      <c r="U157" s="2">
        <v>648.82074</v>
      </c>
      <c r="V157" s="2">
        <v>32</v>
      </c>
    </row>
    <row r="158" spans="1:22" x14ac:dyDescent="0.25">
      <c r="A158" s="2" t="s">
        <v>2</v>
      </c>
      <c r="B158" s="2">
        <v>997</v>
      </c>
      <c r="C158" s="2">
        <v>0.4</v>
      </c>
      <c r="D158" s="2">
        <v>340949.25527000002</v>
      </c>
      <c r="E158" s="2">
        <v>1.235E-2</v>
      </c>
      <c r="F158" s="2">
        <v>336048.20301</v>
      </c>
      <c r="G158" s="2">
        <v>9.2689999999999995E-2</v>
      </c>
      <c r="H158" s="2">
        <v>333121.45095000003</v>
      </c>
      <c r="I158" s="2">
        <v>635.70156999999995</v>
      </c>
      <c r="J158" s="2">
        <v>335</v>
      </c>
      <c r="K158" s="2">
        <v>324141.33976</v>
      </c>
      <c r="L158" s="2">
        <v>659.74085000000002</v>
      </c>
      <c r="M158" s="2">
        <v>15</v>
      </c>
      <c r="N158" s="2">
        <v>324665.30114</v>
      </c>
      <c r="O158" s="2">
        <v>635.34375999999997</v>
      </c>
      <c r="P158" s="2">
        <v>4112</v>
      </c>
      <c r="Q158" s="2">
        <v>327154.25709999999</v>
      </c>
      <c r="R158" s="2">
        <v>641.09858999999994</v>
      </c>
      <c r="S158" s="2">
        <v>74</v>
      </c>
      <c r="T158" s="2">
        <v>323980.65918999998</v>
      </c>
      <c r="U158" s="2">
        <v>644.02615000000003</v>
      </c>
      <c r="V158" s="2">
        <v>32</v>
      </c>
    </row>
    <row r="159" spans="1:22" x14ac:dyDescent="0.25">
      <c r="A159" s="2" t="s">
        <v>2</v>
      </c>
      <c r="B159" s="2">
        <v>997</v>
      </c>
      <c r="C159" s="2">
        <v>0.4</v>
      </c>
      <c r="D159" s="2">
        <v>340949.25527000002</v>
      </c>
      <c r="E159" s="2">
        <v>1.1690000000000001E-2</v>
      </c>
      <c r="F159" s="2">
        <v>336048.20301</v>
      </c>
      <c r="G159" s="2">
        <v>9.1399999999999995E-2</v>
      </c>
      <c r="H159" s="2">
        <v>327725.89299000002</v>
      </c>
      <c r="I159" s="2">
        <v>635.36658</v>
      </c>
      <c r="J159" s="2">
        <v>333</v>
      </c>
      <c r="K159" s="2">
        <v>324860.39529000001</v>
      </c>
      <c r="L159" s="2">
        <v>663.66720999999995</v>
      </c>
      <c r="M159" s="2">
        <v>15</v>
      </c>
      <c r="N159" s="2">
        <v>324886.26431</v>
      </c>
      <c r="O159" s="2">
        <v>635.42161999999996</v>
      </c>
      <c r="P159" s="2">
        <v>3947</v>
      </c>
      <c r="Q159" s="2">
        <v>326638.33568999998</v>
      </c>
      <c r="R159" s="2">
        <v>637.22146999999995</v>
      </c>
      <c r="S159" s="2">
        <v>73</v>
      </c>
      <c r="T159" s="2">
        <v>324139.36338</v>
      </c>
      <c r="U159" s="2">
        <v>651.04507000000001</v>
      </c>
      <c r="V159" s="2">
        <v>32</v>
      </c>
    </row>
    <row r="160" spans="1:22" x14ac:dyDescent="0.25">
      <c r="A160" s="2" t="s">
        <v>2</v>
      </c>
      <c r="B160" s="2">
        <v>997</v>
      </c>
      <c r="C160" s="2">
        <v>0.4</v>
      </c>
      <c r="D160" s="2">
        <v>340949.25527000002</v>
      </c>
      <c r="E160" s="2">
        <v>1.179E-2</v>
      </c>
      <c r="F160" s="2">
        <v>336048.20301</v>
      </c>
      <c r="G160" s="2">
        <v>8.9330000000000007E-2</v>
      </c>
      <c r="H160" s="2">
        <v>330337.07630999997</v>
      </c>
      <c r="I160" s="2">
        <v>637.07351000000006</v>
      </c>
      <c r="J160" s="2">
        <v>334</v>
      </c>
      <c r="K160" s="2">
        <v>325101.58760000003</v>
      </c>
      <c r="L160" s="2">
        <v>663.13388999999995</v>
      </c>
      <c r="M160" s="2">
        <v>15</v>
      </c>
      <c r="N160" s="2">
        <v>324633.82172000001</v>
      </c>
      <c r="O160" s="2">
        <v>635.3777</v>
      </c>
      <c r="P160" s="2">
        <v>3951</v>
      </c>
      <c r="Q160" s="2">
        <v>325956.92654000001</v>
      </c>
      <c r="R160" s="2">
        <v>635.52152999999998</v>
      </c>
      <c r="S160" s="2">
        <v>75</v>
      </c>
      <c r="T160" s="2">
        <v>324203.18070999999</v>
      </c>
      <c r="U160" s="2">
        <v>648.65030999999999</v>
      </c>
      <c r="V160" s="2">
        <v>32</v>
      </c>
    </row>
    <row r="161" spans="1:22" x14ac:dyDescent="0.25">
      <c r="A161" s="2" t="s">
        <v>2</v>
      </c>
      <c r="B161" s="2">
        <v>997</v>
      </c>
      <c r="C161" s="2">
        <v>0.4</v>
      </c>
      <c r="D161" s="2">
        <v>340949.25527000002</v>
      </c>
      <c r="E161" s="2">
        <v>1.1690000000000001E-2</v>
      </c>
      <c r="F161" s="2">
        <v>336048.20301</v>
      </c>
      <c r="G161" s="2">
        <v>9.0520000000000003E-2</v>
      </c>
      <c r="H161" s="2">
        <v>330554.02052000002</v>
      </c>
      <c r="I161" s="2">
        <v>635.99522999999999</v>
      </c>
      <c r="J161" s="2">
        <v>333</v>
      </c>
      <c r="K161" s="2">
        <v>324661.67495000002</v>
      </c>
      <c r="L161" s="2">
        <v>663.48596999999995</v>
      </c>
      <c r="M161" s="2">
        <v>15</v>
      </c>
      <c r="N161" s="2">
        <v>325218.54966999998</v>
      </c>
      <c r="O161" s="2">
        <v>635.37770999999998</v>
      </c>
      <c r="P161" s="2">
        <v>3955</v>
      </c>
      <c r="Q161" s="2">
        <v>326455.88465999998</v>
      </c>
      <c r="R161" s="2">
        <v>641.23874999999998</v>
      </c>
      <c r="S161" s="2">
        <v>76</v>
      </c>
      <c r="T161" s="2">
        <v>324288.84259999997</v>
      </c>
      <c r="U161" s="2">
        <v>654.62217999999996</v>
      </c>
      <c r="V161" s="2">
        <v>32</v>
      </c>
    </row>
    <row r="162" spans="1:22" x14ac:dyDescent="0.25">
      <c r="A162" s="2" t="s">
        <v>2</v>
      </c>
      <c r="B162" s="2">
        <v>997</v>
      </c>
      <c r="C162" s="2">
        <v>0.4</v>
      </c>
      <c r="D162" s="2">
        <v>340949.25527000002</v>
      </c>
      <c r="E162" s="2">
        <v>1.167E-2</v>
      </c>
      <c r="F162" s="2">
        <v>336048.20301</v>
      </c>
      <c r="G162" s="2">
        <v>8.9560000000000001E-2</v>
      </c>
      <c r="H162" s="2">
        <v>331950.20078999997</v>
      </c>
      <c r="I162" s="2">
        <v>635.51615000000004</v>
      </c>
      <c r="J162" s="2">
        <v>358</v>
      </c>
      <c r="K162" s="2">
        <v>324722.54139999999</v>
      </c>
      <c r="L162" s="2">
        <v>669.89467000000002</v>
      </c>
      <c r="M162" s="2">
        <v>15</v>
      </c>
      <c r="N162" s="2">
        <v>324697.93040999997</v>
      </c>
      <c r="O162" s="2">
        <v>635.78224999999998</v>
      </c>
      <c r="P162" s="2">
        <v>4044</v>
      </c>
      <c r="Q162" s="2">
        <v>325678.4474</v>
      </c>
      <c r="R162" s="2">
        <v>635.51511000000005</v>
      </c>
      <c r="S162" s="2">
        <v>72</v>
      </c>
      <c r="T162" s="2">
        <v>324287.13308</v>
      </c>
      <c r="U162" s="2">
        <v>643.54012999999998</v>
      </c>
      <c r="V162" s="2">
        <v>32</v>
      </c>
    </row>
    <row r="163" spans="1:22" x14ac:dyDescent="0.25">
      <c r="A163" s="2" t="s">
        <v>2</v>
      </c>
      <c r="B163" s="2">
        <v>997</v>
      </c>
      <c r="C163" s="2">
        <v>0.7</v>
      </c>
      <c r="D163" s="2">
        <v>332483.29784999997</v>
      </c>
      <c r="E163" s="2">
        <v>1.2239999999999999E-2</v>
      </c>
      <c r="F163" s="2">
        <v>330252.03214999998</v>
      </c>
      <c r="G163" s="2">
        <v>0.10126</v>
      </c>
      <c r="H163" s="2">
        <v>327168.40641</v>
      </c>
      <c r="I163" s="2">
        <v>1285.2139199999999</v>
      </c>
      <c r="J163" s="2">
        <v>697</v>
      </c>
      <c r="K163" s="2">
        <v>323861.08997999999</v>
      </c>
      <c r="L163" s="2">
        <v>1301.1569099999999</v>
      </c>
      <c r="M163" s="2">
        <v>26</v>
      </c>
      <c r="N163" s="2">
        <v>324368.83344000002</v>
      </c>
      <c r="O163" s="2">
        <v>1284.49342</v>
      </c>
      <c r="P163" s="2">
        <v>7733</v>
      </c>
      <c r="Q163" s="2">
        <v>325160.02708000003</v>
      </c>
      <c r="R163" s="2">
        <v>1284.9755299999999</v>
      </c>
      <c r="S163" s="2">
        <v>158</v>
      </c>
      <c r="T163" s="2">
        <v>323644.14364000002</v>
      </c>
      <c r="U163" s="2">
        <v>1292.0513800000001</v>
      </c>
      <c r="V163" s="2">
        <v>52</v>
      </c>
    </row>
    <row r="164" spans="1:22" x14ac:dyDescent="0.25">
      <c r="A164" s="2" t="s">
        <v>2</v>
      </c>
      <c r="B164" s="2">
        <v>997</v>
      </c>
      <c r="C164" s="2">
        <v>0.7</v>
      </c>
      <c r="D164" s="2">
        <v>332483.29784999997</v>
      </c>
      <c r="E164" s="2">
        <v>1.3100000000000001E-2</v>
      </c>
      <c r="F164" s="2">
        <v>330252.03214999998</v>
      </c>
      <c r="G164" s="2">
        <v>0.10277</v>
      </c>
      <c r="H164" s="2">
        <v>328827.99784999999</v>
      </c>
      <c r="I164" s="2">
        <v>1284.65571</v>
      </c>
      <c r="J164" s="2">
        <v>685</v>
      </c>
      <c r="K164" s="2">
        <v>323843.38332000002</v>
      </c>
      <c r="L164" s="2">
        <v>1303.26216</v>
      </c>
      <c r="M164" s="2">
        <v>26</v>
      </c>
      <c r="N164" s="2">
        <v>324181.53487999999</v>
      </c>
      <c r="O164" s="2">
        <v>1284.5479600000001</v>
      </c>
      <c r="P164" s="2">
        <v>7640</v>
      </c>
      <c r="Q164" s="2">
        <v>324879.87985000003</v>
      </c>
      <c r="R164" s="2">
        <v>1290.51776</v>
      </c>
      <c r="S164" s="2">
        <v>157</v>
      </c>
      <c r="T164" s="2">
        <v>323813.25188</v>
      </c>
      <c r="U164" s="2">
        <v>1296.26721</v>
      </c>
      <c r="V164" s="2">
        <v>50</v>
      </c>
    </row>
    <row r="165" spans="1:22" x14ac:dyDescent="0.25">
      <c r="A165" s="2" t="s">
        <v>2</v>
      </c>
      <c r="B165" s="2">
        <v>997</v>
      </c>
      <c r="C165" s="2">
        <v>0.7</v>
      </c>
      <c r="D165" s="2">
        <v>332483.29784999997</v>
      </c>
      <c r="E165" s="2">
        <v>1.204E-2</v>
      </c>
      <c r="F165" s="2">
        <v>330252.03214999998</v>
      </c>
      <c r="G165" s="2">
        <v>0.10118000000000001</v>
      </c>
      <c r="H165" s="2">
        <v>326611.90629999997</v>
      </c>
      <c r="I165" s="2">
        <v>1285.8498300000001</v>
      </c>
      <c r="J165" s="2">
        <v>695</v>
      </c>
      <c r="K165" s="2">
        <v>323782.73291000002</v>
      </c>
      <c r="L165" s="2">
        <v>1299.9038</v>
      </c>
      <c r="M165" s="2">
        <v>26</v>
      </c>
      <c r="N165" s="2">
        <v>324108.44305</v>
      </c>
      <c r="O165" s="2">
        <v>1284.8097700000001</v>
      </c>
      <c r="P165" s="2">
        <v>8172</v>
      </c>
      <c r="Q165" s="2">
        <v>325649.20551</v>
      </c>
      <c r="R165" s="2">
        <v>1287.3455899999999</v>
      </c>
      <c r="S165" s="2">
        <v>160</v>
      </c>
      <c r="T165" s="2">
        <v>323621.86981</v>
      </c>
      <c r="U165" s="2">
        <v>1299.7233900000001</v>
      </c>
      <c r="V165" s="2">
        <v>52</v>
      </c>
    </row>
    <row r="166" spans="1:22" x14ac:dyDescent="0.25">
      <c r="A166" s="2" t="s">
        <v>2</v>
      </c>
      <c r="B166" s="2">
        <v>997</v>
      </c>
      <c r="C166" s="2">
        <v>0.7</v>
      </c>
      <c r="D166" s="2">
        <v>332483.29784999997</v>
      </c>
      <c r="E166" s="2">
        <v>1.18E-2</v>
      </c>
      <c r="F166" s="2">
        <v>330252.03214999998</v>
      </c>
      <c r="G166" s="2">
        <v>0.10061</v>
      </c>
      <c r="H166" s="2">
        <v>328602.99359000003</v>
      </c>
      <c r="I166" s="2">
        <v>1285.02143</v>
      </c>
      <c r="J166" s="2">
        <v>740</v>
      </c>
      <c r="K166" s="2">
        <v>323919.26562999998</v>
      </c>
      <c r="L166" s="2">
        <v>1297.3781799999999</v>
      </c>
      <c r="M166" s="2">
        <v>26</v>
      </c>
      <c r="N166" s="2">
        <v>324811.78036999999</v>
      </c>
      <c r="O166" s="2">
        <v>1284.5482</v>
      </c>
      <c r="P166" s="2">
        <v>7165</v>
      </c>
      <c r="Q166" s="2">
        <v>325410.30338</v>
      </c>
      <c r="R166" s="2">
        <v>1288.7846300000001</v>
      </c>
      <c r="S166" s="2">
        <v>159</v>
      </c>
      <c r="T166" s="2">
        <v>323686.57081</v>
      </c>
      <c r="U166" s="2">
        <v>1292.2497499999999</v>
      </c>
      <c r="V166" s="2">
        <v>51</v>
      </c>
    </row>
    <row r="167" spans="1:22" x14ac:dyDescent="0.25">
      <c r="A167" s="2" t="s">
        <v>2</v>
      </c>
      <c r="B167" s="2">
        <v>997</v>
      </c>
      <c r="C167" s="2">
        <v>0.7</v>
      </c>
      <c r="D167" s="2">
        <v>332483.29784999997</v>
      </c>
      <c r="E167" s="2">
        <v>1.217E-2</v>
      </c>
      <c r="F167" s="2">
        <v>330252.03214999998</v>
      </c>
      <c r="G167" s="2">
        <v>0.10235</v>
      </c>
      <c r="H167" s="2">
        <v>329351.95367000002</v>
      </c>
      <c r="I167" s="2">
        <v>1285.0097499999999</v>
      </c>
      <c r="J167" s="2">
        <v>687</v>
      </c>
      <c r="K167" s="2">
        <v>323864.94510999997</v>
      </c>
      <c r="L167" s="2">
        <v>1302.5361499999999</v>
      </c>
      <c r="M167" s="2">
        <v>26</v>
      </c>
      <c r="N167" s="2">
        <v>324083.4571</v>
      </c>
      <c r="O167" s="2">
        <v>1284.5408</v>
      </c>
      <c r="P167" s="2">
        <v>8300</v>
      </c>
      <c r="Q167" s="2">
        <v>325017.96409000002</v>
      </c>
      <c r="R167" s="2">
        <v>1289.7671399999999</v>
      </c>
      <c r="S167" s="2">
        <v>159</v>
      </c>
      <c r="T167" s="2">
        <v>323720.52111999999</v>
      </c>
      <c r="U167" s="2">
        <v>1295.96426</v>
      </c>
      <c r="V167" s="2">
        <v>50</v>
      </c>
    </row>
    <row r="168" spans="1:22" x14ac:dyDescent="0.25">
      <c r="A168" s="2" t="s">
        <v>2</v>
      </c>
      <c r="B168" s="2">
        <v>997</v>
      </c>
      <c r="C168" s="2">
        <v>0.7</v>
      </c>
      <c r="D168" s="2">
        <v>332483.29784999997</v>
      </c>
      <c r="E168" s="2">
        <v>1.116E-2</v>
      </c>
      <c r="F168" s="2">
        <v>330252.03214999998</v>
      </c>
      <c r="G168" s="2">
        <v>9.9379999999999996E-2</v>
      </c>
      <c r="H168" s="2">
        <v>327031.35713999998</v>
      </c>
      <c r="I168" s="2">
        <v>1284.52928</v>
      </c>
      <c r="J168" s="2">
        <v>687</v>
      </c>
      <c r="K168" s="2">
        <v>323984.88085999998</v>
      </c>
      <c r="L168" s="2">
        <v>1299.9133899999999</v>
      </c>
      <c r="M168" s="2">
        <v>26</v>
      </c>
      <c r="N168" s="2">
        <v>324204.27705999999</v>
      </c>
      <c r="O168" s="2">
        <v>1284.4903899999999</v>
      </c>
      <c r="P168" s="2">
        <v>8175</v>
      </c>
      <c r="Q168" s="2">
        <v>326533.05472999997</v>
      </c>
      <c r="R168" s="2">
        <v>1291.6061</v>
      </c>
      <c r="S168" s="2">
        <v>155</v>
      </c>
      <c r="T168" s="2">
        <v>323823.09723999997</v>
      </c>
      <c r="U168" s="2">
        <v>1297.2287699999999</v>
      </c>
      <c r="V168" s="2">
        <v>51</v>
      </c>
    </row>
    <row r="169" spans="1:22" x14ac:dyDescent="0.25">
      <c r="A169" s="2" t="s">
        <v>2</v>
      </c>
      <c r="B169" s="2">
        <v>997</v>
      </c>
      <c r="C169" s="2">
        <v>0.7</v>
      </c>
      <c r="D169" s="2">
        <v>332483.29784999997</v>
      </c>
      <c r="E169" s="2">
        <v>1.2189999999999999E-2</v>
      </c>
      <c r="F169" s="2">
        <v>330252.03214999998</v>
      </c>
      <c r="G169" s="2">
        <v>9.9949999999999997E-2</v>
      </c>
      <c r="H169" s="2">
        <v>327498.56628000003</v>
      </c>
      <c r="I169" s="2">
        <v>1284.8925999999999</v>
      </c>
      <c r="J169" s="2">
        <v>714</v>
      </c>
      <c r="K169" s="2">
        <v>323899.33072000003</v>
      </c>
      <c r="L169" s="2">
        <v>1295.2904900000001</v>
      </c>
      <c r="M169" s="2">
        <v>26</v>
      </c>
      <c r="N169" s="2">
        <v>325244.59937000001</v>
      </c>
      <c r="O169" s="2">
        <v>1284.5798600000001</v>
      </c>
      <c r="P169" s="2">
        <v>7615</v>
      </c>
      <c r="Q169" s="2">
        <v>326586.1458</v>
      </c>
      <c r="R169" s="2">
        <v>1289.3330800000001</v>
      </c>
      <c r="S169" s="2">
        <v>152</v>
      </c>
      <c r="T169" s="2">
        <v>323594.56865999999</v>
      </c>
      <c r="U169" s="2">
        <v>1306.7446199999999</v>
      </c>
      <c r="V169" s="2">
        <v>52</v>
      </c>
    </row>
    <row r="170" spans="1:22" x14ac:dyDescent="0.25">
      <c r="A170" s="2" t="s">
        <v>2</v>
      </c>
      <c r="B170" s="2">
        <v>997</v>
      </c>
      <c r="C170" s="2">
        <v>0.7</v>
      </c>
      <c r="D170" s="2">
        <v>332483.29784999997</v>
      </c>
      <c r="E170" s="2">
        <v>1.3050000000000001E-2</v>
      </c>
      <c r="F170" s="2">
        <v>330252.03214999998</v>
      </c>
      <c r="G170" s="2">
        <v>0.10314</v>
      </c>
      <c r="H170" s="2">
        <v>329073.16058999998</v>
      </c>
      <c r="I170" s="2">
        <v>1285.25413</v>
      </c>
      <c r="J170" s="2">
        <v>688</v>
      </c>
      <c r="K170" s="2">
        <v>323801.66025999998</v>
      </c>
      <c r="L170" s="2">
        <v>1296.0234800000001</v>
      </c>
      <c r="M170" s="2">
        <v>26</v>
      </c>
      <c r="N170" s="2">
        <v>323953.13809000002</v>
      </c>
      <c r="O170" s="2">
        <v>1284.5418299999999</v>
      </c>
      <c r="P170" s="2">
        <v>7817</v>
      </c>
      <c r="Q170" s="2">
        <v>325912.84918999998</v>
      </c>
      <c r="R170" s="2">
        <v>1286.62455</v>
      </c>
      <c r="S170" s="2">
        <v>152</v>
      </c>
      <c r="T170" s="2">
        <v>323761.58318000002</v>
      </c>
      <c r="U170" s="2">
        <v>1303.5609199999999</v>
      </c>
      <c r="V170" s="2">
        <v>51</v>
      </c>
    </row>
    <row r="171" spans="1:22" x14ac:dyDescent="0.25">
      <c r="A171" s="2" t="s">
        <v>2</v>
      </c>
      <c r="B171" s="2">
        <v>997</v>
      </c>
      <c r="C171" s="2">
        <v>0.7</v>
      </c>
      <c r="D171" s="2">
        <v>332483.29784999997</v>
      </c>
      <c r="E171" s="2">
        <v>1.306E-2</v>
      </c>
      <c r="F171" s="2">
        <v>330252.03214999998</v>
      </c>
      <c r="G171" s="2">
        <v>0.10292999999999999</v>
      </c>
      <c r="H171" s="2">
        <v>328203.26880000002</v>
      </c>
      <c r="I171" s="2">
        <v>1286.13373</v>
      </c>
      <c r="J171" s="2">
        <v>689</v>
      </c>
      <c r="K171" s="2">
        <v>323883.13308</v>
      </c>
      <c r="L171" s="2">
        <v>1299.9382499999999</v>
      </c>
      <c r="M171" s="2">
        <v>26</v>
      </c>
      <c r="N171" s="2">
        <v>324824.92638000002</v>
      </c>
      <c r="O171" s="2">
        <v>1284.45119</v>
      </c>
      <c r="P171" s="2">
        <v>7821</v>
      </c>
      <c r="Q171" s="2">
        <v>325493.61333999998</v>
      </c>
      <c r="R171" s="2">
        <v>1289.87769</v>
      </c>
      <c r="S171" s="2">
        <v>148</v>
      </c>
      <c r="T171" s="2">
        <v>323713.85266999999</v>
      </c>
      <c r="U171" s="2">
        <v>1300.4680900000001</v>
      </c>
      <c r="V171" s="2">
        <v>51</v>
      </c>
    </row>
    <row r="172" spans="1:22" x14ac:dyDescent="0.25">
      <c r="A172" s="2" t="s">
        <v>2</v>
      </c>
      <c r="B172" s="2">
        <v>997</v>
      </c>
      <c r="C172" s="2">
        <v>0.7</v>
      </c>
      <c r="D172" s="2">
        <v>332483.29784999997</v>
      </c>
      <c r="E172" s="2">
        <v>1.303E-2</v>
      </c>
      <c r="F172" s="2">
        <v>330252.03214999998</v>
      </c>
      <c r="G172" s="2">
        <v>0.10435999999999999</v>
      </c>
      <c r="H172" s="2">
        <v>326680.82016</v>
      </c>
      <c r="I172" s="2">
        <v>1285.9536700000001</v>
      </c>
      <c r="J172" s="2">
        <v>695</v>
      </c>
      <c r="K172" s="2">
        <v>323961.48372000002</v>
      </c>
      <c r="L172" s="2">
        <v>1305.47948</v>
      </c>
      <c r="M172" s="2">
        <v>26</v>
      </c>
      <c r="N172" s="2">
        <v>324299.75160999998</v>
      </c>
      <c r="O172" s="2">
        <v>1284.5559499999999</v>
      </c>
      <c r="P172" s="2">
        <v>8166</v>
      </c>
      <c r="Q172" s="2">
        <v>326023.39224000002</v>
      </c>
      <c r="R172" s="2">
        <v>1285.80054</v>
      </c>
      <c r="S172" s="2">
        <v>158</v>
      </c>
      <c r="T172" s="2">
        <v>323672.48362000001</v>
      </c>
      <c r="U172" s="2">
        <v>1296.6822299999999</v>
      </c>
      <c r="V172" s="2">
        <v>50</v>
      </c>
    </row>
    <row r="173" spans="1:22" x14ac:dyDescent="0.25">
      <c r="A173" s="2" t="s">
        <v>2</v>
      </c>
      <c r="B173" s="2">
        <v>997</v>
      </c>
      <c r="C173" s="2">
        <v>1</v>
      </c>
      <c r="D173" s="2">
        <v>324827.91424000001</v>
      </c>
      <c r="E173" s="2">
        <v>1.223E-2</v>
      </c>
      <c r="F173" s="2">
        <v>324833.65798999998</v>
      </c>
      <c r="G173" s="2">
        <v>4.8059999999999999E-2</v>
      </c>
      <c r="H173" s="2">
        <v>324827.91424000001</v>
      </c>
      <c r="I173" s="2">
        <v>1724.4237900000001</v>
      </c>
      <c r="J173" s="2">
        <v>923</v>
      </c>
      <c r="K173" s="2">
        <v>323506.49609999999</v>
      </c>
      <c r="L173" s="2">
        <v>1763.0716299999999</v>
      </c>
      <c r="M173" s="2">
        <v>34</v>
      </c>
      <c r="N173" s="2">
        <v>323638.15775999997</v>
      </c>
      <c r="O173" s="2">
        <v>1723.2325599999999</v>
      </c>
      <c r="P173" s="2">
        <v>10076</v>
      </c>
      <c r="Q173" s="2">
        <v>324846.24608000001</v>
      </c>
      <c r="R173" s="2">
        <v>1727.2189499999999</v>
      </c>
      <c r="S173" s="2">
        <v>206</v>
      </c>
      <c r="T173" s="2">
        <v>323472.92767</v>
      </c>
      <c r="U173" s="2">
        <v>1748.35214</v>
      </c>
      <c r="V173" s="2">
        <v>60</v>
      </c>
    </row>
    <row r="174" spans="1:22" x14ac:dyDescent="0.25">
      <c r="A174" s="2" t="s">
        <v>2</v>
      </c>
      <c r="B174" s="2">
        <v>997</v>
      </c>
      <c r="C174" s="2">
        <v>1</v>
      </c>
      <c r="D174" s="2">
        <v>324827.91424000001</v>
      </c>
      <c r="E174" s="2">
        <v>1.226E-2</v>
      </c>
      <c r="F174" s="2">
        <v>324833.65798999998</v>
      </c>
      <c r="G174" s="2">
        <v>4.6920000000000003E-2</v>
      </c>
      <c r="H174" s="2">
        <v>324827.91424000001</v>
      </c>
      <c r="I174" s="2">
        <v>1723.37619</v>
      </c>
      <c r="J174" s="2">
        <v>909</v>
      </c>
      <c r="K174" s="2">
        <v>323433.91301999998</v>
      </c>
      <c r="L174" s="2">
        <v>1760.79757</v>
      </c>
      <c r="M174" s="2">
        <v>34</v>
      </c>
      <c r="N174" s="2">
        <v>323696.42673000001</v>
      </c>
      <c r="O174" s="2">
        <v>1723.0661299999999</v>
      </c>
      <c r="P174" s="2">
        <v>10628</v>
      </c>
      <c r="Q174" s="2">
        <v>324714.91365</v>
      </c>
      <c r="R174" s="2">
        <v>1727.9120499999999</v>
      </c>
      <c r="S174" s="2">
        <v>203</v>
      </c>
      <c r="T174" s="2">
        <v>323410.73308999999</v>
      </c>
      <c r="U174" s="2">
        <v>1735.7467099999999</v>
      </c>
      <c r="V174" s="2">
        <v>61</v>
      </c>
    </row>
    <row r="175" spans="1:22" x14ac:dyDescent="0.25">
      <c r="A175" s="2" t="s">
        <v>2</v>
      </c>
      <c r="B175" s="2">
        <v>997</v>
      </c>
      <c r="C175" s="2">
        <v>1</v>
      </c>
      <c r="D175" s="2">
        <v>324827.91424000001</v>
      </c>
      <c r="E175" s="2">
        <v>1.1979999999999999E-2</v>
      </c>
      <c r="F175" s="2">
        <v>324833.65798999998</v>
      </c>
      <c r="G175" s="2">
        <v>4.727E-2</v>
      </c>
      <c r="H175" s="2">
        <v>324827.91424000001</v>
      </c>
      <c r="I175" s="2">
        <v>1723.2404300000001</v>
      </c>
      <c r="J175" s="2">
        <v>964</v>
      </c>
      <c r="K175" s="2">
        <v>323503.01081000001</v>
      </c>
      <c r="L175" s="2">
        <v>1753.0254199999999</v>
      </c>
      <c r="M175" s="2">
        <v>34</v>
      </c>
      <c r="N175" s="2">
        <v>323571.04969000001</v>
      </c>
      <c r="O175" s="2">
        <v>1722.9940300000001</v>
      </c>
      <c r="P175" s="2">
        <v>10884</v>
      </c>
      <c r="Q175" s="2">
        <v>324505.30952000001</v>
      </c>
      <c r="R175" s="2">
        <v>1723.14852</v>
      </c>
      <c r="S175" s="2">
        <v>222</v>
      </c>
      <c r="T175" s="2">
        <v>323376.26217</v>
      </c>
      <c r="U175" s="2">
        <v>1729.72504</v>
      </c>
      <c r="V175" s="2">
        <v>59</v>
      </c>
    </row>
    <row r="176" spans="1:22" x14ac:dyDescent="0.25">
      <c r="A176" s="2" t="s">
        <v>2</v>
      </c>
      <c r="B176" s="2">
        <v>997</v>
      </c>
      <c r="C176" s="2">
        <v>1</v>
      </c>
      <c r="D176" s="2">
        <v>324827.91424000001</v>
      </c>
      <c r="E176" s="2">
        <v>1.205E-2</v>
      </c>
      <c r="F176" s="2">
        <v>324833.65798999998</v>
      </c>
      <c r="G176" s="2">
        <v>4.6719999999999998E-2</v>
      </c>
      <c r="H176" s="2">
        <v>324827.91424000001</v>
      </c>
      <c r="I176" s="2">
        <v>1723.2494300000001</v>
      </c>
      <c r="J176" s="2">
        <v>953</v>
      </c>
      <c r="K176" s="2">
        <v>323448.31894000003</v>
      </c>
      <c r="L176" s="2">
        <v>1760.84924</v>
      </c>
      <c r="M176" s="2">
        <v>34</v>
      </c>
      <c r="N176" s="2">
        <v>323746.58626000001</v>
      </c>
      <c r="O176" s="2">
        <v>1723.04512</v>
      </c>
      <c r="P176" s="2">
        <v>10103</v>
      </c>
      <c r="Q176" s="2">
        <v>324608.75965999998</v>
      </c>
      <c r="R176" s="2">
        <v>1725.6112000000001</v>
      </c>
      <c r="S176" s="2">
        <v>207</v>
      </c>
      <c r="T176" s="2">
        <v>323439.07543999999</v>
      </c>
      <c r="U176" s="2">
        <v>1751.00476</v>
      </c>
      <c r="V176" s="2">
        <v>59</v>
      </c>
    </row>
    <row r="177" spans="1:22" x14ac:dyDescent="0.25">
      <c r="A177" s="2" t="s">
        <v>2</v>
      </c>
      <c r="B177" s="2">
        <v>997</v>
      </c>
      <c r="C177" s="2">
        <v>1</v>
      </c>
      <c r="D177" s="2">
        <v>324827.91424000001</v>
      </c>
      <c r="E177" s="2">
        <v>1.189E-2</v>
      </c>
      <c r="F177" s="2">
        <v>324833.65798999998</v>
      </c>
      <c r="G177" s="2">
        <v>4.7070000000000001E-2</v>
      </c>
      <c r="H177" s="2">
        <v>324827.91424000001</v>
      </c>
      <c r="I177" s="2">
        <v>1723.2823000000001</v>
      </c>
      <c r="J177" s="2">
        <v>937</v>
      </c>
      <c r="K177" s="2">
        <v>323569.71119</v>
      </c>
      <c r="L177" s="2">
        <v>1763.2195400000001</v>
      </c>
      <c r="M177" s="2">
        <v>34</v>
      </c>
      <c r="N177" s="2">
        <v>324632.14532000001</v>
      </c>
      <c r="O177" s="2">
        <v>1723.06384</v>
      </c>
      <c r="P177" s="2">
        <v>9966</v>
      </c>
      <c r="Q177" s="2">
        <v>325725.23975000001</v>
      </c>
      <c r="R177" s="2">
        <v>1724.8339599999999</v>
      </c>
      <c r="S177" s="2">
        <v>212</v>
      </c>
      <c r="T177" s="2">
        <v>323388.82235999999</v>
      </c>
      <c r="U177" s="2">
        <v>1738.10878</v>
      </c>
      <c r="V177" s="2">
        <v>61</v>
      </c>
    </row>
    <row r="178" spans="1:22" x14ac:dyDescent="0.25">
      <c r="A178" s="2" t="s">
        <v>2</v>
      </c>
      <c r="B178" s="2">
        <v>997</v>
      </c>
      <c r="C178" s="2">
        <v>1</v>
      </c>
      <c r="D178" s="2">
        <v>324827.91424000001</v>
      </c>
      <c r="E178" s="2">
        <v>1.1979999999999999E-2</v>
      </c>
      <c r="F178" s="2">
        <v>324833.65798999998</v>
      </c>
      <c r="G178" s="2">
        <v>4.931E-2</v>
      </c>
      <c r="H178" s="2">
        <v>324827.91424000001</v>
      </c>
      <c r="I178" s="2">
        <v>1724.1196199999999</v>
      </c>
      <c r="J178" s="2">
        <v>947</v>
      </c>
      <c r="K178" s="2">
        <v>323484.97391</v>
      </c>
      <c r="L178" s="2">
        <v>1752.55684</v>
      </c>
      <c r="M178" s="2">
        <v>34</v>
      </c>
      <c r="N178" s="2">
        <v>324586.84138</v>
      </c>
      <c r="O178" s="2">
        <v>1722.99504</v>
      </c>
      <c r="P178" s="2">
        <v>10561</v>
      </c>
      <c r="Q178" s="2">
        <v>324549.02724999998</v>
      </c>
      <c r="R178" s="2">
        <v>1729.62257</v>
      </c>
      <c r="S178" s="2">
        <v>216</v>
      </c>
      <c r="T178" s="2">
        <v>323359.58987999998</v>
      </c>
      <c r="U178" s="2">
        <v>1747.9478999999999</v>
      </c>
      <c r="V178" s="2">
        <v>60</v>
      </c>
    </row>
    <row r="179" spans="1:22" x14ac:dyDescent="0.25">
      <c r="A179" s="2" t="s">
        <v>2</v>
      </c>
      <c r="B179" s="2">
        <v>997</v>
      </c>
      <c r="C179" s="2">
        <v>1</v>
      </c>
      <c r="D179" s="2">
        <v>324827.91424000001</v>
      </c>
      <c r="E179" s="2">
        <v>1.251E-2</v>
      </c>
      <c r="F179" s="2">
        <v>324833.65798999998</v>
      </c>
      <c r="G179" s="2">
        <v>4.9450000000000001E-2</v>
      </c>
      <c r="H179" s="2">
        <v>324827.91424000001</v>
      </c>
      <c r="I179" s="2">
        <v>1722.9979499999999</v>
      </c>
      <c r="J179" s="2">
        <v>973</v>
      </c>
      <c r="K179" s="2">
        <v>323493.94604000001</v>
      </c>
      <c r="L179" s="2">
        <v>1744.07528</v>
      </c>
      <c r="M179" s="2">
        <v>34</v>
      </c>
      <c r="N179" s="2">
        <v>324493.51345999999</v>
      </c>
      <c r="O179" s="2">
        <v>1722.99812</v>
      </c>
      <c r="P179" s="2">
        <v>10639</v>
      </c>
      <c r="Q179" s="2">
        <v>325134.97409999999</v>
      </c>
      <c r="R179" s="2">
        <v>1729.44481</v>
      </c>
      <c r="S179" s="2">
        <v>220</v>
      </c>
      <c r="T179" s="2">
        <v>323370.99284000002</v>
      </c>
      <c r="U179" s="2">
        <v>1738.9480699999999</v>
      </c>
      <c r="V179" s="2">
        <v>62</v>
      </c>
    </row>
    <row r="180" spans="1:22" x14ac:dyDescent="0.25">
      <c r="A180" s="2" t="s">
        <v>2</v>
      </c>
      <c r="B180" s="2">
        <v>997</v>
      </c>
      <c r="C180" s="2">
        <v>1</v>
      </c>
      <c r="D180" s="2">
        <v>324827.91424000001</v>
      </c>
      <c r="E180" s="2">
        <v>1.205E-2</v>
      </c>
      <c r="F180" s="2">
        <v>324833.65798999998</v>
      </c>
      <c r="G180" s="2">
        <v>4.6899999999999997E-2</v>
      </c>
      <c r="H180" s="2">
        <v>324827.91424000001</v>
      </c>
      <c r="I180" s="2">
        <v>1724.4992500000001</v>
      </c>
      <c r="J180" s="2">
        <v>956</v>
      </c>
      <c r="K180" s="2">
        <v>323477.77428999997</v>
      </c>
      <c r="L180" s="2">
        <v>1754.57276</v>
      </c>
      <c r="M180" s="2">
        <v>34</v>
      </c>
      <c r="N180" s="2">
        <v>324465.77380999998</v>
      </c>
      <c r="O180" s="2">
        <v>1723.04484</v>
      </c>
      <c r="P180" s="2">
        <v>10095</v>
      </c>
      <c r="Q180" s="2">
        <v>324781.16797000001</v>
      </c>
      <c r="R180" s="2">
        <v>1728.5141699999999</v>
      </c>
      <c r="S180" s="2">
        <v>223</v>
      </c>
      <c r="T180" s="2">
        <v>323444.55943999998</v>
      </c>
      <c r="U180" s="2">
        <v>1748.54971</v>
      </c>
      <c r="V180" s="2">
        <v>61</v>
      </c>
    </row>
    <row r="181" spans="1:22" x14ac:dyDescent="0.25">
      <c r="A181" s="2" t="s">
        <v>2</v>
      </c>
      <c r="B181" s="2">
        <v>997</v>
      </c>
      <c r="C181" s="2">
        <v>1</v>
      </c>
      <c r="D181" s="2">
        <v>324827.91424000001</v>
      </c>
      <c r="E181" s="2">
        <v>1.191E-2</v>
      </c>
      <c r="F181" s="2">
        <v>324833.65798999998</v>
      </c>
      <c r="G181" s="2">
        <v>4.7509999999999997E-2</v>
      </c>
      <c r="H181" s="2">
        <v>324827.91424000001</v>
      </c>
      <c r="I181" s="2">
        <v>1723.009</v>
      </c>
      <c r="J181" s="2">
        <v>908</v>
      </c>
      <c r="K181" s="2">
        <v>323519.79891000001</v>
      </c>
      <c r="L181" s="2">
        <v>1762.9409599999999</v>
      </c>
      <c r="M181" s="2">
        <v>34</v>
      </c>
      <c r="N181" s="2">
        <v>324632.35887</v>
      </c>
      <c r="O181" s="2">
        <v>1723.0231000000001</v>
      </c>
      <c r="P181" s="2">
        <v>10621</v>
      </c>
      <c r="Q181" s="2">
        <v>324374.65482</v>
      </c>
      <c r="R181" s="2">
        <v>1723.6958299999999</v>
      </c>
      <c r="S181" s="2">
        <v>225</v>
      </c>
      <c r="T181" s="2">
        <v>323378.67525999999</v>
      </c>
      <c r="U181" s="2">
        <v>1731.33681</v>
      </c>
      <c r="V181" s="2">
        <v>59</v>
      </c>
    </row>
    <row r="182" spans="1:22" x14ac:dyDescent="0.25">
      <c r="A182" s="2" t="s">
        <v>2</v>
      </c>
      <c r="B182" s="2">
        <v>997</v>
      </c>
      <c r="C182" s="2">
        <v>1</v>
      </c>
      <c r="D182" s="2">
        <v>324827.91424000001</v>
      </c>
      <c r="E182" s="2">
        <v>1.209E-2</v>
      </c>
      <c r="F182" s="2">
        <v>324833.65798999998</v>
      </c>
      <c r="G182" s="2">
        <v>4.7100000000000003E-2</v>
      </c>
      <c r="H182" s="2">
        <v>324827.91424000001</v>
      </c>
      <c r="I182" s="2">
        <v>1723.0384200000001</v>
      </c>
      <c r="J182" s="2">
        <v>945</v>
      </c>
      <c r="K182" s="2">
        <v>323470.24135000003</v>
      </c>
      <c r="L182" s="2">
        <v>1756.7829999999999</v>
      </c>
      <c r="M182" s="2">
        <v>34</v>
      </c>
      <c r="N182" s="2">
        <v>324134.1018</v>
      </c>
      <c r="O182" s="2">
        <v>1723.0281600000001</v>
      </c>
      <c r="P182" s="2">
        <v>10387</v>
      </c>
      <c r="Q182" s="2">
        <v>324385.40412000002</v>
      </c>
      <c r="R182" s="2">
        <v>1726.8167000000001</v>
      </c>
      <c r="S182" s="2">
        <v>228</v>
      </c>
      <c r="T182" s="2">
        <v>323341.09620000003</v>
      </c>
      <c r="U182" s="2">
        <v>1728.6174799999999</v>
      </c>
      <c r="V182" s="2">
        <v>60</v>
      </c>
    </row>
    <row r="183" spans="1:22" x14ac:dyDescent="0.25">
      <c r="A183" s="2" t="s">
        <v>0</v>
      </c>
      <c r="B183" s="2">
        <v>30</v>
      </c>
      <c r="C183" s="2">
        <v>0.4</v>
      </c>
      <c r="D183" s="2">
        <v>1137.23649</v>
      </c>
      <c r="E183" s="2">
        <v>4.0000000000000002E-4</v>
      </c>
      <c r="F183" s="2">
        <v>1050.0493899999999</v>
      </c>
      <c r="G183" s="2">
        <v>1.1199999999999999E-3</v>
      </c>
      <c r="H183" s="2">
        <v>845.48666000000003</v>
      </c>
      <c r="I183" s="2">
        <v>1.6079399999999999</v>
      </c>
      <c r="J183" s="2">
        <v>47</v>
      </c>
      <c r="K183" s="2">
        <v>826.27470000000005</v>
      </c>
      <c r="L183" s="2">
        <v>1.62158</v>
      </c>
      <c r="M183" s="2">
        <v>100</v>
      </c>
      <c r="N183" s="2">
        <v>826.97005999999999</v>
      </c>
      <c r="O183" s="2">
        <v>1.6060399999999999</v>
      </c>
      <c r="P183" s="2">
        <v>184</v>
      </c>
      <c r="Q183" s="2">
        <v>826.27470000000005</v>
      </c>
      <c r="R183" s="2">
        <v>1.6020099999999999</v>
      </c>
      <c r="S183" s="2">
        <v>285</v>
      </c>
      <c r="T183" s="2">
        <v>826.27470000000005</v>
      </c>
      <c r="U183" s="2">
        <v>1.6124099999999999</v>
      </c>
      <c r="V183" s="2">
        <v>44</v>
      </c>
    </row>
    <row r="184" spans="1:22" x14ac:dyDescent="0.25">
      <c r="A184" s="2" t="s">
        <v>0</v>
      </c>
      <c r="B184" s="2">
        <v>30</v>
      </c>
      <c r="C184" s="2">
        <v>0.4</v>
      </c>
      <c r="D184" s="2">
        <v>1137.23649</v>
      </c>
      <c r="E184" s="2">
        <v>5.1900000000000002E-3</v>
      </c>
      <c r="F184" s="2">
        <v>1050.0493899999999</v>
      </c>
      <c r="G184" s="2">
        <v>1.4710000000000001E-2</v>
      </c>
      <c r="H184" s="2">
        <v>845.18879000000004</v>
      </c>
      <c r="I184" s="2">
        <v>1.6189100000000001</v>
      </c>
      <c r="J184" s="2">
        <v>28</v>
      </c>
      <c r="K184" s="2">
        <v>826.97666000000004</v>
      </c>
      <c r="L184" s="2">
        <v>1.61399</v>
      </c>
      <c r="M184" s="2">
        <v>128</v>
      </c>
      <c r="N184" s="2">
        <v>826.27470000000005</v>
      </c>
      <c r="O184" s="2">
        <v>1.6022000000000001</v>
      </c>
      <c r="P184" s="2">
        <v>178</v>
      </c>
      <c r="Q184" s="2">
        <v>826.27470000000005</v>
      </c>
      <c r="R184" s="2">
        <v>1.60558</v>
      </c>
      <c r="S184" s="2">
        <v>276</v>
      </c>
      <c r="T184" s="2">
        <v>826.27470000000005</v>
      </c>
      <c r="U184" s="2">
        <v>1.6231599999999999</v>
      </c>
      <c r="V184" s="2">
        <v>57</v>
      </c>
    </row>
    <row r="185" spans="1:22" x14ac:dyDescent="0.25">
      <c r="A185" s="2" t="s">
        <v>0</v>
      </c>
      <c r="B185" s="2">
        <v>30</v>
      </c>
      <c r="C185" s="2">
        <v>0.4</v>
      </c>
      <c r="D185" s="2">
        <v>1137.23649</v>
      </c>
      <c r="E185" s="2">
        <v>5.2100000000000002E-3</v>
      </c>
      <c r="F185" s="2">
        <v>1050.0493899999999</v>
      </c>
      <c r="G185" s="2">
        <v>1.487E-2</v>
      </c>
      <c r="H185" s="2">
        <v>853.81907000000001</v>
      </c>
      <c r="I185" s="2">
        <v>1.61239</v>
      </c>
      <c r="J185" s="2">
        <v>34</v>
      </c>
      <c r="K185" s="2">
        <v>826.27470000000005</v>
      </c>
      <c r="L185" s="2">
        <v>1.60941</v>
      </c>
      <c r="M185" s="2">
        <v>125</v>
      </c>
      <c r="N185" s="2">
        <v>826.27470000000005</v>
      </c>
      <c r="O185" s="2">
        <v>1.6094200000000001</v>
      </c>
      <c r="P185" s="2">
        <v>179</v>
      </c>
      <c r="Q185" s="2">
        <v>826.27470000000005</v>
      </c>
      <c r="R185" s="2">
        <v>1.60493</v>
      </c>
      <c r="S185" s="2">
        <v>212</v>
      </c>
      <c r="T185" s="2">
        <v>826.27470000000005</v>
      </c>
      <c r="U185" s="2">
        <v>1.6135999999999999</v>
      </c>
      <c r="V185" s="2">
        <v>60</v>
      </c>
    </row>
    <row r="186" spans="1:22" x14ac:dyDescent="0.25">
      <c r="A186" s="2" t="s">
        <v>0</v>
      </c>
      <c r="B186" s="2">
        <v>30</v>
      </c>
      <c r="C186" s="2">
        <v>0.4</v>
      </c>
      <c r="D186" s="2">
        <v>1137.23649</v>
      </c>
      <c r="E186" s="2">
        <v>5.5100000000000001E-3</v>
      </c>
      <c r="F186" s="2">
        <v>1050.0493899999999</v>
      </c>
      <c r="G186" s="2">
        <v>1.495E-2</v>
      </c>
      <c r="H186" s="2">
        <v>919.01881000000003</v>
      </c>
      <c r="I186" s="2">
        <v>1.6091599999999999</v>
      </c>
      <c r="J186" s="2">
        <v>44</v>
      </c>
      <c r="K186" s="2">
        <v>826.27470000000005</v>
      </c>
      <c r="L186" s="2">
        <v>1.6091899999999999</v>
      </c>
      <c r="M186" s="2">
        <v>121</v>
      </c>
      <c r="N186" s="2">
        <v>826.27470000000005</v>
      </c>
      <c r="O186" s="2">
        <v>1.60467</v>
      </c>
      <c r="P186" s="2">
        <v>177</v>
      </c>
      <c r="Q186" s="2">
        <v>826.27470000000005</v>
      </c>
      <c r="R186" s="2">
        <v>1.6064400000000001</v>
      </c>
      <c r="S186" s="2">
        <v>291</v>
      </c>
      <c r="T186" s="2">
        <v>826.27470000000005</v>
      </c>
      <c r="U186" s="2">
        <v>1.62409</v>
      </c>
      <c r="V186" s="2">
        <v>26</v>
      </c>
    </row>
    <row r="187" spans="1:22" x14ac:dyDescent="0.25">
      <c r="A187" s="2" t="s">
        <v>0</v>
      </c>
      <c r="B187" s="2">
        <v>30</v>
      </c>
      <c r="C187" s="2">
        <v>0.4</v>
      </c>
      <c r="D187" s="2">
        <v>1137.23649</v>
      </c>
      <c r="E187" s="2">
        <v>5.0800000000000003E-3</v>
      </c>
      <c r="F187" s="2">
        <v>1050.0493899999999</v>
      </c>
      <c r="G187" s="2">
        <v>1.422E-2</v>
      </c>
      <c r="H187" s="2">
        <v>845.50642000000005</v>
      </c>
      <c r="I187" s="2">
        <v>1.6181300000000001</v>
      </c>
      <c r="J187" s="2">
        <v>43</v>
      </c>
      <c r="K187" s="2">
        <v>826.27470000000005</v>
      </c>
      <c r="L187" s="2">
        <v>2.0460799999999999</v>
      </c>
      <c r="M187" s="2">
        <v>121</v>
      </c>
      <c r="N187" s="2">
        <v>826.27470000000005</v>
      </c>
      <c r="O187" s="2">
        <v>1.6046</v>
      </c>
      <c r="P187" s="2">
        <v>185</v>
      </c>
      <c r="Q187" s="2">
        <v>826.97005999999999</v>
      </c>
      <c r="R187" s="2">
        <v>1.60226</v>
      </c>
      <c r="S187" s="2">
        <v>282</v>
      </c>
      <c r="T187" s="2">
        <v>826.27470000000005</v>
      </c>
      <c r="U187" s="2">
        <v>1.61446</v>
      </c>
      <c r="V187" s="2">
        <v>58</v>
      </c>
    </row>
    <row r="188" spans="1:22" x14ac:dyDescent="0.25">
      <c r="A188" s="2" t="s">
        <v>0</v>
      </c>
      <c r="B188" s="2">
        <v>30</v>
      </c>
      <c r="C188" s="2">
        <v>0.4</v>
      </c>
      <c r="D188" s="2">
        <v>1137.23649</v>
      </c>
      <c r="E188" s="2">
        <v>5.1999999999999998E-3</v>
      </c>
      <c r="F188" s="2">
        <v>1050.0493899999999</v>
      </c>
      <c r="G188" s="2">
        <v>1.503E-2</v>
      </c>
      <c r="H188" s="2">
        <v>845.18879000000004</v>
      </c>
      <c r="I188" s="2">
        <v>1.6103400000000001</v>
      </c>
      <c r="J188" s="2">
        <v>37</v>
      </c>
      <c r="K188" s="2">
        <v>826.27470000000005</v>
      </c>
      <c r="L188" s="2">
        <v>1.60453</v>
      </c>
      <c r="M188" s="2">
        <v>122</v>
      </c>
      <c r="N188" s="2">
        <v>826.97005999999999</v>
      </c>
      <c r="O188" s="2">
        <v>1.61147</v>
      </c>
      <c r="P188" s="2">
        <v>135</v>
      </c>
      <c r="Q188" s="2">
        <v>826.27470000000005</v>
      </c>
      <c r="R188" s="2">
        <v>1.60138</v>
      </c>
      <c r="S188" s="2">
        <v>284</v>
      </c>
      <c r="T188" s="2">
        <v>826.27470000000005</v>
      </c>
      <c r="U188" s="2">
        <v>1.62161</v>
      </c>
      <c r="V188" s="2">
        <v>57</v>
      </c>
    </row>
    <row r="189" spans="1:22" x14ac:dyDescent="0.25">
      <c r="A189" s="2" t="s">
        <v>0</v>
      </c>
      <c r="B189" s="2">
        <v>30</v>
      </c>
      <c r="C189" s="2">
        <v>0.4</v>
      </c>
      <c r="D189" s="2">
        <v>1137.23649</v>
      </c>
      <c r="E189" s="2">
        <v>5.2100000000000002E-3</v>
      </c>
      <c r="F189" s="2">
        <v>1050.0493899999999</v>
      </c>
      <c r="G189" s="2">
        <v>1.4919999999999999E-2</v>
      </c>
      <c r="H189" s="2">
        <v>853.51597000000004</v>
      </c>
      <c r="I189" s="2">
        <v>1.62049</v>
      </c>
      <c r="J189" s="2">
        <v>25</v>
      </c>
      <c r="K189" s="2">
        <v>826.50297999999998</v>
      </c>
      <c r="L189" s="2">
        <v>1.6075299999999999</v>
      </c>
      <c r="M189" s="2">
        <v>127</v>
      </c>
      <c r="N189" s="2">
        <v>826.27470000000005</v>
      </c>
      <c r="O189" s="2">
        <v>1.60632</v>
      </c>
      <c r="P189" s="2">
        <v>175</v>
      </c>
      <c r="Q189" s="2">
        <v>826.27470000000005</v>
      </c>
      <c r="R189" s="2">
        <v>1.60608</v>
      </c>
      <c r="S189" s="2">
        <v>292</v>
      </c>
      <c r="T189" s="2">
        <v>826.27470000000005</v>
      </c>
      <c r="U189" s="2">
        <v>1.6104499999999999</v>
      </c>
      <c r="V189" s="2">
        <v>59</v>
      </c>
    </row>
    <row r="190" spans="1:22" x14ac:dyDescent="0.25">
      <c r="A190" s="2" t="s">
        <v>0</v>
      </c>
      <c r="B190" s="2">
        <v>30</v>
      </c>
      <c r="C190" s="2">
        <v>0.4</v>
      </c>
      <c r="D190" s="2">
        <v>1137.23649</v>
      </c>
      <c r="E190" s="2">
        <v>5.4099999999999999E-3</v>
      </c>
      <c r="F190" s="2">
        <v>1050.0493899999999</v>
      </c>
      <c r="G190" s="2">
        <v>1.5389999999999999E-2</v>
      </c>
      <c r="H190" s="2">
        <v>919.01881000000003</v>
      </c>
      <c r="I190" s="2">
        <v>1.60629</v>
      </c>
      <c r="J190" s="2">
        <v>49</v>
      </c>
      <c r="K190" s="2">
        <v>826.27470000000005</v>
      </c>
      <c r="L190" s="2">
        <v>1.6063799999999999</v>
      </c>
      <c r="M190" s="2">
        <v>102</v>
      </c>
      <c r="N190" s="2">
        <v>826.27470000000005</v>
      </c>
      <c r="O190" s="2">
        <v>1.6071299999999999</v>
      </c>
      <c r="P190" s="2">
        <v>179</v>
      </c>
      <c r="Q190" s="2">
        <v>826.97005999999999</v>
      </c>
      <c r="R190" s="2">
        <v>1.60432</v>
      </c>
      <c r="S190" s="2">
        <v>290</v>
      </c>
      <c r="T190" s="2">
        <v>826.27470000000005</v>
      </c>
      <c r="U190" s="2">
        <v>1.6227</v>
      </c>
      <c r="V190" s="2">
        <v>48</v>
      </c>
    </row>
    <row r="191" spans="1:22" x14ac:dyDescent="0.25">
      <c r="A191" s="2" t="s">
        <v>0</v>
      </c>
      <c r="B191" s="2">
        <v>30</v>
      </c>
      <c r="C191" s="2">
        <v>0.4</v>
      </c>
      <c r="D191" s="2">
        <v>1137.23649</v>
      </c>
      <c r="E191" s="2">
        <v>5.3200000000000001E-3</v>
      </c>
      <c r="F191" s="2">
        <v>1050.0493899999999</v>
      </c>
      <c r="G191" s="2">
        <v>1.495E-2</v>
      </c>
      <c r="H191" s="2">
        <v>845.18879000000004</v>
      </c>
      <c r="I191" s="2">
        <v>1.6064099999999999</v>
      </c>
      <c r="J191" s="2">
        <v>36</v>
      </c>
      <c r="K191" s="2">
        <v>826.27470000000005</v>
      </c>
      <c r="L191" s="2">
        <v>1.6130800000000001</v>
      </c>
      <c r="M191" s="2">
        <v>124</v>
      </c>
      <c r="N191" s="2">
        <v>826.27470000000005</v>
      </c>
      <c r="O191" s="2">
        <v>1.6034600000000001</v>
      </c>
      <c r="P191" s="2">
        <v>178</v>
      </c>
      <c r="Q191" s="2">
        <v>826.97005999999999</v>
      </c>
      <c r="R191" s="2">
        <v>1.6047100000000001</v>
      </c>
      <c r="S191" s="2">
        <v>289</v>
      </c>
      <c r="T191" s="2">
        <v>826.27470000000005</v>
      </c>
      <c r="U191" s="2">
        <v>1.7398899999999999</v>
      </c>
      <c r="V191" s="2">
        <v>57</v>
      </c>
    </row>
    <row r="192" spans="1:22" x14ac:dyDescent="0.25">
      <c r="A192" s="2" t="s">
        <v>0</v>
      </c>
      <c r="B192" s="2">
        <v>30</v>
      </c>
      <c r="C192" s="2">
        <v>0.4</v>
      </c>
      <c r="D192" s="2">
        <v>1137.23649</v>
      </c>
      <c r="E192" s="2">
        <v>5.2100000000000002E-3</v>
      </c>
      <c r="F192" s="2">
        <v>1050.0493899999999</v>
      </c>
      <c r="G192" s="2">
        <v>1.4959999999999999E-2</v>
      </c>
      <c r="H192" s="2">
        <v>845.48666000000003</v>
      </c>
      <c r="I192" s="2">
        <v>1.61432</v>
      </c>
      <c r="J192" s="2">
        <v>23</v>
      </c>
      <c r="K192" s="2">
        <v>826.27470000000005</v>
      </c>
      <c r="L192" s="2">
        <v>1.6056999999999999</v>
      </c>
      <c r="M192" s="2">
        <v>117</v>
      </c>
      <c r="N192" s="2">
        <v>826.97005999999999</v>
      </c>
      <c r="O192" s="2">
        <v>1.7343299999999999</v>
      </c>
      <c r="P192" s="2">
        <v>128</v>
      </c>
      <c r="Q192" s="2">
        <v>826.27470000000005</v>
      </c>
      <c r="R192" s="2">
        <v>1.6028500000000001</v>
      </c>
      <c r="S192" s="2">
        <v>257</v>
      </c>
      <c r="T192" s="2">
        <v>826.27470000000005</v>
      </c>
      <c r="U192" s="2">
        <v>1.61635</v>
      </c>
      <c r="V192" s="2">
        <v>61</v>
      </c>
    </row>
    <row r="193" spans="1:22" x14ac:dyDescent="0.25">
      <c r="A193" s="2" t="s">
        <v>0</v>
      </c>
      <c r="B193" s="2">
        <v>30</v>
      </c>
      <c r="C193" s="2">
        <v>0.7</v>
      </c>
      <c r="D193" s="2">
        <v>775.68244000000004</v>
      </c>
      <c r="E193" s="2">
        <v>5.2500000000000003E-3</v>
      </c>
      <c r="F193" s="2">
        <v>775.68244000000004</v>
      </c>
      <c r="G193" s="2">
        <v>1.8440000000000002E-2</v>
      </c>
      <c r="H193" s="2">
        <v>717.07563000000005</v>
      </c>
      <c r="I193" s="2">
        <v>1.92344</v>
      </c>
      <c r="J193" s="2">
        <v>45</v>
      </c>
      <c r="K193" s="2">
        <v>644.57538</v>
      </c>
      <c r="L193" s="2">
        <v>1.9268700000000001</v>
      </c>
      <c r="M193" s="2">
        <v>137</v>
      </c>
      <c r="N193" s="2">
        <v>685.60184000000004</v>
      </c>
      <c r="O193" s="2">
        <v>2.0352999999999999</v>
      </c>
      <c r="P193" s="2">
        <v>140</v>
      </c>
      <c r="Q193" s="2">
        <v>700.66714000000002</v>
      </c>
      <c r="R193" s="2">
        <v>1.92343</v>
      </c>
      <c r="S193" s="2">
        <v>331</v>
      </c>
      <c r="T193" s="2">
        <v>641.33344999999997</v>
      </c>
      <c r="U193" s="2">
        <v>1.93774</v>
      </c>
      <c r="V193" s="2">
        <v>71</v>
      </c>
    </row>
    <row r="194" spans="1:22" x14ac:dyDescent="0.25">
      <c r="A194" s="2" t="s">
        <v>0</v>
      </c>
      <c r="B194" s="2">
        <v>30</v>
      </c>
      <c r="C194" s="2">
        <v>0.7</v>
      </c>
      <c r="D194" s="2">
        <v>775.68244000000004</v>
      </c>
      <c r="E194" s="2">
        <v>5.5999999999999999E-3</v>
      </c>
      <c r="F194" s="2">
        <v>775.68244000000004</v>
      </c>
      <c r="G194" s="2">
        <v>1.9019999999999999E-2</v>
      </c>
      <c r="H194" s="2">
        <v>764.22267999999997</v>
      </c>
      <c r="I194" s="2">
        <v>1.93767</v>
      </c>
      <c r="J194" s="2">
        <v>39</v>
      </c>
      <c r="K194" s="2">
        <v>641.95077000000003</v>
      </c>
      <c r="L194" s="2">
        <v>1.927</v>
      </c>
      <c r="M194" s="2">
        <v>125</v>
      </c>
      <c r="N194" s="2">
        <v>650.64188000000001</v>
      </c>
      <c r="O194" s="2">
        <v>1.9264300000000001</v>
      </c>
      <c r="P194" s="2">
        <v>214</v>
      </c>
      <c r="Q194" s="2">
        <v>697.31380999999999</v>
      </c>
      <c r="R194" s="2">
        <v>1.9235500000000001</v>
      </c>
      <c r="S194" s="2">
        <v>340</v>
      </c>
      <c r="T194" s="2">
        <v>641.33344999999997</v>
      </c>
      <c r="U194" s="2">
        <v>1.94076</v>
      </c>
      <c r="V194" s="2">
        <v>73</v>
      </c>
    </row>
    <row r="195" spans="1:22" x14ac:dyDescent="0.25">
      <c r="A195" s="2" t="s">
        <v>0</v>
      </c>
      <c r="B195" s="2">
        <v>30</v>
      </c>
      <c r="C195" s="2">
        <v>0.7</v>
      </c>
      <c r="D195" s="2">
        <v>775.68244000000004</v>
      </c>
      <c r="E195" s="2">
        <v>5.5999999999999999E-3</v>
      </c>
      <c r="F195" s="2">
        <v>775.68244000000004</v>
      </c>
      <c r="G195" s="2">
        <v>1.9029999999999998E-2</v>
      </c>
      <c r="H195" s="2">
        <v>755.78661999999997</v>
      </c>
      <c r="I195" s="2">
        <v>1.9420200000000001</v>
      </c>
      <c r="J195" s="2">
        <v>62</v>
      </c>
      <c r="K195" s="2">
        <v>641.79295000000002</v>
      </c>
      <c r="L195" s="2">
        <v>1.9280600000000001</v>
      </c>
      <c r="M195" s="2">
        <v>131</v>
      </c>
      <c r="N195" s="2">
        <v>693.00097000000005</v>
      </c>
      <c r="O195" s="2">
        <v>1.9257899999999999</v>
      </c>
      <c r="P195" s="2">
        <v>172</v>
      </c>
      <c r="Q195" s="2">
        <v>688.73167000000001</v>
      </c>
      <c r="R195" s="2">
        <v>1.9236899999999999</v>
      </c>
      <c r="S195" s="2">
        <v>330</v>
      </c>
      <c r="T195" s="2">
        <v>641.33344999999997</v>
      </c>
      <c r="U195" s="2">
        <v>1.9246799999999999</v>
      </c>
      <c r="V195" s="2">
        <v>68</v>
      </c>
    </row>
    <row r="196" spans="1:22" x14ac:dyDescent="0.25">
      <c r="A196" s="2" t="s">
        <v>0</v>
      </c>
      <c r="B196" s="2">
        <v>30</v>
      </c>
      <c r="C196" s="2">
        <v>0.7</v>
      </c>
      <c r="D196" s="2">
        <v>775.68244000000004</v>
      </c>
      <c r="E196" s="2">
        <v>5.8100000000000001E-3</v>
      </c>
      <c r="F196" s="2">
        <v>775.68244000000004</v>
      </c>
      <c r="G196" s="2">
        <v>1.8429999999999998E-2</v>
      </c>
      <c r="H196" s="2">
        <v>775.68244000000004</v>
      </c>
      <c r="I196" s="2">
        <v>1.93886</v>
      </c>
      <c r="J196" s="2">
        <v>52</v>
      </c>
      <c r="K196" s="2">
        <v>642.33015999999998</v>
      </c>
      <c r="L196" s="2">
        <v>1.9233899999999999</v>
      </c>
      <c r="M196" s="2">
        <v>134</v>
      </c>
      <c r="N196" s="2">
        <v>685.46047999999996</v>
      </c>
      <c r="O196" s="2">
        <v>1.9266700000000001</v>
      </c>
      <c r="P196" s="2">
        <v>166</v>
      </c>
      <c r="Q196" s="2">
        <v>668.65275999999994</v>
      </c>
      <c r="R196" s="2">
        <v>1.92557</v>
      </c>
      <c r="S196" s="2">
        <v>331</v>
      </c>
      <c r="T196" s="2">
        <v>641.33344999999997</v>
      </c>
      <c r="U196" s="2">
        <v>2.2122899999999999</v>
      </c>
      <c r="V196" s="2">
        <v>66</v>
      </c>
    </row>
    <row r="197" spans="1:22" x14ac:dyDescent="0.25">
      <c r="A197" s="2" t="s">
        <v>0</v>
      </c>
      <c r="B197" s="2">
        <v>30</v>
      </c>
      <c r="C197" s="2">
        <v>0.7</v>
      </c>
      <c r="D197" s="2">
        <v>775.68244000000004</v>
      </c>
      <c r="E197" s="2">
        <v>5.3600000000000002E-3</v>
      </c>
      <c r="F197" s="2">
        <v>775.68244000000004</v>
      </c>
      <c r="G197" s="2">
        <v>1.7729999999999999E-2</v>
      </c>
      <c r="H197" s="2">
        <v>703.76927999999998</v>
      </c>
      <c r="I197" s="2">
        <v>1.92333</v>
      </c>
      <c r="J197" s="2">
        <v>63</v>
      </c>
      <c r="K197" s="2">
        <v>641.95077000000003</v>
      </c>
      <c r="L197" s="2">
        <v>1.93441</v>
      </c>
      <c r="M197" s="2">
        <v>127</v>
      </c>
      <c r="N197" s="2">
        <v>700.49824000000001</v>
      </c>
      <c r="O197" s="2">
        <v>1.9228700000000001</v>
      </c>
      <c r="P197" s="2">
        <v>211</v>
      </c>
      <c r="Q197" s="2">
        <v>697.31380999999999</v>
      </c>
      <c r="R197" s="2">
        <v>1.9271499999999999</v>
      </c>
      <c r="S197" s="2">
        <v>338</v>
      </c>
      <c r="T197" s="2">
        <v>641.33344999999997</v>
      </c>
      <c r="U197" s="2">
        <v>1.9448399999999999</v>
      </c>
      <c r="V197" s="2">
        <v>61</v>
      </c>
    </row>
    <row r="198" spans="1:22" x14ac:dyDescent="0.25">
      <c r="A198" s="2" t="s">
        <v>0</v>
      </c>
      <c r="B198" s="2">
        <v>30</v>
      </c>
      <c r="C198" s="2">
        <v>0.7</v>
      </c>
      <c r="D198" s="2">
        <v>775.68244000000004</v>
      </c>
      <c r="E198" s="2">
        <v>5.5999999999999999E-3</v>
      </c>
      <c r="F198" s="2">
        <v>775.68244000000004</v>
      </c>
      <c r="G198" s="2">
        <v>1.8489999999999999E-2</v>
      </c>
      <c r="H198" s="2">
        <v>721.26518999999996</v>
      </c>
      <c r="I198" s="2">
        <v>1.9303600000000001</v>
      </c>
      <c r="J198" s="2">
        <v>50</v>
      </c>
      <c r="K198" s="2">
        <v>644.95477000000005</v>
      </c>
      <c r="L198" s="2">
        <v>2.2132100000000001</v>
      </c>
      <c r="M198" s="2">
        <v>130</v>
      </c>
      <c r="N198" s="2">
        <v>718.10163999999997</v>
      </c>
      <c r="O198" s="2">
        <v>1.9296500000000001</v>
      </c>
      <c r="P198" s="2">
        <v>197</v>
      </c>
      <c r="Q198" s="2">
        <v>714.63648999999998</v>
      </c>
      <c r="R198" s="2">
        <v>1.92337</v>
      </c>
      <c r="S198" s="2">
        <v>335</v>
      </c>
      <c r="T198" s="2">
        <v>641.33344999999997</v>
      </c>
      <c r="U198" s="2">
        <v>1.9361200000000001</v>
      </c>
      <c r="V198" s="2">
        <v>74</v>
      </c>
    </row>
    <row r="199" spans="1:22" x14ac:dyDescent="0.25">
      <c r="A199" s="2" t="s">
        <v>0</v>
      </c>
      <c r="B199" s="2">
        <v>30</v>
      </c>
      <c r="C199" s="2">
        <v>0.7</v>
      </c>
      <c r="D199" s="2">
        <v>775.68244000000004</v>
      </c>
      <c r="E199" s="2">
        <v>5.62E-3</v>
      </c>
      <c r="F199" s="2">
        <v>775.68244000000004</v>
      </c>
      <c r="G199" s="2">
        <v>1.9029999999999998E-2</v>
      </c>
      <c r="H199" s="2">
        <v>764.22267999999997</v>
      </c>
      <c r="I199" s="2">
        <v>1.9433400000000001</v>
      </c>
      <c r="J199" s="2">
        <v>61</v>
      </c>
      <c r="K199" s="2">
        <v>642.33015999999998</v>
      </c>
      <c r="L199" s="2">
        <v>1.92293</v>
      </c>
      <c r="M199" s="2">
        <v>95</v>
      </c>
      <c r="N199" s="2">
        <v>718.10163999999997</v>
      </c>
      <c r="O199" s="2">
        <v>1.9285399999999999</v>
      </c>
      <c r="P199" s="2">
        <v>220</v>
      </c>
      <c r="Q199" s="2">
        <v>755.92061999999999</v>
      </c>
      <c r="R199" s="2">
        <v>1.9243399999999999</v>
      </c>
      <c r="S199" s="2">
        <v>345</v>
      </c>
      <c r="T199" s="2">
        <v>641.33344999999997</v>
      </c>
      <c r="U199" s="2">
        <v>1.93272</v>
      </c>
      <c r="V199" s="2">
        <v>47</v>
      </c>
    </row>
    <row r="200" spans="1:22" x14ac:dyDescent="0.25">
      <c r="A200" s="2" t="s">
        <v>0</v>
      </c>
      <c r="B200" s="2">
        <v>30</v>
      </c>
      <c r="C200" s="2">
        <v>0.7</v>
      </c>
      <c r="D200" s="2">
        <v>775.68244000000004</v>
      </c>
      <c r="E200" s="2">
        <v>5.5700000000000003E-3</v>
      </c>
      <c r="F200" s="2">
        <v>775.68244000000004</v>
      </c>
      <c r="G200" s="2">
        <v>1.856E-2</v>
      </c>
      <c r="H200" s="2">
        <v>756.74797999999998</v>
      </c>
      <c r="I200" s="2">
        <v>1.9427300000000001</v>
      </c>
      <c r="J200" s="2">
        <v>55</v>
      </c>
      <c r="K200" s="2">
        <v>644.95477000000005</v>
      </c>
      <c r="L200" s="2">
        <v>1.9249400000000001</v>
      </c>
      <c r="M200" s="2">
        <v>121</v>
      </c>
      <c r="N200" s="2">
        <v>686.02616</v>
      </c>
      <c r="O200" s="2">
        <v>1.92414</v>
      </c>
      <c r="P200" s="2">
        <v>212</v>
      </c>
      <c r="Q200" s="2">
        <v>700.49824000000001</v>
      </c>
      <c r="R200" s="2">
        <v>2.39377</v>
      </c>
      <c r="S200" s="2">
        <v>306</v>
      </c>
      <c r="T200" s="2">
        <v>641.33344999999997</v>
      </c>
      <c r="U200" s="2">
        <v>1.9253800000000001</v>
      </c>
      <c r="V200" s="2">
        <v>67</v>
      </c>
    </row>
    <row r="201" spans="1:22" x14ac:dyDescent="0.25">
      <c r="A201" s="2" t="s">
        <v>0</v>
      </c>
      <c r="B201" s="2">
        <v>30</v>
      </c>
      <c r="C201" s="2">
        <v>0.7</v>
      </c>
      <c r="D201" s="2">
        <v>775.68244000000004</v>
      </c>
      <c r="E201" s="2">
        <v>5.6499999999999996E-3</v>
      </c>
      <c r="F201" s="2">
        <v>775.68244000000004</v>
      </c>
      <c r="G201" s="2">
        <v>1.8509999999999999E-2</v>
      </c>
      <c r="H201" s="2">
        <v>775.68244000000004</v>
      </c>
      <c r="I201" s="2">
        <v>2.0674999999999999</v>
      </c>
      <c r="J201" s="2">
        <v>59</v>
      </c>
      <c r="K201" s="2">
        <v>642.33015999999998</v>
      </c>
      <c r="L201" s="2">
        <v>1.9265699999999999</v>
      </c>
      <c r="M201" s="2">
        <v>110</v>
      </c>
      <c r="N201" s="2">
        <v>672.40709000000004</v>
      </c>
      <c r="O201" s="2">
        <v>1.92561</v>
      </c>
      <c r="P201" s="2">
        <v>212</v>
      </c>
      <c r="Q201" s="2">
        <v>700.49824000000001</v>
      </c>
      <c r="R201" s="2">
        <v>1.92353</v>
      </c>
      <c r="S201" s="2">
        <v>339</v>
      </c>
      <c r="T201" s="2">
        <v>644.71402</v>
      </c>
      <c r="U201" s="2">
        <v>1.9360900000000001</v>
      </c>
      <c r="V201" s="2">
        <v>71</v>
      </c>
    </row>
    <row r="202" spans="1:22" x14ac:dyDescent="0.25">
      <c r="A202" s="2" t="s">
        <v>0</v>
      </c>
      <c r="B202" s="2">
        <v>30</v>
      </c>
      <c r="C202" s="2">
        <v>0.7</v>
      </c>
      <c r="D202" s="2">
        <v>775.68244000000004</v>
      </c>
      <c r="E202" s="2">
        <v>5.5999999999999999E-3</v>
      </c>
      <c r="F202" s="2">
        <v>775.68244000000004</v>
      </c>
      <c r="G202" s="2">
        <v>1.8839999999999999E-2</v>
      </c>
      <c r="H202" s="2">
        <v>775.68244000000004</v>
      </c>
      <c r="I202" s="2">
        <v>2.0521600000000002</v>
      </c>
      <c r="J202" s="2">
        <v>43</v>
      </c>
      <c r="K202" s="2">
        <v>641.79295000000002</v>
      </c>
      <c r="L202" s="2">
        <v>1.9353400000000001</v>
      </c>
      <c r="M202" s="2">
        <v>126</v>
      </c>
      <c r="N202" s="2">
        <v>695.45709999999997</v>
      </c>
      <c r="O202" s="2">
        <v>1.9246300000000001</v>
      </c>
      <c r="P202" s="2">
        <v>208</v>
      </c>
      <c r="Q202" s="2">
        <v>736.45353999999998</v>
      </c>
      <c r="R202" s="2">
        <v>1.92313</v>
      </c>
      <c r="S202" s="2">
        <v>240</v>
      </c>
      <c r="T202" s="2">
        <v>641.33344999999997</v>
      </c>
      <c r="U202" s="2">
        <v>1.9328700000000001</v>
      </c>
      <c r="V202" s="2">
        <v>70</v>
      </c>
    </row>
    <row r="203" spans="1:22" x14ac:dyDescent="0.25">
      <c r="A203" s="2" t="s">
        <v>0</v>
      </c>
      <c r="B203" s="2">
        <v>30</v>
      </c>
      <c r="C203" s="2">
        <v>1</v>
      </c>
      <c r="D203" s="2">
        <v>756.07470000000001</v>
      </c>
      <c r="E203" s="2">
        <v>5.9899999999999997E-3</v>
      </c>
      <c r="F203" s="2">
        <v>766.27913000000001</v>
      </c>
      <c r="G203" s="2">
        <v>2.223E-2</v>
      </c>
      <c r="H203" s="2">
        <v>734.80849999999998</v>
      </c>
      <c r="I203" s="2">
        <v>2.9321600000000001</v>
      </c>
      <c r="J203" s="2">
        <v>83</v>
      </c>
      <c r="K203" s="2">
        <v>589.40047000000004</v>
      </c>
      <c r="L203" s="2">
        <v>3.18702</v>
      </c>
      <c r="M203" s="2">
        <v>156</v>
      </c>
      <c r="N203" s="2">
        <v>658.57654000000002</v>
      </c>
      <c r="O203" s="2">
        <v>2.9294699999999998</v>
      </c>
      <c r="P203" s="2">
        <v>329</v>
      </c>
      <c r="Q203" s="2">
        <v>644.51788999999997</v>
      </c>
      <c r="R203" s="2">
        <v>2.93025</v>
      </c>
      <c r="S203" s="2">
        <v>385</v>
      </c>
      <c r="T203" s="2">
        <v>589.22227999999996</v>
      </c>
      <c r="U203" s="2">
        <v>2.9473699999999998</v>
      </c>
      <c r="V203" s="2">
        <v>109</v>
      </c>
    </row>
    <row r="204" spans="1:22" x14ac:dyDescent="0.25">
      <c r="A204" s="2" t="s">
        <v>0</v>
      </c>
      <c r="B204" s="2">
        <v>30</v>
      </c>
      <c r="C204" s="2">
        <v>1</v>
      </c>
      <c r="D204" s="2">
        <v>756.07470000000001</v>
      </c>
      <c r="E204" s="2">
        <v>5.96E-3</v>
      </c>
      <c r="F204" s="2">
        <v>766.27913000000001</v>
      </c>
      <c r="G204" s="2">
        <v>2.2089999999999999E-2</v>
      </c>
      <c r="H204" s="2">
        <v>698.63306</v>
      </c>
      <c r="I204" s="2">
        <v>2.9287899999999998</v>
      </c>
      <c r="J204" s="2">
        <v>96</v>
      </c>
      <c r="K204" s="2">
        <v>589.40047000000004</v>
      </c>
      <c r="L204" s="2">
        <v>2.93866</v>
      </c>
      <c r="M204" s="2">
        <v>146</v>
      </c>
      <c r="N204" s="2">
        <v>625.63651000000004</v>
      </c>
      <c r="O204" s="2">
        <v>2.9345300000000001</v>
      </c>
      <c r="P204" s="2">
        <v>329</v>
      </c>
      <c r="Q204" s="2">
        <v>653.62215000000003</v>
      </c>
      <c r="R204" s="2">
        <v>2.9311799999999999</v>
      </c>
      <c r="S204" s="2">
        <v>437</v>
      </c>
      <c r="T204" s="2">
        <v>589.22227999999996</v>
      </c>
      <c r="U204" s="2">
        <v>2.93337</v>
      </c>
      <c r="V204" s="2">
        <v>103</v>
      </c>
    </row>
    <row r="205" spans="1:22" x14ac:dyDescent="0.25">
      <c r="A205" s="2" t="s">
        <v>0</v>
      </c>
      <c r="B205" s="2">
        <v>30</v>
      </c>
      <c r="C205" s="2">
        <v>1</v>
      </c>
      <c r="D205" s="2">
        <v>756.07470000000001</v>
      </c>
      <c r="E205" s="2">
        <v>5.96E-3</v>
      </c>
      <c r="F205" s="2">
        <v>766.27913000000001</v>
      </c>
      <c r="G205" s="2">
        <v>2.2249999999999999E-2</v>
      </c>
      <c r="H205" s="2">
        <v>751.04818999999998</v>
      </c>
      <c r="I205" s="2">
        <v>2.9470900000000002</v>
      </c>
      <c r="J205" s="2">
        <v>95</v>
      </c>
      <c r="K205" s="2">
        <v>589.40047000000004</v>
      </c>
      <c r="L205" s="2">
        <v>2.9394399999999998</v>
      </c>
      <c r="M205" s="2">
        <v>139</v>
      </c>
      <c r="N205" s="2">
        <v>633.99695999999994</v>
      </c>
      <c r="O205" s="2">
        <v>2.9312499999999999</v>
      </c>
      <c r="P205" s="2">
        <v>293</v>
      </c>
      <c r="Q205" s="2">
        <v>671.10563999999999</v>
      </c>
      <c r="R205" s="2">
        <v>2.92767</v>
      </c>
      <c r="S205" s="2">
        <v>520</v>
      </c>
      <c r="T205" s="2">
        <v>589.22227999999996</v>
      </c>
      <c r="U205" s="2">
        <v>3.00339</v>
      </c>
      <c r="V205" s="2">
        <v>80</v>
      </c>
    </row>
    <row r="206" spans="1:22" x14ac:dyDescent="0.25">
      <c r="A206" s="2" t="s">
        <v>0</v>
      </c>
      <c r="B206" s="2">
        <v>30</v>
      </c>
      <c r="C206" s="2">
        <v>1</v>
      </c>
      <c r="D206" s="2">
        <v>756.07470000000001</v>
      </c>
      <c r="E206" s="2">
        <v>5.79E-3</v>
      </c>
      <c r="F206" s="2">
        <v>766.27913000000001</v>
      </c>
      <c r="G206" s="2">
        <v>2.1059999999999999E-2</v>
      </c>
      <c r="H206" s="2">
        <v>755.56002999999998</v>
      </c>
      <c r="I206" s="2">
        <v>2.9438800000000001</v>
      </c>
      <c r="J206" s="2">
        <v>95</v>
      </c>
      <c r="K206" s="2">
        <v>589.40047000000004</v>
      </c>
      <c r="L206" s="2">
        <v>2.92869</v>
      </c>
      <c r="M206" s="2">
        <v>158</v>
      </c>
      <c r="N206" s="2">
        <v>658.02296999999999</v>
      </c>
      <c r="O206" s="2">
        <v>2.92638</v>
      </c>
      <c r="P206" s="2">
        <v>221</v>
      </c>
      <c r="Q206" s="2">
        <v>671.47672999999998</v>
      </c>
      <c r="R206" s="2">
        <v>2.9272</v>
      </c>
      <c r="S206" s="2">
        <v>501</v>
      </c>
      <c r="T206" s="2">
        <v>589.22227999999996</v>
      </c>
      <c r="U206" s="2">
        <v>2.9411</v>
      </c>
      <c r="V206" s="2">
        <v>98</v>
      </c>
    </row>
    <row r="207" spans="1:22" x14ac:dyDescent="0.25">
      <c r="A207" s="2" t="s">
        <v>0</v>
      </c>
      <c r="B207" s="2">
        <v>30</v>
      </c>
      <c r="C207" s="2">
        <v>1</v>
      </c>
      <c r="D207" s="2">
        <v>756.07470000000001</v>
      </c>
      <c r="E207" s="2">
        <v>6.0000000000000001E-3</v>
      </c>
      <c r="F207" s="2">
        <v>766.27913000000001</v>
      </c>
      <c r="G207" s="2">
        <v>2.2169999999999999E-2</v>
      </c>
      <c r="H207" s="2">
        <v>726.95830999999998</v>
      </c>
      <c r="I207" s="2">
        <v>2.9316399999999998</v>
      </c>
      <c r="J207" s="2">
        <v>71</v>
      </c>
      <c r="K207" s="2">
        <v>589.40047000000004</v>
      </c>
      <c r="L207" s="2">
        <v>2.9331499999999999</v>
      </c>
      <c r="M207" s="2">
        <v>181</v>
      </c>
      <c r="N207" s="2">
        <v>675.56557999999995</v>
      </c>
      <c r="O207" s="2">
        <v>2.92855</v>
      </c>
      <c r="P207" s="2">
        <v>264</v>
      </c>
      <c r="Q207" s="2">
        <v>700.49824000000001</v>
      </c>
      <c r="R207" s="2">
        <v>2.9276300000000002</v>
      </c>
      <c r="S207" s="2">
        <v>503</v>
      </c>
      <c r="T207" s="2">
        <v>589.22227999999996</v>
      </c>
      <c r="U207" s="2">
        <v>2.9461599999999999</v>
      </c>
      <c r="V207" s="2">
        <v>108</v>
      </c>
    </row>
    <row r="208" spans="1:22" x14ac:dyDescent="0.25">
      <c r="A208" s="2" t="s">
        <v>0</v>
      </c>
      <c r="B208" s="2">
        <v>30</v>
      </c>
      <c r="C208" s="2">
        <v>1</v>
      </c>
      <c r="D208" s="2">
        <v>756.07470000000001</v>
      </c>
      <c r="E208" s="2">
        <v>6.0800000000000003E-3</v>
      </c>
      <c r="F208" s="2">
        <v>766.27913000000001</v>
      </c>
      <c r="G208" s="2">
        <v>2.205E-2</v>
      </c>
      <c r="H208" s="2">
        <v>677.53398000000004</v>
      </c>
      <c r="I208" s="2">
        <v>2.9418199999999999</v>
      </c>
      <c r="J208" s="2">
        <v>83</v>
      </c>
      <c r="K208" s="2">
        <v>589.40047000000004</v>
      </c>
      <c r="L208" s="2">
        <v>2.9274399999999998</v>
      </c>
      <c r="M208" s="2">
        <v>177</v>
      </c>
      <c r="N208" s="2">
        <v>688.38133000000005</v>
      </c>
      <c r="O208" s="2">
        <v>2.9303599999999999</v>
      </c>
      <c r="P208" s="2">
        <v>262</v>
      </c>
      <c r="Q208" s="2">
        <v>705.01018999999997</v>
      </c>
      <c r="R208" s="2">
        <v>2.9261200000000001</v>
      </c>
      <c r="S208" s="2">
        <v>513</v>
      </c>
      <c r="T208" s="2">
        <v>590.02149999999995</v>
      </c>
      <c r="U208" s="2">
        <v>2.93249</v>
      </c>
      <c r="V208" s="2">
        <v>105</v>
      </c>
    </row>
    <row r="209" spans="1:22" x14ac:dyDescent="0.25">
      <c r="A209" s="2" t="s">
        <v>0</v>
      </c>
      <c r="B209" s="2">
        <v>30</v>
      </c>
      <c r="C209" s="2">
        <v>1</v>
      </c>
      <c r="D209" s="2">
        <v>756.07470000000001</v>
      </c>
      <c r="E209" s="2">
        <v>5.9300000000000004E-3</v>
      </c>
      <c r="F209" s="2">
        <v>766.27913000000001</v>
      </c>
      <c r="G209" s="2">
        <v>2.214E-2</v>
      </c>
      <c r="H209" s="2">
        <v>756.07470000000001</v>
      </c>
      <c r="I209" s="2">
        <v>2.9300899999999999</v>
      </c>
      <c r="J209" s="2">
        <v>79</v>
      </c>
      <c r="K209" s="2">
        <v>589.51653999999996</v>
      </c>
      <c r="L209" s="2">
        <v>3.2717399999999999</v>
      </c>
      <c r="M209" s="2">
        <v>164</v>
      </c>
      <c r="N209" s="2">
        <v>637.84556999999995</v>
      </c>
      <c r="O209" s="2">
        <v>2.9285600000000001</v>
      </c>
      <c r="P209" s="2">
        <v>304</v>
      </c>
      <c r="Q209" s="2">
        <v>684.92981999999995</v>
      </c>
      <c r="R209" s="2">
        <v>2.93954</v>
      </c>
      <c r="S209" s="2">
        <v>509</v>
      </c>
      <c r="T209" s="2">
        <v>589.22227999999996</v>
      </c>
      <c r="U209" s="2">
        <v>2.9412600000000002</v>
      </c>
      <c r="V209" s="2">
        <v>107</v>
      </c>
    </row>
    <row r="210" spans="1:22" x14ac:dyDescent="0.25">
      <c r="A210" s="2" t="s">
        <v>0</v>
      </c>
      <c r="B210" s="2">
        <v>30</v>
      </c>
      <c r="C210" s="2">
        <v>1</v>
      </c>
      <c r="D210" s="2">
        <v>756.07470000000001</v>
      </c>
      <c r="E210" s="2">
        <v>5.96E-3</v>
      </c>
      <c r="F210" s="2">
        <v>766.27913000000001</v>
      </c>
      <c r="G210" s="2">
        <v>2.2030000000000001E-2</v>
      </c>
      <c r="H210" s="2">
        <v>689.87536</v>
      </c>
      <c r="I210" s="2">
        <v>2.9482200000000001</v>
      </c>
      <c r="J210" s="2">
        <v>86</v>
      </c>
      <c r="K210" s="2">
        <v>589.40047000000004</v>
      </c>
      <c r="L210" s="2">
        <v>2.9302899999999998</v>
      </c>
      <c r="M210" s="2">
        <v>175</v>
      </c>
      <c r="N210" s="2">
        <v>631.67489</v>
      </c>
      <c r="O210" s="2">
        <v>2.9287999999999998</v>
      </c>
      <c r="P210" s="2">
        <v>316</v>
      </c>
      <c r="Q210" s="2">
        <v>716.89977999999996</v>
      </c>
      <c r="R210" s="2">
        <v>2.9263300000000001</v>
      </c>
      <c r="S210" s="2">
        <v>514</v>
      </c>
      <c r="T210" s="2">
        <v>589.22227999999996</v>
      </c>
      <c r="U210" s="2">
        <v>2.9343900000000001</v>
      </c>
      <c r="V210" s="2">
        <v>96</v>
      </c>
    </row>
    <row r="211" spans="1:22" x14ac:dyDescent="0.25">
      <c r="A211" s="2" t="s">
        <v>0</v>
      </c>
      <c r="B211" s="2">
        <v>30</v>
      </c>
      <c r="C211" s="2">
        <v>1</v>
      </c>
      <c r="D211" s="2">
        <v>756.07470000000001</v>
      </c>
      <c r="E211" s="2">
        <v>6.0000000000000001E-3</v>
      </c>
      <c r="F211" s="2">
        <v>766.27913000000001</v>
      </c>
      <c r="G211" s="2">
        <v>2.2079999999999999E-2</v>
      </c>
      <c r="H211" s="2">
        <v>686.39616999999998</v>
      </c>
      <c r="I211" s="2">
        <v>2.9420899999999999</v>
      </c>
      <c r="J211" s="2">
        <v>93</v>
      </c>
      <c r="K211" s="2">
        <v>589.40047000000004</v>
      </c>
      <c r="L211" s="2">
        <v>2.9338199999999999</v>
      </c>
      <c r="M211" s="2">
        <v>153</v>
      </c>
      <c r="N211" s="2">
        <v>680.76707999999996</v>
      </c>
      <c r="O211" s="2">
        <v>2.92889</v>
      </c>
      <c r="P211" s="2">
        <v>317</v>
      </c>
      <c r="Q211" s="2">
        <v>653.64476000000002</v>
      </c>
      <c r="R211" s="2">
        <v>2.9302299999999999</v>
      </c>
      <c r="S211" s="2">
        <v>514</v>
      </c>
      <c r="T211" s="2">
        <v>589.22227999999996</v>
      </c>
      <c r="U211" s="2">
        <v>2.9430000000000001</v>
      </c>
      <c r="V211" s="2">
        <v>98</v>
      </c>
    </row>
    <row r="212" spans="1:22" x14ac:dyDescent="0.25">
      <c r="A212" s="2" t="s">
        <v>0</v>
      </c>
      <c r="B212" s="2">
        <v>30</v>
      </c>
      <c r="C212" s="2">
        <v>1</v>
      </c>
      <c r="D212" s="2">
        <v>756.07470000000001</v>
      </c>
      <c r="E212" s="2">
        <v>6.1799999999999997E-3</v>
      </c>
      <c r="F212" s="2">
        <v>766.27913000000001</v>
      </c>
      <c r="G212" s="2">
        <v>2.2110000000000001E-2</v>
      </c>
      <c r="H212" s="2">
        <v>690.62708999999995</v>
      </c>
      <c r="I212" s="2">
        <v>3.1380400000000002</v>
      </c>
      <c r="J212" s="2">
        <v>87</v>
      </c>
      <c r="K212" s="2">
        <v>589.40047000000004</v>
      </c>
      <c r="L212" s="2">
        <v>2.9345699999999999</v>
      </c>
      <c r="M212" s="2">
        <v>141</v>
      </c>
      <c r="N212" s="2">
        <v>665.23844999999994</v>
      </c>
      <c r="O212" s="2">
        <v>2.9319099999999998</v>
      </c>
      <c r="P212" s="2">
        <v>324</v>
      </c>
      <c r="Q212" s="2">
        <v>700.49824000000001</v>
      </c>
      <c r="R212" s="2">
        <v>2.9260999999999999</v>
      </c>
      <c r="S212" s="2">
        <v>517</v>
      </c>
      <c r="T212" s="2">
        <v>589.22227999999996</v>
      </c>
      <c r="U212" s="2">
        <v>2.92828</v>
      </c>
      <c r="V212" s="2">
        <v>87</v>
      </c>
    </row>
    <row r="213" spans="1:22" x14ac:dyDescent="0.25">
      <c r="A213" s="2" t="s">
        <v>0</v>
      </c>
      <c r="B213" s="2">
        <v>100</v>
      </c>
      <c r="C213" s="2">
        <v>0.4</v>
      </c>
      <c r="D213" s="2">
        <v>2016.5723499999999</v>
      </c>
      <c r="E213" s="2">
        <v>1.6250000000000001E-2</v>
      </c>
      <c r="F213" s="2">
        <v>2085.4948800000002</v>
      </c>
      <c r="G213" s="2">
        <v>5.2920000000000002E-2</v>
      </c>
      <c r="H213" s="2">
        <v>1988.1742300000001</v>
      </c>
      <c r="I213" s="2">
        <v>7.4129300000000002</v>
      </c>
      <c r="J213" s="2">
        <v>87</v>
      </c>
      <c r="K213" s="2">
        <v>1811.05168</v>
      </c>
      <c r="L213" s="2">
        <v>7.1863000000000001</v>
      </c>
      <c r="M213" s="2">
        <v>61</v>
      </c>
      <c r="N213" s="2">
        <v>1877.41032</v>
      </c>
      <c r="O213" s="2">
        <v>7.1533300000000004</v>
      </c>
      <c r="P213" s="2">
        <v>417</v>
      </c>
      <c r="Q213" s="2">
        <v>1835.7461900000001</v>
      </c>
      <c r="R213" s="2">
        <v>7.1806799999999997</v>
      </c>
      <c r="S213" s="2">
        <v>171</v>
      </c>
      <c r="T213" s="2">
        <v>1799.1067499999999</v>
      </c>
      <c r="U213" s="2">
        <v>7.2827900000000003</v>
      </c>
      <c r="V213" s="2">
        <v>46</v>
      </c>
    </row>
    <row r="214" spans="1:22" x14ac:dyDescent="0.25">
      <c r="A214" s="2" t="s">
        <v>0</v>
      </c>
      <c r="B214" s="2">
        <v>100</v>
      </c>
      <c r="C214" s="2">
        <v>0.4</v>
      </c>
      <c r="D214" s="2">
        <v>2016.5723499999999</v>
      </c>
      <c r="E214" s="2">
        <v>1.7069999999999998E-2</v>
      </c>
      <c r="F214" s="2">
        <v>2085.4948800000002</v>
      </c>
      <c r="G214" s="2">
        <v>5.5210000000000002E-2</v>
      </c>
      <c r="H214" s="2">
        <v>1988.1742300000001</v>
      </c>
      <c r="I214" s="2">
        <v>7.1528</v>
      </c>
      <c r="J214" s="2">
        <v>100</v>
      </c>
      <c r="K214" s="2">
        <v>1807.6112700000001</v>
      </c>
      <c r="L214" s="2">
        <v>7.16195</v>
      </c>
      <c r="M214" s="2">
        <v>60</v>
      </c>
      <c r="N214" s="2">
        <v>1931.36823</v>
      </c>
      <c r="O214" s="2">
        <v>7.14419</v>
      </c>
      <c r="P214" s="2">
        <v>431</v>
      </c>
      <c r="Q214" s="2">
        <v>1852.6925900000001</v>
      </c>
      <c r="R214" s="2">
        <v>7.1728300000000003</v>
      </c>
      <c r="S214" s="2">
        <v>162</v>
      </c>
      <c r="T214" s="2">
        <v>1799.7832100000001</v>
      </c>
      <c r="U214" s="2">
        <v>7.57761</v>
      </c>
      <c r="V214" s="2">
        <v>47</v>
      </c>
    </row>
    <row r="215" spans="1:22" x14ac:dyDescent="0.25">
      <c r="A215" s="2" t="s">
        <v>0</v>
      </c>
      <c r="B215" s="2">
        <v>100</v>
      </c>
      <c r="C215" s="2">
        <v>0.4</v>
      </c>
      <c r="D215" s="2">
        <v>2016.5723499999999</v>
      </c>
      <c r="E215" s="2">
        <v>1.5720000000000001E-2</v>
      </c>
      <c r="F215" s="2">
        <v>2085.4948800000002</v>
      </c>
      <c r="G215" s="2">
        <v>5.1670000000000001E-2</v>
      </c>
      <c r="H215" s="2">
        <v>1918.2245</v>
      </c>
      <c r="I215" s="2">
        <v>7.1574900000000001</v>
      </c>
      <c r="J215" s="2">
        <v>106</v>
      </c>
      <c r="K215" s="2">
        <v>1818.54702</v>
      </c>
      <c r="L215" s="2">
        <v>7.15998</v>
      </c>
      <c r="M215" s="2">
        <v>53</v>
      </c>
      <c r="N215" s="2">
        <v>1916.2836500000001</v>
      </c>
      <c r="O215" s="2">
        <v>7.15097</v>
      </c>
      <c r="P215" s="2">
        <v>448</v>
      </c>
      <c r="Q215" s="2">
        <v>1808.5628899999999</v>
      </c>
      <c r="R215" s="2">
        <v>7.1625899999999998</v>
      </c>
      <c r="S215" s="2">
        <v>164</v>
      </c>
      <c r="T215" s="2">
        <v>1802.42535</v>
      </c>
      <c r="U215" s="2">
        <v>7.2366099999999998</v>
      </c>
      <c r="V215" s="2">
        <v>49</v>
      </c>
    </row>
    <row r="216" spans="1:22" x14ac:dyDescent="0.25">
      <c r="A216" s="2" t="s">
        <v>0</v>
      </c>
      <c r="B216" s="2">
        <v>100</v>
      </c>
      <c r="C216" s="2">
        <v>0.4</v>
      </c>
      <c r="D216" s="2">
        <v>2016.5723499999999</v>
      </c>
      <c r="E216" s="2">
        <v>1.6420000000000001E-2</v>
      </c>
      <c r="F216" s="2">
        <v>2085.4948800000002</v>
      </c>
      <c r="G216" s="2">
        <v>5.4269999999999999E-2</v>
      </c>
      <c r="H216" s="2">
        <v>1993.01956</v>
      </c>
      <c r="I216" s="2">
        <v>7.1764999999999999</v>
      </c>
      <c r="J216" s="2">
        <v>100</v>
      </c>
      <c r="K216" s="2">
        <v>1815.4323999999999</v>
      </c>
      <c r="L216" s="2">
        <v>7.1535099999999998</v>
      </c>
      <c r="M216" s="2">
        <v>63</v>
      </c>
      <c r="N216" s="2">
        <v>1928.4982399999999</v>
      </c>
      <c r="O216" s="2">
        <v>7.14703</v>
      </c>
      <c r="P216" s="2">
        <v>371</v>
      </c>
      <c r="Q216" s="2">
        <v>1802.8706</v>
      </c>
      <c r="R216" s="2">
        <v>7.1551400000000003</v>
      </c>
      <c r="S216" s="2">
        <v>179</v>
      </c>
      <c r="T216" s="2">
        <v>1806.31791</v>
      </c>
      <c r="U216" s="2">
        <v>7.1768000000000001</v>
      </c>
      <c r="V216" s="2">
        <v>44</v>
      </c>
    </row>
    <row r="217" spans="1:22" x14ac:dyDescent="0.25">
      <c r="A217" s="2" t="s">
        <v>0</v>
      </c>
      <c r="B217" s="2">
        <v>100</v>
      </c>
      <c r="C217" s="2">
        <v>0.4</v>
      </c>
      <c r="D217" s="2">
        <v>2016.5723499999999</v>
      </c>
      <c r="E217" s="2">
        <v>1.6240000000000001E-2</v>
      </c>
      <c r="F217" s="2">
        <v>2085.4948800000002</v>
      </c>
      <c r="G217" s="2">
        <v>5.4280000000000002E-2</v>
      </c>
      <c r="H217" s="2">
        <v>2013.5991200000001</v>
      </c>
      <c r="I217" s="2">
        <v>7.1531500000000001</v>
      </c>
      <c r="J217" s="2">
        <v>92</v>
      </c>
      <c r="K217" s="2">
        <v>1803.22371</v>
      </c>
      <c r="L217" s="2">
        <v>7.24939</v>
      </c>
      <c r="M217" s="2">
        <v>62</v>
      </c>
      <c r="N217" s="2">
        <v>1923.8905400000001</v>
      </c>
      <c r="O217" s="2">
        <v>7.1474000000000002</v>
      </c>
      <c r="P217" s="2">
        <v>394</v>
      </c>
      <c r="Q217" s="2">
        <v>1802.23984</v>
      </c>
      <c r="R217" s="2">
        <v>7.1546099999999999</v>
      </c>
      <c r="S217" s="2">
        <v>175</v>
      </c>
      <c r="T217" s="2">
        <v>1792.1702</v>
      </c>
      <c r="U217" s="2">
        <v>7.2369300000000001</v>
      </c>
      <c r="V217" s="2">
        <v>47</v>
      </c>
    </row>
    <row r="218" spans="1:22" x14ac:dyDescent="0.25">
      <c r="A218" s="2" t="s">
        <v>0</v>
      </c>
      <c r="B218" s="2">
        <v>100</v>
      </c>
      <c r="C218" s="2">
        <v>0.4</v>
      </c>
      <c r="D218" s="2">
        <v>2016.5723499999999</v>
      </c>
      <c r="E218" s="2">
        <v>1.6549999999999999E-2</v>
      </c>
      <c r="F218" s="2">
        <v>2085.4948800000002</v>
      </c>
      <c r="G218" s="2">
        <v>5.441E-2</v>
      </c>
      <c r="H218" s="2">
        <v>2000.4010699999999</v>
      </c>
      <c r="I218" s="2">
        <v>7.2075199999999997</v>
      </c>
      <c r="J218" s="2">
        <v>92</v>
      </c>
      <c r="K218" s="2">
        <v>1799.95092</v>
      </c>
      <c r="L218" s="2">
        <v>7.1486299999999998</v>
      </c>
      <c r="M218" s="2">
        <v>59</v>
      </c>
      <c r="N218" s="2">
        <v>1886.1250700000001</v>
      </c>
      <c r="O218" s="2">
        <v>7.1582800000000004</v>
      </c>
      <c r="P218" s="2">
        <v>426</v>
      </c>
      <c r="Q218" s="2">
        <v>1819.7929999999999</v>
      </c>
      <c r="R218" s="2">
        <v>7.1569700000000003</v>
      </c>
      <c r="S218" s="2">
        <v>163</v>
      </c>
      <c r="T218" s="2">
        <v>1780.0225600000001</v>
      </c>
      <c r="U218" s="2">
        <v>7.2296100000000001</v>
      </c>
      <c r="V218" s="2">
        <v>48</v>
      </c>
    </row>
    <row r="219" spans="1:22" x14ac:dyDescent="0.25">
      <c r="A219" s="2" t="s">
        <v>0</v>
      </c>
      <c r="B219" s="2">
        <v>100</v>
      </c>
      <c r="C219" s="2">
        <v>0.4</v>
      </c>
      <c r="D219" s="2">
        <v>2016.5723499999999</v>
      </c>
      <c r="E219" s="2">
        <v>1.7149999999999999E-2</v>
      </c>
      <c r="F219" s="2">
        <v>2085.4948800000002</v>
      </c>
      <c r="G219" s="2">
        <v>5.509E-2</v>
      </c>
      <c r="H219" s="2">
        <v>1931.88986</v>
      </c>
      <c r="I219" s="2">
        <v>7.1608299999999998</v>
      </c>
      <c r="J219" s="2">
        <v>100</v>
      </c>
      <c r="K219" s="2">
        <v>1809.4299100000001</v>
      </c>
      <c r="L219" s="2">
        <v>7.1833999999999998</v>
      </c>
      <c r="M219" s="2">
        <v>58</v>
      </c>
      <c r="N219" s="2">
        <v>1960.51289</v>
      </c>
      <c r="O219" s="2">
        <v>7.1529199999999999</v>
      </c>
      <c r="P219" s="2">
        <v>429</v>
      </c>
      <c r="Q219" s="2">
        <v>1814.0986399999999</v>
      </c>
      <c r="R219" s="2">
        <v>7.1804399999999999</v>
      </c>
      <c r="S219" s="2">
        <v>168</v>
      </c>
      <c r="T219" s="2">
        <v>1803.02835</v>
      </c>
      <c r="U219" s="2">
        <v>7.2077299999999997</v>
      </c>
      <c r="V219" s="2">
        <v>49</v>
      </c>
    </row>
    <row r="220" spans="1:22" x14ac:dyDescent="0.25">
      <c r="A220" s="2" t="s">
        <v>0</v>
      </c>
      <c r="B220" s="2">
        <v>100</v>
      </c>
      <c r="C220" s="2">
        <v>0.4</v>
      </c>
      <c r="D220" s="2">
        <v>2016.5723499999999</v>
      </c>
      <c r="E220" s="2">
        <v>1.6899999999999998E-2</v>
      </c>
      <c r="F220" s="2">
        <v>2085.4948800000002</v>
      </c>
      <c r="G220" s="2">
        <v>5.5739999999999998E-2</v>
      </c>
      <c r="H220" s="2">
        <v>2012.35132</v>
      </c>
      <c r="I220" s="2">
        <v>7.1753999999999998</v>
      </c>
      <c r="J220" s="2">
        <v>101</v>
      </c>
      <c r="K220" s="2">
        <v>1797.5979400000001</v>
      </c>
      <c r="L220" s="2">
        <v>7.2436499999999997</v>
      </c>
      <c r="M220" s="2">
        <v>60</v>
      </c>
      <c r="N220" s="2">
        <v>1928.2460900000001</v>
      </c>
      <c r="O220" s="2">
        <v>7.1571899999999999</v>
      </c>
      <c r="P220" s="2">
        <v>421</v>
      </c>
      <c r="Q220" s="2">
        <v>1832.6991800000001</v>
      </c>
      <c r="R220" s="2">
        <v>7.1676099999999998</v>
      </c>
      <c r="S220" s="2">
        <v>167</v>
      </c>
      <c r="T220" s="2">
        <v>1822.53622</v>
      </c>
      <c r="U220" s="2">
        <v>7.2698600000000004</v>
      </c>
      <c r="V220" s="2">
        <v>47</v>
      </c>
    </row>
    <row r="221" spans="1:22" x14ac:dyDescent="0.25">
      <c r="A221" s="2" t="s">
        <v>0</v>
      </c>
      <c r="B221" s="2">
        <v>100</v>
      </c>
      <c r="C221" s="2">
        <v>0.4</v>
      </c>
      <c r="D221" s="2">
        <v>2016.5723499999999</v>
      </c>
      <c r="E221" s="2">
        <v>1.6879999999999999E-2</v>
      </c>
      <c r="F221" s="2">
        <v>2085.4948800000002</v>
      </c>
      <c r="G221" s="2">
        <v>5.4350000000000002E-2</v>
      </c>
      <c r="H221" s="2">
        <v>1988.1742300000001</v>
      </c>
      <c r="I221" s="2">
        <v>7.1653700000000002</v>
      </c>
      <c r="J221" s="2">
        <v>97</v>
      </c>
      <c r="K221" s="2">
        <v>1809.9927399999999</v>
      </c>
      <c r="L221" s="2">
        <v>7.1540499999999998</v>
      </c>
      <c r="M221" s="2">
        <v>64</v>
      </c>
      <c r="N221" s="2">
        <v>1976.43416</v>
      </c>
      <c r="O221" s="2">
        <v>7.1465699999999996</v>
      </c>
      <c r="P221" s="2">
        <v>383</v>
      </c>
      <c r="Q221" s="2">
        <v>1882.6799100000001</v>
      </c>
      <c r="R221" s="2">
        <v>7.1777100000000003</v>
      </c>
      <c r="S221" s="2">
        <v>175</v>
      </c>
      <c r="T221" s="2">
        <v>1796.5782099999999</v>
      </c>
      <c r="U221" s="2">
        <v>7.2752800000000004</v>
      </c>
      <c r="V221" s="2">
        <v>46</v>
      </c>
    </row>
    <row r="222" spans="1:22" x14ac:dyDescent="0.25">
      <c r="A222" s="2" t="s">
        <v>0</v>
      </c>
      <c r="B222" s="2">
        <v>100</v>
      </c>
      <c r="C222" s="2">
        <v>0.4</v>
      </c>
      <c r="D222" s="2">
        <v>2016.5723499999999</v>
      </c>
      <c r="E222" s="2">
        <v>1.7389999999999999E-2</v>
      </c>
      <c r="F222" s="2">
        <v>2085.4948800000002</v>
      </c>
      <c r="G222" s="2">
        <v>5.5710000000000003E-2</v>
      </c>
      <c r="H222" s="2">
        <v>1996.95264</v>
      </c>
      <c r="I222" s="2">
        <v>7.1680900000000003</v>
      </c>
      <c r="J222" s="2">
        <v>99</v>
      </c>
      <c r="K222" s="2">
        <v>1813.3041900000001</v>
      </c>
      <c r="L222" s="2">
        <v>7.1747500000000004</v>
      </c>
      <c r="M222" s="2">
        <v>61</v>
      </c>
      <c r="N222" s="2">
        <v>1869.8676599999999</v>
      </c>
      <c r="O222" s="2">
        <v>7.2950699999999999</v>
      </c>
      <c r="P222" s="2">
        <v>450</v>
      </c>
      <c r="Q222" s="2">
        <v>1829.6300900000001</v>
      </c>
      <c r="R222" s="2">
        <v>7.1568800000000001</v>
      </c>
      <c r="S222" s="2">
        <v>171</v>
      </c>
      <c r="T222" s="2">
        <v>1814.97416</v>
      </c>
      <c r="U222" s="2">
        <v>7.2038799999999998</v>
      </c>
      <c r="V222" s="2">
        <v>51</v>
      </c>
    </row>
    <row r="223" spans="1:22" x14ac:dyDescent="0.25">
      <c r="A223" s="2" t="s">
        <v>0</v>
      </c>
      <c r="B223" s="2">
        <v>100</v>
      </c>
      <c r="C223" s="2">
        <v>0.7</v>
      </c>
      <c r="D223" s="2">
        <v>1861.8563899999999</v>
      </c>
      <c r="E223" s="2">
        <v>1.8360000000000001E-2</v>
      </c>
      <c r="F223" s="2">
        <v>1879.55837</v>
      </c>
      <c r="G223" s="2">
        <v>7.5190000000000007E-2</v>
      </c>
      <c r="H223" s="2">
        <v>1850.6319100000001</v>
      </c>
      <c r="I223" s="2">
        <v>11.47925</v>
      </c>
      <c r="J223" s="2">
        <v>168</v>
      </c>
      <c r="K223" s="2">
        <v>1778.8279199999999</v>
      </c>
      <c r="L223" s="2">
        <v>11.544280000000001</v>
      </c>
      <c r="M223" s="2">
        <v>85</v>
      </c>
      <c r="N223" s="2">
        <v>1813.2670900000001</v>
      </c>
      <c r="O223" s="2">
        <v>11.426819999999999</v>
      </c>
      <c r="P223" s="2">
        <v>678</v>
      </c>
      <c r="Q223" s="2">
        <v>1785.27232</v>
      </c>
      <c r="R223" s="2">
        <v>11.44524</v>
      </c>
      <c r="S223" s="2">
        <v>283</v>
      </c>
      <c r="T223" s="2">
        <v>1762.1684600000001</v>
      </c>
      <c r="U223" s="2">
        <v>11.436159999999999</v>
      </c>
      <c r="V223" s="2">
        <v>67</v>
      </c>
    </row>
    <row r="224" spans="1:22" x14ac:dyDescent="0.25">
      <c r="A224" s="2" t="s">
        <v>0</v>
      </c>
      <c r="B224" s="2">
        <v>100</v>
      </c>
      <c r="C224" s="2">
        <v>0.7</v>
      </c>
      <c r="D224" s="2">
        <v>1861.8563899999999</v>
      </c>
      <c r="E224" s="2">
        <v>1.924E-2</v>
      </c>
      <c r="F224" s="2">
        <v>1879.55837</v>
      </c>
      <c r="G224" s="2">
        <v>7.7770000000000006E-2</v>
      </c>
      <c r="H224" s="2">
        <v>1847.45036</v>
      </c>
      <c r="I224" s="2">
        <v>11.46251</v>
      </c>
      <c r="J224" s="2">
        <v>167</v>
      </c>
      <c r="K224" s="2">
        <v>1771.9247499999999</v>
      </c>
      <c r="L224" s="2">
        <v>11.466390000000001</v>
      </c>
      <c r="M224" s="2">
        <v>85</v>
      </c>
      <c r="N224" s="2">
        <v>1830.03556</v>
      </c>
      <c r="O224" s="2">
        <v>11.424670000000001</v>
      </c>
      <c r="P224" s="2">
        <v>653</v>
      </c>
      <c r="Q224" s="2">
        <v>1776.3321699999999</v>
      </c>
      <c r="R224" s="2">
        <v>11.43169</v>
      </c>
      <c r="S224" s="2">
        <v>266</v>
      </c>
      <c r="T224" s="2">
        <v>1765.1618599999999</v>
      </c>
      <c r="U224" s="2">
        <v>11.525690000000001</v>
      </c>
      <c r="V224" s="2">
        <v>69</v>
      </c>
    </row>
    <row r="225" spans="1:22" x14ac:dyDescent="0.25">
      <c r="A225" s="2" t="s">
        <v>0</v>
      </c>
      <c r="B225" s="2">
        <v>100</v>
      </c>
      <c r="C225" s="2">
        <v>0.7</v>
      </c>
      <c r="D225" s="2">
        <v>1861.8563899999999</v>
      </c>
      <c r="E225" s="2">
        <v>1.891E-2</v>
      </c>
      <c r="F225" s="2">
        <v>1879.55837</v>
      </c>
      <c r="G225" s="2">
        <v>7.6990000000000003E-2</v>
      </c>
      <c r="H225" s="2">
        <v>1861.8563899999999</v>
      </c>
      <c r="I225" s="2">
        <v>11.475239999999999</v>
      </c>
      <c r="J225" s="2">
        <v>159</v>
      </c>
      <c r="K225" s="2">
        <v>1777.7944199999999</v>
      </c>
      <c r="L225" s="2">
        <v>11.52239</v>
      </c>
      <c r="M225" s="2">
        <v>87</v>
      </c>
      <c r="N225" s="2">
        <v>1861.104</v>
      </c>
      <c r="O225" s="2">
        <v>11.42136</v>
      </c>
      <c r="P225" s="2">
        <v>669</v>
      </c>
      <c r="Q225" s="2">
        <v>1804.49</v>
      </c>
      <c r="R225" s="2">
        <v>11.45553</v>
      </c>
      <c r="S225" s="2">
        <v>271</v>
      </c>
      <c r="T225" s="2">
        <v>1764.0232599999999</v>
      </c>
      <c r="U225" s="2">
        <v>11.83168</v>
      </c>
      <c r="V225" s="2">
        <v>68</v>
      </c>
    </row>
    <row r="226" spans="1:22" x14ac:dyDescent="0.25">
      <c r="A226" s="2" t="s">
        <v>0</v>
      </c>
      <c r="B226" s="2">
        <v>100</v>
      </c>
      <c r="C226" s="2">
        <v>0.7</v>
      </c>
      <c r="D226" s="2">
        <v>1861.8563899999999</v>
      </c>
      <c r="E226" s="2">
        <v>1.7090000000000001E-2</v>
      </c>
      <c r="F226" s="2">
        <v>1879.55837</v>
      </c>
      <c r="G226" s="2">
        <v>6.9650000000000004E-2</v>
      </c>
      <c r="H226" s="2">
        <v>1861.8563899999999</v>
      </c>
      <c r="I226" s="2">
        <v>11.487130000000001</v>
      </c>
      <c r="J226" s="2">
        <v>165</v>
      </c>
      <c r="K226" s="2">
        <v>1768.3936000000001</v>
      </c>
      <c r="L226" s="2">
        <v>11.476710000000001</v>
      </c>
      <c r="M226" s="2">
        <v>87</v>
      </c>
      <c r="N226" s="2">
        <v>1879.9935599999999</v>
      </c>
      <c r="O226" s="2">
        <v>11.421900000000001</v>
      </c>
      <c r="P226" s="2">
        <v>656</v>
      </c>
      <c r="Q226" s="2">
        <v>1803.95137</v>
      </c>
      <c r="R226" s="2">
        <v>11.43506</v>
      </c>
      <c r="S226" s="2">
        <v>282</v>
      </c>
      <c r="T226" s="2">
        <v>1762.06582</v>
      </c>
      <c r="U226" s="2">
        <v>11.43736</v>
      </c>
      <c r="V226" s="2">
        <v>66</v>
      </c>
    </row>
    <row r="227" spans="1:22" x14ac:dyDescent="0.25">
      <c r="A227" s="2" t="s">
        <v>0</v>
      </c>
      <c r="B227" s="2">
        <v>100</v>
      </c>
      <c r="C227" s="2">
        <v>0.7</v>
      </c>
      <c r="D227" s="2">
        <v>1861.8563899999999</v>
      </c>
      <c r="E227" s="2">
        <v>1.7989999999999999E-2</v>
      </c>
      <c r="F227" s="2">
        <v>1879.55837</v>
      </c>
      <c r="G227" s="2">
        <v>7.4219999999999994E-2</v>
      </c>
      <c r="H227" s="2">
        <v>1861.8563899999999</v>
      </c>
      <c r="I227" s="2">
        <v>11.47306</v>
      </c>
      <c r="J227" s="2">
        <v>145</v>
      </c>
      <c r="K227" s="2">
        <v>1776.6324099999999</v>
      </c>
      <c r="L227" s="2">
        <v>11.53082</v>
      </c>
      <c r="M227" s="2">
        <v>87</v>
      </c>
      <c r="N227" s="2">
        <v>1850.8206399999999</v>
      </c>
      <c r="O227" s="2">
        <v>11.4329</v>
      </c>
      <c r="P227" s="2">
        <v>677</v>
      </c>
      <c r="Q227" s="2">
        <v>1791.59375</v>
      </c>
      <c r="R227" s="2">
        <v>11.42102</v>
      </c>
      <c r="S227" s="2">
        <v>278</v>
      </c>
      <c r="T227" s="2">
        <v>1768.0103799999999</v>
      </c>
      <c r="U227" s="2">
        <v>11.521800000000001</v>
      </c>
      <c r="V227" s="2">
        <v>67</v>
      </c>
    </row>
    <row r="228" spans="1:22" x14ac:dyDescent="0.25">
      <c r="A228" s="2" t="s">
        <v>0</v>
      </c>
      <c r="B228" s="2">
        <v>100</v>
      </c>
      <c r="C228" s="2">
        <v>0.7</v>
      </c>
      <c r="D228" s="2">
        <v>1861.8563899999999</v>
      </c>
      <c r="E228" s="2">
        <v>1.83E-2</v>
      </c>
      <c r="F228" s="2">
        <v>1879.55837</v>
      </c>
      <c r="G228" s="2">
        <v>7.5139999999999998E-2</v>
      </c>
      <c r="H228" s="2">
        <v>1861.8563899999999</v>
      </c>
      <c r="I228" s="2">
        <v>11.45992</v>
      </c>
      <c r="J228" s="2">
        <v>160</v>
      </c>
      <c r="K228" s="2">
        <v>1771.1545100000001</v>
      </c>
      <c r="L228" s="2">
        <v>11.44575</v>
      </c>
      <c r="M228" s="2">
        <v>84</v>
      </c>
      <c r="N228" s="2">
        <v>1876.4628</v>
      </c>
      <c r="O228" s="2">
        <v>11.575089999999999</v>
      </c>
      <c r="P228" s="2">
        <v>695</v>
      </c>
      <c r="Q228" s="2">
        <v>1804.9657099999999</v>
      </c>
      <c r="R228" s="2">
        <v>11.43282</v>
      </c>
      <c r="S228" s="2">
        <v>282</v>
      </c>
      <c r="T228" s="2">
        <v>1771.7421099999999</v>
      </c>
      <c r="U228" s="2">
        <v>11.449630000000001</v>
      </c>
      <c r="V228" s="2">
        <v>65</v>
      </c>
    </row>
    <row r="229" spans="1:22" x14ac:dyDescent="0.25">
      <c r="A229" s="2" t="s">
        <v>0</v>
      </c>
      <c r="B229" s="2">
        <v>100</v>
      </c>
      <c r="C229" s="2">
        <v>0.7</v>
      </c>
      <c r="D229" s="2">
        <v>1861.8563899999999</v>
      </c>
      <c r="E229" s="2">
        <v>1.8489999999999999E-2</v>
      </c>
      <c r="F229" s="2">
        <v>1879.55837</v>
      </c>
      <c r="G229" s="2">
        <v>7.7149999999999996E-2</v>
      </c>
      <c r="H229" s="2">
        <v>1861.8563899999999</v>
      </c>
      <c r="I229" s="2">
        <v>11.44698</v>
      </c>
      <c r="J229" s="2">
        <v>159</v>
      </c>
      <c r="K229" s="2">
        <v>1771.7651000000001</v>
      </c>
      <c r="L229" s="2">
        <v>11.47228</v>
      </c>
      <c r="M229" s="2">
        <v>87</v>
      </c>
      <c r="N229" s="2">
        <v>1852.45462</v>
      </c>
      <c r="O229" s="2">
        <v>11.43342</v>
      </c>
      <c r="P229" s="2">
        <v>656</v>
      </c>
      <c r="Q229" s="2">
        <v>1801.4314899999999</v>
      </c>
      <c r="R229" s="2">
        <v>11.44881</v>
      </c>
      <c r="S229" s="2">
        <v>286</v>
      </c>
      <c r="T229" s="2">
        <v>1768.86815</v>
      </c>
      <c r="U229" s="2">
        <v>11.494730000000001</v>
      </c>
      <c r="V229" s="2">
        <v>65</v>
      </c>
    </row>
    <row r="230" spans="1:22" x14ac:dyDescent="0.25">
      <c r="A230" s="2" t="s">
        <v>0</v>
      </c>
      <c r="B230" s="2">
        <v>100</v>
      </c>
      <c r="C230" s="2">
        <v>0.7</v>
      </c>
      <c r="D230" s="2">
        <v>1861.8563899999999</v>
      </c>
      <c r="E230" s="2">
        <v>1.9189999999999999E-2</v>
      </c>
      <c r="F230" s="2">
        <v>1879.55837</v>
      </c>
      <c r="G230" s="2">
        <v>7.7450000000000005E-2</v>
      </c>
      <c r="H230" s="2">
        <v>1861.8563899999999</v>
      </c>
      <c r="I230" s="2">
        <v>11.473739999999999</v>
      </c>
      <c r="J230" s="2">
        <v>156</v>
      </c>
      <c r="K230" s="2">
        <v>1779.9647299999999</v>
      </c>
      <c r="L230" s="2">
        <v>11.43736</v>
      </c>
      <c r="M230" s="2">
        <v>83</v>
      </c>
      <c r="N230" s="2">
        <v>1852.6483900000001</v>
      </c>
      <c r="O230" s="2">
        <v>11.434469999999999</v>
      </c>
      <c r="P230" s="2">
        <v>693</v>
      </c>
      <c r="Q230" s="2">
        <v>1817.08259</v>
      </c>
      <c r="R230" s="2">
        <v>11.50834</v>
      </c>
      <c r="S230" s="2">
        <v>266</v>
      </c>
      <c r="T230" s="2">
        <v>1767.06899</v>
      </c>
      <c r="U230" s="2">
        <v>11.55864</v>
      </c>
      <c r="V230" s="2">
        <v>72</v>
      </c>
    </row>
    <row r="231" spans="1:22" x14ac:dyDescent="0.25">
      <c r="A231" s="2" t="s">
        <v>0</v>
      </c>
      <c r="B231" s="2">
        <v>100</v>
      </c>
      <c r="C231" s="2">
        <v>0.7</v>
      </c>
      <c r="D231" s="2">
        <v>1861.8563899999999</v>
      </c>
      <c r="E231" s="2">
        <v>1.8249999999999999E-2</v>
      </c>
      <c r="F231" s="2">
        <v>1879.55837</v>
      </c>
      <c r="G231" s="2">
        <v>7.4099999999999999E-2</v>
      </c>
      <c r="H231" s="2">
        <v>1861.8563899999999</v>
      </c>
      <c r="I231" s="2">
        <v>11.470700000000001</v>
      </c>
      <c r="J231" s="2">
        <v>160</v>
      </c>
      <c r="K231" s="2">
        <v>1773.15104</v>
      </c>
      <c r="L231" s="2">
        <v>11.46796</v>
      </c>
      <c r="M231" s="2">
        <v>82</v>
      </c>
      <c r="N231" s="2">
        <v>1887.9217799999999</v>
      </c>
      <c r="O231" s="2">
        <v>11.430289999999999</v>
      </c>
      <c r="P231" s="2">
        <v>693</v>
      </c>
      <c r="Q231" s="2">
        <v>1828.3027</v>
      </c>
      <c r="R231" s="2">
        <v>11.447620000000001</v>
      </c>
      <c r="S231" s="2">
        <v>271</v>
      </c>
      <c r="T231" s="2">
        <v>1760.4583299999999</v>
      </c>
      <c r="U231" s="2">
        <v>11.550079999999999</v>
      </c>
      <c r="V231" s="2">
        <v>67</v>
      </c>
    </row>
    <row r="232" spans="1:22" x14ac:dyDescent="0.25">
      <c r="A232" s="2" t="s">
        <v>0</v>
      </c>
      <c r="B232" s="2">
        <v>100</v>
      </c>
      <c r="C232" s="2">
        <v>0.7</v>
      </c>
      <c r="D232" s="2">
        <v>1861.8563899999999</v>
      </c>
      <c r="E232" s="2">
        <v>1.7219999999999999E-2</v>
      </c>
      <c r="F232" s="2">
        <v>1879.55837</v>
      </c>
      <c r="G232" s="2">
        <v>7.0690000000000003E-2</v>
      </c>
      <c r="H232" s="2">
        <v>1840.0596700000001</v>
      </c>
      <c r="I232" s="2">
        <v>11.43843</v>
      </c>
      <c r="J232" s="2">
        <v>159</v>
      </c>
      <c r="K232" s="2">
        <v>1785.38384</v>
      </c>
      <c r="L232" s="2">
        <v>11.484159999999999</v>
      </c>
      <c r="M232" s="2">
        <v>85</v>
      </c>
      <c r="N232" s="2">
        <v>1818.1198300000001</v>
      </c>
      <c r="O232" s="2">
        <v>11.42313</v>
      </c>
      <c r="P232" s="2">
        <v>678</v>
      </c>
      <c r="Q232" s="2">
        <v>1825.8980100000001</v>
      </c>
      <c r="R232" s="2">
        <v>11.43282</v>
      </c>
      <c r="S232" s="2">
        <v>276</v>
      </c>
      <c r="T232" s="2">
        <v>1762.7979499999999</v>
      </c>
      <c r="U232" s="2">
        <v>11.554539999999999</v>
      </c>
      <c r="V232" s="2">
        <v>63</v>
      </c>
    </row>
    <row r="233" spans="1:22" x14ac:dyDescent="0.25">
      <c r="A233" s="2" t="s">
        <v>0</v>
      </c>
      <c r="B233" s="2">
        <v>100</v>
      </c>
      <c r="C233" s="2">
        <v>1</v>
      </c>
      <c r="D233" s="2">
        <v>1824.98027</v>
      </c>
      <c r="E233" s="2">
        <v>1.9109999999999999E-2</v>
      </c>
      <c r="F233" s="2">
        <v>1822.75713</v>
      </c>
      <c r="G233" s="2">
        <v>7.4370000000000006E-2</v>
      </c>
      <c r="H233" s="2">
        <v>1824.98027</v>
      </c>
      <c r="I233" s="2">
        <v>21.445270000000001</v>
      </c>
      <c r="J233" s="2">
        <v>324</v>
      </c>
      <c r="K233" s="2">
        <v>1756.7622100000001</v>
      </c>
      <c r="L233" s="2">
        <v>21.439589999999999</v>
      </c>
      <c r="M233" s="2">
        <v>149</v>
      </c>
      <c r="N233" s="2">
        <v>1859.0389299999999</v>
      </c>
      <c r="O233" s="2">
        <v>21.433689999999999</v>
      </c>
      <c r="P233" s="2">
        <v>1263</v>
      </c>
      <c r="Q233" s="2">
        <v>1776.1403700000001</v>
      </c>
      <c r="R233" s="2">
        <v>21.43544</v>
      </c>
      <c r="S233" s="2">
        <v>535</v>
      </c>
      <c r="T233" s="2">
        <v>1758.5090600000001</v>
      </c>
      <c r="U233" s="2">
        <v>21.49314</v>
      </c>
      <c r="V233" s="2">
        <v>114</v>
      </c>
    </row>
    <row r="234" spans="1:22" x14ac:dyDescent="0.25">
      <c r="A234" s="2" t="s">
        <v>0</v>
      </c>
      <c r="B234" s="2">
        <v>100</v>
      </c>
      <c r="C234" s="2">
        <v>1</v>
      </c>
      <c r="D234" s="2">
        <v>1824.98027</v>
      </c>
      <c r="E234" s="2">
        <v>2.0070000000000001E-2</v>
      </c>
      <c r="F234" s="2">
        <v>1822.75713</v>
      </c>
      <c r="G234" s="2">
        <v>7.6219999999999996E-2</v>
      </c>
      <c r="H234" s="2">
        <v>1824.98027</v>
      </c>
      <c r="I234" s="2">
        <v>21.450150000000001</v>
      </c>
      <c r="J234" s="2">
        <v>314</v>
      </c>
      <c r="K234" s="2">
        <v>1758.125</v>
      </c>
      <c r="L234" s="2">
        <v>21.49907</v>
      </c>
      <c r="M234" s="2">
        <v>145</v>
      </c>
      <c r="N234" s="2">
        <v>1865.8612800000001</v>
      </c>
      <c r="O234" s="2">
        <v>21.44492</v>
      </c>
      <c r="P234" s="2">
        <v>1294</v>
      </c>
      <c r="Q234" s="2">
        <v>1788.05357</v>
      </c>
      <c r="R234" s="2">
        <v>21.452069999999999</v>
      </c>
      <c r="S234" s="2">
        <v>510</v>
      </c>
      <c r="T234" s="2">
        <v>1757.8145999999999</v>
      </c>
      <c r="U234" s="2">
        <v>21.506239999999998</v>
      </c>
      <c r="V234" s="2">
        <v>115</v>
      </c>
    </row>
    <row r="235" spans="1:22" x14ac:dyDescent="0.25">
      <c r="A235" s="2" t="s">
        <v>0</v>
      </c>
      <c r="B235" s="2">
        <v>100</v>
      </c>
      <c r="C235" s="2">
        <v>1</v>
      </c>
      <c r="D235" s="2">
        <v>1824.98027</v>
      </c>
      <c r="E235" s="2">
        <v>1.7479999999999999E-2</v>
      </c>
      <c r="F235" s="2">
        <v>1822.75713</v>
      </c>
      <c r="G235" s="2">
        <v>6.8180000000000004E-2</v>
      </c>
      <c r="H235" s="2">
        <v>1824.6303800000001</v>
      </c>
      <c r="I235" s="2">
        <v>21.460249999999998</v>
      </c>
      <c r="J235" s="2">
        <v>329</v>
      </c>
      <c r="K235" s="2">
        <v>1757.0271299999999</v>
      </c>
      <c r="L235" s="2">
        <v>21.708269999999999</v>
      </c>
      <c r="M235" s="2">
        <v>149</v>
      </c>
      <c r="N235" s="2">
        <v>1855.0419400000001</v>
      </c>
      <c r="O235" s="2">
        <v>21.444659999999999</v>
      </c>
      <c r="P235" s="2">
        <v>1248</v>
      </c>
      <c r="Q235" s="2">
        <v>1790.4573399999999</v>
      </c>
      <c r="R235" s="2">
        <v>21.497520000000002</v>
      </c>
      <c r="S235" s="2">
        <v>499</v>
      </c>
      <c r="T235" s="2">
        <v>1754.5575699999999</v>
      </c>
      <c r="U235" s="2">
        <v>21.44753</v>
      </c>
      <c r="V235" s="2">
        <v>113</v>
      </c>
    </row>
    <row r="236" spans="1:22" x14ac:dyDescent="0.25">
      <c r="A236" s="2" t="s">
        <v>0</v>
      </c>
      <c r="B236" s="2">
        <v>100</v>
      </c>
      <c r="C236" s="2">
        <v>1</v>
      </c>
      <c r="D236" s="2">
        <v>1824.98027</v>
      </c>
      <c r="E236" s="2">
        <v>2.0119999999999999E-2</v>
      </c>
      <c r="F236" s="2">
        <v>1822.75713</v>
      </c>
      <c r="G236" s="2">
        <v>7.8159999999999993E-2</v>
      </c>
      <c r="H236" s="2">
        <v>1824.98027</v>
      </c>
      <c r="I236" s="2">
        <v>21.47683</v>
      </c>
      <c r="J236" s="2">
        <v>314</v>
      </c>
      <c r="K236" s="2">
        <v>1756.36149</v>
      </c>
      <c r="L236" s="2">
        <v>21.458369999999999</v>
      </c>
      <c r="M236" s="2">
        <v>145</v>
      </c>
      <c r="N236" s="2">
        <v>1822.4493399999999</v>
      </c>
      <c r="O236" s="2">
        <v>21.445270000000001</v>
      </c>
      <c r="P236" s="2">
        <v>1236</v>
      </c>
      <c r="Q236" s="2">
        <v>1770.1204600000001</v>
      </c>
      <c r="R236" s="2">
        <v>21.85717</v>
      </c>
      <c r="S236" s="2">
        <v>530</v>
      </c>
      <c r="T236" s="2">
        <v>1754.5974000000001</v>
      </c>
      <c r="U236" s="2">
        <v>21.509309999999999</v>
      </c>
      <c r="V236" s="2">
        <v>119</v>
      </c>
    </row>
    <row r="237" spans="1:22" x14ac:dyDescent="0.25">
      <c r="A237" s="2" t="s">
        <v>0</v>
      </c>
      <c r="B237" s="2">
        <v>100</v>
      </c>
      <c r="C237" s="2">
        <v>1</v>
      </c>
      <c r="D237" s="2">
        <v>1824.98027</v>
      </c>
      <c r="E237" s="2">
        <v>2.052E-2</v>
      </c>
      <c r="F237" s="2">
        <v>1822.75713</v>
      </c>
      <c r="G237" s="2">
        <v>7.8210000000000002E-2</v>
      </c>
      <c r="H237" s="2">
        <v>1824.7476799999999</v>
      </c>
      <c r="I237" s="2">
        <v>21.439170000000001</v>
      </c>
      <c r="J237" s="2">
        <v>324</v>
      </c>
      <c r="K237" s="2">
        <v>1755.2413200000001</v>
      </c>
      <c r="L237" s="2">
        <v>21.442219999999999</v>
      </c>
      <c r="M237" s="2">
        <v>149</v>
      </c>
      <c r="N237" s="2">
        <v>1798.5125</v>
      </c>
      <c r="O237" s="2">
        <v>21.43928</v>
      </c>
      <c r="P237" s="2">
        <v>1316</v>
      </c>
      <c r="Q237" s="2">
        <v>1783.18102</v>
      </c>
      <c r="R237" s="2">
        <v>21.468219999999999</v>
      </c>
      <c r="S237" s="2">
        <v>523</v>
      </c>
      <c r="T237" s="2">
        <v>1756.7542599999999</v>
      </c>
      <c r="U237" s="2">
        <v>21.590520000000001</v>
      </c>
      <c r="V237" s="2">
        <v>105</v>
      </c>
    </row>
    <row r="238" spans="1:22" x14ac:dyDescent="0.25">
      <c r="A238" s="2" t="s">
        <v>0</v>
      </c>
      <c r="B238" s="2">
        <v>100</v>
      </c>
      <c r="C238" s="2">
        <v>1</v>
      </c>
      <c r="D238" s="2">
        <v>1824.98027</v>
      </c>
      <c r="E238" s="2">
        <v>2.0060000000000001E-2</v>
      </c>
      <c r="F238" s="2">
        <v>1822.75713</v>
      </c>
      <c r="G238" s="2">
        <v>7.8240000000000004E-2</v>
      </c>
      <c r="H238" s="2">
        <v>1824.98027</v>
      </c>
      <c r="I238" s="2">
        <v>21.45804</v>
      </c>
      <c r="J238" s="2">
        <v>322</v>
      </c>
      <c r="K238" s="2">
        <v>1757.8883900000001</v>
      </c>
      <c r="L238" s="2">
        <v>21.509630000000001</v>
      </c>
      <c r="M238" s="2">
        <v>150</v>
      </c>
      <c r="N238" s="2">
        <v>1778.8434</v>
      </c>
      <c r="O238" s="2">
        <v>21.437560000000001</v>
      </c>
      <c r="P238" s="2">
        <v>1268</v>
      </c>
      <c r="Q238" s="2">
        <v>1805.62598</v>
      </c>
      <c r="R238" s="2">
        <v>21.441210000000002</v>
      </c>
      <c r="S238" s="2">
        <v>531</v>
      </c>
      <c r="T238" s="2">
        <v>1754.94652</v>
      </c>
      <c r="U238" s="2">
        <v>21.508990000000001</v>
      </c>
      <c r="V238" s="2">
        <v>120</v>
      </c>
    </row>
    <row r="239" spans="1:22" x14ac:dyDescent="0.25">
      <c r="A239" s="2" t="s">
        <v>0</v>
      </c>
      <c r="B239" s="2">
        <v>100</v>
      </c>
      <c r="C239" s="2">
        <v>1</v>
      </c>
      <c r="D239" s="2">
        <v>1824.98027</v>
      </c>
      <c r="E239" s="2">
        <v>1.951E-2</v>
      </c>
      <c r="F239" s="2">
        <v>1822.75713</v>
      </c>
      <c r="G239" s="2">
        <v>7.4840000000000004E-2</v>
      </c>
      <c r="H239" s="2">
        <v>1824.98027</v>
      </c>
      <c r="I239" s="2">
        <v>21.445049999999998</v>
      </c>
      <c r="J239" s="2">
        <v>315</v>
      </c>
      <c r="K239" s="2">
        <v>1755.9606699999999</v>
      </c>
      <c r="L239" s="2">
        <v>21.49034</v>
      </c>
      <c r="M239" s="2">
        <v>151</v>
      </c>
      <c r="N239" s="2">
        <v>1788.6274100000001</v>
      </c>
      <c r="O239" s="2">
        <v>21.446370000000002</v>
      </c>
      <c r="P239" s="2">
        <v>1268</v>
      </c>
      <c r="Q239" s="2">
        <v>1778.2739899999999</v>
      </c>
      <c r="R239" s="2">
        <v>21.440860000000001</v>
      </c>
      <c r="S239" s="2">
        <v>538</v>
      </c>
      <c r="T239" s="2">
        <v>1759.08383</v>
      </c>
      <c r="U239" s="2">
        <v>21.498850000000001</v>
      </c>
      <c r="V239" s="2">
        <v>105</v>
      </c>
    </row>
    <row r="240" spans="1:22" x14ac:dyDescent="0.25">
      <c r="A240" s="2" t="s">
        <v>0</v>
      </c>
      <c r="B240" s="2">
        <v>100</v>
      </c>
      <c r="C240" s="2">
        <v>1</v>
      </c>
      <c r="D240" s="2">
        <v>1824.98027</v>
      </c>
      <c r="E240" s="2">
        <v>2.0119999999999999E-2</v>
      </c>
      <c r="F240" s="2">
        <v>1822.75713</v>
      </c>
      <c r="G240" s="2">
        <v>7.8369999999999995E-2</v>
      </c>
      <c r="H240" s="2">
        <v>1824.98027</v>
      </c>
      <c r="I240" s="2">
        <v>21.64011</v>
      </c>
      <c r="J240" s="2">
        <v>330</v>
      </c>
      <c r="K240" s="2">
        <v>1756.65</v>
      </c>
      <c r="L240" s="2">
        <v>21.474160000000001</v>
      </c>
      <c r="M240" s="2">
        <v>150</v>
      </c>
      <c r="N240" s="2">
        <v>1799.7130400000001</v>
      </c>
      <c r="O240" s="2">
        <v>21.436319999999998</v>
      </c>
      <c r="P240" s="2">
        <v>1265</v>
      </c>
      <c r="Q240" s="2">
        <v>1835.9245100000001</v>
      </c>
      <c r="R240" s="2">
        <v>21.433800000000002</v>
      </c>
      <c r="S240" s="2">
        <v>521</v>
      </c>
      <c r="T240" s="2">
        <v>1755.30277</v>
      </c>
      <c r="U240" s="2">
        <v>21.456939999999999</v>
      </c>
      <c r="V240" s="2">
        <v>122</v>
      </c>
    </row>
    <row r="241" spans="1:22" x14ac:dyDescent="0.25">
      <c r="A241" s="2" t="s">
        <v>0</v>
      </c>
      <c r="B241" s="2">
        <v>100</v>
      </c>
      <c r="C241" s="2">
        <v>1</v>
      </c>
      <c r="D241" s="2">
        <v>1824.98027</v>
      </c>
      <c r="E241" s="2">
        <v>1.949E-2</v>
      </c>
      <c r="F241" s="2">
        <v>1822.75713</v>
      </c>
      <c r="G241" s="2">
        <v>7.5079999999999994E-2</v>
      </c>
      <c r="H241" s="2">
        <v>1824.98027</v>
      </c>
      <c r="I241" s="2">
        <v>21.476310000000002</v>
      </c>
      <c r="J241" s="2">
        <v>337</v>
      </c>
      <c r="K241" s="2">
        <v>1759.67777</v>
      </c>
      <c r="L241" s="2">
        <v>21.47</v>
      </c>
      <c r="M241" s="2">
        <v>149</v>
      </c>
      <c r="N241" s="2">
        <v>1805.5288599999999</v>
      </c>
      <c r="O241" s="2">
        <v>21.442689999999999</v>
      </c>
      <c r="P241" s="2">
        <v>1311</v>
      </c>
      <c r="Q241" s="2">
        <v>1797.8501699999999</v>
      </c>
      <c r="R241" s="2">
        <v>21.446069999999999</v>
      </c>
      <c r="S241" s="2">
        <v>533</v>
      </c>
      <c r="T241" s="2">
        <v>1757.5634299999999</v>
      </c>
      <c r="U241" s="2">
        <v>21.472930000000002</v>
      </c>
      <c r="V241" s="2">
        <v>108</v>
      </c>
    </row>
    <row r="242" spans="1:22" x14ac:dyDescent="0.25">
      <c r="A242" s="2" t="s">
        <v>0</v>
      </c>
      <c r="B242" s="2">
        <v>100</v>
      </c>
      <c r="C242" s="2">
        <v>1</v>
      </c>
      <c r="D242" s="2">
        <v>1824.98027</v>
      </c>
      <c r="E242" s="2">
        <v>2.0080000000000001E-2</v>
      </c>
      <c r="F242" s="2">
        <v>1822.75713</v>
      </c>
      <c r="G242" s="2">
        <v>7.8039999999999998E-2</v>
      </c>
      <c r="H242" s="2">
        <v>1823.6693499999999</v>
      </c>
      <c r="I242" s="2">
        <v>21.495059999999999</v>
      </c>
      <c r="J242" s="2">
        <v>302</v>
      </c>
      <c r="K242" s="2">
        <v>1755.75685</v>
      </c>
      <c r="L242" s="2">
        <v>21.458749999999998</v>
      </c>
      <c r="M242" s="2">
        <v>147</v>
      </c>
      <c r="N242" s="2">
        <v>1816.4589699999999</v>
      </c>
      <c r="O242" s="2">
        <v>21.435929999999999</v>
      </c>
      <c r="P242" s="2">
        <v>1295</v>
      </c>
      <c r="Q242" s="2">
        <v>1792.3915999999999</v>
      </c>
      <c r="R242" s="2">
        <v>21.45149</v>
      </c>
      <c r="S242" s="2">
        <v>529</v>
      </c>
      <c r="T242" s="2">
        <v>1761.2845299999999</v>
      </c>
      <c r="U242" s="2">
        <v>21.55256</v>
      </c>
      <c r="V242" s="2">
        <v>101</v>
      </c>
    </row>
    <row r="243" spans="1:22" x14ac:dyDescent="0.25">
      <c r="A243" s="2" t="s">
        <v>0</v>
      </c>
      <c r="B243" s="2">
        <v>1000</v>
      </c>
      <c r="C243" s="2">
        <v>0.4</v>
      </c>
      <c r="D243" s="2">
        <v>19231.839390000001</v>
      </c>
      <c r="E243" s="2">
        <v>0.12659000000000001</v>
      </c>
      <c r="F243" s="2">
        <v>19182.515080000001</v>
      </c>
      <c r="G243" s="2">
        <v>7.7299999999999994E-2</v>
      </c>
      <c r="H243" s="2">
        <v>19214.416639999999</v>
      </c>
      <c r="I243" s="2">
        <v>349.18038999999999</v>
      </c>
      <c r="J243" s="2">
        <v>212</v>
      </c>
      <c r="K243" s="2">
        <v>19008.41704</v>
      </c>
      <c r="L243" s="2">
        <v>365.49820999999997</v>
      </c>
      <c r="M243" s="2">
        <v>14</v>
      </c>
      <c r="N243" s="2">
        <v>19052.05659</v>
      </c>
      <c r="O243" s="2">
        <v>349.12288000000001</v>
      </c>
      <c r="P243" s="2">
        <v>3249</v>
      </c>
      <c r="Q243" s="2">
        <v>19187.483400000001</v>
      </c>
      <c r="R243" s="2">
        <v>349.89274999999998</v>
      </c>
      <c r="S243" s="2">
        <v>58</v>
      </c>
      <c r="T243" s="2">
        <v>18983.589179999999</v>
      </c>
      <c r="U243" s="2">
        <v>359.32087000000001</v>
      </c>
      <c r="V243" s="2">
        <v>25</v>
      </c>
    </row>
    <row r="244" spans="1:22" x14ac:dyDescent="0.25">
      <c r="A244" s="2" t="s">
        <v>0</v>
      </c>
      <c r="B244" s="2">
        <v>1000</v>
      </c>
      <c r="C244" s="2">
        <v>0.4</v>
      </c>
      <c r="D244" s="2">
        <v>19231.839390000001</v>
      </c>
      <c r="E244" s="2">
        <v>1.346E-2</v>
      </c>
      <c r="F244" s="2">
        <v>19182.515080000001</v>
      </c>
      <c r="G244" s="2">
        <v>7.5870000000000007E-2</v>
      </c>
      <c r="H244" s="2">
        <v>19222.88768</v>
      </c>
      <c r="I244" s="2">
        <v>350.15676000000002</v>
      </c>
      <c r="J244" s="2">
        <v>194</v>
      </c>
      <c r="K244" s="2">
        <v>19035.895830000001</v>
      </c>
      <c r="L244" s="2">
        <v>362.48883999999998</v>
      </c>
      <c r="M244" s="2">
        <v>14</v>
      </c>
      <c r="N244" s="2">
        <v>19036.42023</v>
      </c>
      <c r="O244" s="2">
        <v>349.18767000000003</v>
      </c>
      <c r="P244" s="2">
        <v>3077</v>
      </c>
      <c r="Q244" s="2">
        <v>19251.57026</v>
      </c>
      <c r="R244" s="2">
        <v>354.04027000000002</v>
      </c>
      <c r="S244" s="2">
        <v>59</v>
      </c>
      <c r="T244" s="2">
        <v>18980.929609999999</v>
      </c>
      <c r="U244" s="2">
        <v>353.98205000000002</v>
      </c>
      <c r="V244" s="2">
        <v>28</v>
      </c>
    </row>
    <row r="245" spans="1:22" x14ac:dyDescent="0.25">
      <c r="A245" s="2" t="s">
        <v>0</v>
      </c>
      <c r="B245" s="2">
        <v>1000</v>
      </c>
      <c r="C245" s="2">
        <v>0.4</v>
      </c>
      <c r="D245" s="2">
        <v>19231.839390000001</v>
      </c>
      <c r="E245" s="2">
        <v>1.3599999999999999E-2</v>
      </c>
      <c r="F245" s="2">
        <v>19182.515080000001</v>
      </c>
      <c r="G245" s="2">
        <v>7.5509999999999994E-2</v>
      </c>
      <c r="H245" s="2">
        <v>19231.839390000001</v>
      </c>
      <c r="I245" s="2">
        <v>349.55005</v>
      </c>
      <c r="J245" s="2">
        <v>191</v>
      </c>
      <c r="K245" s="2">
        <v>19008.092199999999</v>
      </c>
      <c r="L245" s="2">
        <v>364.08503999999999</v>
      </c>
      <c r="M245" s="2">
        <v>14</v>
      </c>
      <c r="N245" s="2">
        <v>19153.28571</v>
      </c>
      <c r="O245" s="2">
        <v>349.16888</v>
      </c>
      <c r="P245" s="2">
        <v>3062</v>
      </c>
      <c r="Q245" s="2">
        <v>19260.07791</v>
      </c>
      <c r="R245" s="2">
        <v>354.28791000000001</v>
      </c>
      <c r="S245" s="2">
        <v>58</v>
      </c>
      <c r="T245" s="2">
        <v>18984.926660000001</v>
      </c>
      <c r="U245" s="2">
        <v>358.88783999999998</v>
      </c>
      <c r="V245" s="2">
        <v>25</v>
      </c>
    </row>
    <row r="246" spans="1:22" x14ac:dyDescent="0.25">
      <c r="A246" s="2" t="s">
        <v>0</v>
      </c>
      <c r="B246" s="2">
        <v>1000</v>
      </c>
      <c r="C246" s="2">
        <v>0.4</v>
      </c>
      <c r="D246" s="2">
        <v>19231.839390000001</v>
      </c>
      <c r="E246" s="2">
        <v>1.3679999999999999E-2</v>
      </c>
      <c r="F246" s="2">
        <v>19182.515080000001</v>
      </c>
      <c r="G246" s="2">
        <v>7.7490000000000003E-2</v>
      </c>
      <c r="H246" s="2">
        <v>19130.576809999999</v>
      </c>
      <c r="I246" s="2">
        <v>350.53669000000002</v>
      </c>
      <c r="J246" s="2">
        <v>192</v>
      </c>
      <c r="K246" s="2">
        <v>19020.14516</v>
      </c>
      <c r="L246" s="2">
        <v>363.31585000000001</v>
      </c>
      <c r="M246" s="2">
        <v>14</v>
      </c>
      <c r="N246" s="2">
        <v>19081.72596</v>
      </c>
      <c r="O246" s="2">
        <v>349.12533999999999</v>
      </c>
      <c r="P246" s="2">
        <v>3144</v>
      </c>
      <c r="Q246" s="2">
        <v>19268.559939999999</v>
      </c>
      <c r="R246" s="2">
        <v>352.04826000000003</v>
      </c>
      <c r="S246" s="2">
        <v>58</v>
      </c>
      <c r="T246" s="2">
        <v>18980.620569999999</v>
      </c>
      <c r="U246" s="2">
        <v>350.00087000000002</v>
      </c>
      <c r="V246" s="2">
        <v>25</v>
      </c>
    </row>
    <row r="247" spans="1:22" x14ac:dyDescent="0.25">
      <c r="A247" s="2" t="s">
        <v>0</v>
      </c>
      <c r="B247" s="2">
        <v>1000</v>
      </c>
      <c r="C247" s="2">
        <v>0.4</v>
      </c>
      <c r="D247" s="2">
        <v>19231.839390000001</v>
      </c>
      <c r="E247" s="2">
        <v>1.383E-2</v>
      </c>
      <c r="F247" s="2">
        <v>19182.515080000001</v>
      </c>
      <c r="G247" s="2">
        <v>7.5859999999999997E-2</v>
      </c>
      <c r="H247" s="2">
        <v>19171.593410000001</v>
      </c>
      <c r="I247" s="2">
        <v>349.30378999999999</v>
      </c>
      <c r="J247" s="2">
        <v>192</v>
      </c>
      <c r="K247" s="2">
        <v>19017.459159999999</v>
      </c>
      <c r="L247" s="2">
        <v>365.07175000000001</v>
      </c>
      <c r="M247" s="2">
        <v>14</v>
      </c>
      <c r="N247" s="2">
        <v>19053.58973</v>
      </c>
      <c r="O247" s="2">
        <v>349.09366999999997</v>
      </c>
      <c r="P247" s="2">
        <v>3166</v>
      </c>
      <c r="Q247" s="2">
        <v>19239.458330000001</v>
      </c>
      <c r="R247" s="2">
        <v>350.19227000000001</v>
      </c>
      <c r="S247" s="2">
        <v>58</v>
      </c>
      <c r="T247" s="2">
        <v>18980.86562</v>
      </c>
      <c r="U247" s="2">
        <v>349.78075000000001</v>
      </c>
      <c r="V247" s="2">
        <v>27</v>
      </c>
    </row>
    <row r="248" spans="1:22" x14ac:dyDescent="0.25">
      <c r="A248" s="2" t="s">
        <v>0</v>
      </c>
      <c r="B248" s="2">
        <v>1000</v>
      </c>
      <c r="C248" s="2">
        <v>0.4</v>
      </c>
      <c r="D248" s="2">
        <v>19231.839390000001</v>
      </c>
      <c r="E248" s="2">
        <v>1.396E-2</v>
      </c>
      <c r="F248" s="2">
        <v>19182.515080000001</v>
      </c>
      <c r="G248" s="2">
        <v>7.5249999999999997E-2</v>
      </c>
      <c r="H248" s="2">
        <v>19167.809099999999</v>
      </c>
      <c r="I248" s="2">
        <v>349.55365999999998</v>
      </c>
      <c r="J248" s="2">
        <v>191</v>
      </c>
      <c r="K248" s="2">
        <v>19037.224999999999</v>
      </c>
      <c r="L248" s="2">
        <v>364.63335000000001</v>
      </c>
      <c r="M248" s="2">
        <v>14</v>
      </c>
      <c r="N248" s="2">
        <v>19093.125</v>
      </c>
      <c r="O248" s="2">
        <v>349.10834999999997</v>
      </c>
      <c r="P248" s="2">
        <v>2924</v>
      </c>
      <c r="Q248" s="2">
        <v>19299.68333</v>
      </c>
      <c r="R248" s="2">
        <v>349.93972000000002</v>
      </c>
      <c r="S248" s="2">
        <v>58</v>
      </c>
      <c r="T248" s="2">
        <v>18979.657190000002</v>
      </c>
      <c r="U248" s="2">
        <v>354.65492</v>
      </c>
      <c r="V248" s="2">
        <v>29</v>
      </c>
    </row>
    <row r="249" spans="1:22" x14ac:dyDescent="0.25">
      <c r="A249" s="2" t="s">
        <v>0</v>
      </c>
      <c r="B249" s="2">
        <v>1000</v>
      </c>
      <c r="C249" s="2">
        <v>0.4</v>
      </c>
      <c r="D249" s="2">
        <v>19231.839390000001</v>
      </c>
      <c r="E249" s="2">
        <v>1.3729999999999999E-2</v>
      </c>
      <c r="F249" s="2">
        <v>19182.515080000001</v>
      </c>
      <c r="G249" s="2">
        <v>7.6480000000000006E-2</v>
      </c>
      <c r="H249" s="2">
        <v>19206.268619999999</v>
      </c>
      <c r="I249" s="2">
        <v>349.49855000000002</v>
      </c>
      <c r="J249" s="2">
        <v>192</v>
      </c>
      <c r="K249" s="2">
        <v>19007.221659999999</v>
      </c>
      <c r="L249" s="2">
        <v>362.13387</v>
      </c>
      <c r="M249" s="2">
        <v>14</v>
      </c>
      <c r="N249" s="2">
        <v>19141.427680000001</v>
      </c>
      <c r="O249" s="2">
        <v>349.06635999999997</v>
      </c>
      <c r="P249" s="2">
        <v>3128</v>
      </c>
      <c r="Q249" s="2">
        <v>19224.181039999999</v>
      </c>
      <c r="R249" s="2">
        <v>352.11032999999998</v>
      </c>
      <c r="S249" s="2">
        <v>58</v>
      </c>
      <c r="T249" s="2">
        <v>18982.79348</v>
      </c>
      <c r="U249" s="2">
        <v>361.09588000000002</v>
      </c>
      <c r="V249" s="2">
        <v>26</v>
      </c>
    </row>
    <row r="250" spans="1:22" x14ac:dyDescent="0.25">
      <c r="A250" s="2" t="s">
        <v>0</v>
      </c>
      <c r="B250" s="2">
        <v>1000</v>
      </c>
      <c r="C250" s="2">
        <v>0.4</v>
      </c>
      <c r="D250" s="2">
        <v>19231.839390000001</v>
      </c>
      <c r="E250" s="2">
        <v>1.375E-2</v>
      </c>
      <c r="F250" s="2">
        <v>19182.515080000001</v>
      </c>
      <c r="G250" s="2">
        <v>7.8219999999999998E-2</v>
      </c>
      <c r="H250" s="2">
        <v>19215.74065</v>
      </c>
      <c r="I250" s="2">
        <v>349.27829000000003</v>
      </c>
      <c r="J250" s="2">
        <v>189</v>
      </c>
      <c r="K250" s="2">
        <v>19038.639200000001</v>
      </c>
      <c r="L250" s="2">
        <v>363.36174</v>
      </c>
      <c r="M250" s="2">
        <v>14</v>
      </c>
      <c r="N250" s="2">
        <v>19062.713319999999</v>
      </c>
      <c r="O250" s="2">
        <v>349.11059</v>
      </c>
      <c r="P250" s="2">
        <v>3124</v>
      </c>
      <c r="Q250" s="2">
        <v>19180.23258</v>
      </c>
      <c r="R250" s="2">
        <v>354.09843000000001</v>
      </c>
      <c r="S250" s="2">
        <v>59</v>
      </c>
      <c r="T250" s="2">
        <v>18980.712780000002</v>
      </c>
      <c r="U250" s="2">
        <v>353.21287000000001</v>
      </c>
      <c r="V250" s="2">
        <v>25</v>
      </c>
    </row>
    <row r="251" spans="1:22" x14ac:dyDescent="0.25">
      <c r="A251" s="2" t="s">
        <v>0</v>
      </c>
      <c r="B251" s="2">
        <v>1000</v>
      </c>
      <c r="C251" s="2">
        <v>0.4</v>
      </c>
      <c r="D251" s="2">
        <v>19231.839390000001</v>
      </c>
      <c r="E251" s="2">
        <v>1.3639999999999999E-2</v>
      </c>
      <c r="F251" s="2">
        <v>19182.515080000001</v>
      </c>
      <c r="G251" s="2">
        <v>7.6200000000000004E-2</v>
      </c>
      <c r="H251" s="2">
        <v>19231.839390000001</v>
      </c>
      <c r="I251" s="2">
        <v>350.5772</v>
      </c>
      <c r="J251" s="2">
        <v>193</v>
      </c>
      <c r="K251" s="2">
        <v>18994.470829999998</v>
      </c>
      <c r="L251" s="2">
        <v>363.35095000000001</v>
      </c>
      <c r="M251" s="2">
        <v>14</v>
      </c>
      <c r="N251" s="2">
        <v>19156.091970000001</v>
      </c>
      <c r="O251" s="2">
        <v>349.09701000000001</v>
      </c>
      <c r="P251" s="2">
        <v>2987</v>
      </c>
      <c r="Q251" s="2">
        <v>19220.12</v>
      </c>
      <c r="R251" s="2">
        <v>353.31623999999999</v>
      </c>
      <c r="S251" s="2">
        <v>59</v>
      </c>
      <c r="T251" s="2">
        <v>18980.933560000001</v>
      </c>
      <c r="U251" s="2">
        <v>353.34372000000002</v>
      </c>
      <c r="V251" s="2">
        <v>27</v>
      </c>
    </row>
    <row r="252" spans="1:22" x14ac:dyDescent="0.25">
      <c r="A252" s="2" t="s">
        <v>0</v>
      </c>
      <c r="B252" s="2">
        <v>1000</v>
      </c>
      <c r="C252" s="2">
        <v>0.4</v>
      </c>
      <c r="D252" s="2">
        <v>19231.839390000001</v>
      </c>
      <c r="E252" s="2">
        <v>1.3899999999999999E-2</v>
      </c>
      <c r="F252" s="2">
        <v>19182.515080000001</v>
      </c>
      <c r="G252" s="2">
        <v>7.5770000000000004E-2</v>
      </c>
      <c r="H252" s="2">
        <v>19223.46142</v>
      </c>
      <c r="I252" s="2">
        <v>349.86183999999997</v>
      </c>
      <c r="J252" s="2">
        <v>190</v>
      </c>
      <c r="K252" s="2">
        <v>19030.861260000001</v>
      </c>
      <c r="L252" s="2">
        <v>364.38661000000002</v>
      </c>
      <c r="M252" s="2">
        <v>14</v>
      </c>
      <c r="N252" s="2">
        <v>18983.483789999998</v>
      </c>
      <c r="O252" s="2">
        <v>349.16088999999999</v>
      </c>
      <c r="P252" s="2">
        <v>3206</v>
      </c>
      <c r="Q252" s="2">
        <v>19210.433540000002</v>
      </c>
      <c r="R252" s="2">
        <v>354.18162000000001</v>
      </c>
      <c r="S252" s="2">
        <v>59</v>
      </c>
      <c r="T252" s="2">
        <v>18980.500889999999</v>
      </c>
      <c r="U252" s="2">
        <v>358.91825</v>
      </c>
      <c r="V252" s="2">
        <v>25</v>
      </c>
    </row>
    <row r="253" spans="1:22" x14ac:dyDescent="0.25">
      <c r="A253" s="2" t="s">
        <v>0</v>
      </c>
      <c r="B253" s="2">
        <v>1000</v>
      </c>
      <c r="C253" s="2">
        <v>0.7</v>
      </c>
      <c r="D253" s="2">
        <v>19021.6204</v>
      </c>
      <c r="E253" s="2">
        <v>1.4330000000000001E-2</v>
      </c>
      <c r="F253" s="2">
        <v>19105.946230000001</v>
      </c>
      <c r="G253" s="2">
        <v>9.0069999999999997E-2</v>
      </c>
      <c r="H253" s="2">
        <v>19021.6204</v>
      </c>
      <c r="I253" s="2">
        <v>675.13626999999997</v>
      </c>
      <c r="J253" s="2">
        <v>411</v>
      </c>
      <c r="K253" s="2">
        <v>18981.40206</v>
      </c>
      <c r="L253" s="2">
        <v>676.02723000000003</v>
      </c>
      <c r="M253" s="2">
        <v>25</v>
      </c>
      <c r="N253" s="2">
        <v>19067.971030000001</v>
      </c>
      <c r="O253" s="2">
        <v>674.41139999999996</v>
      </c>
      <c r="P253" s="2">
        <v>5862</v>
      </c>
      <c r="Q253" s="2">
        <v>19150.363580000001</v>
      </c>
      <c r="R253" s="2">
        <v>674.43838000000005</v>
      </c>
      <c r="S253" s="2">
        <v>121</v>
      </c>
      <c r="T253" s="2">
        <v>18977.000980000001</v>
      </c>
      <c r="U253" s="2">
        <v>680.71726999999998</v>
      </c>
      <c r="V253" s="2">
        <v>43</v>
      </c>
    </row>
    <row r="254" spans="1:22" x14ac:dyDescent="0.25">
      <c r="A254" s="2" t="s">
        <v>0</v>
      </c>
      <c r="B254" s="2">
        <v>1000</v>
      </c>
      <c r="C254" s="2">
        <v>0.7</v>
      </c>
      <c r="D254" s="2">
        <v>19021.6204</v>
      </c>
      <c r="E254" s="2">
        <v>1.46E-2</v>
      </c>
      <c r="F254" s="2">
        <v>19105.946230000001</v>
      </c>
      <c r="G254" s="2">
        <v>9.3229999999999993E-2</v>
      </c>
      <c r="H254" s="2">
        <v>19021.6204</v>
      </c>
      <c r="I254" s="2">
        <v>675.65053</v>
      </c>
      <c r="J254" s="2">
        <v>367</v>
      </c>
      <c r="K254" s="2">
        <v>18989.471030000001</v>
      </c>
      <c r="L254" s="2">
        <v>677.22298999999998</v>
      </c>
      <c r="M254" s="2">
        <v>25</v>
      </c>
      <c r="N254" s="2">
        <v>19069.81263</v>
      </c>
      <c r="O254" s="2">
        <v>674.41332</v>
      </c>
      <c r="P254" s="2">
        <v>5857</v>
      </c>
      <c r="Q254" s="2">
        <v>19145.116720000002</v>
      </c>
      <c r="R254" s="2">
        <v>674.35613000000001</v>
      </c>
      <c r="S254" s="2">
        <v>121</v>
      </c>
      <c r="T254" s="2">
        <v>18975.873869999999</v>
      </c>
      <c r="U254" s="2">
        <v>678.56717000000003</v>
      </c>
      <c r="V254" s="2">
        <v>40</v>
      </c>
    </row>
    <row r="255" spans="1:22" x14ac:dyDescent="0.25">
      <c r="A255" s="2" t="s">
        <v>0</v>
      </c>
      <c r="B255" s="2">
        <v>1000</v>
      </c>
      <c r="C255" s="2">
        <v>0.7</v>
      </c>
      <c r="D255" s="2">
        <v>19021.6204</v>
      </c>
      <c r="E255" s="2">
        <v>1.5559999999999999E-2</v>
      </c>
      <c r="F255" s="2">
        <v>19105.946230000001</v>
      </c>
      <c r="G255" s="2">
        <v>9.3100000000000002E-2</v>
      </c>
      <c r="H255" s="2">
        <v>19021.6204</v>
      </c>
      <c r="I255" s="2">
        <v>675.58974999999998</v>
      </c>
      <c r="J255" s="2">
        <v>366</v>
      </c>
      <c r="K255" s="2">
        <v>18985.361400000002</v>
      </c>
      <c r="L255" s="2">
        <v>677.34997999999996</v>
      </c>
      <c r="M255" s="2">
        <v>25</v>
      </c>
      <c r="N255" s="2">
        <v>19021.003489999999</v>
      </c>
      <c r="O255" s="2">
        <v>674.37702999999999</v>
      </c>
      <c r="P255" s="2">
        <v>6011</v>
      </c>
      <c r="Q255" s="2">
        <v>19169.998149999999</v>
      </c>
      <c r="R255" s="2">
        <v>674.82570999999996</v>
      </c>
      <c r="S255" s="2">
        <v>120</v>
      </c>
      <c r="T255" s="2">
        <v>18977.259529999999</v>
      </c>
      <c r="U255" s="2">
        <v>683.77098999999998</v>
      </c>
      <c r="V255" s="2">
        <v>53</v>
      </c>
    </row>
    <row r="256" spans="1:22" x14ac:dyDescent="0.25">
      <c r="A256" s="2" t="s">
        <v>0</v>
      </c>
      <c r="B256" s="2">
        <v>1000</v>
      </c>
      <c r="C256" s="2">
        <v>0.7</v>
      </c>
      <c r="D256" s="2">
        <v>19021.6204</v>
      </c>
      <c r="E256" s="2">
        <v>1.431E-2</v>
      </c>
      <c r="F256" s="2">
        <v>19105.946230000001</v>
      </c>
      <c r="G256" s="2">
        <v>9.2749999999999999E-2</v>
      </c>
      <c r="H256" s="2">
        <v>19021.6204</v>
      </c>
      <c r="I256" s="2">
        <v>674.83407</v>
      </c>
      <c r="J256" s="2">
        <v>364</v>
      </c>
      <c r="K256" s="2">
        <v>18990.18979</v>
      </c>
      <c r="L256" s="2">
        <v>676.60528999999997</v>
      </c>
      <c r="M256" s="2">
        <v>25</v>
      </c>
      <c r="N256" s="2">
        <v>19065.477989999999</v>
      </c>
      <c r="O256" s="2">
        <v>674.45361000000003</v>
      </c>
      <c r="P256" s="2">
        <v>5944</v>
      </c>
      <c r="Q256" s="2">
        <v>19123.3</v>
      </c>
      <c r="R256" s="2">
        <v>677.50693000000001</v>
      </c>
      <c r="S256" s="2">
        <v>121</v>
      </c>
      <c r="T256" s="2">
        <v>18977.869650000001</v>
      </c>
      <c r="U256" s="2">
        <v>682.89299000000005</v>
      </c>
      <c r="V256" s="2">
        <v>49</v>
      </c>
    </row>
    <row r="257" spans="1:22" x14ac:dyDescent="0.25">
      <c r="A257" s="2" t="s">
        <v>0</v>
      </c>
      <c r="B257" s="2">
        <v>1000</v>
      </c>
      <c r="C257" s="2">
        <v>0.7</v>
      </c>
      <c r="D257" s="2">
        <v>19021.6204</v>
      </c>
      <c r="E257" s="2">
        <v>1.455E-2</v>
      </c>
      <c r="F257" s="2">
        <v>19105.946230000001</v>
      </c>
      <c r="G257" s="2">
        <v>9.1829999999999995E-2</v>
      </c>
      <c r="H257" s="2">
        <v>19021.6204</v>
      </c>
      <c r="I257" s="2">
        <v>676.15027999999995</v>
      </c>
      <c r="J257" s="2">
        <v>366</v>
      </c>
      <c r="K257" s="2">
        <v>18982.51743</v>
      </c>
      <c r="L257" s="2">
        <v>676.07676000000004</v>
      </c>
      <c r="M257" s="2">
        <v>25</v>
      </c>
      <c r="N257" s="2">
        <v>19156.073629999999</v>
      </c>
      <c r="O257" s="2">
        <v>674.40062</v>
      </c>
      <c r="P257" s="2">
        <v>5859</v>
      </c>
      <c r="Q257" s="2">
        <v>19182.786039999999</v>
      </c>
      <c r="R257" s="2">
        <v>678.79057999999998</v>
      </c>
      <c r="S257" s="2">
        <v>120</v>
      </c>
      <c r="T257" s="2">
        <v>18976.29567</v>
      </c>
      <c r="U257" s="2">
        <v>686.88927999999999</v>
      </c>
      <c r="V257" s="2">
        <v>40</v>
      </c>
    </row>
    <row r="258" spans="1:22" x14ac:dyDescent="0.25">
      <c r="A258" s="2" t="s">
        <v>0</v>
      </c>
      <c r="B258" s="2">
        <v>1000</v>
      </c>
      <c r="C258" s="2">
        <v>0.7</v>
      </c>
      <c r="D258" s="2">
        <v>19021.6204</v>
      </c>
      <c r="E258" s="2">
        <v>1.559E-2</v>
      </c>
      <c r="F258" s="2">
        <v>19105.946230000001</v>
      </c>
      <c r="G258" s="2">
        <v>9.2770000000000005E-2</v>
      </c>
      <c r="H258" s="2">
        <v>19021.6204</v>
      </c>
      <c r="I258" s="2">
        <v>676.07587999999998</v>
      </c>
      <c r="J258" s="2">
        <v>368</v>
      </c>
      <c r="K258" s="2">
        <v>18985.500960000001</v>
      </c>
      <c r="L258" s="2">
        <v>677.82515000000001</v>
      </c>
      <c r="M258" s="2">
        <v>25</v>
      </c>
      <c r="N258" s="2">
        <v>19047.33108</v>
      </c>
      <c r="O258" s="2">
        <v>674.36580000000004</v>
      </c>
      <c r="P258" s="2">
        <v>6097</v>
      </c>
      <c r="Q258" s="2">
        <v>19018.894189999999</v>
      </c>
      <c r="R258" s="2">
        <v>676.35536999999999</v>
      </c>
      <c r="S258" s="2">
        <v>124</v>
      </c>
      <c r="T258" s="2">
        <v>18976.958330000001</v>
      </c>
      <c r="U258" s="2">
        <v>685.84504000000004</v>
      </c>
      <c r="V258" s="2">
        <v>43</v>
      </c>
    </row>
    <row r="259" spans="1:22" x14ac:dyDescent="0.25">
      <c r="A259" s="2" t="s">
        <v>0</v>
      </c>
      <c r="B259" s="2">
        <v>1000</v>
      </c>
      <c r="C259" s="2">
        <v>0.7</v>
      </c>
      <c r="D259" s="2">
        <v>19021.6204</v>
      </c>
      <c r="E259" s="2">
        <v>1.4319999999999999E-2</v>
      </c>
      <c r="F259" s="2">
        <v>19105.946230000001</v>
      </c>
      <c r="G259" s="2">
        <v>9.1789999999999997E-2</v>
      </c>
      <c r="H259" s="2">
        <v>19021.6204</v>
      </c>
      <c r="I259" s="2">
        <v>674.84041000000002</v>
      </c>
      <c r="J259" s="2">
        <v>369</v>
      </c>
      <c r="K259" s="2">
        <v>18987.10972</v>
      </c>
      <c r="L259" s="2">
        <v>675.74247000000003</v>
      </c>
      <c r="M259" s="2">
        <v>25</v>
      </c>
      <c r="N259" s="2">
        <v>19101.625179999999</v>
      </c>
      <c r="O259" s="2">
        <v>674.42322999999999</v>
      </c>
      <c r="P259" s="2">
        <v>5967</v>
      </c>
      <c r="Q259" s="2">
        <v>19111.51729</v>
      </c>
      <c r="R259" s="2">
        <v>675.08959000000004</v>
      </c>
      <c r="S259" s="2">
        <v>122</v>
      </c>
      <c r="T259" s="2">
        <v>18975.988389999999</v>
      </c>
      <c r="U259" s="2">
        <v>686.07146</v>
      </c>
      <c r="V259" s="2">
        <v>40</v>
      </c>
    </row>
    <row r="260" spans="1:22" x14ac:dyDescent="0.25">
      <c r="A260" s="2" t="s">
        <v>0</v>
      </c>
      <c r="B260" s="2">
        <v>1000</v>
      </c>
      <c r="C260" s="2">
        <v>0.7</v>
      </c>
      <c r="D260" s="2">
        <v>19021.6204</v>
      </c>
      <c r="E260" s="2">
        <v>1.516E-2</v>
      </c>
      <c r="F260" s="2">
        <v>19105.946230000001</v>
      </c>
      <c r="G260" s="2">
        <v>9.0990000000000001E-2</v>
      </c>
      <c r="H260" s="2">
        <v>19021.6204</v>
      </c>
      <c r="I260" s="2">
        <v>674.59717999999998</v>
      </c>
      <c r="J260" s="2">
        <v>369</v>
      </c>
      <c r="K260" s="2">
        <v>18989.7945</v>
      </c>
      <c r="L260" s="2">
        <v>676.13804000000005</v>
      </c>
      <c r="M260" s="2">
        <v>25</v>
      </c>
      <c r="N260" s="2">
        <v>19109.19038</v>
      </c>
      <c r="O260" s="2">
        <v>674.43861000000004</v>
      </c>
      <c r="P260" s="2">
        <v>5790</v>
      </c>
      <c r="Q260" s="2">
        <v>19042.733759999999</v>
      </c>
      <c r="R260" s="2">
        <v>676.15783999999996</v>
      </c>
      <c r="S260" s="2">
        <v>123</v>
      </c>
      <c r="T260" s="2">
        <v>18977.234680000001</v>
      </c>
      <c r="U260" s="2">
        <v>675.54749000000004</v>
      </c>
      <c r="V260" s="2">
        <v>45</v>
      </c>
    </row>
    <row r="261" spans="1:22" x14ac:dyDescent="0.25">
      <c r="A261" s="2" t="s">
        <v>0</v>
      </c>
      <c r="B261" s="2">
        <v>1000</v>
      </c>
      <c r="C261" s="2">
        <v>0.7</v>
      </c>
      <c r="D261" s="2">
        <v>19021.6204</v>
      </c>
      <c r="E261" s="2">
        <v>1.486E-2</v>
      </c>
      <c r="F261" s="2">
        <v>19105.946230000001</v>
      </c>
      <c r="G261" s="2">
        <v>9.4079999999999997E-2</v>
      </c>
      <c r="H261" s="2">
        <v>19021.6204</v>
      </c>
      <c r="I261" s="2">
        <v>675.20430999999996</v>
      </c>
      <c r="J261" s="2">
        <v>369</v>
      </c>
      <c r="K261" s="2">
        <v>18987.11621</v>
      </c>
      <c r="L261" s="2">
        <v>676.99226999999996</v>
      </c>
      <c r="M261" s="2">
        <v>25</v>
      </c>
      <c r="N261" s="2">
        <v>19138.739420000002</v>
      </c>
      <c r="O261" s="2">
        <v>674.40435000000002</v>
      </c>
      <c r="P261" s="2">
        <v>5671</v>
      </c>
      <c r="Q261" s="2">
        <v>19108.269270000001</v>
      </c>
      <c r="R261" s="2">
        <v>679.03418999999997</v>
      </c>
      <c r="S261" s="2">
        <v>121</v>
      </c>
      <c r="T261" s="2">
        <v>18977.10859</v>
      </c>
      <c r="U261" s="2">
        <v>681.52301</v>
      </c>
      <c r="V261" s="2">
        <v>50</v>
      </c>
    </row>
    <row r="262" spans="1:22" x14ac:dyDescent="0.25">
      <c r="A262" s="2" t="s">
        <v>0</v>
      </c>
      <c r="B262" s="2">
        <v>1000</v>
      </c>
      <c r="C262" s="2">
        <v>0.7</v>
      </c>
      <c r="D262" s="2">
        <v>19021.6204</v>
      </c>
      <c r="E262" s="2">
        <v>1.434E-2</v>
      </c>
      <c r="F262" s="2">
        <v>19105.946230000001</v>
      </c>
      <c r="G262" s="2">
        <v>8.9800000000000005E-2</v>
      </c>
      <c r="H262" s="2">
        <v>19021.6204</v>
      </c>
      <c r="I262" s="2">
        <v>674.39031999999997</v>
      </c>
      <c r="J262" s="2">
        <v>365</v>
      </c>
      <c r="K262" s="2">
        <v>18991.198329999999</v>
      </c>
      <c r="L262" s="2">
        <v>675.33235999999999</v>
      </c>
      <c r="M262" s="2">
        <v>25</v>
      </c>
      <c r="N262" s="2">
        <v>19056.16633</v>
      </c>
      <c r="O262" s="2">
        <v>674.36730999999997</v>
      </c>
      <c r="P262" s="2">
        <v>6101</v>
      </c>
      <c r="Q262" s="2">
        <v>19095.69254</v>
      </c>
      <c r="R262" s="2">
        <v>677.52576999999997</v>
      </c>
      <c r="S262" s="2">
        <v>121</v>
      </c>
      <c r="T262" s="2">
        <v>18975.78283</v>
      </c>
      <c r="U262" s="2">
        <v>687.76130000000001</v>
      </c>
      <c r="V262" s="2">
        <v>40</v>
      </c>
    </row>
    <row r="263" spans="1:22" x14ac:dyDescent="0.25">
      <c r="A263" s="2" t="s">
        <v>0</v>
      </c>
      <c r="B263" s="2">
        <v>1000</v>
      </c>
      <c r="C263" s="2">
        <v>1</v>
      </c>
      <c r="D263" s="2">
        <v>19009.554469999999</v>
      </c>
      <c r="E263" s="2">
        <v>1.602E-2</v>
      </c>
      <c r="F263" s="2">
        <v>19068.008140000002</v>
      </c>
      <c r="G263" s="2">
        <v>9.2939999999999995E-2</v>
      </c>
      <c r="H263" s="2">
        <v>19009.554469999999</v>
      </c>
      <c r="I263" s="2">
        <v>1135.25218</v>
      </c>
      <c r="J263" s="2">
        <v>622</v>
      </c>
      <c r="K263" s="2">
        <v>18976.476060000001</v>
      </c>
      <c r="L263" s="2">
        <v>1155.5790400000001</v>
      </c>
      <c r="M263" s="2">
        <v>41</v>
      </c>
      <c r="N263" s="2">
        <v>19037.3658</v>
      </c>
      <c r="O263" s="2">
        <v>1133.5596</v>
      </c>
      <c r="P263" s="2">
        <v>10274</v>
      </c>
      <c r="Q263" s="2">
        <v>19008.593560000001</v>
      </c>
      <c r="R263" s="2">
        <v>1134.9488699999999</v>
      </c>
      <c r="S263" s="2">
        <v>217</v>
      </c>
      <c r="T263" s="2">
        <v>18975.511750000001</v>
      </c>
      <c r="U263" s="2">
        <v>1149.01936</v>
      </c>
      <c r="V263" s="2">
        <v>59</v>
      </c>
    </row>
    <row r="264" spans="1:22" x14ac:dyDescent="0.25">
      <c r="A264" s="2" t="s">
        <v>0</v>
      </c>
      <c r="B264" s="2">
        <v>1000</v>
      </c>
      <c r="C264" s="2">
        <v>1</v>
      </c>
      <c r="D264" s="2">
        <v>19009.554469999999</v>
      </c>
      <c r="E264" s="2">
        <v>1.47E-2</v>
      </c>
      <c r="F264" s="2">
        <v>19068.008140000002</v>
      </c>
      <c r="G264" s="2">
        <v>9.0569999999999998E-2</v>
      </c>
      <c r="H264" s="2">
        <v>19009.554469999999</v>
      </c>
      <c r="I264" s="2">
        <v>1134.0955799999999</v>
      </c>
      <c r="J264" s="2">
        <v>616</v>
      </c>
      <c r="K264" s="2">
        <v>18976.48574</v>
      </c>
      <c r="L264" s="2">
        <v>1154.9848199999999</v>
      </c>
      <c r="M264" s="2">
        <v>41</v>
      </c>
      <c r="N264" s="2">
        <v>19089.251499999998</v>
      </c>
      <c r="O264" s="2">
        <v>1133.55422</v>
      </c>
      <c r="P264" s="2">
        <v>9867</v>
      </c>
      <c r="Q264" s="2">
        <v>19056.509249999999</v>
      </c>
      <c r="R264" s="2">
        <v>1135.2288699999999</v>
      </c>
      <c r="S264" s="2">
        <v>209</v>
      </c>
      <c r="T264" s="2">
        <v>18975.480769999998</v>
      </c>
      <c r="U264" s="2">
        <v>1149.4695099999999</v>
      </c>
      <c r="V264" s="2">
        <v>59</v>
      </c>
    </row>
    <row r="265" spans="1:22" x14ac:dyDescent="0.25">
      <c r="A265" s="2" t="s">
        <v>0</v>
      </c>
      <c r="B265" s="2">
        <v>1000</v>
      </c>
      <c r="C265" s="2">
        <v>1</v>
      </c>
      <c r="D265" s="2">
        <v>19009.554469999999</v>
      </c>
      <c r="E265" s="2">
        <v>1.5469999999999999E-2</v>
      </c>
      <c r="F265" s="2">
        <v>19068.008140000002</v>
      </c>
      <c r="G265" s="2">
        <v>9.3780000000000002E-2</v>
      </c>
      <c r="H265" s="2">
        <v>19009.554469999999</v>
      </c>
      <c r="I265" s="2">
        <v>1134.09034</v>
      </c>
      <c r="J265" s="2">
        <v>616</v>
      </c>
      <c r="K265" s="2">
        <v>18976.283329999998</v>
      </c>
      <c r="L265" s="2">
        <v>1157.70135</v>
      </c>
      <c r="M265" s="2">
        <v>41</v>
      </c>
      <c r="N265" s="2">
        <v>19098.486250000002</v>
      </c>
      <c r="O265" s="2">
        <v>1133.6102699999999</v>
      </c>
      <c r="P265" s="2">
        <v>9956</v>
      </c>
      <c r="Q265" s="2">
        <v>18990.615389999999</v>
      </c>
      <c r="R265" s="2">
        <v>1133.5380299999999</v>
      </c>
      <c r="S265" s="2">
        <v>221</v>
      </c>
      <c r="T265" s="2">
        <v>18975.597539999999</v>
      </c>
      <c r="U265" s="2">
        <v>1141.17048</v>
      </c>
      <c r="V265" s="2">
        <v>58</v>
      </c>
    </row>
    <row r="266" spans="1:22" x14ac:dyDescent="0.25">
      <c r="A266" s="2" t="s">
        <v>0</v>
      </c>
      <c r="B266" s="2">
        <v>1000</v>
      </c>
      <c r="C266" s="2">
        <v>1</v>
      </c>
      <c r="D266" s="2">
        <v>19009.554469999999</v>
      </c>
      <c r="E266" s="2">
        <v>1.6330000000000001E-2</v>
      </c>
      <c r="F266" s="2">
        <v>19068.008140000002</v>
      </c>
      <c r="G266" s="2">
        <v>9.375E-2</v>
      </c>
      <c r="H266" s="2">
        <v>19009.554469999999</v>
      </c>
      <c r="I266" s="2">
        <v>1135.0438300000001</v>
      </c>
      <c r="J266" s="2">
        <v>618</v>
      </c>
      <c r="K266" s="2">
        <v>18977.69643</v>
      </c>
      <c r="L266" s="2">
        <v>1156.2238500000001</v>
      </c>
      <c r="M266" s="2">
        <v>41</v>
      </c>
      <c r="N266" s="2">
        <v>19128.19903</v>
      </c>
      <c r="O266" s="2">
        <v>1133.62518</v>
      </c>
      <c r="P266" s="2">
        <v>9827</v>
      </c>
      <c r="Q266" s="2">
        <v>19023.247469999998</v>
      </c>
      <c r="R266" s="2">
        <v>1137.3011200000001</v>
      </c>
      <c r="S266" s="2">
        <v>216</v>
      </c>
      <c r="T266" s="2">
        <v>18975.403409999999</v>
      </c>
      <c r="U266" s="2">
        <v>1145.3286499999999</v>
      </c>
      <c r="V266" s="2">
        <v>61</v>
      </c>
    </row>
    <row r="267" spans="1:22" x14ac:dyDescent="0.25">
      <c r="A267" s="2" t="s">
        <v>0</v>
      </c>
      <c r="B267" s="2">
        <v>1000</v>
      </c>
      <c r="C267" s="2">
        <v>1</v>
      </c>
      <c r="D267" s="2">
        <v>19009.554469999999</v>
      </c>
      <c r="E267" s="2">
        <v>1.5939999999999999E-2</v>
      </c>
      <c r="F267" s="2">
        <v>19068.008140000002</v>
      </c>
      <c r="G267" s="2">
        <v>9.3490000000000004E-2</v>
      </c>
      <c r="H267" s="2">
        <v>19009.554469999999</v>
      </c>
      <c r="I267" s="2">
        <v>1134.9995100000001</v>
      </c>
      <c r="J267" s="2">
        <v>622</v>
      </c>
      <c r="K267" s="2">
        <v>18977.46616</v>
      </c>
      <c r="L267" s="2">
        <v>1154.5772899999999</v>
      </c>
      <c r="M267" s="2">
        <v>41</v>
      </c>
      <c r="N267" s="2">
        <v>19035.174299999999</v>
      </c>
      <c r="O267" s="2">
        <v>1133.5309199999999</v>
      </c>
      <c r="P267" s="2">
        <v>10357</v>
      </c>
      <c r="Q267" s="2">
        <v>19036.0625</v>
      </c>
      <c r="R267" s="2">
        <v>1137.8140900000001</v>
      </c>
      <c r="S267" s="2">
        <v>215</v>
      </c>
      <c r="T267" s="2">
        <v>18975.37427</v>
      </c>
      <c r="U267" s="2">
        <v>1151.5579</v>
      </c>
      <c r="V267" s="2">
        <v>59</v>
      </c>
    </row>
    <row r="268" spans="1:22" x14ac:dyDescent="0.25">
      <c r="A268" s="2" t="s">
        <v>0</v>
      </c>
      <c r="B268" s="2">
        <v>1000</v>
      </c>
      <c r="C268" s="2">
        <v>1</v>
      </c>
      <c r="D268" s="2">
        <v>19009.554469999999</v>
      </c>
      <c r="E268" s="2">
        <v>1.5299999999999999E-2</v>
      </c>
      <c r="F268" s="2">
        <v>19068.008140000002</v>
      </c>
      <c r="G268" s="2">
        <v>9.4039999999999999E-2</v>
      </c>
      <c r="H268" s="2">
        <v>19009.554469999999</v>
      </c>
      <c r="I268" s="2">
        <v>1134.95424</v>
      </c>
      <c r="J268" s="2">
        <v>612</v>
      </c>
      <c r="K268" s="2">
        <v>18976.51266</v>
      </c>
      <c r="L268" s="2">
        <v>1157.18208</v>
      </c>
      <c r="M268" s="2">
        <v>41</v>
      </c>
      <c r="N268" s="2">
        <v>19073.774440000001</v>
      </c>
      <c r="O268" s="2">
        <v>1133.53334</v>
      </c>
      <c r="P268" s="2">
        <v>9739</v>
      </c>
      <c r="Q268" s="2">
        <v>19011.20278</v>
      </c>
      <c r="R268" s="2">
        <v>1135.6411700000001</v>
      </c>
      <c r="S268" s="2">
        <v>220</v>
      </c>
      <c r="T268" s="2">
        <v>18975.596150000001</v>
      </c>
      <c r="U268" s="2">
        <v>1142.06185</v>
      </c>
      <c r="V268" s="2">
        <v>64</v>
      </c>
    </row>
    <row r="269" spans="1:22" x14ac:dyDescent="0.25">
      <c r="A269" s="2" t="s">
        <v>0</v>
      </c>
      <c r="B269" s="2">
        <v>1000</v>
      </c>
      <c r="C269" s="2">
        <v>1</v>
      </c>
      <c r="D269" s="2">
        <v>19009.554469999999</v>
      </c>
      <c r="E269" s="2">
        <v>1.468E-2</v>
      </c>
      <c r="F269" s="2">
        <v>19068.008140000002</v>
      </c>
      <c r="G269" s="2">
        <v>9.2740000000000003E-2</v>
      </c>
      <c r="H269" s="2">
        <v>19009.554469999999</v>
      </c>
      <c r="I269" s="2">
        <v>1134.48234</v>
      </c>
      <c r="J269" s="2">
        <v>617</v>
      </c>
      <c r="K269" s="2">
        <v>18976.763719999999</v>
      </c>
      <c r="L269" s="2">
        <v>1153.4191800000001</v>
      </c>
      <c r="M269" s="2">
        <v>41</v>
      </c>
      <c r="N269" s="2">
        <v>19006.424190000002</v>
      </c>
      <c r="O269" s="2">
        <v>1133.6095700000001</v>
      </c>
      <c r="P269" s="2">
        <v>10473</v>
      </c>
      <c r="Q269" s="2">
        <v>19017.48227</v>
      </c>
      <c r="R269" s="2">
        <v>1137.32512</v>
      </c>
      <c r="S269" s="2">
        <v>216</v>
      </c>
      <c r="T269" s="2">
        <v>18975.47553</v>
      </c>
      <c r="U269" s="2">
        <v>1148.13941</v>
      </c>
      <c r="V269" s="2">
        <v>60</v>
      </c>
    </row>
    <row r="270" spans="1:22" x14ac:dyDescent="0.25">
      <c r="A270" s="2" t="s">
        <v>0</v>
      </c>
      <c r="B270" s="2">
        <v>1000</v>
      </c>
      <c r="C270" s="2">
        <v>1</v>
      </c>
      <c r="D270" s="2">
        <v>19009.554469999999</v>
      </c>
      <c r="E270" s="2">
        <v>1.652E-2</v>
      </c>
      <c r="F270" s="2">
        <v>19068.008140000002</v>
      </c>
      <c r="G270" s="2">
        <v>9.4259999999999997E-2</v>
      </c>
      <c r="H270" s="2">
        <v>19009.554469999999</v>
      </c>
      <c r="I270" s="2">
        <v>1134.3609899999999</v>
      </c>
      <c r="J270" s="2">
        <v>619</v>
      </c>
      <c r="K270" s="2">
        <v>18977.453420000002</v>
      </c>
      <c r="L270" s="2">
        <v>1157.0725399999999</v>
      </c>
      <c r="M270" s="2">
        <v>41</v>
      </c>
      <c r="N270" s="2">
        <v>19042.90438</v>
      </c>
      <c r="O270" s="2">
        <v>1133.5080499999999</v>
      </c>
      <c r="P270" s="2">
        <v>10111</v>
      </c>
      <c r="Q270" s="2">
        <v>19023.21875</v>
      </c>
      <c r="R270" s="2">
        <v>1138.19265</v>
      </c>
      <c r="S270" s="2">
        <v>212</v>
      </c>
      <c r="T270" s="2">
        <v>18975.362499999999</v>
      </c>
      <c r="U270" s="2">
        <v>1143.2932599999999</v>
      </c>
      <c r="V270" s="2">
        <v>59</v>
      </c>
    </row>
    <row r="271" spans="1:22" x14ac:dyDescent="0.25">
      <c r="A271" s="2" t="s">
        <v>0</v>
      </c>
      <c r="B271" s="2">
        <v>1000</v>
      </c>
      <c r="C271" s="2">
        <v>1</v>
      </c>
      <c r="D271" s="2">
        <v>19009.554469999999</v>
      </c>
      <c r="E271" s="2">
        <v>1.6709999999999999E-2</v>
      </c>
      <c r="F271" s="2">
        <v>19068.008140000002</v>
      </c>
      <c r="G271" s="2">
        <v>9.5159999999999995E-2</v>
      </c>
      <c r="H271" s="2">
        <v>19009.554469999999</v>
      </c>
      <c r="I271" s="2">
        <v>1134.33149</v>
      </c>
      <c r="J271" s="2">
        <v>619</v>
      </c>
      <c r="K271" s="2">
        <v>18976.89904</v>
      </c>
      <c r="L271" s="2">
        <v>1151.6635799999999</v>
      </c>
      <c r="M271" s="2">
        <v>41</v>
      </c>
      <c r="N271" s="2">
        <v>19049.898529999999</v>
      </c>
      <c r="O271" s="2">
        <v>1133.5764200000001</v>
      </c>
      <c r="P271" s="2">
        <v>10013</v>
      </c>
      <c r="Q271" s="2">
        <v>18984.49554</v>
      </c>
      <c r="R271" s="2">
        <v>1137.3718200000001</v>
      </c>
      <c r="S271" s="2">
        <v>219</v>
      </c>
      <c r="T271" s="2">
        <v>18976.40264</v>
      </c>
      <c r="U271" s="2">
        <v>1138.1774</v>
      </c>
      <c r="V271" s="2">
        <v>76</v>
      </c>
    </row>
    <row r="272" spans="1:22" x14ac:dyDescent="0.25">
      <c r="A272" s="2" t="s">
        <v>0</v>
      </c>
      <c r="B272" s="2">
        <v>1000</v>
      </c>
      <c r="C272" s="2">
        <v>1</v>
      </c>
      <c r="D272" s="2">
        <v>19009.554469999999</v>
      </c>
      <c r="E272" s="2">
        <v>1.4840000000000001E-2</v>
      </c>
      <c r="F272" s="2">
        <v>19068.008140000002</v>
      </c>
      <c r="G272" s="2">
        <v>9.2119999999999994E-2</v>
      </c>
      <c r="H272" s="2">
        <v>19009.554469999999</v>
      </c>
      <c r="I272" s="2">
        <v>1133.90852</v>
      </c>
      <c r="J272" s="2">
        <v>616</v>
      </c>
      <c r="K272" s="2">
        <v>18976.355769999998</v>
      </c>
      <c r="L272" s="2">
        <v>1154.55484</v>
      </c>
      <c r="M272" s="2">
        <v>41</v>
      </c>
      <c r="N272" s="2">
        <v>19015.92857</v>
      </c>
      <c r="O272" s="2">
        <v>1133.5118</v>
      </c>
      <c r="P272" s="2">
        <v>10285</v>
      </c>
      <c r="Q272" s="2">
        <v>19085.599730000002</v>
      </c>
      <c r="R272" s="2">
        <v>1137.60455</v>
      </c>
      <c r="S272" s="2">
        <v>213</v>
      </c>
      <c r="T272" s="2">
        <v>18975.63191</v>
      </c>
      <c r="U272" s="2">
        <v>1136.80339</v>
      </c>
      <c r="V272" s="2">
        <v>65</v>
      </c>
    </row>
  </sheetData>
  <mergeCells count="7">
    <mergeCell ref="T1:V1"/>
    <mergeCell ref="D1:E1"/>
    <mergeCell ref="F1:G1"/>
    <mergeCell ref="H1:J1"/>
    <mergeCell ref="K1:M1"/>
    <mergeCell ref="N1:P1"/>
    <mergeCell ref="Q1:S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55"/>
  <sheetViews>
    <sheetView zoomScale="85" zoomScaleNormal="85" workbookViewId="0">
      <selection activeCell="T32" sqref="T32"/>
    </sheetView>
  </sheetViews>
  <sheetFormatPr defaultRowHeight="13.8" x14ac:dyDescent="0.25"/>
  <cols>
    <col min="1" max="1" width="10.5546875" customWidth="1"/>
    <col min="2" max="2" width="5.77734375" bestFit="1" customWidth="1"/>
    <col min="3" max="3" width="4.6640625" bestFit="1" customWidth="1"/>
    <col min="4" max="4" width="13.21875" style="16" customWidth="1"/>
    <col min="5" max="10" width="13.21875" customWidth="1"/>
    <col min="11" max="11" width="4.44140625" customWidth="1"/>
    <col min="12" max="17" width="8.109375" customWidth="1"/>
  </cols>
  <sheetData>
    <row r="1" spans="1:17" s="3" customFormat="1" x14ac:dyDescent="0.25">
      <c r="D1" s="28" t="s">
        <v>49</v>
      </c>
      <c r="E1" s="28" t="s">
        <v>58</v>
      </c>
      <c r="F1" s="27" t="s">
        <v>50</v>
      </c>
      <c r="G1" s="27" t="s">
        <v>51</v>
      </c>
      <c r="H1" s="27" t="s">
        <v>52</v>
      </c>
      <c r="I1" s="27" t="s">
        <v>53</v>
      </c>
      <c r="J1" s="27" t="s">
        <v>54</v>
      </c>
      <c r="K1" s="9"/>
      <c r="L1" s="18" t="s">
        <v>49</v>
      </c>
      <c r="M1" s="18" t="s">
        <v>59</v>
      </c>
      <c r="N1" s="18" t="s">
        <v>50</v>
      </c>
      <c r="O1" s="18" t="s">
        <v>51</v>
      </c>
      <c r="P1" s="18" t="s">
        <v>52</v>
      </c>
      <c r="Q1" s="18" t="s">
        <v>53</v>
      </c>
    </row>
    <row r="2" spans="1:17" s="3" customFormat="1" x14ac:dyDescent="0.25">
      <c r="D2" s="13" t="s">
        <v>55</v>
      </c>
      <c r="E2" s="13" t="s">
        <v>55</v>
      </c>
      <c r="F2" s="9" t="s">
        <v>55</v>
      </c>
      <c r="G2" s="9" t="s">
        <v>55</v>
      </c>
      <c r="H2" s="9" t="s">
        <v>55</v>
      </c>
      <c r="I2" s="9" t="s">
        <v>56</v>
      </c>
      <c r="J2" s="9" t="s">
        <v>55</v>
      </c>
      <c r="K2" s="9"/>
      <c r="M2" s="9"/>
    </row>
    <row r="3" spans="1:17" s="3" customFormat="1" x14ac:dyDescent="0.25">
      <c r="A3" s="3" t="s">
        <v>1</v>
      </c>
      <c r="B3" s="3">
        <v>25</v>
      </c>
      <c r="C3" s="3">
        <v>0.4</v>
      </c>
      <c r="D3" s="14">
        <v>45.74580000000001</v>
      </c>
      <c r="E3" s="14">
        <v>45.74580000000001</v>
      </c>
      <c r="F3" s="14">
        <v>32.57391299999999</v>
      </c>
      <c r="G3" s="14">
        <v>31.620425000000004</v>
      </c>
      <c r="H3" s="14">
        <v>32.608880000000006</v>
      </c>
      <c r="I3" s="14">
        <v>32.479140000000001</v>
      </c>
      <c r="J3" s="14">
        <v>31.593880000000006</v>
      </c>
      <c r="L3" s="3">
        <f>(D3-J3)/MAX(D3,J3)</f>
        <v>0.30935998496036798</v>
      </c>
      <c r="M3" s="3">
        <f>(E3-J3)/MAX(J3,E3)</f>
        <v>0.30935998496036798</v>
      </c>
      <c r="N3" s="3">
        <f t="shared" ref="N3:N29" si="0">(F3-J3)/MAX(F3,J3)</f>
        <v>3.008643757352655E-2</v>
      </c>
      <c r="O3" s="3">
        <f t="shared" ref="O3:O29" si="1">(G3-J3)/MAX(G3,J3)</f>
        <v>8.394890328007516E-4</v>
      </c>
      <c r="P3" s="3">
        <f t="shared" ref="P3:P29" si="2">(H3-J3)/MAX(H3,J3)</f>
        <v>3.1126490698239265E-2</v>
      </c>
      <c r="Q3" s="3">
        <f t="shared" ref="Q3:Q29" si="3">(I3-J3)/MAX(I3,J3)</f>
        <v>2.7256263558702455E-2</v>
      </c>
    </row>
    <row r="4" spans="1:17" s="3" customFormat="1" x14ac:dyDescent="0.25">
      <c r="A4" s="3" t="s">
        <v>1</v>
      </c>
      <c r="B4" s="3">
        <v>25</v>
      </c>
      <c r="C4" s="3">
        <v>0.7</v>
      </c>
      <c r="D4" s="14">
        <v>37.339119999999994</v>
      </c>
      <c r="E4" s="14">
        <v>36.534159999999993</v>
      </c>
      <c r="F4" s="14">
        <v>31.786075</v>
      </c>
      <c r="G4" s="14">
        <v>30.288630000000001</v>
      </c>
      <c r="H4" s="14">
        <v>32.570802999999998</v>
      </c>
      <c r="I4" s="14">
        <v>31.148126000000001</v>
      </c>
      <c r="J4" s="14">
        <v>30.142829999999996</v>
      </c>
      <c r="L4" s="3">
        <f>(D4-J4)/MAX(D4,J4)</f>
        <v>0.19272789503341264</v>
      </c>
      <c r="M4" s="3">
        <f>(E4-J4)/MAX(J4,E4)</f>
        <v>0.17494120570994373</v>
      </c>
      <c r="N4" s="3">
        <f t="shared" si="0"/>
        <v>5.1697008831697651E-2</v>
      </c>
      <c r="O4" s="3">
        <f t="shared" si="1"/>
        <v>4.8136875124429471E-3</v>
      </c>
      <c r="P4" s="3">
        <f t="shared" si="2"/>
        <v>7.4544462413161927E-2</v>
      </c>
      <c r="Q4" s="3">
        <f t="shared" si="3"/>
        <v>3.2274686445020954E-2</v>
      </c>
    </row>
    <row r="5" spans="1:17" s="3" customFormat="1" x14ac:dyDescent="0.25">
      <c r="A5" s="3" t="s">
        <v>1</v>
      </c>
      <c r="B5" s="3">
        <v>25</v>
      </c>
      <c r="C5" s="3">
        <v>1</v>
      </c>
      <c r="D5" s="14">
        <v>31.876709999999996</v>
      </c>
      <c r="E5" s="14">
        <v>30.895879999999998</v>
      </c>
      <c r="F5" s="14">
        <v>31.565857999999999</v>
      </c>
      <c r="G5" s="14">
        <v>29.707053999999999</v>
      </c>
      <c r="H5" s="14">
        <v>32.164520999999993</v>
      </c>
      <c r="I5" s="14">
        <v>31.047747999999995</v>
      </c>
      <c r="J5" s="14">
        <v>29.747695999999998</v>
      </c>
      <c r="L5" s="3">
        <f>(D5-J5)/MAX(D5,J5)</f>
        <v>6.6789013044319764E-2</v>
      </c>
      <c r="M5" s="3">
        <f>(E5-J5)/MAX(J5,E5)</f>
        <v>3.7163013320869985E-2</v>
      </c>
      <c r="N5" s="3">
        <f t="shared" si="0"/>
        <v>5.7599004595408149E-2</v>
      </c>
      <c r="O5" s="3">
        <f t="shared" si="1"/>
        <v>-1.3662234547508585E-3</v>
      </c>
      <c r="P5" s="3">
        <f t="shared" si="2"/>
        <v>7.5139468111463451E-2</v>
      </c>
      <c r="Q5" s="3">
        <f t="shared" si="3"/>
        <v>4.187266657794303E-2</v>
      </c>
    </row>
    <row r="6" spans="1:17" s="3" customFormat="1" x14ac:dyDescent="0.25">
      <c r="A6" s="3" t="s">
        <v>1</v>
      </c>
      <c r="B6" s="3">
        <v>100</v>
      </c>
      <c r="C6" s="3">
        <v>0.4</v>
      </c>
      <c r="D6" s="14">
        <v>161.39908999999997</v>
      </c>
      <c r="E6" s="14">
        <v>155.53971999999999</v>
      </c>
      <c r="F6" s="14">
        <v>148.00695099999999</v>
      </c>
      <c r="G6" s="14">
        <v>147.009344</v>
      </c>
      <c r="H6" s="14">
        <v>148.20702</v>
      </c>
      <c r="I6" s="14">
        <v>147.76910599999999</v>
      </c>
      <c r="J6" s="14">
        <v>146.95328799999999</v>
      </c>
      <c r="L6" s="3">
        <f>(D6-J6)/MAX(D6,J6)</f>
        <v>8.9503614921248864E-2</v>
      </c>
      <c r="M6" s="3">
        <f>(E6-J6)/MAX(J6,E6)</f>
        <v>5.520411120709233E-2</v>
      </c>
      <c r="N6" s="3">
        <f t="shared" si="0"/>
        <v>7.1190102416203438E-3</v>
      </c>
      <c r="O6" s="3">
        <f t="shared" si="1"/>
        <v>3.8130909556342434E-4</v>
      </c>
      <c r="P6" s="3">
        <f t="shared" si="2"/>
        <v>8.4593293893906896E-3</v>
      </c>
      <c r="Q6" s="3">
        <f t="shared" si="3"/>
        <v>5.5208969052029542E-3</v>
      </c>
    </row>
    <row r="7" spans="1:17" s="3" customFormat="1" x14ac:dyDescent="0.25">
      <c r="A7" s="3" t="s">
        <v>1</v>
      </c>
      <c r="B7" s="3">
        <v>100</v>
      </c>
      <c r="C7" s="3">
        <v>0.7</v>
      </c>
      <c r="D7" s="14">
        <v>151.08040000000003</v>
      </c>
      <c r="E7" s="14">
        <v>111.17415000000003</v>
      </c>
      <c r="F7" s="14">
        <v>110.96604499999998</v>
      </c>
      <c r="G7" s="14">
        <v>146.22819399999997</v>
      </c>
      <c r="H7" s="14">
        <v>110.691176</v>
      </c>
      <c r="I7" s="14">
        <v>109.985558</v>
      </c>
      <c r="J7" s="14">
        <v>108.82575300000001</v>
      </c>
      <c r="L7" s="3">
        <f>(D7-J7)/MAX(D7,J7)</f>
        <v>0.27968318193491687</v>
      </c>
      <c r="M7" s="3">
        <f>(E7-J7)/MAX(J7,E7)</f>
        <v>2.1123588532046517E-2</v>
      </c>
      <c r="N7" s="3">
        <f t="shared" si="0"/>
        <v>1.9287810068386004E-2</v>
      </c>
      <c r="O7" s="3">
        <f t="shared" si="1"/>
        <v>0.25578132353874228</v>
      </c>
      <c r="P7" s="3">
        <f t="shared" si="2"/>
        <v>1.6852499606653314E-2</v>
      </c>
      <c r="Q7" s="3">
        <f t="shared" si="3"/>
        <v>1.0545066289521317E-2</v>
      </c>
    </row>
    <row r="8" spans="1:17" s="3" customFormat="1" x14ac:dyDescent="0.25">
      <c r="A8" s="3" t="s">
        <v>1</v>
      </c>
      <c r="B8" s="3">
        <v>100</v>
      </c>
      <c r="C8" s="3">
        <v>1</v>
      </c>
      <c r="D8" s="14">
        <v>108.81712999999999</v>
      </c>
      <c r="E8" s="14">
        <v>108.41019000000003</v>
      </c>
      <c r="F8" s="14">
        <v>108.543914</v>
      </c>
      <c r="G8" s="14">
        <v>106.790004</v>
      </c>
      <c r="H8" s="14">
        <v>108.94797600000001</v>
      </c>
      <c r="I8" s="14">
        <v>107.75598799999997</v>
      </c>
      <c r="J8" s="14">
        <v>107.274029</v>
      </c>
      <c r="L8" s="3">
        <f>(D8-J8)/MAX(D8,J8)</f>
        <v>1.4180680927717843E-2</v>
      </c>
      <c r="M8" s="3">
        <f>(E8-J8)/MAX(J8,E8)</f>
        <v>1.0480204858971555E-2</v>
      </c>
      <c r="N8" s="3">
        <f t="shared" si="0"/>
        <v>1.1699274083667208E-2</v>
      </c>
      <c r="O8" s="3">
        <f t="shared" si="1"/>
        <v>-4.5120427051360459E-3</v>
      </c>
      <c r="P8" s="3">
        <f t="shared" si="2"/>
        <v>1.5364645232142838E-2</v>
      </c>
      <c r="Q8" s="3">
        <f t="shared" si="3"/>
        <v>4.4726887938698594E-3</v>
      </c>
    </row>
    <row r="9" spans="1:17" s="3" customFormat="1" x14ac:dyDescent="0.25">
      <c r="A9" s="3" t="s">
        <v>1</v>
      </c>
      <c r="B9" s="3">
        <v>1000</v>
      </c>
      <c r="C9" s="3">
        <v>0.4</v>
      </c>
      <c r="D9" s="14">
        <v>1319.2342599999997</v>
      </c>
      <c r="E9" s="14">
        <v>1145.0866499999997</v>
      </c>
      <c r="F9" s="14">
        <v>1085.9362540000002</v>
      </c>
      <c r="G9" s="14">
        <v>1084.091868</v>
      </c>
      <c r="H9" s="14">
        <v>1085.703692</v>
      </c>
      <c r="I9" s="14">
        <v>1087.7873649999997</v>
      </c>
      <c r="J9" s="14">
        <v>1081.8999570000001</v>
      </c>
      <c r="L9" s="3">
        <f>(D9-J9)/MAX(D9,J9)</f>
        <v>0.17990307725937901</v>
      </c>
      <c r="M9" s="3">
        <f>(E9-J9)/MAX(J9,E9)</f>
        <v>5.5180708813607829E-2</v>
      </c>
      <c r="N9" s="3">
        <f t="shared" si="0"/>
        <v>3.7168820776841876E-3</v>
      </c>
      <c r="O9" s="3">
        <f t="shared" si="1"/>
        <v>2.0218867650429518E-3</v>
      </c>
      <c r="P9" s="3">
        <f t="shared" si="2"/>
        <v>3.5034743162685685E-3</v>
      </c>
      <c r="Q9" s="3">
        <f t="shared" si="3"/>
        <v>5.4122783454095347E-3</v>
      </c>
    </row>
    <row r="10" spans="1:17" s="3" customFormat="1" x14ac:dyDescent="0.25">
      <c r="A10" s="3" t="s">
        <v>1</v>
      </c>
      <c r="B10" s="3">
        <v>1000</v>
      </c>
      <c r="C10" s="3">
        <v>0.7</v>
      </c>
      <c r="D10" s="14">
        <v>1253.8009500000003</v>
      </c>
      <c r="E10" s="14">
        <v>1077.3992099999998</v>
      </c>
      <c r="F10" s="14">
        <v>1073.8868729999999</v>
      </c>
      <c r="G10" s="14">
        <v>1211.2034500000002</v>
      </c>
      <c r="H10" s="14">
        <v>1072.7531160000003</v>
      </c>
      <c r="I10" s="14">
        <v>1074.815384</v>
      </c>
      <c r="J10" s="14">
        <v>1209.9663079999998</v>
      </c>
      <c r="L10" s="3">
        <f>(D10-J10)/MAX(D10,J10)</f>
        <v>3.4961404360078427E-2</v>
      </c>
      <c r="M10" s="3">
        <f>(E10-J10)/MAX(J10,E10)</f>
        <v>-0.10956263585481589</v>
      </c>
      <c r="N10" s="3">
        <f t="shared" si="0"/>
        <v>-0.11246547453451894</v>
      </c>
      <c r="O10" s="3">
        <f t="shared" si="1"/>
        <v>1.0214155185905419E-3</v>
      </c>
      <c r="P10" s="3">
        <f t="shared" si="2"/>
        <v>-0.11340248988156082</v>
      </c>
      <c r="Q10" s="3">
        <f t="shared" si="3"/>
        <v>-0.1116980887041359</v>
      </c>
    </row>
    <row r="11" spans="1:17" s="3" customFormat="1" x14ac:dyDescent="0.25">
      <c r="A11" s="3" t="s">
        <v>1</v>
      </c>
      <c r="B11" s="3">
        <v>1000</v>
      </c>
      <c r="C11" s="3">
        <v>1</v>
      </c>
      <c r="D11" s="14">
        <v>1066.4140000000002</v>
      </c>
      <c r="E11" s="14">
        <v>1063.8389299999999</v>
      </c>
      <c r="F11" s="14">
        <v>1064.4095219999999</v>
      </c>
      <c r="G11" s="14">
        <v>1062.066695</v>
      </c>
      <c r="H11" s="14">
        <v>1064.912613</v>
      </c>
      <c r="I11" s="14">
        <v>1064.7638659999998</v>
      </c>
      <c r="J11" s="14">
        <v>1061.4011290000001</v>
      </c>
      <c r="L11" s="3">
        <f>(D11-J11)/MAX(D11,J11)</f>
        <v>4.7006800360836704E-3</v>
      </c>
      <c r="M11" s="3">
        <f>(E11-J11)/MAX(J11,E11)</f>
        <v>2.291513246276679E-3</v>
      </c>
      <c r="N11" s="3">
        <f t="shared" si="0"/>
        <v>2.8263491990818943E-3</v>
      </c>
      <c r="O11" s="3">
        <f t="shared" si="1"/>
        <v>6.2667062542611678E-4</v>
      </c>
      <c r="P11" s="3">
        <f t="shared" si="2"/>
        <v>3.2974386415685003E-3</v>
      </c>
      <c r="Q11" s="3">
        <f t="shared" si="3"/>
        <v>3.1581997730938194E-3</v>
      </c>
    </row>
    <row r="12" spans="1:17" s="3" customFormat="1" x14ac:dyDescent="0.25">
      <c r="A12" s="3" t="s">
        <v>57</v>
      </c>
      <c r="B12" s="3">
        <v>24</v>
      </c>
      <c r="C12" s="3">
        <v>0.4</v>
      </c>
      <c r="D12" s="14">
        <v>4194.8154000000004</v>
      </c>
      <c r="E12" s="14">
        <v>2770.3313800000001</v>
      </c>
      <c r="F12" s="14">
        <v>2778.0450919999998</v>
      </c>
      <c r="G12" s="14">
        <v>2757.1975099999995</v>
      </c>
      <c r="H12" s="14">
        <v>2758.4513400000001</v>
      </c>
      <c r="I12" s="14">
        <v>2757.1975099999995</v>
      </c>
      <c r="J12" s="14">
        <v>2757.3228929999996</v>
      </c>
      <c r="L12" s="3">
        <f>(D12-J12)/MAX(D12,J12)</f>
        <v>0.34268313857148536</v>
      </c>
      <c r="M12" s="3">
        <f>(E12-J12)/MAX(J12,E12)</f>
        <v>4.6956429450690888E-3</v>
      </c>
      <c r="N12" s="3">
        <f t="shared" si="0"/>
        <v>7.4592738108083508E-3</v>
      </c>
      <c r="O12" s="3">
        <f t="shared" si="1"/>
        <v>-4.5472730204491221E-5</v>
      </c>
      <c r="P12" s="3">
        <f t="shared" si="2"/>
        <v>4.0908715105357116E-4</v>
      </c>
      <c r="Q12" s="3">
        <f t="shared" si="3"/>
        <v>-4.5472730204491221E-5</v>
      </c>
    </row>
    <row r="13" spans="1:17" s="3" customFormat="1" x14ac:dyDescent="0.25">
      <c r="A13" s="3" t="s">
        <v>2</v>
      </c>
      <c r="B13" s="3">
        <v>24</v>
      </c>
      <c r="C13" s="3">
        <v>0.7</v>
      </c>
      <c r="D13" s="14">
        <v>2586.8513800000001</v>
      </c>
      <c r="E13" s="14">
        <v>2586.8513800000001</v>
      </c>
      <c r="F13" s="14">
        <v>2569.3252199999997</v>
      </c>
      <c r="G13" s="14">
        <v>2586.8513800000001</v>
      </c>
      <c r="H13" s="14">
        <v>2569.8301590000001</v>
      </c>
      <c r="I13" s="14">
        <v>2566.4579200000003</v>
      </c>
      <c r="J13" s="14">
        <v>2566.4579200000003</v>
      </c>
      <c r="L13" s="3">
        <f>(D13-J13)/MAX(D13,J13)</f>
        <v>7.8835066280459366E-3</v>
      </c>
      <c r="M13" s="3">
        <f>(E13-J13)/MAX(J13,E13)</f>
        <v>7.8835066280459366E-3</v>
      </c>
      <c r="N13" s="3">
        <f t="shared" si="0"/>
        <v>1.1159739443181241E-3</v>
      </c>
      <c r="O13" s="3">
        <f t="shared" si="1"/>
        <v>7.8835066280459366E-3</v>
      </c>
      <c r="P13" s="3">
        <f t="shared" si="2"/>
        <v>1.3122419737310773E-3</v>
      </c>
      <c r="Q13" s="3">
        <f t="shared" si="3"/>
        <v>0</v>
      </c>
    </row>
    <row r="14" spans="1:17" s="3" customFormat="1" x14ac:dyDescent="0.25">
      <c r="A14" s="3" t="s">
        <v>2</v>
      </c>
      <c r="B14" s="3">
        <v>24</v>
      </c>
      <c r="C14" s="3">
        <v>1</v>
      </c>
      <c r="D14" s="14">
        <v>2325.4375</v>
      </c>
      <c r="E14" s="14">
        <v>2328.3583299999996</v>
      </c>
      <c r="F14" s="14">
        <v>2325.4375</v>
      </c>
      <c r="G14" s="14">
        <v>2325.4375</v>
      </c>
      <c r="H14" s="14">
        <v>2352.5183710000001</v>
      </c>
      <c r="I14" s="14">
        <v>2328.793185</v>
      </c>
      <c r="J14" s="14">
        <v>2325.4375</v>
      </c>
      <c r="L14" s="3">
        <f>(D14-J14)/MAX(D14,J14)</f>
        <v>0</v>
      </c>
      <c r="M14" s="3">
        <f>(E14-J14)/MAX(J14,E14)</f>
        <v>1.2544589732455696E-3</v>
      </c>
      <c r="N14" s="3">
        <f t="shared" si="0"/>
        <v>0</v>
      </c>
      <c r="O14" s="3">
        <f t="shared" si="1"/>
        <v>0</v>
      </c>
      <c r="P14" s="3">
        <f t="shared" si="2"/>
        <v>1.1511438692182742E-2</v>
      </c>
      <c r="Q14" s="3">
        <f t="shared" si="3"/>
        <v>1.4409544916286733E-3</v>
      </c>
    </row>
    <row r="15" spans="1:17" s="3" customFormat="1" x14ac:dyDescent="0.25">
      <c r="A15" s="3" t="s">
        <v>2</v>
      </c>
      <c r="B15" s="3">
        <v>100</v>
      </c>
      <c r="C15" s="3">
        <v>0.4</v>
      </c>
      <c r="D15" s="14">
        <v>50072.532630000009</v>
      </c>
      <c r="E15" s="14">
        <v>44055.34534</v>
      </c>
      <c r="F15" s="14">
        <v>43551.606707000006</v>
      </c>
      <c r="G15" s="14">
        <v>37506.609277000003</v>
      </c>
      <c r="H15" s="14">
        <v>39238.220044000002</v>
      </c>
      <c r="I15" s="14">
        <v>39227.024405999997</v>
      </c>
      <c r="J15" s="14">
        <v>37744.839689999993</v>
      </c>
      <c r="L15" s="3">
        <f>(D15-J15)/MAX(D15,J15)</f>
        <v>0.24619671289832284</v>
      </c>
      <c r="M15" s="3">
        <f>(E15-J15)/MAX(J15,E15)</f>
        <v>0.14324040820241601</v>
      </c>
      <c r="N15" s="3">
        <f t="shared" si="0"/>
        <v>0.13333071856719117</v>
      </c>
      <c r="O15" s="3">
        <f t="shared" si="1"/>
        <v>-6.3116021940108086E-3</v>
      </c>
      <c r="P15" s="3">
        <f t="shared" si="2"/>
        <v>3.8059329712851336E-2</v>
      </c>
      <c r="Q15" s="3">
        <f t="shared" si="3"/>
        <v>3.7784785831812794E-2</v>
      </c>
    </row>
    <row r="16" spans="1:17" s="3" customFormat="1" x14ac:dyDescent="0.25">
      <c r="A16" s="3" t="s">
        <v>2</v>
      </c>
      <c r="B16" s="3">
        <v>100</v>
      </c>
      <c r="C16" s="3">
        <v>0.7</v>
      </c>
      <c r="D16" s="14">
        <v>38831.990999999995</v>
      </c>
      <c r="E16" s="14">
        <v>38826.324460000011</v>
      </c>
      <c r="F16" s="14">
        <v>38808.673167999994</v>
      </c>
      <c r="G16" s="14">
        <v>35979.225951999993</v>
      </c>
      <c r="H16" s="14">
        <v>36818.232635000008</v>
      </c>
      <c r="I16" s="14">
        <v>37865.070023000007</v>
      </c>
      <c r="J16" s="14">
        <v>36104.602047</v>
      </c>
      <c r="L16" s="3">
        <f>(D16-J16)/MAX(D16,J16)</f>
        <v>7.0235619723953757E-2</v>
      </c>
      <c r="M16" s="3">
        <f>(E16-J16)/MAX(J16,E16)</f>
        <v>7.0099924493342305E-2</v>
      </c>
      <c r="N16" s="3">
        <f t="shared" si="0"/>
        <v>6.9676979403399369E-2</v>
      </c>
      <c r="O16" s="3">
        <f t="shared" si="1"/>
        <v>-3.4725793359194393E-3</v>
      </c>
      <c r="P16" s="3">
        <f t="shared" si="2"/>
        <v>1.9382532428284416E-2</v>
      </c>
      <c r="Q16" s="3">
        <f t="shared" si="3"/>
        <v>4.649319214068965E-2</v>
      </c>
    </row>
    <row r="17" spans="1:17" s="3" customFormat="1" x14ac:dyDescent="0.25">
      <c r="A17" s="3" t="s">
        <v>2</v>
      </c>
      <c r="B17" s="3">
        <v>100</v>
      </c>
      <c r="C17" s="3">
        <v>1</v>
      </c>
      <c r="D17" s="14">
        <v>37625.75832999999</v>
      </c>
      <c r="E17" s="14">
        <v>37625.92917000001</v>
      </c>
      <c r="F17" s="14">
        <v>37531.513718999995</v>
      </c>
      <c r="G17" s="14">
        <v>35809.718030000004</v>
      </c>
      <c r="H17" s="14">
        <v>36394.403150000006</v>
      </c>
      <c r="I17" s="14">
        <v>37332.573577999996</v>
      </c>
      <c r="J17" s="14">
        <v>35891.273834000007</v>
      </c>
      <c r="L17" s="3">
        <f>(D17-J17)/MAX(D17,J17)</f>
        <v>4.6098326598165422E-2</v>
      </c>
      <c r="M17" s="3">
        <f>(E17-J17)/MAX(J17,E17)</f>
        <v>4.6102657775241938E-2</v>
      </c>
      <c r="N17" s="3">
        <f t="shared" si="0"/>
        <v>4.370300375520509E-2</v>
      </c>
      <c r="O17" s="3">
        <f t="shared" si="1"/>
        <v>-2.2723017404510451E-3</v>
      </c>
      <c r="P17" s="3">
        <f t="shared" si="2"/>
        <v>1.3824359584256532E-2</v>
      </c>
      <c r="Q17" s="3">
        <f t="shared" si="3"/>
        <v>3.8607028818643883E-2</v>
      </c>
    </row>
    <row r="18" spans="1:17" s="3" customFormat="1" x14ac:dyDescent="0.25">
      <c r="A18" s="3" t="s">
        <v>2</v>
      </c>
      <c r="B18" s="3">
        <v>997</v>
      </c>
      <c r="C18" s="3">
        <v>0.4</v>
      </c>
      <c r="D18" s="14">
        <v>340949.25527000002</v>
      </c>
      <c r="E18" s="14">
        <v>336048.20300999994</v>
      </c>
      <c r="F18" s="14">
        <v>330549.00012100005</v>
      </c>
      <c r="G18" s="14">
        <v>324695.85114099999</v>
      </c>
      <c r="H18" s="14">
        <v>324906.06008600001</v>
      </c>
      <c r="I18" s="14">
        <v>326368.00235199998</v>
      </c>
      <c r="J18" s="14">
        <v>324146.70649800001</v>
      </c>
      <c r="L18" s="3">
        <f>(D18-J18)/MAX(D18,J18)</f>
        <v>4.9281670255281705E-2</v>
      </c>
      <c r="M18" s="3">
        <f>(E18-J18)/MAX(J18,E18)</f>
        <v>3.5416039738935208E-2</v>
      </c>
      <c r="N18" s="3">
        <f t="shared" si="0"/>
        <v>1.9368667340262487E-2</v>
      </c>
      <c r="O18" s="3">
        <f t="shared" si="1"/>
        <v>1.6912585765116856E-3</v>
      </c>
      <c r="P18" s="3">
        <f t="shared" si="2"/>
        <v>2.3371481215185811E-3</v>
      </c>
      <c r="Q18" s="3">
        <f t="shared" si="3"/>
        <v>6.8061079456074166E-3</v>
      </c>
    </row>
    <row r="19" spans="1:17" s="3" customFormat="1" x14ac:dyDescent="0.25">
      <c r="A19" s="3" t="s">
        <v>2</v>
      </c>
      <c r="B19" s="3">
        <v>997</v>
      </c>
      <c r="C19" s="3">
        <v>0.7</v>
      </c>
      <c r="D19" s="14">
        <v>332483.29784999992</v>
      </c>
      <c r="E19" s="14">
        <v>330252.03214999993</v>
      </c>
      <c r="F19" s="14">
        <v>327905.04307900002</v>
      </c>
      <c r="G19" s="14">
        <v>323880.19055899995</v>
      </c>
      <c r="H19" s="14">
        <v>324408.074135</v>
      </c>
      <c r="I19" s="14">
        <v>325666.64352100005</v>
      </c>
      <c r="J19" s="14">
        <v>323705.19426299998</v>
      </c>
      <c r="L19" s="3">
        <f>(D19-J19)/MAX(D19,J19)</f>
        <v>2.6401637747710805E-2</v>
      </c>
      <c r="M19" s="3">
        <f>(E19-J19)/MAX(J19,E19)</f>
        <v>1.9823762610570041E-2</v>
      </c>
      <c r="N19" s="3">
        <f t="shared" si="0"/>
        <v>1.2808125110135007E-2</v>
      </c>
      <c r="O19" s="3">
        <f t="shared" si="1"/>
        <v>5.4031182239930808E-4</v>
      </c>
      <c r="P19" s="3">
        <f t="shared" si="2"/>
        <v>2.1666534468174838E-3</v>
      </c>
      <c r="Q19" s="3">
        <f t="shared" si="3"/>
        <v>6.0228743011366635E-3</v>
      </c>
    </row>
    <row r="20" spans="1:17" s="3" customFormat="1" x14ac:dyDescent="0.25">
      <c r="A20" s="3" t="s">
        <v>2</v>
      </c>
      <c r="B20" s="3">
        <v>997</v>
      </c>
      <c r="C20" s="3">
        <v>1</v>
      </c>
      <c r="D20" s="14">
        <v>324827.91423999995</v>
      </c>
      <c r="E20" s="14">
        <v>324833.65799000004</v>
      </c>
      <c r="F20" s="14">
        <v>324827.91423999995</v>
      </c>
      <c r="G20" s="14">
        <v>323490.81845600001</v>
      </c>
      <c r="H20" s="14">
        <v>324159.69550800003</v>
      </c>
      <c r="I20" s="14">
        <v>324762.56969199999</v>
      </c>
      <c r="J20" s="14">
        <v>323398.27343499998</v>
      </c>
      <c r="L20" s="3">
        <f>(D20-J20)/MAX(D20,J20)</f>
        <v>4.4012252098004105E-3</v>
      </c>
      <c r="M20" s="3">
        <f>(E20-J20)/MAX(J20,E20)</f>
        <v>4.4188295137945442E-3</v>
      </c>
      <c r="N20" s="3">
        <f t="shared" si="0"/>
        <v>4.4012252098004105E-3</v>
      </c>
      <c r="O20" s="3">
        <f t="shared" si="1"/>
        <v>2.8608237303840144E-4</v>
      </c>
      <c r="P20" s="3">
        <f t="shared" si="2"/>
        <v>2.3489103782837837E-3</v>
      </c>
      <c r="Q20" s="3">
        <f t="shared" si="3"/>
        <v>4.2009036272064463E-3</v>
      </c>
    </row>
    <row r="21" spans="1:17" s="3" customFormat="1" x14ac:dyDescent="0.25">
      <c r="A21" s="3" t="s">
        <v>0</v>
      </c>
      <c r="B21" s="3">
        <v>30</v>
      </c>
      <c r="C21" s="3">
        <v>0.4</v>
      </c>
      <c r="D21" s="14">
        <v>1137.2364899999998</v>
      </c>
      <c r="E21" s="14">
        <v>1050.0493899999999</v>
      </c>
      <c r="F21" s="14">
        <v>861.74187700000016</v>
      </c>
      <c r="G21" s="14">
        <v>826.36772400000007</v>
      </c>
      <c r="H21" s="14">
        <v>826.48330800000008</v>
      </c>
      <c r="I21" s="14">
        <v>826.48330800000008</v>
      </c>
      <c r="J21" s="14">
        <v>826.27470000000017</v>
      </c>
      <c r="L21" s="3">
        <f>(D21-J21)/MAX(D21,J21)</f>
        <v>0.27343634568039554</v>
      </c>
      <c r="M21" s="3">
        <f>(E21-J21)/MAX(J21,E21)</f>
        <v>0.21310872815230125</v>
      </c>
      <c r="N21" s="3">
        <f t="shared" si="0"/>
        <v>4.1157541424669541E-2</v>
      </c>
      <c r="O21" s="3">
        <f t="shared" si="1"/>
        <v>1.1256974019946148E-4</v>
      </c>
      <c r="P21" s="3">
        <f t="shared" si="2"/>
        <v>2.5240437160760278E-4</v>
      </c>
      <c r="Q21" s="3">
        <f t="shared" si="3"/>
        <v>2.5240437160760278E-4</v>
      </c>
    </row>
    <row r="22" spans="1:17" s="3" customFormat="1" x14ac:dyDescent="0.25">
      <c r="A22" s="3" t="s">
        <v>0</v>
      </c>
      <c r="B22" s="3">
        <v>30</v>
      </c>
      <c r="C22" s="3">
        <v>0.7</v>
      </c>
      <c r="D22" s="14">
        <v>775.68244000000016</v>
      </c>
      <c r="E22" s="14">
        <v>775.68244000000016</v>
      </c>
      <c r="F22" s="14">
        <v>751.01373799999999</v>
      </c>
      <c r="G22" s="14">
        <v>642.89628399999992</v>
      </c>
      <c r="H22" s="14">
        <v>690.52970399999992</v>
      </c>
      <c r="I22" s="14">
        <v>706.06863200000009</v>
      </c>
      <c r="J22" s="14">
        <v>641.67150700000002</v>
      </c>
      <c r="L22" s="3">
        <f>(D22-J22)/MAX(D22,J22)</f>
        <v>0.17276520143990898</v>
      </c>
      <c r="M22" s="3">
        <f>(E22-J22)/MAX(J22,E22)</f>
        <v>0.17276520143990898</v>
      </c>
      <c r="N22" s="3">
        <f t="shared" si="0"/>
        <v>0.14559285065967725</v>
      </c>
      <c r="O22" s="3">
        <f t="shared" si="1"/>
        <v>1.9050926727706887E-3</v>
      </c>
      <c r="P22" s="3">
        <f t="shared" si="2"/>
        <v>7.0754663726963887E-2</v>
      </c>
      <c r="Q22" s="3">
        <f t="shared" si="3"/>
        <v>9.1205191792177037E-2</v>
      </c>
    </row>
    <row r="23" spans="1:17" s="3" customFormat="1" x14ac:dyDescent="0.25">
      <c r="A23" s="3" t="s">
        <v>0</v>
      </c>
      <c r="B23" s="3">
        <v>30</v>
      </c>
      <c r="C23" s="3">
        <v>1</v>
      </c>
      <c r="D23" s="14">
        <v>756.07470000000001</v>
      </c>
      <c r="E23" s="14">
        <v>766.27913000000001</v>
      </c>
      <c r="F23" s="14">
        <v>716.75153899999998</v>
      </c>
      <c r="G23" s="14">
        <v>589.41207700000018</v>
      </c>
      <c r="H23" s="14">
        <v>655.57058799999993</v>
      </c>
      <c r="I23" s="14">
        <v>680.22034399999995</v>
      </c>
      <c r="J23" s="14">
        <v>589.30220199999997</v>
      </c>
      <c r="L23" s="3">
        <f>(D23-J23)/MAX(D23,J23)</f>
        <v>0.22057674724468368</v>
      </c>
      <c r="M23" s="3">
        <f>(E23-J23)/MAX(J23,E23)</f>
        <v>0.23095621565473151</v>
      </c>
      <c r="N23" s="3">
        <f t="shared" si="0"/>
        <v>0.17781522614909936</v>
      </c>
      <c r="O23" s="3">
        <f t="shared" si="1"/>
        <v>1.8641457188909197E-4</v>
      </c>
      <c r="P23" s="3">
        <f t="shared" si="2"/>
        <v>0.10108505050870277</v>
      </c>
      <c r="Q23" s="3">
        <f t="shared" si="3"/>
        <v>0.13365983949459764</v>
      </c>
    </row>
    <row r="24" spans="1:17" s="3" customFormat="1" x14ac:dyDescent="0.25">
      <c r="A24" s="3" t="s">
        <v>0</v>
      </c>
      <c r="B24" s="3">
        <v>100</v>
      </c>
      <c r="C24" s="3">
        <v>0.4</v>
      </c>
      <c r="D24" s="14">
        <v>2016.5723499999999</v>
      </c>
      <c r="E24" s="14">
        <v>2085.4948799999997</v>
      </c>
      <c r="F24" s="14">
        <v>1983.0960759999998</v>
      </c>
      <c r="G24" s="14">
        <v>1808.6141779999998</v>
      </c>
      <c r="H24" s="14">
        <v>1919.8636849999998</v>
      </c>
      <c r="I24" s="14">
        <v>1828.1012929999997</v>
      </c>
      <c r="J24" s="14">
        <v>1801.6942920000001</v>
      </c>
      <c r="L24" s="3">
        <f>(D24-J24)/MAX(D24,J24)</f>
        <v>0.10655608661896003</v>
      </c>
      <c r="M24" s="3">
        <f>(E24-J24)/MAX(J24,E24)</f>
        <v>0.13608309026392798</v>
      </c>
      <c r="N24" s="3">
        <f t="shared" si="0"/>
        <v>9.1474027000192443E-2</v>
      </c>
      <c r="O24" s="3">
        <f t="shared" si="1"/>
        <v>3.8260708581040878E-3</v>
      </c>
      <c r="P24" s="3">
        <f t="shared" si="2"/>
        <v>6.1550928809823123E-2</v>
      </c>
      <c r="Q24" s="3">
        <f t="shared" si="3"/>
        <v>1.4445042570187376E-2</v>
      </c>
    </row>
    <row r="25" spans="1:17" s="3" customFormat="1" x14ac:dyDescent="0.25">
      <c r="A25" s="3" t="s">
        <v>0</v>
      </c>
      <c r="B25" s="3">
        <v>100</v>
      </c>
      <c r="C25" s="3">
        <v>0.7</v>
      </c>
      <c r="D25" s="14">
        <v>1861.8563900000004</v>
      </c>
      <c r="E25" s="14">
        <v>1879.55837</v>
      </c>
      <c r="F25" s="14">
        <v>1857.1136670000001</v>
      </c>
      <c r="G25" s="14">
        <v>1775.4992320000001</v>
      </c>
      <c r="H25" s="14">
        <v>1852.2828269999998</v>
      </c>
      <c r="I25" s="14">
        <v>1803.9320109999996</v>
      </c>
      <c r="J25" s="14">
        <v>1765.2365309999998</v>
      </c>
      <c r="L25" s="3">
        <f>(D25-J25)/MAX(D25,J25)</f>
        <v>5.1894367105295679E-2</v>
      </c>
      <c r="M25" s="3">
        <f>(E25-J25)/MAX(J25,E25)</f>
        <v>6.0823776917340526E-2</v>
      </c>
      <c r="N25" s="3">
        <f t="shared" si="0"/>
        <v>4.9473081606479979E-2</v>
      </c>
      <c r="O25" s="3">
        <f t="shared" si="1"/>
        <v>5.7801776621665881E-3</v>
      </c>
      <c r="P25" s="3">
        <f t="shared" si="2"/>
        <v>4.699406307242085E-2</v>
      </c>
      <c r="Q25" s="3">
        <f t="shared" si="3"/>
        <v>2.1450631045983399E-2</v>
      </c>
    </row>
    <row r="26" spans="1:17" s="3" customFormat="1" x14ac:dyDescent="0.25">
      <c r="A26" s="3" t="s">
        <v>0</v>
      </c>
      <c r="B26" s="3">
        <v>100</v>
      </c>
      <c r="C26" s="3">
        <v>1</v>
      </c>
      <c r="D26" s="14">
        <v>1824.98027</v>
      </c>
      <c r="E26" s="14">
        <v>1822.7571299999995</v>
      </c>
      <c r="F26" s="14">
        <v>1824.7909300000003</v>
      </c>
      <c r="G26" s="14">
        <v>1756.9450830000001</v>
      </c>
      <c r="H26" s="14">
        <v>1819.0075670000001</v>
      </c>
      <c r="I26" s="14">
        <v>1791.801901</v>
      </c>
      <c r="J26" s="14">
        <v>1757.0413969999997</v>
      </c>
      <c r="L26" s="3">
        <f>(D26-J26)/MAX(D26,J26)</f>
        <v>3.7227182187564302E-2</v>
      </c>
      <c r="M26" s="3">
        <f>(E26-J26)/MAX(J26,E26)</f>
        <v>3.6052928784867676E-2</v>
      </c>
      <c r="N26" s="3">
        <f t="shared" si="0"/>
        <v>3.7127285041909208E-2</v>
      </c>
      <c r="O26" s="3">
        <f t="shared" si="1"/>
        <v>-5.4816010689397337E-5</v>
      </c>
      <c r="P26" s="3">
        <f t="shared" si="2"/>
        <v>3.4065922057816472E-2</v>
      </c>
      <c r="Q26" s="3">
        <f t="shared" si="3"/>
        <v>1.9399747249180036E-2</v>
      </c>
    </row>
    <row r="27" spans="1:17" s="3" customFormat="1" x14ac:dyDescent="0.25">
      <c r="A27" s="3" t="s">
        <v>0</v>
      </c>
      <c r="B27" s="3">
        <v>1000</v>
      </c>
      <c r="C27" s="3">
        <v>0.4</v>
      </c>
      <c r="D27" s="14">
        <v>19231.839390000005</v>
      </c>
      <c r="E27" s="14">
        <v>19182.515080000005</v>
      </c>
      <c r="F27" s="14">
        <v>19201.643311</v>
      </c>
      <c r="G27" s="14">
        <v>19019.842734000002</v>
      </c>
      <c r="H27" s="14">
        <v>19081.391997999999</v>
      </c>
      <c r="I27" s="14">
        <v>19234.180033000001</v>
      </c>
      <c r="J27" s="14">
        <v>18981.552953999999</v>
      </c>
      <c r="L27" s="3">
        <f>(D27-J27)/MAX(D27,J27)</f>
        <v>1.3014170455798805E-2</v>
      </c>
      <c r="M27" s="3">
        <f>(E27-J27)/MAX(J27,E27)</f>
        <v>1.0476317894806825E-2</v>
      </c>
      <c r="N27" s="3">
        <f t="shared" si="0"/>
        <v>1.1462058399653655E-2</v>
      </c>
      <c r="O27" s="3">
        <f t="shared" si="1"/>
        <v>2.0131491377452728E-3</v>
      </c>
      <c r="P27" s="3">
        <f t="shared" si="2"/>
        <v>5.2322725726962078E-3</v>
      </c>
      <c r="Q27" s="3">
        <f t="shared" si="3"/>
        <v>1.3134278589810977E-2</v>
      </c>
    </row>
    <row r="28" spans="1:17" s="3" customFormat="1" x14ac:dyDescent="0.25">
      <c r="A28" s="3" t="s">
        <v>0</v>
      </c>
      <c r="B28" s="3">
        <v>1000</v>
      </c>
      <c r="C28" s="3">
        <v>0.7</v>
      </c>
      <c r="D28" s="14">
        <v>19021.620400000003</v>
      </c>
      <c r="E28" s="14">
        <v>19105.946230000001</v>
      </c>
      <c r="F28" s="14">
        <v>19021.620400000003</v>
      </c>
      <c r="G28" s="14">
        <v>18986.966143000005</v>
      </c>
      <c r="H28" s="14">
        <v>19083.339116000003</v>
      </c>
      <c r="I28" s="14">
        <v>19114.867153999996</v>
      </c>
      <c r="J28" s="14">
        <v>18976.737251999999</v>
      </c>
      <c r="L28" s="3">
        <f>(D28-J28)/MAX(D28,J28)</f>
        <v>2.3595859372740101E-3</v>
      </c>
      <c r="M28" s="3">
        <f>(E28-J28)/MAX(J28,E28)</f>
        <v>6.7627625684991985E-3</v>
      </c>
      <c r="N28" s="3">
        <f t="shared" si="0"/>
        <v>2.3595859372740101E-3</v>
      </c>
      <c r="O28" s="3">
        <f t="shared" si="1"/>
        <v>5.3873225048000825E-4</v>
      </c>
      <c r="P28" s="3">
        <f t="shared" si="2"/>
        <v>5.5861221850124687E-3</v>
      </c>
      <c r="Q28" s="3">
        <f t="shared" si="3"/>
        <v>7.2263071925713985E-3</v>
      </c>
    </row>
    <row r="29" spans="1:17" s="3" customFormat="1" x14ac:dyDescent="0.25">
      <c r="A29" s="3" t="s">
        <v>0</v>
      </c>
      <c r="B29" s="3">
        <v>1000</v>
      </c>
      <c r="C29" s="3">
        <v>1</v>
      </c>
      <c r="D29" s="14">
        <v>19009.554469999999</v>
      </c>
      <c r="E29" s="14">
        <v>19068.008139999998</v>
      </c>
      <c r="F29" s="14">
        <v>19009.554469999999</v>
      </c>
      <c r="G29" s="14">
        <v>18976.839232999999</v>
      </c>
      <c r="H29" s="14">
        <v>19057.740698999998</v>
      </c>
      <c r="I29" s="14">
        <v>19023.702724000002</v>
      </c>
      <c r="J29" s="14">
        <v>18975.583646999999</v>
      </c>
      <c r="L29" s="3">
        <f>(D29-J29)/MAX(D29,J29)</f>
        <v>1.7870394097668537E-3</v>
      </c>
      <c r="M29" s="3">
        <f>(E29-J29)/MAX(J29,E29)</f>
        <v>4.8470974168568102E-3</v>
      </c>
      <c r="N29" s="3">
        <f t="shared" si="0"/>
        <v>1.7870394097668537E-3</v>
      </c>
      <c r="O29" s="3">
        <f t="shared" si="1"/>
        <v>6.6164126943537346E-5</v>
      </c>
      <c r="P29" s="3">
        <f t="shared" si="2"/>
        <v>4.3109544461537152E-3</v>
      </c>
      <c r="Q29" s="3">
        <f t="shared" si="3"/>
        <v>2.5294275093616109E-3</v>
      </c>
    </row>
    <row r="30" spans="1:17" s="3" customFormat="1" x14ac:dyDescent="0.25">
      <c r="D30" s="14"/>
      <c r="H30" s="14"/>
      <c r="L30" s="24">
        <f>AVERAGE(L3:L29)</f>
        <v>0.10535585541444219</v>
      </c>
      <c r="M30" s="24">
        <f>AVERAGE(M3:M29)</f>
        <v>6.5221964621046763E-2</v>
      </c>
      <c r="N30" s="24">
        <f t="shared" ref="N30:Q30" si="4">AVERAGE(N3:N29)</f>
        <v>3.4136257959496132E-2</v>
      </c>
      <c r="O30" s="24">
        <f t="shared" si="4"/>
        <v>1.0084454605101515E-2</v>
      </c>
      <c r="P30" s="24">
        <f t="shared" si="4"/>
        <v>1.9854422287685344E-2</v>
      </c>
      <c r="Q30" s="24">
        <f t="shared" si="4"/>
        <v>1.7163996378763931E-2</v>
      </c>
    </row>
    <row r="31" spans="1:17" s="3" customFormat="1" x14ac:dyDescent="0.25">
      <c r="D31" s="14"/>
      <c r="H31" s="14"/>
      <c r="L31" s="25" t="s">
        <v>49</v>
      </c>
      <c r="M31" s="25" t="s">
        <v>59</v>
      </c>
      <c r="N31" s="25" t="s">
        <v>50</v>
      </c>
      <c r="O31" s="25" t="s">
        <v>51</v>
      </c>
      <c r="P31" s="25" t="s">
        <v>52</v>
      </c>
      <c r="Q31" s="25" t="s">
        <v>53</v>
      </c>
    </row>
    <row r="32" spans="1:17" s="1" customFormat="1" x14ac:dyDescent="0.25">
      <c r="D32" s="15"/>
      <c r="H32" s="14"/>
    </row>
    <row r="33" spans="4:17" s="1" customFormat="1" x14ac:dyDescent="0.25">
      <c r="D33" s="15"/>
      <c r="H33" s="14"/>
      <c r="L33" s="17"/>
      <c r="M33" s="17"/>
      <c r="N33" s="17"/>
      <c r="O33" s="17"/>
      <c r="P33" s="17"/>
      <c r="Q33" s="17"/>
    </row>
    <row r="34" spans="4:17" x14ac:dyDescent="0.25">
      <c r="H34" s="14"/>
    </row>
    <row r="35" spans="4:17" x14ac:dyDescent="0.25">
      <c r="H35" s="14"/>
    </row>
    <row r="36" spans="4:17" x14ac:dyDescent="0.25">
      <c r="H36" s="14"/>
    </row>
    <row r="37" spans="4:17" x14ac:dyDescent="0.25">
      <c r="H37" s="14"/>
    </row>
    <row r="38" spans="4:17" x14ac:dyDescent="0.25">
      <c r="H38" s="14"/>
    </row>
    <row r="39" spans="4:17" x14ac:dyDescent="0.25">
      <c r="H39" s="14"/>
    </row>
    <row r="40" spans="4:17" x14ac:dyDescent="0.25">
      <c r="H40" s="14"/>
    </row>
    <row r="41" spans="4:17" x14ac:dyDescent="0.25">
      <c r="H41" s="14"/>
    </row>
    <row r="42" spans="4:17" x14ac:dyDescent="0.25">
      <c r="H42" s="14"/>
    </row>
    <row r="43" spans="4:17" x14ac:dyDescent="0.25">
      <c r="H43" s="14"/>
    </row>
    <row r="44" spans="4:17" x14ac:dyDescent="0.25">
      <c r="H44" s="14"/>
    </row>
    <row r="45" spans="4:17" x14ac:dyDescent="0.25">
      <c r="H45" s="14"/>
    </row>
    <row r="46" spans="4:17" x14ac:dyDescent="0.25">
      <c r="H46" s="14"/>
    </row>
    <row r="47" spans="4:17" x14ac:dyDescent="0.25">
      <c r="H47" s="14"/>
    </row>
    <row r="48" spans="4:17" x14ac:dyDescent="0.25">
      <c r="H48" s="14"/>
    </row>
    <row r="49" spans="8:8" x14ac:dyDescent="0.25">
      <c r="H49" s="14"/>
    </row>
    <row r="50" spans="8:8" x14ac:dyDescent="0.25">
      <c r="H50" s="14"/>
    </row>
    <row r="51" spans="8:8" x14ac:dyDescent="0.25">
      <c r="H51" s="14"/>
    </row>
    <row r="52" spans="8:8" x14ac:dyDescent="0.25">
      <c r="H52" s="14"/>
    </row>
    <row r="53" spans="8:8" x14ac:dyDescent="0.25">
      <c r="H53" s="14"/>
    </row>
    <row r="54" spans="8:8" x14ac:dyDescent="0.25">
      <c r="H54" s="14"/>
    </row>
    <row r="55" spans="8:8" x14ac:dyDescent="0.25">
      <c r="H55" s="14"/>
    </row>
  </sheetData>
  <phoneticPr fontId="1" type="noConversion"/>
  <conditionalFormatting sqref="N3:Q29 L3:L29">
    <cfRule type="cellIs" dxfId="4" priority="2" operator="lessThanOrEqual">
      <formula>0</formula>
    </cfRule>
  </conditionalFormatting>
  <conditionalFormatting sqref="M3:M29">
    <cfRule type="cellIs" dxfId="3" priority="1" operator="lessThanOrEqual">
      <formula>0</formula>
    </cfRule>
  </conditionalFormatting>
  <pageMargins left="0.7" right="0.7" top="0.75" bottom="0.75" header="0.3" footer="0.3"/>
  <pageSetup paperSize="15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tabSelected="1" topLeftCell="V1" zoomScale="85" zoomScaleNormal="85" workbookViewId="0">
      <selection activeCell="AH32" sqref="AH32"/>
    </sheetView>
  </sheetViews>
  <sheetFormatPr defaultRowHeight="13.8" x14ac:dyDescent="0.25"/>
  <cols>
    <col min="2" max="2" width="5.77734375" bestFit="1" customWidth="1"/>
    <col min="3" max="3" width="4.88671875" bestFit="1" customWidth="1"/>
    <col min="4" max="9" width="10.44140625" style="10" customWidth="1"/>
    <col min="10" max="24" width="10.44140625" bestFit="1" customWidth="1"/>
    <col min="25" max="25" width="3.6640625" customWidth="1"/>
    <col min="26" max="26" width="4.77734375" customWidth="1"/>
    <col min="27" max="27" width="8" customWidth="1"/>
    <col min="28" max="51" width="11.77734375" customWidth="1"/>
    <col min="52" max="54" width="13.33203125" bestFit="1" customWidth="1"/>
  </cols>
  <sheetData>
    <row r="1" spans="1:54" x14ac:dyDescent="0.25"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</row>
    <row r="2" spans="1:54" s="3" customFormat="1" x14ac:dyDescent="0.25">
      <c r="D2" s="32" t="s">
        <v>16</v>
      </c>
      <c r="E2" s="32"/>
      <c r="F2" s="32"/>
      <c r="G2" s="32" t="s">
        <v>61</v>
      </c>
      <c r="H2" s="32"/>
      <c r="I2" s="32"/>
      <c r="J2" s="32" t="s">
        <v>3</v>
      </c>
      <c r="K2" s="32"/>
      <c r="L2" s="32"/>
      <c r="M2" s="32" t="s">
        <v>5</v>
      </c>
      <c r="N2" s="32"/>
      <c r="O2" s="32"/>
      <c r="P2" s="32" t="s">
        <v>4</v>
      </c>
      <c r="Q2" s="32"/>
      <c r="R2" s="32"/>
      <c r="S2" s="32" t="s">
        <v>19</v>
      </c>
      <c r="T2" s="32"/>
      <c r="U2" s="32"/>
      <c r="V2" s="32" t="s">
        <v>7</v>
      </c>
      <c r="W2" s="32"/>
      <c r="X2" s="32"/>
      <c r="Y2" s="8"/>
      <c r="AB2" s="3">
        <v>25</v>
      </c>
      <c r="AC2" s="3">
        <v>25</v>
      </c>
      <c r="AD2" s="3">
        <v>25</v>
      </c>
      <c r="AE2" s="3">
        <v>100</v>
      </c>
      <c r="AF2" s="3">
        <v>100</v>
      </c>
      <c r="AG2" s="3">
        <v>100</v>
      </c>
      <c r="AH2" s="3">
        <v>1000</v>
      </c>
      <c r="AI2" s="3">
        <v>1000</v>
      </c>
      <c r="AJ2" s="3">
        <v>1000</v>
      </c>
      <c r="AK2" s="3">
        <v>24</v>
      </c>
      <c r="AL2" s="3">
        <v>24</v>
      </c>
      <c r="AM2" s="3">
        <v>24</v>
      </c>
      <c r="AN2" s="3">
        <v>100</v>
      </c>
      <c r="AO2" s="3">
        <v>100</v>
      </c>
      <c r="AP2" s="3">
        <v>100</v>
      </c>
      <c r="AQ2" s="3">
        <v>997</v>
      </c>
      <c r="AR2" s="3">
        <v>997</v>
      </c>
      <c r="AS2" s="3">
        <v>997</v>
      </c>
      <c r="AT2" s="3">
        <v>30</v>
      </c>
      <c r="AU2" s="3">
        <v>30</v>
      </c>
      <c r="AV2" s="3">
        <v>30</v>
      </c>
      <c r="AW2" s="3">
        <v>100</v>
      </c>
      <c r="AX2" s="3">
        <v>100</v>
      </c>
      <c r="AY2" s="3">
        <v>100</v>
      </c>
      <c r="AZ2" s="3">
        <v>1000</v>
      </c>
      <c r="BA2" s="3">
        <v>1000</v>
      </c>
      <c r="BB2" s="3">
        <v>1000</v>
      </c>
    </row>
    <row r="3" spans="1:54" s="3" customFormat="1" x14ac:dyDescent="0.25">
      <c r="D3" s="11" t="s">
        <v>8</v>
      </c>
      <c r="E3" s="11" t="s">
        <v>9</v>
      </c>
      <c r="F3" s="11" t="s">
        <v>10</v>
      </c>
      <c r="G3" s="11" t="s">
        <v>8</v>
      </c>
      <c r="H3" s="11" t="s">
        <v>9</v>
      </c>
      <c r="I3" s="11" t="s">
        <v>10</v>
      </c>
      <c r="J3" s="11" t="s">
        <v>8</v>
      </c>
      <c r="K3" s="11" t="s">
        <v>9</v>
      </c>
      <c r="L3" s="11" t="s">
        <v>10</v>
      </c>
      <c r="M3" s="11" t="s">
        <v>8</v>
      </c>
      <c r="N3" s="11" t="s">
        <v>9</v>
      </c>
      <c r="O3" s="11" t="s">
        <v>10</v>
      </c>
      <c r="P3" s="11" t="s">
        <v>8</v>
      </c>
      <c r="Q3" s="11" t="s">
        <v>9</v>
      </c>
      <c r="R3" s="11" t="s">
        <v>10</v>
      </c>
      <c r="S3" s="11" t="s">
        <v>8</v>
      </c>
      <c r="T3" s="11" t="s">
        <v>60</v>
      </c>
      <c r="U3" s="11" t="s">
        <v>10</v>
      </c>
      <c r="V3" s="11" t="s">
        <v>8</v>
      </c>
      <c r="W3" s="11" t="s">
        <v>9</v>
      </c>
      <c r="X3" s="11" t="s">
        <v>10</v>
      </c>
      <c r="Y3" s="6"/>
      <c r="AB3" s="3">
        <v>0.4</v>
      </c>
      <c r="AC3" s="3">
        <v>0.7</v>
      </c>
      <c r="AD3" s="3">
        <v>1</v>
      </c>
      <c r="AE3" s="3">
        <v>0.4</v>
      </c>
      <c r="AF3" s="3">
        <v>0.7</v>
      </c>
      <c r="AG3" s="3">
        <v>1</v>
      </c>
      <c r="AH3" s="3">
        <v>0.4</v>
      </c>
      <c r="AI3" s="3">
        <v>0.7</v>
      </c>
      <c r="AJ3" s="3">
        <v>1</v>
      </c>
      <c r="AK3" s="3">
        <v>0.4</v>
      </c>
      <c r="AL3" s="3">
        <v>0.7</v>
      </c>
      <c r="AM3" s="3">
        <v>1</v>
      </c>
      <c r="AN3" s="3">
        <v>0.4</v>
      </c>
      <c r="AO3" s="3">
        <v>0.7</v>
      </c>
      <c r="AP3" s="3">
        <v>1</v>
      </c>
      <c r="AQ3" s="3">
        <v>0.4</v>
      </c>
      <c r="AR3" s="3">
        <v>0.7</v>
      </c>
      <c r="AS3" s="3">
        <v>1</v>
      </c>
      <c r="AT3" s="3">
        <v>0.4</v>
      </c>
      <c r="AU3" s="3">
        <v>0.7</v>
      </c>
      <c r="AV3" s="3">
        <v>1</v>
      </c>
      <c r="AW3" s="3">
        <v>0.4</v>
      </c>
      <c r="AX3" s="3">
        <v>0.7</v>
      </c>
      <c r="AY3" s="3">
        <v>1</v>
      </c>
      <c r="AZ3" s="3">
        <v>0.4</v>
      </c>
      <c r="BA3" s="3">
        <v>0.7</v>
      </c>
      <c r="BB3" s="3">
        <v>1</v>
      </c>
    </row>
    <row r="4" spans="1:54" s="3" customFormat="1" x14ac:dyDescent="0.25">
      <c r="A4" s="3" t="s">
        <v>1</v>
      </c>
      <c r="B4" s="3">
        <v>25</v>
      </c>
      <c r="C4" s="19">
        <v>0.4</v>
      </c>
      <c r="D4" s="22">
        <v>45.745800000000003</v>
      </c>
      <c r="E4" s="21">
        <v>45.745800000000003</v>
      </c>
      <c r="F4" s="21">
        <v>45.74580000000001</v>
      </c>
      <c r="G4" s="21">
        <v>45.745800000000003</v>
      </c>
      <c r="H4" s="21">
        <v>45.745800000000003</v>
      </c>
      <c r="I4" s="21">
        <v>45.74580000000001</v>
      </c>
      <c r="J4" s="22">
        <v>35.274349999999998</v>
      </c>
      <c r="K4" s="22">
        <v>31.897790000000001</v>
      </c>
      <c r="L4" s="22">
        <v>32.57391299999999</v>
      </c>
      <c r="M4" s="22">
        <v>31.85933</v>
      </c>
      <c r="N4" s="22">
        <v>31.593879999999999</v>
      </c>
      <c r="O4" s="22">
        <v>31.620425000000004</v>
      </c>
      <c r="P4" s="22">
        <v>36.920430000000003</v>
      </c>
      <c r="Q4" s="22">
        <v>31.593879999999999</v>
      </c>
      <c r="R4" s="22">
        <v>32.608880000000006</v>
      </c>
      <c r="S4" s="22">
        <v>34.71313</v>
      </c>
      <c r="T4" s="22">
        <v>31.593879999999999</v>
      </c>
      <c r="U4" s="22">
        <v>32.479140000000001</v>
      </c>
      <c r="V4" s="22">
        <v>31.593879999999999</v>
      </c>
      <c r="W4" s="22">
        <v>31.593879999999999</v>
      </c>
      <c r="X4" s="22">
        <v>31.593880000000006</v>
      </c>
      <c r="Y4" s="23"/>
      <c r="AB4" s="5" t="s">
        <v>21</v>
      </c>
      <c r="AC4" s="5" t="s">
        <v>22</v>
      </c>
      <c r="AD4" s="5" t="s">
        <v>23</v>
      </c>
      <c r="AE4" s="5" t="s">
        <v>24</v>
      </c>
      <c r="AF4" s="5" t="s">
        <v>25</v>
      </c>
      <c r="AG4" s="5" t="s">
        <v>26</v>
      </c>
      <c r="AH4" s="5" t="s">
        <v>27</v>
      </c>
      <c r="AI4" s="5" t="s">
        <v>28</v>
      </c>
      <c r="AJ4" s="5" t="s">
        <v>29</v>
      </c>
      <c r="AK4" s="5" t="s">
        <v>30</v>
      </c>
      <c r="AL4" s="5" t="s">
        <v>31</v>
      </c>
      <c r="AM4" s="5" t="s">
        <v>32</v>
      </c>
      <c r="AN4" s="5" t="s">
        <v>33</v>
      </c>
      <c r="AO4" s="5" t="s">
        <v>34</v>
      </c>
      <c r="AP4" s="5" t="s">
        <v>35</v>
      </c>
      <c r="AQ4" s="5" t="s">
        <v>36</v>
      </c>
      <c r="AR4" s="5" t="s">
        <v>37</v>
      </c>
      <c r="AS4" s="5" t="s">
        <v>38</v>
      </c>
      <c r="AT4" s="5" t="s">
        <v>39</v>
      </c>
      <c r="AU4" s="5" t="s">
        <v>40</v>
      </c>
      <c r="AV4" s="5" t="s">
        <v>41</v>
      </c>
      <c r="AW4" s="5" t="s">
        <v>42</v>
      </c>
      <c r="AX4" s="5" t="s">
        <v>43</v>
      </c>
      <c r="AY4" s="5" t="s">
        <v>44</v>
      </c>
      <c r="AZ4" s="5" t="s">
        <v>45</v>
      </c>
      <c r="BA4" s="5" t="s">
        <v>46</v>
      </c>
      <c r="BB4" s="5" t="s">
        <v>47</v>
      </c>
    </row>
    <row r="5" spans="1:54" s="3" customFormat="1" x14ac:dyDescent="0.25">
      <c r="A5" s="3" t="s">
        <v>1</v>
      </c>
      <c r="B5" s="3">
        <v>25</v>
      </c>
      <c r="C5" s="19">
        <v>0.7</v>
      </c>
      <c r="D5" s="22">
        <v>37.339120000000001</v>
      </c>
      <c r="E5" s="21">
        <v>37.339120000000001</v>
      </c>
      <c r="F5" s="21">
        <v>37.339119999999994</v>
      </c>
      <c r="G5" s="21">
        <v>36.53416</v>
      </c>
      <c r="H5" s="21">
        <v>36.53416</v>
      </c>
      <c r="I5" s="21">
        <v>36.534159999999993</v>
      </c>
      <c r="J5" s="22">
        <v>32.406889999999997</v>
      </c>
      <c r="K5" s="22">
        <v>30.278459999999999</v>
      </c>
      <c r="L5" s="22">
        <v>31.786075</v>
      </c>
      <c r="M5" s="22">
        <v>30.776489999999999</v>
      </c>
      <c r="N5" s="22">
        <v>30.14283</v>
      </c>
      <c r="O5" s="22">
        <v>30.288630000000001</v>
      </c>
      <c r="P5" s="22">
        <v>33.688639999999999</v>
      </c>
      <c r="Q5" s="22">
        <v>31.360569999999999</v>
      </c>
      <c r="R5" s="22">
        <v>32.570802999999998</v>
      </c>
      <c r="S5" s="22">
        <v>32.140540000000001</v>
      </c>
      <c r="T5" s="22">
        <v>30.345569999999999</v>
      </c>
      <c r="U5" s="22">
        <v>31.148126000000001</v>
      </c>
      <c r="V5" s="22">
        <v>30.14283</v>
      </c>
      <c r="W5" s="22">
        <v>30.14283</v>
      </c>
      <c r="X5" s="22">
        <v>30.142829999999996</v>
      </c>
      <c r="Y5" s="23"/>
    </row>
    <row r="6" spans="1:54" s="3" customFormat="1" x14ac:dyDescent="0.25">
      <c r="A6" s="3" t="s">
        <v>1</v>
      </c>
      <c r="B6" s="3">
        <v>25</v>
      </c>
      <c r="C6" s="19">
        <v>1</v>
      </c>
      <c r="D6" s="22">
        <v>31.876709999999999</v>
      </c>
      <c r="E6" s="21">
        <v>31.876709999999999</v>
      </c>
      <c r="F6" s="21">
        <v>31.876709999999996</v>
      </c>
      <c r="G6" s="21">
        <v>30.895879999999998</v>
      </c>
      <c r="H6" s="21">
        <v>30.895879999999998</v>
      </c>
      <c r="I6" s="21">
        <v>30.895879999999998</v>
      </c>
      <c r="J6" s="22">
        <v>31.876709999999999</v>
      </c>
      <c r="K6" s="22">
        <v>30.76416</v>
      </c>
      <c r="L6" s="22">
        <v>31.565857999999999</v>
      </c>
      <c r="M6" s="22">
        <v>29.747450000000001</v>
      </c>
      <c r="N6" s="22">
        <v>29.688089999999999</v>
      </c>
      <c r="O6" s="22">
        <v>29.707053999999999</v>
      </c>
      <c r="P6" s="22">
        <v>32.975200000000001</v>
      </c>
      <c r="Q6" s="22">
        <v>31.098990000000001</v>
      </c>
      <c r="R6" s="22">
        <v>32.164520999999993</v>
      </c>
      <c r="S6" s="22">
        <v>31.385020000000001</v>
      </c>
      <c r="T6" s="22">
        <v>30.176600000000001</v>
      </c>
      <c r="U6" s="22">
        <v>31.047747999999995</v>
      </c>
      <c r="V6" s="22">
        <v>29.802990000000001</v>
      </c>
      <c r="W6" s="22">
        <v>29.688089999999999</v>
      </c>
      <c r="X6" s="22">
        <v>29.747695999999998</v>
      </c>
      <c r="Y6" s="23"/>
      <c r="Z6" s="3" t="s">
        <v>17</v>
      </c>
      <c r="AA6" s="3" t="s">
        <v>15</v>
      </c>
      <c r="AB6" s="14">
        <f ca="1">INDIRECT("D"&amp;4+(ROW(A1)-1)+COLUMN(A1)-1)</f>
        <v>45.745800000000003</v>
      </c>
      <c r="AC6" s="14">
        <f t="shared" ref="AC6:BB6" ca="1" si="0">INDIRECT("D"&amp;4+(ROW(B1)-1)+COLUMN(B1)-1)</f>
        <v>37.339120000000001</v>
      </c>
      <c r="AD6" s="14">
        <f t="shared" ca="1" si="0"/>
        <v>31.876709999999999</v>
      </c>
      <c r="AE6" s="14">
        <f t="shared" ca="1" si="0"/>
        <v>161.39909</v>
      </c>
      <c r="AF6" s="14">
        <f t="shared" ca="1" si="0"/>
        <v>151.0804</v>
      </c>
      <c r="AG6" s="14">
        <f t="shared" ca="1" si="0"/>
        <v>108.81713000000001</v>
      </c>
      <c r="AH6" s="14">
        <f t="shared" ca="1" si="0"/>
        <v>1319.2342599999999</v>
      </c>
      <c r="AI6" s="14">
        <f t="shared" ca="1" si="0"/>
        <v>1253.8009500000001</v>
      </c>
      <c r="AJ6" s="14">
        <f t="shared" ca="1" si="0"/>
        <v>1066.414</v>
      </c>
      <c r="AK6" s="14">
        <f t="shared" ca="1" si="0"/>
        <v>4194.8154000000004</v>
      </c>
      <c r="AL6" s="14">
        <f t="shared" ca="1" si="0"/>
        <v>2586.8513800000001</v>
      </c>
      <c r="AM6" s="14">
        <f t="shared" ca="1" si="0"/>
        <v>2325.4375</v>
      </c>
      <c r="AN6" s="14">
        <f t="shared" ca="1" si="0"/>
        <v>50072.532630000002</v>
      </c>
      <c r="AO6" s="14">
        <f t="shared" ca="1" si="0"/>
        <v>38831.991000000002</v>
      </c>
      <c r="AP6" s="14">
        <f t="shared" ca="1" si="0"/>
        <v>37625.758329999997</v>
      </c>
      <c r="AQ6" s="14">
        <f t="shared" ca="1" si="0"/>
        <v>340949.25527000002</v>
      </c>
      <c r="AR6" s="14">
        <f t="shared" ca="1" si="0"/>
        <v>332483.29784999997</v>
      </c>
      <c r="AS6" s="14">
        <f t="shared" ca="1" si="0"/>
        <v>324827.91424000001</v>
      </c>
      <c r="AT6" s="14">
        <f t="shared" ca="1" si="0"/>
        <v>1137.23649</v>
      </c>
      <c r="AU6" s="14">
        <f t="shared" ca="1" si="0"/>
        <v>775.68244000000004</v>
      </c>
      <c r="AV6" s="14">
        <f t="shared" ca="1" si="0"/>
        <v>756.07470000000001</v>
      </c>
      <c r="AW6" s="14">
        <f t="shared" ca="1" si="0"/>
        <v>2016.5723499999999</v>
      </c>
      <c r="AX6" s="14">
        <f t="shared" ca="1" si="0"/>
        <v>1861.8563899999999</v>
      </c>
      <c r="AY6" s="14">
        <f t="shared" ca="1" si="0"/>
        <v>1824.98027</v>
      </c>
      <c r="AZ6" s="14">
        <f t="shared" ca="1" si="0"/>
        <v>19231.839390000001</v>
      </c>
      <c r="BA6" s="14">
        <f t="shared" ca="1" si="0"/>
        <v>19021.6204</v>
      </c>
      <c r="BB6" s="14">
        <f t="shared" ca="1" si="0"/>
        <v>19009.554469999999</v>
      </c>
    </row>
    <row r="7" spans="1:54" s="3" customFormat="1" x14ac:dyDescent="0.25">
      <c r="A7" s="3" t="s">
        <v>1</v>
      </c>
      <c r="B7" s="3">
        <v>100</v>
      </c>
      <c r="C7" s="19">
        <v>0.4</v>
      </c>
      <c r="D7" s="22">
        <v>161.39909</v>
      </c>
      <c r="E7" s="21">
        <v>161.39909</v>
      </c>
      <c r="F7" s="21">
        <v>161.39908999999997</v>
      </c>
      <c r="G7" s="21">
        <v>155.53971999999999</v>
      </c>
      <c r="H7" s="21">
        <v>155.53971999999999</v>
      </c>
      <c r="I7" s="21">
        <v>155.53971999999999</v>
      </c>
      <c r="J7" s="22">
        <v>148.59852000000001</v>
      </c>
      <c r="K7" s="22">
        <v>147.76916</v>
      </c>
      <c r="L7" s="22">
        <v>148.00695099999999</v>
      </c>
      <c r="M7" s="22">
        <v>147.11032</v>
      </c>
      <c r="N7" s="22">
        <v>146.84071</v>
      </c>
      <c r="O7" s="22">
        <v>147.009344</v>
      </c>
      <c r="P7" s="22">
        <v>149.0607</v>
      </c>
      <c r="Q7" s="22">
        <v>147.70382000000001</v>
      </c>
      <c r="R7" s="22">
        <v>148.20702</v>
      </c>
      <c r="S7" s="22">
        <v>148.22617</v>
      </c>
      <c r="T7" s="22">
        <v>147.27037000000001</v>
      </c>
      <c r="U7" s="22">
        <v>147.76910599999999</v>
      </c>
      <c r="V7" s="22">
        <v>147.22490999999999</v>
      </c>
      <c r="W7" s="22">
        <v>146.81759</v>
      </c>
      <c r="X7" s="22">
        <v>146.95328799999999</v>
      </c>
      <c r="Y7" s="23"/>
      <c r="Z7" s="3" t="s">
        <v>17</v>
      </c>
      <c r="AA7" s="3" t="s">
        <v>48</v>
      </c>
      <c r="AB7" s="14">
        <f ca="1">INDIRECT("G"&amp;4+(ROW(A1)-1)+COLUMN(A1)-1)</f>
        <v>45.745800000000003</v>
      </c>
      <c r="AC7" s="14">
        <f t="shared" ref="AC7:BB7" ca="1" si="1">INDIRECT("G"&amp;4+(ROW(B1)-1)+COLUMN(B1)-1)</f>
        <v>36.53416</v>
      </c>
      <c r="AD7" s="14">
        <f t="shared" ca="1" si="1"/>
        <v>30.895879999999998</v>
      </c>
      <c r="AE7" s="14">
        <f t="shared" ca="1" si="1"/>
        <v>155.53971999999999</v>
      </c>
      <c r="AF7" s="14">
        <f t="shared" ca="1" si="1"/>
        <v>111.17415</v>
      </c>
      <c r="AG7" s="14">
        <f t="shared" ca="1" si="1"/>
        <v>108.41019</v>
      </c>
      <c r="AH7" s="14">
        <f t="shared" ca="1" si="1"/>
        <v>1145.08665</v>
      </c>
      <c r="AI7" s="14">
        <f t="shared" ca="1" si="1"/>
        <v>1077.39921</v>
      </c>
      <c r="AJ7" s="14">
        <f t="shared" ca="1" si="1"/>
        <v>1063.8389299999999</v>
      </c>
      <c r="AK7" s="14">
        <f t="shared" ca="1" si="1"/>
        <v>2770.3313800000001</v>
      </c>
      <c r="AL7" s="14">
        <f t="shared" ca="1" si="1"/>
        <v>2586.8513800000001</v>
      </c>
      <c r="AM7" s="14">
        <f t="shared" ca="1" si="1"/>
        <v>2328.35833</v>
      </c>
      <c r="AN7" s="14">
        <f t="shared" ca="1" si="1"/>
        <v>44055.34534</v>
      </c>
      <c r="AO7" s="14">
        <f t="shared" ca="1" si="1"/>
        <v>38826.324460000003</v>
      </c>
      <c r="AP7" s="14">
        <f t="shared" ca="1" si="1"/>
        <v>37625.929170000003</v>
      </c>
      <c r="AQ7" s="14">
        <f t="shared" ca="1" si="1"/>
        <v>336048.20301</v>
      </c>
      <c r="AR7" s="14">
        <f t="shared" ca="1" si="1"/>
        <v>330252.03214999998</v>
      </c>
      <c r="AS7" s="14">
        <f t="shared" ca="1" si="1"/>
        <v>324833.65798999998</v>
      </c>
      <c r="AT7" s="14">
        <f t="shared" ca="1" si="1"/>
        <v>1050.0493899999999</v>
      </c>
      <c r="AU7" s="14">
        <f t="shared" ca="1" si="1"/>
        <v>775.68244000000004</v>
      </c>
      <c r="AV7" s="14">
        <f t="shared" ca="1" si="1"/>
        <v>766.27913000000001</v>
      </c>
      <c r="AW7" s="14">
        <f t="shared" ca="1" si="1"/>
        <v>2085.4948800000002</v>
      </c>
      <c r="AX7" s="14">
        <f t="shared" ca="1" si="1"/>
        <v>1879.55837</v>
      </c>
      <c r="AY7" s="14">
        <f t="shared" ca="1" si="1"/>
        <v>1822.75713</v>
      </c>
      <c r="AZ7" s="14">
        <f t="shared" ca="1" si="1"/>
        <v>19182.515080000001</v>
      </c>
      <c r="BA7" s="14">
        <f t="shared" ca="1" si="1"/>
        <v>19105.946230000001</v>
      </c>
      <c r="BB7" s="14">
        <f t="shared" ca="1" si="1"/>
        <v>19068.008140000002</v>
      </c>
    </row>
    <row r="8" spans="1:54" s="3" customFormat="1" x14ac:dyDescent="0.25">
      <c r="A8" s="3" t="s">
        <v>1</v>
      </c>
      <c r="B8" s="3">
        <v>100</v>
      </c>
      <c r="C8" s="19">
        <v>0.7</v>
      </c>
      <c r="D8" s="22">
        <v>151.0804</v>
      </c>
      <c r="E8" s="21">
        <v>151.0804</v>
      </c>
      <c r="F8" s="21">
        <v>151.08040000000003</v>
      </c>
      <c r="G8" s="21">
        <v>111.17415</v>
      </c>
      <c r="H8" s="21">
        <v>111.17415</v>
      </c>
      <c r="I8" s="21">
        <v>111.17415000000003</v>
      </c>
      <c r="J8" s="22">
        <v>112.18156999999999</v>
      </c>
      <c r="K8" s="22">
        <v>109.92865999999999</v>
      </c>
      <c r="L8" s="22">
        <v>110.96604499999998</v>
      </c>
      <c r="M8" s="22">
        <v>146.37554</v>
      </c>
      <c r="N8" s="22">
        <v>146.04637</v>
      </c>
      <c r="O8" s="22">
        <v>146.22819399999997</v>
      </c>
      <c r="P8" s="22">
        <v>112.29893</v>
      </c>
      <c r="Q8" s="22">
        <v>109.4434</v>
      </c>
      <c r="R8" s="22">
        <v>110.691176</v>
      </c>
      <c r="S8" s="22">
        <v>111.60380000000001</v>
      </c>
      <c r="T8" s="22">
        <v>108.93812</v>
      </c>
      <c r="U8" s="22">
        <v>109.985558</v>
      </c>
      <c r="V8" s="22">
        <v>109.02536000000001</v>
      </c>
      <c r="W8" s="22">
        <v>108.67077999999999</v>
      </c>
      <c r="X8" s="22">
        <v>108.82575300000001</v>
      </c>
      <c r="Y8" s="23"/>
      <c r="Z8" s="3" t="s">
        <v>17</v>
      </c>
      <c r="AA8" s="3" t="s">
        <v>11</v>
      </c>
      <c r="AB8" s="14">
        <f ca="1">INDIRECT("J"&amp;4+(ROW(A1)-1)+COLUMN(A1)-1)</f>
        <v>35.274349999999998</v>
      </c>
      <c r="AC8" s="14">
        <f t="shared" ref="AC8:BB8" ca="1" si="2">INDIRECT("J"&amp;4+(ROW(B1)-1)+COLUMN(B1)-1)</f>
        <v>32.406889999999997</v>
      </c>
      <c r="AD8" s="14">
        <f t="shared" ca="1" si="2"/>
        <v>31.876709999999999</v>
      </c>
      <c r="AE8" s="14">
        <f t="shared" ca="1" si="2"/>
        <v>148.59852000000001</v>
      </c>
      <c r="AF8" s="14">
        <f t="shared" ca="1" si="2"/>
        <v>112.18156999999999</v>
      </c>
      <c r="AG8" s="14">
        <f t="shared" ca="1" si="2"/>
        <v>108.69862999999999</v>
      </c>
      <c r="AH8" s="14">
        <f t="shared" ca="1" si="2"/>
        <v>1087.8153600000001</v>
      </c>
      <c r="AI8" s="14">
        <f t="shared" ca="1" si="2"/>
        <v>1083.14905</v>
      </c>
      <c r="AJ8" s="14">
        <f t="shared" ca="1" si="2"/>
        <v>1065.2657099999999</v>
      </c>
      <c r="AK8" s="14">
        <f t="shared" ca="1" si="2"/>
        <v>2784.66165</v>
      </c>
      <c r="AL8" s="14">
        <f t="shared" ca="1" si="2"/>
        <v>2586.8513800000001</v>
      </c>
      <c r="AM8" s="14">
        <f t="shared" ca="1" si="2"/>
        <v>2325.4375</v>
      </c>
      <c r="AN8" s="14">
        <f t="shared" ca="1" si="2"/>
        <v>45890.857369999998</v>
      </c>
      <c r="AO8" s="14">
        <f t="shared" ca="1" si="2"/>
        <v>38831.991000000002</v>
      </c>
      <c r="AP8" s="14">
        <f t="shared" ca="1" si="2"/>
        <v>37625.758329999997</v>
      </c>
      <c r="AQ8" s="14">
        <f t="shared" ca="1" si="2"/>
        <v>333121.45095000003</v>
      </c>
      <c r="AR8" s="14">
        <f t="shared" ca="1" si="2"/>
        <v>329351.95367000002</v>
      </c>
      <c r="AS8" s="14">
        <f t="shared" ca="1" si="2"/>
        <v>324827.91424000001</v>
      </c>
      <c r="AT8" s="14">
        <f t="shared" ca="1" si="2"/>
        <v>919.01881000000003</v>
      </c>
      <c r="AU8" s="14">
        <f t="shared" ca="1" si="2"/>
        <v>775.68244000000004</v>
      </c>
      <c r="AV8" s="14">
        <f t="shared" ca="1" si="2"/>
        <v>756.07470000000001</v>
      </c>
      <c r="AW8" s="14">
        <f t="shared" ca="1" si="2"/>
        <v>2013.5991200000001</v>
      </c>
      <c r="AX8" s="14">
        <f t="shared" ca="1" si="2"/>
        <v>1861.8563899999999</v>
      </c>
      <c r="AY8" s="14">
        <f t="shared" ca="1" si="2"/>
        <v>1824.98027</v>
      </c>
      <c r="AZ8" s="14">
        <f t="shared" ca="1" si="2"/>
        <v>19231.839390000001</v>
      </c>
      <c r="BA8" s="14">
        <f t="shared" ca="1" si="2"/>
        <v>19021.6204</v>
      </c>
      <c r="BB8" s="14">
        <f t="shared" ca="1" si="2"/>
        <v>19009.554469999999</v>
      </c>
    </row>
    <row r="9" spans="1:54" s="3" customFormat="1" x14ac:dyDescent="0.25">
      <c r="A9" s="3" t="s">
        <v>1</v>
      </c>
      <c r="B9" s="3">
        <v>100</v>
      </c>
      <c r="C9" s="19">
        <v>1</v>
      </c>
      <c r="D9" s="22">
        <v>108.81713000000001</v>
      </c>
      <c r="E9" s="21">
        <v>108.81713000000001</v>
      </c>
      <c r="F9" s="21">
        <v>108.81712999999999</v>
      </c>
      <c r="G9" s="21">
        <v>108.41019</v>
      </c>
      <c r="H9" s="21">
        <v>108.41019</v>
      </c>
      <c r="I9" s="21">
        <v>108.41019000000003</v>
      </c>
      <c r="J9" s="22">
        <v>108.69862999999999</v>
      </c>
      <c r="K9" s="22">
        <v>107.92440000000001</v>
      </c>
      <c r="L9" s="22">
        <v>108.543914</v>
      </c>
      <c r="M9" s="22">
        <v>107.14115</v>
      </c>
      <c r="N9" s="22">
        <v>106.65055</v>
      </c>
      <c r="O9" s="22">
        <v>106.790004</v>
      </c>
      <c r="P9" s="22">
        <v>110.27189</v>
      </c>
      <c r="Q9" s="22">
        <v>107.32487</v>
      </c>
      <c r="R9" s="22">
        <v>108.94797600000001</v>
      </c>
      <c r="S9" s="22">
        <v>108.56283999999999</v>
      </c>
      <c r="T9" s="22">
        <v>106.96853</v>
      </c>
      <c r="U9" s="22">
        <v>107.75598799999997</v>
      </c>
      <c r="V9" s="22">
        <v>107.51249</v>
      </c>
      <c r="W9" s="22">
        <v>107.07447999999999</v>
      </c>
      <c r="X9" s="22">
        <v>107.274029</v>
      </c>
      <c r="Y9" s="23"/>
      <c r="Z9" s="3" t="s">
        <v>17</v>
      </c>
      <c r="AA9" s="3" t="s">
        <v>12</v>
      </c>
      <c r="AB9" s="14">
        <f ca="1">INDIRECT("M"&amp;4+(ROW(A1)-1)+COLUMN(A1)-1)</f>
        <v>31.85933</v>
      </c>
      <c r="AC9" s="14">
        <f t="shared" ref="AC9:BB9" ca="1" si="3">INDIRECT("M"&amp;4+(ROW(B1)-1)+COLUMN(B1)-1)</f>
        <v>30.776489999999999</v>
      </c>
      <c r="AD9" s="14">
        <f t="shared" ca="1" si="3"/>
        <v>29.747450000000001</v>
      </c>
      <c r="AE9" s="14">
        <f t="shared" ca="1" si="3"/>
        <v>147.11032</v>
      </c>
      <c r="AF9" s="14">
        <f t="shared" ca="1" si="3"/>
        <v>146.37554</v>
      </c>
      <c r="AG9" s="14">
        <f t="shared" ca="1" si="3"/>
        <v>107.14115</v>
      </c>
      <c r="AH9" s="14">
        <f t="shared" ca="1" si="3"/>
        <v>1084.5184300000001</v>
      </c>
      <c r="AI9" s="14">
        <f t="shared" ca="1" si="3"/>
        <v>1211.4113400000001</v>
      </c>
      <c r="AJ9" s="14">
        <f t="shared" ca="1" si="3"/>
        <v>1062.15833</v>
      </c>
      <c r="AK9" s="14">
        <f t="shared" ca="1" si="3"/>
        <v>2757.19751</v>
      </c>
      <c r="AL9" s="14">
        <f t="shared" ca="1" si="3"/>
        <v>2586.8513800000001</v>
      </c>
      <c r="AM9" s="14">
        <f t="shared" ca="1" si="3"/>
        <v>2325.4375</v>
      </c>
      <c r="AN9" s="14">
        <f t="shared" ca="1" si="3"/>
        <v>37507.510419999999</v>
      </c>
      <c r="AO9" s="14">
        <f t="shared" ca="1" si="3"/>
        <v>36066.25647</v>
      </c>
      <c r="AP9" s="14">
        <f t="shared" ca="1" si="3"/>
        <v>35873.585039999998</v>
      </c>
      <c r="AQ9" s="14">
        <f t="shared" ca="1" si="3"/>
        <v>325101.58760000003</v>
      </c>
      <c r="AR9" s="14">
        <f t="shared" ca="1" si="3"/>
        <v>323984.88085999998</v>
      </c>
      <c r="AS9" s="14">
        <f t="shared" ca="1" si="3"/>
        <v>323569.71119</v>
      </c>
      <c r="AT9" s="14">
        <f t="shared" ca="1" si="3"/>
        <v>826.97666000000004</v>
      </c>
      <c r="AU9" s="14">
        <f t="shared" ca="1" si="3"/>
        <v>644.95477000000005</v>
      </c>
      <c r="AV9" s="14">
        <f t="shared" ca="1" si="3"/>
        <v>589.51653999999996</v>
      </c>
      <c r="AW9" s="14">
        <f t="shared" ca="1" si="3"/>
        <v>1818.54702</v>
      </c>
      <c r="AX9" s="14">
        <f t="shared" ca="1" si="3"/>
        <v>1785.38384</v>
      </c>
      <c r="AY9" s="14">
        <f t="shared" ca="1" si="3"/>
        <v>1759.67777</v>
      </c>
      <c r="AZ9" s="14">
        <f t="shared" ca="1" si="3"/>
        <v>19038.639200000001</v>
      </c>
      <c r="BA9" s="14">
        <f t="shared" ca="1" si="3"/>
        <v>18991.198329999999</v>
      </c>
      <c r="BB9" s="14">
        <f t="shared" ca="1" si="3"/>
        <v>18977.69643</v>
      </c>
    </row>
    <row r="10" spans="1:54" s="3" customFormat="1" x14ac:dyDescent="0.25">
      <c r="A10" s="3" t="s">
        <v>1</v>
      </c>
      <c r="B10" s="3">
        <v>1000</v>
      </c>
      <c r="C10" s="19">
        <v>0.4</v>
      </c>
      <c r="D10" s="22">
        <v>1319.2342599999999</v>
      </c>
      <c r="E10" s="21">
        <v>1319.2342599999999</v>
      </c>
      <c r="F10" s="21">
        <v>1319.2342599999997</v>
      </c>
      <c r="G10" s="21">
        <v>1145.08665</v>
      </c>
      <c r="H10" s="21">
        <v>1145.08665</v>
      </c>
      <c r="I10" s="21">
        <v>1145.0866499999997</v>
      </c>
      <c r="J10" s="22">
        <v>1087.8153600000001</v>
      </c>
      <c r="K10" s="22">
        <v>1084.0928200000001</v>
      </c>
      <c r="L10" s="22">
        <v>1085.9362540000002</v>
      </c>
      <c r="M10" s="22">
        <v>1084.5184300000001</v>
      </c>
      <c r="N10" s="22">
        <v>1083.6921400000001</v>
      </c>
      <c r="O10" s="22">
        <v>1084.091868</v>
      </c>
      <c r="P10" s="22">
        <v>1086.8013100000001</v>
      </c>
      <c r="Q10" s="22">
        <v>1084.1023600000001</v>
      </c>
      <c r="R10" s="22">
        <v>1085.703692</v>
      </c>
      <c r="S10" s="22">
        <v>1088.7185500000001</v>
      </c>
      <c r="T10" s="22">
        <v>1086.85006</v>
      </c>
      <c r="U10" s="22">
        <v>1087.7873649999997</v>
      </c>
      <c r="V10" s="22">
        <v>1082.0434499999999</v>
      </c>
      <c r="W10" s="22">
        <v>1081.7732800000001</v>
      </c>
      <c r="X10" s="22">
        <v>1081.8999570000001</v>
      </c>
      <c r="Y10" s="23"/>
      <c r="Z10" s="3" t="s">
        <v>17</v>
      </c>
      <c r="AA10" s="3" t="s">
        <v>13</v>
      </c>
      <c r="AB10" s="14">
        <f ca="1">INDIRECT("P"&amp;4+(ROW(A1)-1)+COLUMN(A1)-1)</f>
        <v>36.920430000000003</v>
      </c>
      <c r="AC10" s="14">
        <f t="shared" ref="AC10:BB10" ca="1" si="4">INDIRECT("P"&amp;4+(ROW(B1)-1)+COLUMN(B1)-1)</f>
        <v>33.688639999999999</v>
      </c>
      <c r="AD10" s="14">
        <f t="shared" ca="1" si="4"/>
        <v>32.975200000000001</v>
      </c>
      <c r="AE10" s="14">
        <f t="shared" ca="1" si="4"/>
        <v>149.0607</v>
      </c>
      <c r="AF10" s="14">
        <f t="shared" ca="1" si="4"/>
        <v>112.29893</v>
      </c>
      <c r="AG10" s="14">
        <f t="shared" ca="1" si="4"/>
        <v>110.27189</v>
      </c>
      <c r="AH10" s="14">
        <f t="shared" ca="1" si="4"/>
        <v>1086.8013100000001</v>
      </c>
      <c r="AI10" s="14">
        <f t="shared" ca="1" si="4"/>
        <v>1083.5910200000001</v>
      </c>
      <c r="AJ10" s="14">
        <f t="shared" ca="1" si="4"/>
        <v>1067.33689</v>
      </c>
      <c r="AK10" s="14">
        <f t="shared" ca="1" si="4"/>
        <v>2758.4513400000001</v>
      </c>
      <c r="AL10" s="14">
        <f t="shared" ca="1" si="4"/>
        <v>2578.6057000000001</v>
      </c>
      <c r="AM10" s="14">
        <f t="shared" ca="1" si="4"/>
        <v>2461.4348799999998</v>
      </c>
      <c r="AN10" s="14">
        <f t="shared" ca="1" si="4"/>
        <v>40698.933239999998</v>
      </c>
      <c r="AO10" s="14">
        <f t="shared" ca="1" si="4"/>
        <v>37516.256719999998</v>
      </c>
      <c r="AP10" s="14">
        <f t="shared" ca="1" si="4"/>
        <v>37031.12702</v>
      </c>
      <c r="AQ10" s="14">
        <f t="shared" ca="1" si="4"/>
        <v>325578.88452000002</v>
      </c>
      <c r="AR10" s="14">
        <f t="shared" ca="1" si="4"/>
        <v>325244.59937000001</v>
      </c>
      <c r="AS10" s="14">
        <f t="shared" ca="1" si="4"/>
        <v>324632.35887</v>
      </c>
      <c r="AT10" s="14">
        <f t="shared" ca="1" si="4"/>
        <v>826.97005999999999</v>
      </c>
      <c r="AU10" s="14">
        <f t="shared" ca="1" si="4"/>
        <v>718.10163999999997</v>
      </c>
      <c r="AV10" s="14">
        <f t="shared" ca="1" si="4"/>
        <v>688.38133000000005</v>
      </c>
      <c r="AW10" s="14">
        <f t="shared" ca="1" si="4"/>
        <v>1976.43416</v>
      </c>
      <c r="AX10" s="14">
        <f t="shared" ca="1" si="4"/>
        <v>1887.9217799999999</v>
      </c>
      <c r="AY10" s="14">
        <f t="shared" ca="1" si="4"/>
        <v>1865.8612800000001</v>
      </c>
      <c r="AZ10" s="14">
        <f t="shared" ca="1" si="4"/>
        <v>19156.091970000001</v>
      </c>
      <c r="BA10" s="14">
        <f t="shared" ca="1" si="4"/>
        <v>19156.073629999999</v>
      </c>
      <c r="BB10" s="14">
        <f t="shared" ca="1" si="4"/>
        <v>19128.19903</v>
      </c>
    </row>
    <row r="11" spans="1:54" s="3" customFormat="1" x14ac:dyDescent="0.25">
      <c r="A11" s="3" t="s">
        <v>1</v>
      </c>
      <c r="B11" s="3">
        <v>1000</v>
      </c>
      <c r="C11" s="19">
        <v>0.7</v>
      </c>
      <c r="D11" s="22">
        <v>1253.8009500000001</v>
      </c>
      <c r="E11" s="21">
        <v>1253.8009500000001</v>
      </c>
      <c r="F11" s="21">
        <v>1253.8009500000003</v>
      </c>
      <c r="G11" s="21">
        <v>1077.39921</v>
      </c>
      <c r="H11" s="21">
        <v>1077.39921</v>
      </c>
      <c r="I11" s="21">
        <v>1077.3992099999998</v>
      </c>
      <c r="J11" s="22">
        <v>1083.14905</v>
      </c>
      <c r="K11" s="22">
        <v>1070.97056</v>
      </c>
      <c r="L11" s="22">
        <v>1073.8868729999999</v>
      </c>
      <c r="M11" s="22">
        <v>1211.4113400000001</v>
      </c>
      <c r="N11" s="22">
        <v>1210.92091</v>
      </c>
      <c r="O11" s="22">
        <v>1211.2034500000002</v>
      </c>
      <c r="P11" s="22">
        <v>1083.5910200000001</v>
      </c>
      <c r="Q11" s="22">
        <v>1070.22829</v>
      </c>
      <c r="R11" s="22">
        <v>1072.7531160000003</v>
      </c>
      <c r="S11" s="22">
        <v>1077.86599</v>
      </c>
      <c r="T11" s="22">
        <v>1071.6159600000001</v>
      </c>
      <c r="U11" s="22">
        <v>1074.815384</v>
      </c>
      <c r="V11" s="22">
        <v>1210.26638</v>
      </c>
      <c r="W11" s="22">
        <v>1209.70901</v>
      </c>
      <c r="X11" s="22">
        <v>1209.9663079999998</v>
      </c>
      <c r="Y11" s="23"/>
      <c r="Z11" s="3" t="s">
        <v>17</v>
      </c>
      <c r="AA11" s="3" t="s">
        <v>20</v>
      </c>
      <c r="AB11" s="14">
        <f ca="1">INDIRECT("S"&amp;4+(ROW(A1)-1)+COLUMN(A1)-1)</f>
        <v>34.71313</v>
      </c>
      <c r="AC11" s="14">
        <f t="shared" ref="AC11:BB11" ca="1" si="5">INDIRECT("S"&amp;4+(ROW(B1)-1)+COLUMN(B1)-1)</f>
        <v>32.140540000000001</v>
      </c>
      <c r="AD11" s="14">
        <f t="shared" ca="1" si="5"/>
        <v>31.385020000000001</v>
      </c>
      <c r="AE11" s="14">
        <f t="shared" ca="1" si="5"/>
        <v>148.22617</v>
      </c>
      <c r="AF11" s="14">
        <f t="shared" ca="1" si="5"/>
        <v>111.60380000000001</v>
      </c>
      <c r="AG11" s="14">
        <f t="shared" ca="1" si="5"/>
        <v>108.56283999999999</v>
      </c>
      <c r="AH11" s="14">
        <f t="shared" ca="1" si="5"/>
        <v>1088.7185500000001</v>
      </c>
      <c r="AI11" s="14">
        <f t="shared" ca="1" si="5"/>
        <v>1077.86599</v>
      </c>
      <c r="AJ11" s="14">
        <f t="shared" ca="1" si="5"/>
        <v>1066.45931</v>
      </c>
      <c r="AK11" s="14">
        <f t="shared" ca="1" si="5"/>
        <v>2757.19751</v>
      </c>
      <c r="AL11" s="14">
        <f t="shared" ca="1" si="5"/>
        <v>2566.4579199999998</v>
      </c>
      <c r="AM11" s="14">
        <f t="shared" ca="1" si="5"/>
        <v>2338.2057</v>
      </c>
      <c r="AN11" s="14">
        <f t="shared" ca="1" si="5"/>
        <v>39969.425410000003</v>
      </c>
      <c r="AO11" s="14">
        <f t="shared" ca="1" si="5"/>
        <v>38631.825290000001</v>
      </c>
      <c r="AP11" s="14">
        <f t="shared" ca="1" si="5"/>
        <v>38146.366150000002</v>
      </c>
      <c r="AQ11" s="14">
        <f t="shared" ca="1" si="5"/>
        <v>327373.23680999997</v>
      </c>
      <c r="AR11" s="14">
        <f t="shared" ca="1" si="5"/>
        <v>326586.1458</v>
      </c>
      <c r="AS11" s="14">
        <f t="shared" ca="1" si="5"/>
        <v>325725.23975000001</v>
      </c>
      <c r="AT11" s="14">
        <f t="shared" ca="1" si="5"/>
        <v>826.97005999999999</v>
      </c>
      <c r="AU11" s="14">
        <f t="shared" ca="1" si="5"/>
        <v>755.92061999999999</v>
      </c>
      <c r="AV11" s="14">
        <f t="shared" ca="1" si="5"/>
        <v>716.89977999999996</v>
      </c>
      <c r="AW11" s="14">
        <f t="shared" ca="1" si="5"/>
        <v>1882.6799100000001</v>
      </c>
      <c r="AX11" s="14">
        <f t="shared" ca="1" si="5"/>
        <v>1828.3027</v>
      </c>
      <c r="AY11" s="14">
        <f t="shared" ca="1" si="5"/>
        <v>1835.9245100000001</v>
      </c>
      <c r="AZ11" s="14">
        <f t="shared" ca="1" si="5"/>
        <v>19299.68333</v>
      </c>
      <c r="BA11" s="14">
        <f t="shared" ca="1" si="5"/>
        <v>19182.786039999999</v>
      </c>
      <c r="BB11" s="14">
        <f t="shared" ca="1" si="5"/>
        <v>19085.599730000002</v>
      </c>
    </row>
    <row r="12" spans="1:54" s="3" customFormat="1" x14ac:dyDescent="0.25">
      <c r="A12" s="3" t="s">
        <v>1</v>
      </c>
      <c r="B12" s="3">
        <v>1000</v>
      </c>
      <c r="C12" s="19">
        <v>1</v>
      </c>
      <c r="D12" s="22">
        <v>1066.414</v>
      </c>
      <c r="E12" s="21">
        <v>1066.414</v>
      </c>
      <c r="F12" s="21">
        <v>1066.4140000000002</v>
      </c>
      <c r="G12" s="21">
        <v>1063.8389299999999</v>
      </c>
      <c r="H12" s="21">
        <v>1063.8389299999999</v>
      </c>
      <c r="I12" s="21">
        <v>1063.8389299999999</v>
      </c>
      <c r="J12" s="22">
        <v>1065.2657099999999</v>
      </c>
      <c r="K12" s="22">
        <v>1063.26584</v>
      </c>
      <c r="L12" s="22">
        <v>1064.4095219999999</v>
      </c>
      <c r="M12" s="22">
        <v>1062.15833</v>
      </c>
      <c r="N12" s="22">
        <v>1061.9464800000001</v>
      </c>
      <c r="O12" s="22">
        <v>1062.066695</v>
      </c>
      <c r="P12" s="22">
        <v>1067.33689</v>
      </c>
      <c r="Q12" s="22">
        <v>1063.3499999999999</v>
      </c>
      <c r="R12" s="22">
        <v>1064.912613</v>
      </c>
      <c r="S12" s="22">
        <v>1066.45931</v>
      </c>
      <c r="T12" s="22">
        <v>1063.5241699999999</v>
      </c>
      <c r="U12" s="22">
        <v>1064.7638659999998</v>
      </c>
      <c r="V12" s="22">
        <v>1061.6378500000001</v>
      </c>
      <c r="W12" s="22">
        <v>1061.30024</v>
      </c>
      <c r="X12" s="22">
        <v>1061.4011290000001</v>
      </c>
      <c r="Y12" s="23"/>
      <c r="Z12" s="3" t="s">
        <v>17</v>
      </c>
      <c r="AA12" s="3" t="s">
        <v>14</v>
      </c>
      <c r="AB12" s="14">
        <f ca="1">INDIRECT("V"&amp;4+(ROW(A1)-1)+COLUMN(A1)-1)</f>
        <v>31.593879999999999</v>
      </c>
      <c r="AC12" s="14">
        <f t="shared" ref="AC12:BB12" ca="1" si="6">INDIRECT("V"&amp;4+(ROW(B1)-1)+COLUMN(B1)-1)</f>
        <v>30.14283</v>
      </c>
      <c r="AD12" s="14">
        <f t="shared" ca="1" si="6"/>
        <v>29.802990000000001</v>
      </c>
      <c r="AE12" s="14">
        <f t="shared" ca="1" si="6"/>
        <v>147.22490999999999</v>
      </c>
      <c r="AF12" s="14">
        <f t="shared" ca="1" si="6"/>
        <v>109.02536000000001</v>
      </c>
      <c r="AG12" s="14">
        <f t="shared" ca="1" si="6"/>
        <v>107.51249</v>
      </c>
      <c r="AH12" s="14">
        <f t="shared" ca="1" si="6"/>
        <v>1082.0434499999999</v>
      </c>
      <c r="AI12" s="14">
        <f t="shared" ca="1" si="6"/>
        <v>1210.26638</v>
      </c>
      <c r="AJ12" s="14">
        <f t="shared" ca="1" si="6"/>
        <v>1061.6378500000001</v>
      </c>
      <c r="AK12" s="14">
        <f t="shared" ca="1" si="6"/>
        <v>2758.4513400000001</v>
      </c>
      <c r="AL12" s="14">
        <f t="shared" ca="1" si="6"/>
        <v>2566.4579199999998</v>
      </c>
      <c r="AM12" s="14">
        <f t="shared" ca="1" si="6"/>
        <v>2325.4375</v>
      </c>
      <c r="AN12" s="14">
        <f t="shared" ca="1" si="6"/>
        <v>38218.333639999997</v>
      </c>
      <c r="AO12" s="14">
        <f t="shared" ca="1" si="6"/>
        <v>36351.259299999998</v>
      </c>
      <c r="AP12" s="14">
        <f t="shared" ca="1" si="6"/>
        <v>36234.20246</v>
      </c>
      <c r="AQ12" s="14">
        <f t="shared" ca="1" si="6"/>
        <v>324288.84259999997</v>
      </c>
      <c r="AR12" s="14">
        <f t="shared" ca="1" si="6"/>
        <v>323823.09723999997</v>
      </c>
      <c r="AS12" s="14">
        <f t="shared" ca="1" si="6"/>
        <v>323472.92767</v>
      </c>
      <c r="AT12" s="14">
        <f t="shared" ca="1" si="6"/>
        <v>826.27470000000005</v>
      </c>
      <c r="AU12" s="14">
        <f t="shared" ca="1" si="6"/>
        <v>644.71402</v>
      </c>
      <c r="AV12" s="14">
        <f t="shared" ca="1" si="6"/>
        <v>590.02149999999995</v>
      </c>
      <c r="AW12" s="14">
        <f t="shared" ca="1" si="6"/>
        <v>1822.53622</v>
      </c>
      <c r="AX12" s="14">
        <f t="shared" ca="1" si="6"/>
        <v>1771.7421099999999</v>
      </c>
      <c r="AY12" s="14">
        <f t="shared" ca="1" si="6"/>
        <v>1761.2845299999999</v>
      </c>
      <c r="AZ12" s="14">
        <f t="shared" ca="1" si="6"/>
        <v>18984.926660000001</v>
      </c>
      <c r="BA12" s="14">
        <f t="shared" ca="1" si="6"/>
        <v>18977.869650000001</v>
      </c>
      <c r="BB12" s="14">
        <f t="shared" ca="1" si="6"/>
        <v>18976.40264</v>
      </c>
    </row>
    <row r="13" spans="1:54" s="3" customFormat="1" x14ac:dyDescent="0.25">
      <c r="A13" s="3" t="s">
        <v>6</v>
      </c>
      <c r="B13" s="3">
        <v>24</v>
      </c>
      <c r="C13" s="19">
        <v>0.4</v>
      </c>
      <c r="D13" s="22">
        <v>4194.8154000000004</v>
      </c>
      <c r="E13" s="21">
        <v>4194.8154000000004</v>
      </c>
      <c r="F13" s="21">
        <v>4194.8154000000004</v>
      </c>
      <c r="G13" s="21">
        <v>2770.3313800000001</v>
      </c>
      <c r="H13" s="21">
        <v>2770.3313800000001</v>
      </c>
      <c r="I13" s="21">
        <v>2770.3313800000001</v>
      </c>
      <c r="J13" s="22">
        <v>2784.66165</v>
      </c>
      <c r="K13" s="22">
        <v>2769.2374199999999</v>
      </c>
      <c r="L13" s="22">
        <v>2778.0450919999998</v>
      </c>
      <c r="M13" s="22">
        <v>2757.19751</v>
      </c>
      <c r="N13" s="22">
        <v>2757.19751</v>
      </c>
      <c r="O13" s="22">
        <v>2757.1975099999995</v>
      </c>
      <c r="P13" s="22">
        <v>2758.4513400000001</v>
      </c>
      <c r="Q13" s="22">
        <v>2758.4513400000001</v>
      </c>
      <c r="R13" s="22">
        <v>2758.4513400000001</v>
      </c>
      <c r="S13" s="22">
        <v>2757.19751</v>
      </c>
      <c r="T13" s="22">
        <v>2757.19751</v>
      </c>
      <c r="U13" s="22">
        <v>2757.1975099999995</v>
      </c>
      <c r="V13" s="22">
        <v>2758.4513400000001</v>
      </c>
      <c r="W13" s="22">
        <v>2757.19751</v>
      </c>
      <c r="X13" s="22">
        <v>2757.3228929999996</v>
      </c>
      <c r="Y13" s="23"/>
      <c r="AB13" s="26">
        <f ca="1">MAX(AB6:AB12)</f>
        <v>45.745800000000003</v>
      </c>
      <c r="AC13" s="26">
        <f t="shared" ref="AC13:BB13" ca="1" si="7">MAX(AC6:AC12)</f>
        <v>37.339120000000001</v>
      </c>
      <c r="AD13" s="26">
        <f t="shared" ca="1" si="7"/>
        <v>32.975200000000001</v>
      </c>
      <c r="AE13" s="26">
        <f t="shared" ca="1" si="7"/>
        <v>161.39909</v>
      </c>
      <c r="AF13" s="26">
        <f t="shared" ca="1" si="7"/>
        <v>151.0804</v>
      </c>
      <c r="AG13" s="26">
        <f t="shared" ca="1" si="7"/>
        <v>110.27189</v>
      </c>
      <c r="AH13" s="26">
        <f t="shared" ca="1" si="7"/>
        <v>1319.2342599999999</v>
      </c>
      <c r="AI13" s="26">
        <f t="shared" ca="1" si="7"/>
        <v>1253.8009500000001</v>
      </c>
      <c r="AJ13" s="26">
        <f t="shared" ca="1" si="7"/>
        <v>1067.33689</v>
      </c>
      <c r="AK13" s="26">
        <f t="shared" ca="1" si="7"/>
        <v>4194.8154000000004</v>
      </c>
      <c r="AL13" s="26">
        <f t="shared" ca="1" si="7"/>
        <v>2586.8513800000001</v>
      </c>
      <c r="AM13" s="26">
        <f t="shared" ca="1" si="7"/>
        <v>2461.4348799999998</v>
      </c>
      <c r="AN13" s="26">
        <f t="shared" ca="1" si="7"/>
        <v>50072.532630000002</v>
      </c>
      <c r="AO13" s="26">
        <f t="shared" ca="1" si="7"/>
        <v>38831.991000000002</v>
      </c>
      <c r="AP13" s="26">
        <f t="shared" ca="1" si="7"/>
        <v>38146.366150000002</v>
      </c>
      <c r="AQ13" s="26">
        <f t="shared" ca="1" si="7"/>
        <v>340949.25527000002</v>
      </c>
      <c r="AR13" s="26">
        <f t="shared" ca="1" si="7"/>
        <v>332483.29784999997</v>
      </c>
      <c r="AS13" s="26">
        <f t="shared" ca="1" si="7"/>
        <v>325725.23975000001</v>
      </c>
      <c r="AT13" s="26">
        <f t="shared" ca="1" si="7"/>
        <v>1137.23649</v>
      </c>
      <c r="AU13" s="26">
        <f t="shared" ca="1" si="7"/>
        <v>775.68244000000004</v>
      </c>
      <c r="AV13" s="26">
        <f t="shared" ca="1" si="7"/>
        <v>766.27913000000001</v>
      </c>
      <c r="AW13" s="26">
        <f t="shared" ca="1" si="7"/>
        <v>2085.4948800000002</v>
      </c>
      <c r="AX13" s="26">
        <f t="shared" ca="1" si="7"/>
        <v>1887.9217799999999</v>
      </c>
      <c r="AY13" s="26">
        <f t="shared" ca="1" si="7"/>
        <v>1865.8612800000001</v>
      </c>
      <c r="AZ13" s="26">
        <f t="shared" ca="1" si="7"/>
        <v>19299.68333</v>
      </c>
      <c r="BA13" s="26">
        <f t="shared" ca="1" si="7"/>
        <v>19182.786039999999</v>
      </c>
      <c r="BB13" s="26">
        <f t="shared" ca="1" si="7"/>
        <v>19128.19903</v>
      </c>
    </row>
    <row r="14" spans="1:54" s="3" customFormat="1" x14ac:dyDescent="0.25">
      <c r="A14" s="3" t="s">
        <v>2</v>
      </c>
      <c r="B14" s="3">
        <v>24</v>
      </c>
      <c r="C14" s="19">
        <v>0.7</v>
      </c>
      <c r="D14" s="22">
        <v>2586.8513800000001</v>
      </c>
      <c r="E14" s="21">
        <v>2586.8513800000001</v>
      </c>
      <c r="F14" s="21">
        <v>2586.8513800000001</v>
      </c>
      <c r="G14" s="21">
        <v>2586.8513800000001</v>
      </c>
      <c r="H14" s="21">
        <v>2586.8513800000001</v>
      </c>
      <c r="I14" s="21">
        <v>2586.8513800000001</v>
      </c>
      <c r="J14" s="22">
        <v>2586.8513800000001</v>
      </c>
      <c r="K14" s="22">
        <v>2566.4579199999998</v>
      </c>
      <c r="L14" s="22">
        <v>2569.3252199999997</v>
      </c>
      <c r="M14" s="22">
        <v>2586.8513800000001</v>
      </c>
      <c r="N14" s="22">
        <v>2586.8513800000001</v>
      </c>
      <c r="O14" s="22">
        <v>2586.8513800000001</v>
      </c>
      <c r="P14" s="22">
        <v>2578.6057000000001</v>
      </c>
      <c r="Q14" s="22">
        <v>2566.4579199999998</v>
      </c>
      <c r="R14" s="22">
        <v>2569.8301590000001</v>
      </c>
      <c r="S14" s="22">
        <v>2566.4579199999998</v>
      </c>
      <c r="T14" s="22">
        <v>2566.4579199999998</v>
      </c>
      <c r="U14" s="22">
        <v>2566.4579200000003</v>
      </c>
      <c r="V14" s="22">
        <v>2566.4579199999998</v>
      </c>
      <c r="W14" s="22">
        <v>2566.4579199999998</v>
      </c>
      <c r="X14" s="22">
        <v>2566.4579200000003</v>
      </c>
      <c r="Y14" s="23"/>
    </row>
    <row r="15" spans="1:54" s="3" customFormat="1" x14ac:dyDescent="0.25">
      <c r="A15" s="3" t="s">
        <v>2</v>
      </c>
      <c r="B15" s="3">
        <v>24</v>
      </c>
      <c r="C15" s="19">
        <v>1</v>
      </c>
      <c r="D15" s="22">
        <v>2325.4375</v>
      </c>
      <c r="E15" s="21">
        <v>2325.4375</v>
      </c>
      <c r="F15" s="21">
        <v>2325.4375</v>
      </c>
      <c r="G15" s="21">
        <v>2328.35833</v>
      </c>
      <c r="H15" s="21">
        <v>2328.35833</v>
      </c>
      <c r="I15" s="21">
        <v>2328.3583299999996</v>
      </c>
      <c r="J15" s="22">
        <v>2325.4375</v>
      </c>
      <c r="K15" s="22">
        <v>2325.4375</v>
      </c>
      <c r="L15" s="22">
        <v>2325.4375</v>
      </c>
      <c r="M15" s="22">
        <v>2325.4375</v>
      </c>
      <c r="N15" s="22">
        <v>2325.4375</v>
      </c>
      <c r="O15" s="22">
        <v>2325.4375</v>
      </c>
      <c r="P15" s="22">
        <v>2461.4348799999998</v>
      </c>
      <c r="Q15" s="22">
        <v>2328.8666699999999</v>
      </c>
      <c r="R15" s="22">
        <v>2352.5183710000001</v>
      </c>
      <c r="S15" s="22">
        <v>2338.2057</v>
      </c>
      <c r="T15" s="22">
        <v>2325.4375</v>
      </c>
      <c r="U15" s="22">
        <v>2328.793185</v>
      </c>
      <c r="V15" s="22">
        <v>2325.4375</v>
      </c>
      <c r="W15" s="22">
        <v>2325.4375</v>
      </c>
      <c r="X15" s="22">
        <v>2325.4375</v>
      </c>
      <c r="Y15" s="23"/>
      <c r="Z15" s="3" t="s">
        <v>18</v>
      </c>
      <c r="AA15" s="3" t="s">
        <v>15</v>
      </c>
      <c r="AB15" s="14">
        <f ca="1">INDIRECT("F"&amp;4+(ROW(A1)-1)+COLUMN(A1)-1)</f>
        <v>45.74580000000001</v>
      </c>
      <c r="AC15" s="14">
        <f t="shared" ref="AC15:BB15" ca="1" si="8">INDIRECT("F"&amp;4+(ROW(B1)-1)+COLUMN(B1)-1)</f>
        <v>37.339119999999994</v>
      </c>
      <c r="AD15" s="14">
        <f t="shared" ca="1" si="8"/>
        <v>31.876709999999996</v>
      </c>
      <c r="AE15" s="14">
        <f t="shared" ca="1" si="8"/>
        <v>161.39908999999997</v>
      </c>
      <c r="AF15" s="14">
        <f t="shared" ca="1" si="8"/>
        <v>151.08040000000003</v>
      </c>
      <c r="AG15" s="14">
        <f t="shared" ca="1" si="8"/>
        <v>108.81712999999999</v>
      </c>
      <c r="AH15" s="14">
        <f t="shared" ca="1" si="8"/>
        <v>1319.2342599999997</v>
      </c>
      <c r="AI15" s="14">
        <f t="shared" ca="1" si="8"/>
        <v>1253.8009500000003</v>
      </c>
      <c r="AJ15" s="14">
        <f t="shared" ca="1" si="8"/>
        <v>1066.4140000000002</v>
      </c>
      <c r="AK15" s="14">
        <f t="shared" ca="1" si="8"/>
        <v>4194.8154000000004</v>
      </c>
      <c r="AL15" s="14">
        <f t="shared" ca="1" si="8"/>
        <v>2586.8513800000001</v>
      </c>
      <c r="AM15" s="14">
        <f t="shared" ca="1" si="8"/>
        <v>2325.4375</v>
      </c>
      <c r="AN15" s="14">
        <f t="shared" ca="1" si="8"/>
        <v>50072.532630000009</v>
      </c>
      <c r="AO15" s="14">
        <f t="shared" ca="1" si="8"/>
        <v>38831.990999999995</v>
      </c>
      <c r="AP15" s="14">
        <f t="shared" ca="1" si="8"/>
        <v>37625.75832999999</v>
      </c>
      <c r="AQ15" s="14">
        <f t="shared" ca="1" si="8"/>
        <v>340949.25527000002</v>
      </c>
      <c r="AR15" s="14">
        <f t="shared" ca="1" si="8"/>
        <v>332483.29784999992</v>
      </c>
      <c r="AS15" s="14">
        <f t="shared" ca="1" si="8"/>
        <v>324827.91423999995</v>
      </c>
      <c r="AT15" s="14">
        <f t="shared" ca="1" si="8"/>
        <v>1137.2364899999998</v>
      </c>
      <c r="AU15" s="14">
        <f t="shared" ca="1" si="8"/>
        <v>775.68244000000016</v>
      </c>
      <c r="AV15" s="14">
        <f t="shared" ca="1" si="8"/>
        <v>756.07470000000001</v>
      </c>
      <c r="AW15" s="14">
        <f t="shared" ca="1" si="8"/>
        <v>2016.5723499999999</v>
      </c>
      <c r="AX15" s="14">
        <f t="shared" ca="1" si="8"/>
        <v>1861.8563900000004</v>
      </c>
      <c r="AY15" s="14">
        <f t="shared" ca="1" si="8"/>
        <v>1824.98027</v>
      </c>
      <c r="AZ15" s="14">
        <f t="shared" ca="1" si="8"/>
        <v>19231.839390000005</v>
      </c>
      <c r="BA15" s="14">
        <f t="shared" ca="1" si="8"/>
        <v>19021.620400000003</v>
      </c>
      <c r="BB15" s="14">
        <f t="shared" ca="1" si="8"/>
        <v>19009.554469999999</v>
      </c>
    </row>
    <row r="16" spans="1:54" s="3" customFormat="1" x14ac:dyDescent="0.25">
      <c r="A16" s="3" t="s">
        <v>2</v>
      </c>
      <c r="B16" s="3">
        <v>100</v>
      </c>
      <c r="C16" s="19">
        <v>0.4</v>
      </c>
      <c r="D16" s="22">
        <v>50072.532630000002</v>
      </c>
      <c r="E16" s="21">
        <v>50072.532630000002</v>
      </c>
      <c r="F16" s="21">
        <v>50072.532630000009</v>
      </c>
      <c r="G16" s="21">
        <v>44055.34534</v>
      </c>
      <c r="H16" s="21">
        <v>44055.34534</v>
      </c>
      <c r="I16" s="21">
        <v>44055.34534</v>
      </c>
      <c r="J16" s="22">
        <v>45890.857369999998</v>
      </c>
      <c r="K16" s="22">
        <v>42240.517469999999</v>
      </c>
      <c r="L16" s="22">
        <v>43551.606707000006</v>
      </c>
      <c r="M16" s="22">
        <v>37507.510419999999</v>
      </c>
      <c r="N16" s="22">
        <v>37504.57013</v>
      </c>
      <c r="O16" s="22">
        <v>37506.609277000003</v>
      </c>
      <c r="P16" s="22">
        <v>40698.933239999998</v>
      </c>
      <c r="Q16" s="22">
        <v>38428.833460000002</v>
      </c>
      <c r="R16" s="22">
        <v>39238.220044000002</v>
      </c>
      <c r="S16" s="22">
        <v>39969.425410000003</v>
      </c>
      <c r="T16" s="22">
        <v>38695.703320000001</v>
      </c>
      <c r="U16" s="22">
        <v>39227.024405999997</v>
      </c>
      <c r="V16" s="22">
        <v>38218.333639999997</v>
      </c>
      <c r="W16" s="22">
        <v>37507.478660000001</v>
      </c>
      <c r="X16" s="22">
        <v>37744.839689999993</v>
      </c>
      <c r="Y16" s="23"/>
      <c r="Z16" s="3" t="s">
        <v>18</v>
      </c>
      <c r="AA16" s="3" t="s">
        <v>48</v>
      </c>
      <c r="AB16" s="14">
        <f ca="1">INDIRECT("I"&amp;4+(ROW(A1)-1)+COLUMN(A1)-1)</f>
        <v>45.74580000000001</v>
      </c>
      <c r="AC16" s="14">
        <f t="shared" ref="AC16:BB16" ca="1" si="9">INDIRECT("I"&amp;4+(ROW(B1)-1)+COLUMN(B1)-1)</f>
        <v>36.534159999999993</v>
      </c>
      <c r="AD16" s="14">
        <f t="shared" ca="1" si="9"/>
        <v>30.895879999999998</v>
      </c>
      <c r="AE16" s="14">
        <f t="shared" ca="1" si="9"/>
        <v>155.53971999999999</v>
      </c>
      <c r="AF16" s="14">
        <f t="shared" ca="1" si="9"/>
        <v>111.17415000000003</v>
      </c>
      <c r="AG16" s="14">
        <f t="shared" ca="1" si="9"/>
        <v>108.41019000000003</v>
      </c>
      <c r="AH16" s="14">
        <f t="shared" ca="1" si="9"/>
        <v>1145.0866499999997</v>
      </c>
      <c r="AI16" s="14">
        <f t="shared" ca="1" si="9"/>
        <v>1077.3992099999998</v>
      </c>
      <c r="AJ16" s="14">
        <f t="shared" ca="1" si="9"/>
        <v>1063.8389299999999</v>
      </c>
      <c r="AK16" s="14">
        <f t="shared" ca="1" si="9"/>
        <v>2770.3313800000001</v>
      </c>
      <c r="AL16" s="14">
        <f t="shared" ca="1" si="9"/>
        <v>2586.8513800000001</v>
      </c>
      <c r="AM16" s="14">
        <f t="shared" ca="1" si="9"/>
        <v>2328.3583299999996</v>
      </c>
      <c r="AN16" s="14">
        <f t="shared" ca="1" si="9"/>
        <v>44055.34534</v>
      </c>
      <c r="AO16" s="14">
        <f t="shared" ca="1" si="9"/>
        <v>38826.324460000011</v>
      </c>
      <c r="AP16" s="14">
        <f t="shared" ca="1" si="9"/>
        <v>37625.92917000001</v>
      </c>
      <c r="AQ16" s="14">
        <f t="shared" ca="1" si="9"/>
        <v>336048.20300999994</v>
      </c>
      <c r="AR16" s="14">
        <f t="shared" ca="1" si="9"/>
        <v>330252.03214999993</v>
      </c>
      <c r="AS16" s="14">
        <f t="shared" ca="1" si="9"/>
        <v>324833.65799000004</v>
      </c>
      <c r="AT16" s="14">
        <f t="shared" ca="1" si="9"/>
        <v>1050.0493899999999</v>
      </c>
      <c r="AU16" s="14">
        <f t="shared" ca="1" si="9"/>
        <v>775.68244000000016</v>
      </c>
      <c r="AV16" s="14">
        <f t="shared" ca="1" si="9"/>
        <v>766.27913000000001</v>
      </c>
      <c r="AW16" s="14">
        <f t="shared" ca="1" si="9"/>
        <v>2085.4948799999997</v>
      </c>
      <c r="AX16" s="14">
        <f t="shared" ca="1" si="9"/>
        <v>1879.55837</v>
      </c>
      <c r="AY16" s="14">
        <f t="shared" ca="1" si="9"/>
        <v>1822.7571299999995</v>
      </c>
      <c r="AZ16" s="14">
        <f t="shared" ca="1" si="9"/>
        <v>19182.515080000005</v>
      </c>
      <c r="BA16" s="14">
        <f t="shared" ca="1" si="9"/>
        <v>19105.946230000001</v>
      </c>
      <c r="BB16" s="14">
        <f t="shared" ca="1" si="9"/>
        <v>19068.008139999998</v>
      </c>
    </row>
    <row r="17" spans="1:54" s="3" customFormat="1" x14ac:dyDescent="0.25">
      <c r="A17" s="3" t="s">
        <v>2</v>
      </c>
      <c r="B17" s="3">
        <v>100</v>
      </c>
      <c r="C17" s="19">
        <v>0.7</v>
      </c>
      <c r="D17" s="22">
        <v>38831.991000000002</v>
      </c>
      <c r="E17" s="21">
        <v>38831.991000000002</v>
      </c>
      <c r="F17" s="21">
        <v>38831.990999999995</v>
      </c>
      <c r="G17" s="21">
        <v>38826.324460000003</v>
      </c>
      <c r="H17" s="21">
        <v>38826.324460000003</v>
      </c>
      <c r="I17" s="21">
        <v>38826.324460000011</v>
      </c>
      <c r="J17" s="22">
        <v>38831.991000000002</v>
      </c>
      <c r="K17" s="22">
        <v>38613.918149999998</v>
      </c>
      <c r="L17" s="22">
        <v>38808.673167999994</v>
      </c>
      <c r="M17" s="22">
        <v>36066.25647</v>
      </c>
      <c r="N17" s="22">
        <v>35887.921439999998</v>
      </c>
      <c r="O17" s="22">
        <v>35979.225951999993</v>
      </c>
      <c r="P17" s="22">
        <v>37516.256719999998</v>
      </c>
      <c r="Q17" s="22">
        <v>36180.973830000003</v>
      </c>
      <c r="R17" s="22">
        <v>36818.232635000008</v>
      </c>
      <c r="S17" s="22">
        <v>38631.825290000001</v>
      </c>
      <c r="T17" s="22">
        <v>37274.981979999997</v>
      </c>
      <c r="U17" s="22">
        <v>37865.070023000007</v>
      </c>
      <c r="V17" s="22">
        <v>36351.259299999998</v>
      </c>
      <c r="W17" s="22">
        <v>35872.33971</v>
      </c>
      <c r="X17" s="22">
        <v>36104.602047</v>
      </c>
      <c r="Y17" s="23"/>
      <c r="Z17" s="3" t="s">
        <v>18</v>
      </c>
      <c r="AA17" s="3" t="s">
        <v>11</v>
      </c>
      <c r="AB17" s="14">
        <f ca="1">INDIRECT("L"&amp;4+(ROW(A1)-1)+COLUMN(A1)-1)</f>
        <v>32.57391299999999</v>
      </c>
      <c r="AC17" s="14">
        <f t="shared" ref="AC17:BB17" ca="1" si="10">INDIRECT("L"&amp;4+(ROW(B1)-1)+COLUMN(B1)-1)</f>
        <v>31.786075</v>
      </c>
      <c r="AD17" s="14">
        <f t="shared" ca="1" si="10"/>
        <v>31.565857999999999</v>
      </c>
      <c r="AE17" s="14">
        <f t="shared" ca="1" si="10"/>
        <v>148.00695099999999</v>
      </c>
      <c r="AF17" s="14">
        <f t="shared" ca="1" si="10"/>
        <v>110.96604499999998</v>
      </c>
      <c r="AG17" s="14">
        <f t="shared" ca="1" si="10"/>
        <v>108.543914</v>
      </c>
      <c r="AH17" s="14">
        <f t="shared" ca="1" si="10"/>
        <v>1085.9362540000002</v>
      </c>
      <c r="AI17" s="14">
        <f t="shared" ca="1" si="10"/>
        <v>1073.8868729999999</v>
      </c>
      <c r="AJ17" s="14">
        <f t="shared" ca="1" si="10"/>
        <v>1064.4095219999999</v>
      </c>
      <c r="AK17" s="14">
        <f t="shared" ca="1" si="10"/>
        <v>2778.0450919999998</v>
      </c>
      <c r="AL17" s="14">
        <f t="shared" ca="1" si="10"/>
        <v>2569.3252199999997</v>
      </c>
      <c r="AM17" s="14">
        <f t="shared" ca="1" si="10"/>
        <v>2325.4375</v>
      </c>
      <c r="AN17" s="14">
        <f t="shared" ca="1" si="10"/>
        <v>43551.606707000006</v>
      </c>
      <c r="AO17" s="14">
        <f t="shared" ca="1" si="10"/>
        <v>38808.673167999994</v>
      </c>
      <c r="AP17" s="14">
        <f t="shared" ca="1" si="10"/>
        <v>37531.513718999995</v>
      </c>
      <c r="AQ17" s="14">
        <f t="shared" ca="1" si="10"/>
        <v>330549.00012100005</v>
      </c>
      <c r="AR17" s="14">
        <f t="shared" ca="1" si="10"/>
        <v>327905.04307900002</v>
      </c>
      <c r="AS17" s="14">
        <f t="shared" ca="1" si="10"/>
        <v>324827.91423999995</v>
      </c>
      <c r="AT17" s="14">
        <f t="shared" ca="1" si="10"/>
        <v>861.74187700000016</v>
      </c>
      <c r="AU17" s="14">
        <f t="shared" ca="1" si="10"/>
        <v>751.01373799999999</v>
      </c>
      <c r="AV17" s="14">
        <f t="shared" ca="1" si="10"/>
        <v>716.75153899999998</v>
      </c>
      <c r="AW17" s="14">
        <f t="shared" ca="1" si="10"/>
        <v>1983.0960759999998</v>
      </c>
      <c r="AX17" s="14">
        <f t="shared" ca="1" si="10"/>
        <v>1857.1136670000001</v>
      </c>
      <c r="AY17" s="14">
        <f t="shared" ca="1" si="10"/>
        <v>1824.7909300000003</v>
      </c>
      <c r="AZ17" s="14">
        <f t="shared" ca="1" si="10"/>
        <v>19201.643311</v>
      </c>
      <c r="BA17" s="14">
        <f t="shared" ca="1" si="10"/>
        <v>19021.620400000003</v>
      </c>
      <c r="BB17" s="14">
        <f t="shared" ca="1" si="10"/>
        <v>19009.554469999999</v>
      </c>
    </row>
    <row r="18" spans="1:54" s="3" customFormat="1" x14ac:dyDescent="0.25">
      <c r="A18" s="3" t="s">
        <v>2</v>
      </c>
      <c r="B18" s="3">
        <v>100</v>
      </c>
      <c r="C18" s="19">
        <v>1</v>
      </c>
      <c r="D18" s="22">
        <v>37625.758329999997</v>
      </c>
      <c r="E18" s="21">
        <v>37625.758329999997</v>
      </c>
      <c r="F18" s="21">
        <v>37625.75832999999</v>
      </c>
      <c r="G18" s="21">
        <v>37625.929170000003</v>
      </c>
      <c r="H18" s="21">
        <v>37625.929170000003</v>
      </c>
      <c r="I18" s="21">
        <v>37625.92917000001</v>
      </c>
      <c r="J18" s="22">
        <v>37625.758329999997</v>
      </c>
      <c r="K18" s="22">
        <v>37220.223839999999</v>
      </c>
      <c r="L18" s="22">
        <v>37531.513718999995</v>
      </c>
      <c r="M18" s="22">
        <v>35873.585039999998</v>
      </c>
      <c r="N18" s="22">
        <v>35769.098910000001</v>
      </c>
      <c r="O18" s="22">
        <v>35809.718030000004</v>
      </c>
      <c r="P18" s="22">
        <v>37031.12702</v>
      </c>
      <c r="Q18" s="22">
        <v>35907.919439999998</v>
      </c>
      <c r="R18" s="22">
        <v>36394.403150000006</v>
      </c>
      <c r="S18" s="22">
        <v>38146.366150000002</v>
      </c>
      <c r="T18" s="22">
        <v>36766.034870000003</v>
      </c>
      <c r="U18" s="22">
        <v>37332.573577999996</v>
      </c>
      <c r="V18" s="22">
        <v>36234.20246</v>
      </c>
      <c r="W18" s="22">
        <v>35775.644990000001</v>
      </c>
      <c r="X18" s="22">
        <v>35891.273834000007</v>
      </c>
      <c r="Y18" s="23"/>
      <c r="Z18" s="3" t="s">
        <v>18</v>
      </c>
      <c r="AA18" s="3" t="s">
        <v>12</v>
      </c>
      <c r="AB18" s="14">
        <f ca="1">INDIRECT("O"&amp;4+(ROW(A1)-1)+COLUMN(A1)-1)</f>
        <v>31.620425000000004</v>
      </c>
      <c r="AC18" s="14">
        <f t="shared" ref="AC18:BB18" ca="1" si="11">INDIRECT("O"&amp;4+(ROW(B1)-1)+COLUMN(B1)-1)</f>
        <v>30.288630000000001</v>
      </c>
      <c r="AD18" s="14">
        <f t="shared" ca="1" si="11"/>
        <v>29.707053999999999</v>
      </c>
      <c r="AE18" s="14">
        <f t="shared" ca="1" si="11"/>
        <v>147.009344</v>
      </c>
      <c r="AF18" s="14">
        <f t="shared" ca="1" si="11"/>
        <v>146.22819399999997</v>
      </c>
      <c r="AG18" s="14">
        <f t="shared" ca="1" si="11"/>
        <v>106.790004</v>
      </c>
      <c r="AH18" s="14">
        <f t="shared" ca="1" si="11"/>
        <v>1084.091868</v>
      </c>
      <c r="AI18" s="14">
        <f t="shared" ca="1" si="11"/>
        <v>1211.2034500000002</v>
      </c>
      <c r="AJ18" s="14">
        <f t="shared" ca="1" si="11"/>
        <v>1062.066695</v>
      </c>
      <c r="AK18" s="14">
        <f t="shared" ca="1" si="11"/>
        <v>2757.1975099999995</v>
      </c>
      <c r="AL18" s="14">
        <f t="shared" ca="1" si="11"/>
        <v>2586.8513800000001</v>
      </c>
      <c r="AM18" s="14">
        <f t="shared" ca="1" si="11"/>
        <v>2325.4375</v>
      </c>
      <c r="AN18" s="14">
        <f t="shared" ca="1" si="11"/>
        <v>37506.609277000003</v>
      </c>
      <c r="AO18" s="14">
        <f t="shared" ca="1" si="11"/>
        <v>35979.225951999993</v>
      </c>
      <c r="AP18" s="14">
        <f t="shared" ca="1" si="11"/>
        <v>35809.718030000004</v>
      </c>
      <c r="AQ18" s="14">
        <f t="shared" ca="1" si="11"/>
        <v>324695.85114099999</v>
      </c>
      <c r="AR18" s="14">
        <f t="shared" ca="1" si="11"/>
        <v>323880.19055899995</v>
      </c>
      <c r="AS18" s="14">
        <f t="shared" ca="1" si="11"/>
        <v>323490.81845600001</v>
      </c>
      <c r="AT18" s="14">
        <f t="shared" ca="1" si="11"/>
        <v>826.36772400000007</v>
      </c>
      <c r="AU18" s="14">
        <f t="shared" ca="1" si="11"/>
        <v>642.89628399999992</v>
      </c>
      <c r="AV18" s="14">
        <f t="shared" ca="1" si="11"/>
        <v>589.41207700000018</v>
      </c>
      <c r="AW18" s="14">
        <f t="shared" ca="1" si="11"/>
        <v>1808.6141779999998</v>
      </c>
      <c r="AX18" s="14">
        <f t="shared" ca="1" si="11"/>
        <v>1775.4992320000001</v>
      </c>
      <c r="AY18" s="14">
        <f t="shared" ca="1" si="11"/>
        <v>1756.9450830000001</v>
      </c>
      <c r="AZ18" s="14">
        <f t="shared" ca="1" si="11"/>
        <v>19019.842734000002</v>
      </c>
      <c r="BA18" s="14">
        <f t="shared" ca="1" si="11"/>
        <v>18986.966143000005</v>
      </c>
      <c r="BB18" s="14">
        <f t="shared" ca="1" si="11"/>
        <v>18976.839232999999</v>
      </c>
    </row>
    <row r="19" spans="1:54" s="3" customFormat="1" x14ac:dyDescent="0.25">
      <c r="A19" s="3" t="s">
        <v>2</v>
      </c>
      <c r="B19" s="3">
        <v>997</v>
      </c>
      <c r="C19" s="19">
        <v>0.4</v>
      </c>
      <c r="D19" s="22">
        <v>340949.25527000002</v>
      </c>
      <c r="E19" s="21">
        <v>340949.25527000002</v>
      </c>
      <c r="F19" s="21">
        <v>340949.25527000002</v>
      </c>
      <c r="G19" s="21">
        <v>336048.20301</v>
      </c>
      <c r="H19" s="21">
        <v>336048.20301</v>
      </c>
      <c r="I19" s="21">
        <v>336048.20300999994</v>
      </c>
      <c r="J19" s="22">
        <v>333121.45095000003</v>
      </c>
      <c r="K19" s="22">
        <v>327692.81481000001</v>
      </c>
      <c r="L19" s="22">
        <v>330549.00012100005</v>
      </c>
      <c r="M19" s="22">
        <v>325101.58760000003</v>
      </c>
      <c r="N19" s="22">
        <v>324141.33976</v>
      </c>
      <c r="O19" s="22">
        <v>324695.85114099999</v>
      </c>
      <c r="P19" s="22">
        <v>325578.88452000002</v>
      </c>
      <c r="Q19" s="22">
        <v>324515.37172</v>
      </c>
      <c r="R19" s="22">
        <v>324906.06008600001</v>
      </c>
      <c r="S19" s="22">
        <v>327373.23680999997</v>
      </c>
      <c r="T19" s="22">
        <v>325347.44474000001</v>
      </c>
      <c r="U19" s="22">
        <v>326368.00235199998</v>
      </c>
      <c r="V19" s="22">
        <v>324288.84259999997</v>
      </c>
      <c r="W19" s="22">
        <v>323980.65918999998</v>
      </c>
      <c r="X19" s="22">
        <v>324146.70649800001</v>
      </c>
      <c r="Y19" s="23"/>
      <c r="Z19" s="3" t="s">
        <v>18</v>
      </c>
      <c r="AA19" s="3" t="s">
        <v>13</v>
      </c>
      <c r="AB19" s="14">
        <f ca="1">INDIRECT("R"&amp;4+(ROW(A1)-1)+COLUMN(A1)-1)</f>
        <v>32.608880000000006</v>
      </c>
      <c r="AC19" s="14">
        <f t="shared" ref="AC19:BB19" ca="1" si="12">INDIRECT("R"&amp;4+(ROW(B1)-1)+COLUMN(B1)-1)</f>
        <v>32.570802999999998</v>
      </c>
      <c r="AD19" s="14">
        <f t="shared" ca="1" si="12"/>
        <v>32.164520999999993</v>
      </c>
      <c r="AE19" s="14">
        <f t="shared" ca="1" si="12"/>
        <v>148.20702</v>
      </c>
      <c r="AF19" s="14">
        <f t="shared" ca="1" si="12"/>
        <v>110.691176</v>
      </c>
      <c r="AG19" s="14">
        <f t="shared" ca="1" si="12"/>
        <v>108.94797600000001</v>
      </c>
      <c r="AH19" s="14">
        <f t="shared" ca="1" si="12"/>
        <v>1085.703692</v>
      </c>
      <c r="AI19" s="14">
        <f t="shared" ca="1" si="12"/>
        <v>1072.7531160000003</v>
      </c>
      <c r="AJ19" s="14">
        <f t="shared" ca="1" si="12"/>
        <v>1064.912613</v>
      </c>
      <c r="AK19" s="14">
        <f t="shared" ca="1" si="12"/>
        <v>2758.4513400000001</v>
      </c>
      <c r="AL19" s="14">
        <f t="shared" ca="1" si="12"/>
        <v>2569.8301590000001</v>
      </c>
      <c r="AM19" s="14">
        <f t="shared" ca="1" si="12"/>
        <v>2352.5183710000001</v>
      </c>
      <c r="AN19" s="14">
        <f t="shared" ca="1" si="12"/>
        <v>39238.220044000002</v>
      </c>
      <c r="AO19" s="14">
        <f t="shared" ca="1" si="12"/>
        <v>36818.232635000008</v>
      </c>
      <c r="AP19" s="14">
        <f t="shared" ca="1" si="12"/>
        <v>36394.403150000006</v>
      </c>
      <c r="AQ19" s="14">
        <f t="shared" ca="1" si="12"/>
        <v>324906.06008600001</v>
      </c>
      <c r="AR19" s="14">
        <f t="shared" ca="1" si="12"/>
        <v>324408.074135</v>
      </c>
      <c r="AS19" s="14">
        <f t="shared" ca="1" si="12"/>
        <v>324159.69550800003</v>
      </c>
      <c r="AT19" s="14">
        <f t="shared" ca="1" si="12"/>
        <v>826.48330800000008</v>
      </c>
      <c r="AU19" s="14">
        <f t="shared" ca="1" si="12"/>
        <v>690.52970399999992</v>
      </c>
      <c r="AV19" s="14">
        <f t="shared" ca="1" si="12"/>
        <v>655.57058799999993</v>
      </c>
      <c r="AW19" s="14">
        <f t="shared" ca="1" si="12"/>
        <v>1919.8636849999998</v>
      </c>
      <c r="AX19" s="14">
        <f t="shared" ca="1" si="12"/>
        <v>1852.2828269999998</v>
      </c>
      <c r="AY19" s="14">
        <f t="shared" ca="1" si="12"/>
        <v>1819.0075670000001</v>
      </c>
      <c r="AZ19" s="14">
        <f t="shared" ca="1" si="12"/>
        <v>19081.391997999999</v>
      </c>
      <c r="BA19" s="14">
        <f t="shared" ca="1" si="12"/>
        <v>19083.339116000003</v>
      </c>
      <c r="BB19" s="14">
        <f t="shared" ca="1" si="12"/>
        <v>19057.740698999998</v>
      </c>
    </row>
    <row r="20" spans="1:54" s="3" customFormat="1" x14ac:dyDescent="0.25">
      <c r="A20" s="3" t="s">
        <v>2</v>
      </c>
      <c r="B20" s="3">
        <v>997</v>
      </c>
      <c r="C20" s="19">
        <v>0.7</v>
      </c>
      <c r="D20" s="22">
        <v>332483.29784999997</v>
      </c>
      <c r="E20" s="21">
        <v>332483.29784999997</v>
      </c>
      <c r="F20" s="21">
        <v>332483.29784999992</v>
      </c>
      <c r="G20" s="21">
        <v>330252.03214999998</v>
      </c>
      <c r="H20" s="21">
        <v>330252.03214999998</v>
      </c>
      <c r="I20" s="21">
        <v>330252.03214999993</v>
      </c>
      <c r="J20" s="22">
        <v>329351.95367000002</v>
      </c>
      <c r="K20" s="22">
        <v>326611.90629999997</v>
      </c>
      <c r="L20" s="22">
        <v>327905.04307900002</v>
      </c>
      <c r="M20" s="22">
        <v>323984.88085999998</v>
      </c>
      <c r="N20" s="22">
        <v>323782.73291000002</v>
      </c>
      <c r="O20" s="22">
        <v>323880.19055899995</v>
      </c>
      <c r="P20" s="22">
        <v>325244.59937000001</v>
      </c>
      <c r="Q20" s="22">
        <v>323953.13809000002</v>
      </c>
      <c r="R20" s="22">
        <v>324408.074135</v>
      </c>
      <c r="S20" s="22">
        <v>326586.1458</v>
      </c>
      <c r="T20" s="22">
        <v>324879.87985000003</v>
      </c>
      <c r="U20" s="22">
        <v>325666.64352100005</v>
      </c>
      <c r="V20" s="22">
        <v>323823.09723999997</v>
      </c>
      <c r="W20" s="22">
        <v>323594.56865999999</v>
      </c>
      <c r="X20" s="22">
        <v>323705.19426299998</v>
      </c>
      <c r="Y20" s="23"/>
      <c r="Z20" s="3" t="s">
        <v>18</v>
      </c>
      <c r="AA20" s="3" t="s">
        <v>19</v>
      </c>
      <c r="AB20" s="14">
        <f ca="1">INDIRECT("U"&amp;4+(ROW(A1)-1)+COLUMN(A1)-1)</f>
        <v>32.479140000000001</v>
      </c>
      <c r="AC20" s="14">
        <f t="shared" ref="AC20:BB20" ca="1" si="13">INDIRECT("U"&amp;4+(ROW(B1)-1)+COLUMN(B1)-1)</f>
        <v>31.148126000000001</v>
      </c>
      <c r="AD20" s="14">
        <f t="shared" ca="1" si="13"/>
        <v>31.047747999999995</v>
      </c>
      <c r="AE20" s="14">
        <f t="shared" ca="1" si="13"/>
        <v>147.76910599999999</v>
      </c>
      <c r="AF20" s="14">
        <f t="shared" ca="1" si="13"/>
        <v>109.985558</v>
      </c>
      <c r="AG20" s="14">
        <f t="shared" ca="1" si="13"/>
        <v>107.75598799999997</v>
      </c>
      <c r="AH20" s="14">
        <f t="shared" ca="1" si="13"/>
        <v>1087.7873649999997</v>
      </c>
      <c r="AI20" s="14">
        <f t="shared" ca="1" si="13"/>
        <v>1074.815384</v>
      </c>
      <c r="AJ20" s="14">
        <f t="shared" ca="1" si="13"/>
        <v>1064.7638659999998</v>
      </c>
      <c r="AK20" s="14">
        <f t="shared" ca="1" si="13"/>
        <v>2757.1975099999995</v>
      </c>
      <c r="AL20" s="14">
        <f t="shared" ca="1" si="13"/>
        <v>2566.4579200000003</v>
      </c>
      <c r="AM20" s="14">
        <f t="shared" ca="1" si="13"/>
        <v>2328.793185</v>
      </c>
      <c r="AN20" s="14">
        <f t="shared" ca="1" si="13"/>
        <v>39227.024405999997</v>
      </c>
      <c r="AO20" s="14">
        <f t="shared" ca="1" si="13"/>
        <v>37865.070023000007</v>
      </c>
      <c r="AP20" s="14">
        <f t="shared" ca="1" si="13"/>
        <v>37332.573577999996</v>
      </c>
      <c r="AQ20" s="14">
        <f t="shared" ca="1" si="13"/>
        <v>326368.00235199998</v>
      </c>
      <c r="AR20" s="14">
        <f t="shared" ca="1" si="13"/>
        <v>325666.64352100005</v>
      </c>
      <c r="AS20" s="14">
        <f t="shared" ca="1" si="13"/>
        <v>324762.56969199999</v>
      </c>
      <c r="AT20" s="14">
        <f t="shared" ca="1" si="13"/>
        <v>826.48330800000008</v>
      </c>
      <c r="AU20" s="14">
        <f t="shared" ca="1" si="13"/>
        <v>706.06863200000009</v>
      </c>
      <c r="AV20" s="14">
        <f t="shared" ca="1" si="13"/>
        <v>680.22034399999995</v>
      </c>
      <c r="AW20" s="14">
        <f t="shared" ca="1" si="13"/>
        <v>1828.1012929999997</v>
      </c>
      <c r="AX20" s="14">
        <f t="shared" ca="1" si="13"/>
        <v>1803.9320109999996</v>
      </c>
      <c r="AY20" s="14">
        <f t="shared" ca="1" si="13"/>
        <v>1791.801901</v>
      </c>
      <c r="AZ20" s="14">
        <f t="shared" ca="1" si="13"/>
        <v>19234.180033000001</v>
      </c>
      <c r="BA20" s="14">
        <f t="shared" ca="1" si="13"/>
        <v>19114.867153999996</v>
      </c>
      <c r="BB20" s="14">
        <f t="shared" ca="1" si="13"/>
        <v>19023.702724000002</v>
      </c>
    </row>
    <row r="21" spans="1:54" s="3" customFormat="1" x14ac:dyDescent="0.25">
      <c r="A21" s="3" t="s">
        <v>2</v>
      </c>
      <c r="B21" s="3">
        <v>997</v>
      </c>
      <c r="C21" s="19">
        <v>1</v>
      </c>
      <c r="D21" s="22">
        <v>324827.91424000001</v>
      </c>
      <c r="E21" s="21">
        <v>324827.91424000001</v>
      </c>
      <c r="F21" s="21">
        <v>324827.91423999995</v>
      </c>
      <c r="G21" s="21">
        <v>324833.65798999998</v>
      </c>
      <c r="H21" s="21">
        <v>324833.65798999998</v>
      </c>
      <c r="I21" s="21">
        <v>324833.65799000004</v>
      </c>
      <c r="J21" s="22">
        <v>324827.91424000001</v>
      </c>
      <c r="K21" s="22">
        <v>324827.91424000001</v>
      </c>
      <c r="L21" s="22">
        <v>324827.91423999995</v>
      </c>
      <c r="M21" s="22">
        <v>323569.71119</v>
      </c>
      <c r="N21" s="22">
        <v>323433.91301999998</v>
      </c>
      <c r="O21" s="22">
        <v>323490.81845600001</v>
      </c>
      <c r="P21" s="22">
        <v>324632.35887</v>
      </c>
      <c r="Q21" s="22">
        <v>323571.04969000001</v>
      </c>
      <c r="R21" s="22">
        <v>324159.69550800003</v>
      </c>
      <c r="S21" s="22">
        <v>325725.23975000001</v>
      </c>
      <c r="T21" s="22">
        <v>324374.65482</v>
      </c>
      <c r="U21" s="22">
        <v>324762.56969199999</v>
      </c>
      <c r="V21" s="22">
        <v>323472.92767</v>
      </c>
      <c r="W21" s="22">
        <v>323341.09620000003</v>
      </c>
      <c r="X21" s="22">
        <v>323398.27343499998</v>
      </c>
      <c r="Y21" s="23"/>
      <c r="Z21" s="3" t="s">
        <v>18</v>
      </c>
      <c r="AA21" s="3" t="s">
        <v>14</v>
      </c>
      <c r="AB21" s="14">
        <f ca="1">INDIRECT("X"&amp;4+(ROW(A1)-1)+COLUMN(A1)-1)</f>
        <v>31.593880000000006</v>
      </c>
      <c r="AC21" s="14">
        <f t="shared" ref="AC21:BB21" ca="1" si="14">INDIRECT("X"&amp;4+(ROW(B1)-1)+COLUMN(B1)-1)</f>
        <v>30.142829999999996</v>
      </c>
      <c r="AD21" s="14">
        <f t="shared" ca="1" si="14"/>
        <v>29.747695999999998</v>
      </c>
      <c r="AE21" s="14">
        <f t="shared" ca="1" si="14"/>
        <v>146.95328799999999</v>
      </c>
      <c r="AF21" s="14">
        <f t="shared" ca="1" si="14"/>
        <v>108.82575300000001</v>
      </c>
      <c r="AG21" s="14">
        <f t="shared" ca="1" si="14"/>
        <v>107.274029</v>
      </c>
      <c r="AH21" s="14">
        <f t="shared" ca="1" si="14"/>
        <v>1081.8999570000001</v>
      </c>
      <c r="AI21" s="14">
        <f t="shared" ca="1" si="14"/>
        <v>1209.9663079999998</v>
      </c>
      <c r="AJ21" s="14">
        <f t="shared" ca="1" si="14"/>
        <v>1061.4011290000001</v>
      </c>
      <c r="AK21" s="14">
        <f t="shared" ca="1" si="14"/>
        <v>2757.3228929999996</v>
      </c>
      <c r="AL21" s="14">
        <f t="shared" ca="1" si="14"/>
        <v>2566.4579200000003</v>
      </c>
      <c r="AM21" s="14">
        <f t="shared" ca="1" si="14"/>
        <v>2325.4375</v>
      </c>
      <c r="AN21" s="14">
        <f t="shared" ca="1" si="14"/>
        <v>37744.839689999993</v>
      </c>
      <c r="AO21" s="14">
        <f t="shared" ca="1" si="14"/>
        <v>36104.602047</v>
      </c>
      <c r="AP21" s="14">
        <f t="shared" ca="1" si="14"/>
        <v>35891.273834000007</v>
      </c>
      <c r="AQ21" s="14">
        <f t="shared" ca="1" si="14"/>
        <v>324146.70649800001</v>
      </c>
      <c r="AR21" s="14">
        <f t="shared" ca="1" si="14"/>
        <v>323705.19426299998</v>
      </c>
      <c r="AS21" s="14">
        <f t="shared" ca="1" si="14"/>
        <v>323398.27343499998</v>
      </c>
      <c r="AT21" s="14">
        <f t="shared" ca="1" si="14"/>
        <v>826.27470000000017</v>
      </c>
      <c r="AU21" s="14">
        <f t="shared" ca="1" si="14"/>
        <v>641.67150700000002</v>
      </c>
      <c r="AV21" s="14">
        <f t="shared" ca="1" si="14"/>
        <v>589.30220199999997</v>
      </c>
      <c r="AW21" s="14">
        <f t="shared" ca="1" si="14"/>
        <v>1801.6942920000001</v>
      </c>
      <c r="AX21" s="14">
        <f t="shared" ca="1" si="14"/>
        <v>1765.2365309999998</v>
      </c>
      <c r="AY21" s="14">
        <f t="shared" ca="1" si="14"/>
        <v>1757.0413969999997</v>
      </c>
      <c r="AZ21" s="14">
        <f t="shared" ca="1" si="14"/>
        <v>18981.552953999999</v>
      </c>
      <c r="BA21" s="14">
        <f t="shared" ca="1" si="14"/>
        <v>18976.737251999999</v>
      </c>
      <c r="BB21" s="14">
        <f t="shared" ca="1" si="14"/>
        <v>18975.583646999999</v>
      </c>
    </row>
    <row r="22" spans="1:54" s="3" customFormat="1" x14ac:dyDescent="0.25">
      <c r="A22" s="3" t="s">
        <v>0</v>
      </c>
      <c r="B22" s="3">
        <v>30</v>
      </c>
      <c r="C22" s="19">
        <v>0.4</v>
      </c>
      <c r="D22" s="22">
        <v>1137.23649</v>
      </c>
      <c r="E22" s="21">
        <v>1137.23649</v>
      </c>
      <c r="F22" s="21">
        <v>1137.2364899999998</v>
      </c>
      <c r="G22" s="21">
        <v>1050.0493899999999</v>
      </c>
      <c r="H22" s="21">
        <v>1050.0493899999999</v>
      </c>
      <c r="I22" s="21">
        <v>1050.0493899999999</v>
      </c>
      <c r="J22" s="22">
        <v>919.01881000000003</v>
      </c>
      <c r="K22" s="22">
        <v>845.18879000000004</v>
      </c>
      <c r="L22" s="22">
        <v>861.74187700000016</v>
      </c>
      <c r="M22" s="22">
        <v>826.97666000000004</v>
      </c>
      <c r="N22" s="22">
        <v>826.27470000000005</v>
      </c>
      <c r="O22" s="22">
        <v>826.36772400000007</v>
      </c>
      <c r="P22" s="22">
        <v>826.97005999999999</v>
      </c>
      <c r="Q22" s="22">
        <v>826.27470000000005</v>
      </c>
      <c r="R22" s="22">
        <v>826.48330800000008</v>
      </c>
      <c r="S22" s="22">
        <v>826.97005999999999</v>
      </c>
      <c r="T22" s="22">
        <v>826.27470000000005</v>
      </c>
      <c r="U22" s="22">
        <v>826.48330800000008</v>
      </c>
      <c r="V22" s="22">
        <v>826.27470000000005</v>
      </c>
      <c r="W22" s="22">
        <v>826.27470000000005</v>
      </c>
      <c r="X22" s="22">
        <v>826.27470000000017</v>
      </c>
      <c r="Y22" s="23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s="3" customFormat="1" x14ac:dyDescent="0.25">
      <c r="A23" s="3" t="s">
        <v>0</v>
      </c>
      <c r="B23" s="3">
        <v>30</v>
      </c>
      <c r="C23" s="19">
        <v>0.7</v>
      </c>
      <c r="D23" s="22">
        <v>775.68244000000004</v>
      </c>
      <c r="E23" s="21">
        <v>775.68244000000004</v>
      </c>
      <c r="F23" s="21">
        <v>775.68244000000016</v>
      </c>
      <c r="G23" s="21">
        <v>775.68244000000004</v>
      </c>
      <c r="H23" s="21">
        <v>775.68244000000004</v>
      </c>
      <c r="I23" s="21">
        <v>775.68244000000016</v>
      </c>
      <c r="J23" s="22">
        <v>775.68244000000004</v>
      </c>
      <c r="K23" s="22">
        <v>703.76927999999998</v>
      </c>
      <c r="L23" s="22">
        <v>751.01373799999999</v>
      </c>
      <c r="M23" s="22">
        <v>644.95477000000005</v>
      </c>
      <c r="N23" s="22">
        <v>641.79295000000002</v>
      </c>
      <c r="O23" s="22">
        <v>642.89628399999992</v>
      </c>
      <c r="P23" s="22">
        <v>718.10163999999997</v>
      </c>
      <c r="Q23" s="22">
        <v>650.64188000000001</v>
      </c>
      <c r="R23" s="22">
        <v>690.52970399999992</v>
      </c>
      <c r="S23" s="22">
        <v>755.92061999999999</v>
      </c>
      <c r="T23" s="22">
        <v>668.65275999999994</v>
      </c>
      <c r="U23" s="22">
        <v>706.06863200000009</v>
      </c>
      <c r="V23" s="22">
        <v>644.71402</v>
      </c>
      <c r="W23" s="22">
        <v>641.33344999999997</v>
      </c>
      <c r="X23" s="22">
        <v>641.67150700000002</v>
      </c>
      <c r="Y23" s="23"/>
      <c r="Z23" s="3" t="s">
        <v>18</v>
      </c>
      <c r="AA23" s="3" t="s">
        <v>15</v>
      </c>
      <c r="AB23" s="3">
        <f t="shared" ref="AB23:BB23" ca="1" si="15">AB15/AB$13</f>
        <v>1.0000000000000002</v>
      </c>
      <c r="AC23" s="3">
        <f t="shared" ca="1" si="15"/>
        <v>0.99999999999999978</v>
      </c>
      <c r="AD23" s="3">
        <f t="shared" ca="1" si="15"/>
        <v>0.9666873893107546</v>
      </c>
      <c r="AE23" s="3">
        <f t="shared" ca="1" si="15"/>
        <v>0.99999999999999978</v>
      </c>
      <c r="AF23" s="3">
        <f t="shared" ca="1" si="15"/>
        <v>1.0000000000000002</v>
      </c>
      <c r="AG23" s="3">
        <f t="shared" ca="1" si="15"/>
        <v>0.98680751731016847</v>
      </c>
      <c r="AH23" s="3">
        <f t="shared" ca="1" si="15"/>
        <v>0.99999999999999978</v>
      </c>
      <c r="AI23" s="3">
        <f t="shared" ca="1" si="15"/>
        <v>1.0000000000000002</v>
      </c>
      <c r="AJ23" s="3">
        <f t="shared" ca="1" si="15"/>
        <v>0.99913533392441833</v>
      </c>
      <c r="AK23" s="3">
        <f t="shared" ca="1" si="15"/>
        <v>1</v>
      </c>
      <c r="AL23" s="3">
        <f t="shared" ca="1" si="15"/>
        <v>1</v>
      </c>
      <c r="AM23" s="3">
        <f t="shared" ca="1" si="15"/>
        <v>0.94474873940195414</v>
      </c>
      <c r="AN23" s="3">
        <f t="shared" ca="1" si="15"/>
        <v>1.0000000000000002</v>
      </c>
      <c r="AO23" s="3">
        <f t="shared" ca="1" si="15"/>
        <v>0.99999999999999978</v>
      </c>
      <c r="AP23" s="3">
        <f t="shared" ca="1" si="15"/>
        <v>0.98635236137689064</v>
      </c>
      <c r="AQ23" s="3">
        <f t="shared" ca="1" si="15"/>
        <v>1</v>
      </c>
      <c r="AR23" s="3">
        <f t="shared" ca="1" si="15"/>
        <v>0.99999999999999978</v>
      </c>
      <c r="AS23" s="3">
        <f t="shared" ca="1" si="15"/>
        <v>0.99724514590675017</v>
      </c>
      <c r="AT23" s="3">
        <f t="shared" ca="1" si="15"/>
        <v>0.99999999999999978</v>
      </c>
      <c r="AU23" s="3">
        <f t="shared" ca="1" si="15"/>
        <v>1.0000000000000002</v>
      </c>
      <c r="AV23" s="3">
        <f t="shared" ca="1" si="15"/>
        <v>0.98668314247316113</v>
      </c>
      <c r="AW23" s="3">
        <f t="shared" ca="1" si="15"/>
        <v>0.96695147484610455</v>
      </c>
      <c r="AX23" s="3">
        <f t="shared" ca="1" si="15"/>
        <v>0.98619360702539305</v>
      </c>
      <c r="AY23" s="3">
        <f t="shared" ca="1" si="15"/>
        <v>0.97809000570503291</v>
      </c>
      <c r="AZ23" s="3">
        <f t="shared" ca="1" si="15"/>
        <v>0.99648471227014712</v>
      </c>
      <c r="BA23" s="3">
        <f t="shared" ca="1" si="15"/>
        <v>0.99159842372927831</v>
      </c>
      <c r="BB23" s="3">
        <f t="shared" ca="1" si="15"/>
        <v>0.9937974003818173</v>
      </c>
    </row>
    <row r="24" spans="1:54" s="3" customFormat="1" x14ac:dyDescent="0.25">
      <c r="A24" s="3" t="s">
        <v>0</v>
      </c>
      <c r="B24" s="3">
        <v>30</v>
      </c>
      <c r="C24" s="19">
        <v>1</v>
      </c>
      <c r="D24" s="22">
        <v>756.07470000000001</v>
      </c>
      <c r="E24" s="21">
        <v>756.07470000000001</v>
      </c>
      <c r="F24" s="21">
        <v>756.07470000000001</v>
      </c>
      <c r="G24" s="21">
        <v>766.27913000000001</v>
      </c>
      <c r="H24" s="21">
        <v>766.27913000000001</v>
      </c>
      <c r="I24" s="21">
        <v>766.27913000000001</v>
      </c>
      <c r="J24" s="22">
        <v>756.07470000000001</v>
      </c>
      <c r="K24" s="22">
        <v>677.53398000000004</v>
      </c>
      <c r="L24" s="22">
        <v>716.75153899999998</v>
      </c>
      <c r="M24" s="22">
        <v>589.51653999999996</v>
      </c>
      <c r="N24" s="22">
        <v>589.40047000000004</v>
      </c>
      <c r="O24" s="22">
        <v>589.41207700000018</v>
      </c>
      <c r="P24" s="22">
        <v>688.38133000000005</v>
      </c>
      <c r="Q24" s="22">
        <v>625.63651000000004</v>
      </c>
      <c r="R24" s="22">
        <v>655.57058799999993</v>
      </c>
      <c r="S24" s="22">
        <v>716.89977999999996</v>
      </c>
      <c r="T24" s="22">
        <v>644.51788999999997</v>
      </c>
      <c r="U24" s="22">
        <v>680.22034399999995</v>
      </c>
      <c r="V24" s="22">
        <v>590.02149999999995</v>
      </c>
      <c r="W24" s="22">
        <v>589.22227999999996</v>
      </c>
      <c r="X24" s="22">
        <v>589.30220199999997</v>
      </c>
      <c r="Y24" s="23"/>
      <c r="Z24" s="3" t="s">
        <v>18</v>
      </c>
      <c r="AA24" s="3" t="s">
        <v>48</v>
      </c>
      <c r="AB24" s="3">
        <f t="shared" ref="AB24:BB24" ca="1" si="16">AB16/AB$13</f>
        <v>1.0000000000000002</v>
      </c>
      <c r="AC24" s="3">
        <f t="shared" ca="1" si="16"/>
        <v>0.97844191293206673</v>
      </c>
      <c r="AD24" s="3">
        <f t="shared" ca="1" si="16"/>
        <v>0.93694291467527102</v>
      </c>
      <c r="AE24" s="3">
        <f t="shared" ca="1" si="16"/>
        <v>0.96369638763142962</v>
      </c>
      <c r="AF24" s="3">
        <f t="shared" ca="1" si="16"/>
        <v>0.73586083965888383</v>
      </c>
      <c r="AG24" s="3">
        <f t="shared" ca="1" si="16"/>
        <v>0.98311718426155592</v>
      </c>
      <c r="AH24" s="3">
        <f t="shared" ca="1" si="16"/>
        <v>0.86799341460401414</v>
      </c>
      <c r="AI24" s="3">
        <f t="shared" ca="1" si="16"/>
        <v>0.85930642339998209</v>
      </c>
      <c r="AJ24" s="3">
        <f t="shared" ca="1" si="16"/>
        <v>0.99672272172659548</v>
      </c>
      <c r="AK24" s="3">
        <f t="shared" ca="1" si="16"/>
        <v>0.66041794830828549</v>
      </c>
      <c r="AL24" s="3">
        <f t="shared" ca="1" si="16"/>
        <v>1</v>
      </c>
      <c r="AM24" s="3">
        <f t="shared" ca="1" si="16"/>
        <v>0.94593537652314397</v>
      </c>
      <c r="AN24" s="3">
        <f t="shared" ca="1" si="16"/>
        <v>0.87983057828405276</v>
      </c>
      <c r="AO24" s="3">
        <f t="shared" ca="1" si="16"/>
        <v>0.99985407547091798</v>
      </c>
      <c r="AP24" s="3">
        <f t="shared" ca="1" si="16"/>
        <v>0.98635683991619238</v>
      </c>
      <c r="AQ24" s="3">
        <f t="shared" ca="1" si="16"/>
        <v>0.98562527360231689</v>
      </c>
      <c r="AR24" s="3">
        <f t="shared" ca="1" si="16"/>
        <v>0.99328908936350035</v>
      </c>
      <c r="AS24" s="3">
        <f t="shared" ca="1" si="16"/>
        <v>0.99726277963388932</v>
      </c>
      <c r="AT24" s="3">
        <f t="shared" ca="1" si="16"/>
        <v>0.92333423982904372</v>
      </c>
      <c r="AU24" s="3">
        <f t="shared" ca="1" si="16"/>
        <v>1.0000000000000002</v>
      </c>
      <c r="AV24" s="3">
        <f t="shared" ca="1" si="16"/>
        <v>1</v>
      </c>
      <c r="AW24" s="3">
        <f t="shared" ca="1" si="16"/>
        <v>0.99999999999999978</v>
      </c>
      <c r="AX24" s="3">
        <f t="shared" ca="1" si="16"/>
        <v>0.99557004422079398</v>
      </c>
      <c r="AY24" s="3">
        <f t="shared" ca="1" si="16"/>
        <v>0.97689852377450026</v>
      </c>
      <c r="AZ24" s="3">
        <f t="shared" ca="1" si="16"/>
        <v>0.99392900660614125</v>
      </c>
      <c r="BA24" s="3">
        <f t="shared" ca="1" si="16"/>
        <v>0.99599433524203573</v>
      </c>
      <c r="BB24" s="3">
        <f t="shared" ca="1" si="16"/>
        <v>0.99685329027026537</v>
      </c>
    </row>
    <row r="25" spans="1:54" s="3" customFormat="1" x14ac:dyDescent="0.25">
      <c r="A25" s="3" t="s">
        <v>0</v>
      </c>
      <c r="B25" s="3">
        <v>100</v>
      </c>
      <c r="C25" s="19">
        <v>0.4</v>
      </c>
      <c r="D25" s="22">
        <v>2016.5723499999999</v>
      </c>
      <c r="E25" s="21">
        <v>2016.5723499999999</v>
      </c>
      <c r="F25" s="21">
        <v>2016.5723499999999</v>
      </c>
      <c r="G25" s="21">
        <v>2085.4948800000002</v>
      </c>
      <c r="H25" s="21">
        <v>2085.4948800000002</v>
      </c>
      <c r="I25" s="21">
        <v>2085.4948799999997</v>
      </c>
      <c r="J25" s="22">
        <v>2013.5991200000001</v>
      </c>
      <c r="K25" s="22">
        <v>1918.2245</v>
      </c>
      <c r="L25" s="22">
        <v>1983.0960759999998</v>
      </c>
      <c r="M25" s="22">
        <v>1818.54702</v>
      </c>
      <c r="N25" s="22">
        <v>1797.5979400000001</v>
      </c>
      <c r="O25" s="22">
        <v>1808.6141779999998</v>
      </c>
      <c r="P25" s="22">
        <v>1976.43416</v>
      </c>
      <c r="Q25" s="22">
        <v>1869.8676599999999</v>
      </c>
      <c r="R25" s="22">
        <v>1919.8636849999998</v>
      </c>
      <c r="S25" s="22">
        <v>1882.6799100000001</v>
      </c>
      <c r="T25" s="22">
        <v>1802.23984</v>
      </c>
      <c r="U25" s="22">
        <v>1828.1012929999997</v>
      </c>
      <c r="V25" s="22">
        <v>1822.53622</v>
      </c>
      <c r="W25" s="22">
        <v>1780.0225600000001</v>
      </c>
      <c r="X25" s="22">
        <v>1801.6942920000001</v>
      </c>
      <c r="Y25" s="23"/>
      <c r="Z25" s="3" t="s">
        <v>18</v>
      </c>
      <c r="AA25" s="3" t="s">
        <v>11</v>
      </c>
      <c r="AB25" s="3">
        <f t="shared" ref="AB25:BB25" ca="1" si="17">AB17/AB$13</f>
        <v>0.71206346812166332</v>
      </c>
      <c r="AC25" s="3">
        <f t="shared" ca="1" si="17"/>
        <v>0.85128077469420804</v>
      </c>
      <c r="AD25" s="3">
        <f t="shared" ca="1" si="17"/>
        <v>0.95726054732041044</v>
      </c>
      <c r="AE25" s="3">
        <f t="shared" ca="1" si="17"/>
        <v>0.91702469326190117</v>
      </c>
      <c r="AF25" s="3">
        <f t="shared" ca="1" si="17"/>
        <v>0.73448339427218867</v>
      </c>
      <c r="AG25" s="3">
        <f t="shared" ca="1" si="17"/>
        <v>0.98432985958615571</v>
      </c>
      <c r="AH25" s="3">
        <f t="shared" ca="1" si="17"/>
        <v>0.82315649837656601</v>
      </c>
      <c r="AI25" s="3">
        <f t="shared" ca="1" si="17"/>
        <v>0.8565050720371522</v>
      </c>
      <c r="AJ25" s="3">
        <f t="shared" ca="1" si="17"/>
        <v>0.99725731582274824</v>
      </c>
      <c r="AK25" s="3">
        <f t="shared" ca="1" si="17"/>
        <v>0.66225681635477918</v>
      </c>
      <c r="AL25" s="3">
        <f t="shared" ca="1" si="17"/>
        <v>0.99322490648844297</v>
      </c>
      <c r="AM25" s="3">
        <f t="shared" ca="1" si="17"/>
        <v>0.94474873940195414</v>
      </c>
      <c r="AN25" s="3">
        <f t="shared" ca="1" si="17"/>
        <v>0.86977039944863688</v>
      </c>
      <c r="AO25" s="3">
        <f t="shared" ca="1" si="17"/>
        <v>0.99939952005036237</v>
      </c>
      <c r="AP25" s="3">
        <f t="shared" ca="1" si="17"/>
        <v>0.98388175616565232</v>
      </c>
      <c r="AQ25" s="3">
        <f t="shared" ca="1" si="17"/>
        <v>0.96949617871796212</v>
      </c>
      <c r="AR25" s="3">
        <f t="shared" ca="1" si="17"/>
        <v>0.98623012102982255</v>
      </c>
      <c r="AS25" s="3">
        <f t="shared" ca="1" si="17"/>
        <v>0.99724514590675017</v>
      </c>
      <c r="AT25" s="3">
        <f t="shared" ca="1" si="17"/>
        <v>0.75775081487228757</v>
      </c>
      <c r="AU25" s="3">
        <f t="shared" ca="1" si="17"/>
        <v>0.96819742109928386</v>
      </c>
      <c r="AV25" s="3">
        <f t="shared" ca="1" si="17"/>
        <v>0.93536612304709377</v>
      </c>
      <c r="AW25" s="3">
        <f t="shared" ca="1" si="17"/>
        <v>0.95089951791202654</v>
      </c>
      <c r="AX25" s="3">
        <f t="shared" ca="1" si="17"/>
        <v>0.98368146745994967</v>
      </c>
      <c r="AY25" s="3">
        <f t="shared" ca="1" si="17"/>
        <v>0.97798852977966311</v>
      </c>
      <c r="AZ25" s="3">
        <f t="shared" ca="1" si="17"/>
        <v>0.99492012291996501</v>
      </c>
      <c r="BA25" s="3">
        <f t="shared" ca="1" si="17"/>
        <v>0.99159842372927831</v>
      </c>
      <c r="BB25" s="3">
        <f t="shared" ca="1" si="17"/>
        <v>0.9937974003818173</v>
      </c>
    </row>
    <row r="26" spans="1:54" s="3" customFormat="1" x14ac:dyDescent="0.25">
      <c r="A26" s="3" t="s">
        <v>0</v>
      </c>
      <c r="B26" s="3">
        <v>100</v>
      </c>
      <c r="C26" s="19">
        <v>0.7</v>
      </c>
      <c r="D26" s="22">
        <v>1861.8563899999999</v>
      </c>
      <c r="E26" s="21">
        <v>1861.8563899999999</v>
      </c>
      <c r="F26" s="21">
        <v>1861.8563900000004</v>
      </c>
      <c r="G26" s="21">
        <v>1879.55837</v>
      </c>
      <c r="H26" s="21">
        <v>1879.55837</v>
      </c>
      <c r="I26" s="21">
        <v>1879.55837</v>
      </c>
      <c r="J26" s="22">
        <v>1861.8563899999999</v>
      </c>
      <c r="K26" s="22">
        <v>1840.0596700000001</v>
      </c>
      <c r="L26" s="22">
        <v>1857.1136670000001</v>
      </c>
      <c r="M26" s="22">
        <v>1785.38384</v>
      </c>
      <c r="N26" s="22">
        <v>1768.3936000000001</v>
      </c>
      <c r="O26" s="22">
        <v>1775.4992320000001</v>
      </c>
      <c r="P26" s="22">
        <v>1887.9217799999999</v>
      </c>
      <c r="Q26" s="22">
        <v>1813.2670900000001</v>
      </c>
      <c r="R26" s="22">
        <v>1852.2828269999998</v>
      </c>
      <c r="S26" s="22">
        <v>1828.3027</v>
      </c>
      <c r="T26" s="22">
        <v>1776.3321699999999</v>
      </c>
      <c r="U26" s="22">
        <v>1803.9320109999996</v>
      </c>
      <c r="V26" s="22">
        <v>1771.7421099999999</v>
      </c>
      <c r="W26" s="22">
        <v>1760.4583299999999</v>
      </c>
      <c r="X26" s="22">
        <v>1765.2365309999998</v>
      </c>
      <c r="Y26" s="23"/>
      <c r="Z26" s="3" t="s">
        <v>18</v>
      </c>
      <c r="AA26" s="3" t="s">
        <v>12</v>
      </c>
      <c r="AB26" s="3">
        <f t="shared" ref="AB26:BB26" ca="1" si="18">AB18/AB$13</f>
        <v>0.69122028688972548</v>
      </c>
      <c r="AC26" s="3">
        <f t="shared" ca="1" si="18"/>
        <v>0.81117685687289898</v>
      </c>
      <c r="AD26" s="3">
        <f t="shared" ca="1" si="18"/>
        <v>0.90089079065479505</v>
      </c>
      <c r="AE26" s="3">
        <f t="shared" ca="1" si="18"/>
        <v>0.91084369806545995</v>
      </c>
      <c r="AF26" s="3">
        <f t="shared" ca="1" si="18"/>
        <v>0.96788328598547513</v>
      </c>
      <c r="AG26" s="3">
        <f t="shared" ca="1" si="18"/>
        <v>0.96842453684252616</v>
      </c>
      <c r="AH26" s="3">
        <f t="shared" ca="1" si="18"/>
        <v>0.82175842522464515</v>
      </c>
      <c r="AI26" s="3">
        <f t="shared" ca="1" si="18"/>
        <v>0.96602530888176485</v>
      </c>
      <c r="AJ26" s="3">
        <f t="shared" ca="1" si="18"/>
        <v>0.99506229471746255</v>
      </c>
      <c r="AK26" s="3">
        <f t="shared" ca="1" si="18"/>
        <v>0.65728697143621606</v>
      </c>
      <c r="AL26" s="3">
        <f t="shared" ca="1" si="18"/>
        <v>1</v>
      </c>
      <c r="AM26" s="3">
        <f t="shared" ca="1" si="18"/>
        <v>0.94474873940195414</v>
      </c>
      <c r="AN26" s="3">
        <f t="shared" ca="1" si="18"/>
        <v>0.74904558062095372</v>
      </c>
      <c r="AO26" s="3">
        <f t="shared" ca="1" si="18"/>
        <v>0.92653569970182548</v>
      </c>
      <c r="AP26" s="3">
        <f t="shared" ca="1" si="18"/>
        <v>0.93874519762087483</v>
      </c>
      <c r="AQ26" s="3">
        <f t="shared" ca="1" si="18"/>
        <v>0.95232896427320579</v>
      </c>
      <c r="AR26" s="3">
        <f t="shared" ca="1" si="18"/>
        <v>0.97412469334059204</v>
      </c>
      <c r="AS26" s="3">
        <f t="shared" ca="1" si="18"/>
        <v>0.99314016532549043</v>
      </c>
      <c r="AT26" s="3">
        <f t="shared" ca="1" si="18"/>
        <v>0.7266454526094217</v>
      </c>
      <c r="AU26" s="3">
        <f t="shared" ca="1" si="18"/>
        <v>0.82881376559201192</v>
      </c>
      <c r="AV26" s="3">
        <f t="shared" ca="1" si="18"/>
        <v>0.76918717204264742</v>
      </c>
      <c r="AW26" s="3">
        <f t="shared" ca="1" si="18"/>
        <v>0.86723501234392852</v>
      </c>
      <c r="AX26" s="3">
        <f t="shared" ca="1" si="18"/>
        <v>0.94045169180685029</v>
      </c>
      <c r="AY26" s="3">
        <f t="shared" ca="1" si="18"/>
        <v>0.94162685180969075</v>
      </c>
      <c r="AZ26" s="3">
        <f t="shared" ca="1" si="18"/>
        <v>0.98550024934528302</v>
      </c>
      <c r="BA26" s="3">
        <f t="shared" ca="1" si="18"/>
        <v>0.98979189484824204</v>
      </c>
      <c r="BB26" s="3">
        <f t="shared" ca="1" si="18"/>
        <v>0.99208708583789762</v>
      </c>
    </row>
    <row r="27" spans="1:54" s="3" customFormat="1" x14ac:dyDescent="0.25">
      <c r="A27" s="3" t="s">
        <v>0</v>
      </c>
      <c r="B27" s="3">
        <v>100</v>
      </c>
      <c r="C27" s="19">
        <v>1</v>
      </c>
      <c r="D27" s="22">
        <v>1824.98027</v>
      </c>
      <c r="E27" s="21">
        <v>1824.98027</v>
      </c>
      <c r="F27" s="21">
        <v>1824.98027</v>
      </c>
      <c r="G27" s="21">
        <v>1822.75713</v>
      </c>
      <c r="H27" s="21">
        <v>1822.75713</v>
      </c>
      <c r="I27" s="21">
        <v>1822.7571299999995</v>
      </c>
      <c r="J27" s="22">
        <v>1824.98027</v>
      </c>
      <c r="K27" s="22">
        <v>1823.6693499999999</v>
      </c>
      <c r="L27" s="22">
        <v>1824.7909300000003</v>
      </c>
      <c r="M27" s="22">
        <v>1759.67777</v>
      </c>
      <c r="N27" s="22">
        <v>1755.2413200000001</v>
      </c>
      <c r="O27" s="22">
        <v>1756.9450830000001</v>
      </c>
      <c r="P27" s="22">
        <v>1865.8612800000001</v>
      </c>
      <c r="Q27" s="22">
        <v>1778.8434</v>
      </c>
      <c r="R27" s="22">
        <v>1819.0075670000001</v>
      </c>
      <c r="S27" s="22">
        <v>1835.9245100000001</v>
      </c>
      <c r="T27" s="22">
        <v>1770.1204600000001</v>
      </c>
      <c r="U27" s="22">
        <v>1791.801901</v>
      </c>
      <c r="V27" s="22">
        <v>1761.2845299999999</v>
      </c>
      <c r="W27" s="22">
        <v>1754.5575699999999</v>
      </c>
      <c r="X27" s="22">
        <v>1757.0413969999997</v>
      </c>
      <c r="Y27" s="23"/>
      <c r="Z27" s="3" t="s">
        <v>18</v>
      </c>
      <c r="AA27" s="3" t="s">
        <v>13</v>
      </c>
      <c r="AB27" s="3">
        <f t="shared" ref="AB27:BB27" ca="1" si="19">AB19/AB$13</f>
        <v>0.71282784430483248</v>
      </c>
      <c r="AC27" s="3">
        <f t="shared" ca="1" si="19"/>
        <v>0.87229701717662322</v>
      </c>
      <c r="AD27" s="3">
        <f t="shared" ca="1" si="19"/>
        <v>0.97541549406826922</v>
      </c>
      <c r="AE27" s="3">
        <f t="shared" ca="1" si="19"/>
        <v>0.91826428513320613</v>
      </c>
      <c r="AF27" s="3">
        <f t="shared" ca="1" si="19"/>
        <v>0.73266403848546868</v>
      </c>
      <c r="AG27" s="3">
        <f t="shared" ca="1" si="19"/>
        <v>0.98799409350832756</v>
      </c>
      <c r="AH27" s="3">
        <f t="shared" ca="1" si="19"/>
        <v>0.82298021277888889</v>
      </c>
      <c r="AI27" s="3">
        <f t="shared" ca="1" si="19"/>
        <v>0.8556008160625499</v>
      </c>
      <c r="AJ27" s="3">
        <f t="shared" ca="1" si="19"/>
        <v>0.99772866746880629</v>
      </c>
      <c r="AK27" s="3">
        <f t="shared" ca="1" si="19"/>
        <v>0.6575858713592021</v>
      </c>
      <c r="AL27" s="3">
        <f t="shared" ca="1" si="19"/>
        <v>0.99342010092593724</v>
      </c>
      <c r="AM27" s="3">
        <f t="shared" ca="1" si="19"/>
        <v>0.95575080621267561</v>
      </c>
      <c r="AN27" s="3">
        <f t="shared" ca="1" si="19"/>
        <v>0.78362762942194719</v>
      </c>
      <c r="AO27" s="3">
        <f t="shared" ca="1" si="19"/>
        <v>0.9481417688575382</v>
      </c>
      <c r="AP27" s="3">
        <f t="shared" ca="1" si="19"/>
        <v>0.95407261092417328</v>
      </c>
      <c r="AQ27" s="3">
        <f t="shared" ca="1" si="19"/>
        <v>0.95294550454056481</v>
      </c>
      <c r="AR27" s="3">
        <f t="shared" ca="1" si="19"/>
        <v>0.97571239287140643</v>
      </c>
      <c r="AS27" s="3">
        <f t="shared" ca="1" si="19"/>
        <v>0.9951936661610824</v>
      </c>
      <c r="AT27" s="3">
        <f t="shared" ca="1" si="19"/>
        <v>0.72674708846178515</v>
      </c>
      <c r="AU27" s="3">
        <f t="shared" ca="1" si="19"/>
        <v>0.89022216875245996</v>
      </c>
      <c r="AV27" s="3">
        <f t="shared" ca="1" si="19"/>
        <v>0.85552452407257906</v>
      </c>
      <c r="AW27" s="3">
        <f t="shared" ca="1" si="19"/>
        <v>0.92057942861024888</v>
      </c>
      <c r="AX27" s="3">
        <f t="shared" ca="1" si="19"/>
        <v>0.98112265382096486</v>
      </c>
      <c r="AY27" s="3">
        <f t="shared" ca="1" si="19"/>
        <v>0.97488896227055</v>
      </c>
      <c r="AZ27" s="3">
        <f t="shared" ca="1" si="19"/>
        <v>0.98868938270812545</v>
      </c>
      <c r="BA27" s="3">
        <f t="shared" ca="1" si="19"/>
        <v>0.99481582478204</v>
      </c>
      <c r="BB27" s="3">
        <f t="shared" ca="1" si="19"/>
        <v>0.99631652039538598</v>
      </c>
    </row>
    <row r="28" spans="1:54" s="3" customFormat="1" x14ac:dyDescent="0.25">
      <c r="A28" s="3" t="s">
        <v>0</v>
      </c>
      <c r="B28" s="3">
        <v>1000</v>
      </c>
      <c r="C28" s="19">
        <v>0.4</v>
      </c>
      <c r="D28" s="22">
        <v>19231.839390000001</v>
      </c>
      <c r="E28" s="21">
        <v>19231.839390000001</v>
      </c>
      <c r="F28" s="21">
        <v>19231.839390000005</v>
      </c>
      <c r="G28" s="21">
        <v>19182.515080000001</v>
      </c>
      <c r="H28" s="21">
        <v>19182.515080000001</v>
      </c>
      <c r="I28" s="21">
        <v>19182.515080000005</v>
      </c>
      <c r="J28" s="22">
        <v>19231.839390000001</v>
      </c>
      <c r="K28" s="22">
        <v>19130.576809999999</v>
      </c>
      <c r="L28" s="22">
        <v>19201.643311</v>
      </c>
      <c r="M28" s="22">
        <v>19038.639200000001</v>
      </c>
      <c r="N28" s="22">
        <v>18994.470829999998</v>
      </c>
      <c r="O28" s="22">
        <v>19019.842734000002</v>
      </c>
      <c r="P28" s="22">
        <v>19156.091970000001</v>
      </c>
      <c r="Q28" s="22">
        <v>18983.483789999998</v>
      </c>
      <c r="R28" s="22">
        <v>19081.391997999999</v>
      </c>
      <c r="S28" s="22">
        <v>19299.68333</v>
      </c>
      <c r="T28" s="22">
        <v>19180.23258</v>
      </c>
      <c r="U28" s="22">
        <v>19234.180033000001</v>
      </c>
      <c r="V28" s="22">
        <v>18984.926660000001</v>
      </c>
      <c r="W28" s="22">
        <v>18979.657190000002</v>
      </c>
      <c r="X28" s="22">
        <v>18981.552953999999</v>
      </c>
      <c r="Y28" s="23"/>
      <c r="Z28" s="3" t="s">
        <v>18</v>
      </c>
      <c r="AA28" s="3" t="s">
        <v>19</v>
      </c>
      <c r="AB28" s="3">
        <f t="shared" ref="AB28:BB28" ca="1" si="20">AB20/AB$13</f>
        <v>0.70999173694634254</v>
      </c>
      <c r="AC28" s="3">
        <f t="shared" ca="1" si="20"/>
        <v>0.83419550326842196</v>
      </c>
      <c r="AD28" s="3">
        <f t="shared" ca="1" si="20"/>
        <v>0.94154843640068886</v>
      </c>
      <c r="AE28" s="3">
        <f t="shared" ca="1" si="20"/>
        <v>0.91555104802635501</v>
      </c>
      <c r="AF28" s="3">
        <f t="shared" ca="1" si="20"/>
        <v>0.7279935583967212</v>
      </c>
      <c r="AG28" s="3">
        <f t="shared" ca="1" si="20"/>
        <v>0.97718455718859965</v>
      </c>
      <c r="AH28" s="3">
        <f t="shared" ca="1" si="20"/>
        <v>0.82455966918263612</v>
      </c>
      <c r="AI28" s="3">
        <f t="shared" ca="1" si="20"/>
        <v>0.85724562898121903</v>
      </c>
      <c r="AJ28" s="3">
        <f t="shared" ca="1" si="20"/>
        <v>0.99758930472271012</v>
      </c>
      <c r="AK28" s="3">
        <f t="shared" ca="1" si="20"/>
        <v>0.65728697143621606</v>
      </c>
      <c r="AL28" s="3">
        <f t="shared" ca="1" si="20"/>
        <v>0.99211649337195407</v>
      </c>
      <c r="AM28" s="3">
        <f t="shared" ca="1" si="20"/>
        <v>0.94611204380105318</v>
      </c>
      <c r="AN28" s="3">
        <f t="shared" ca="1" si="20"/>
        <v>0.78340404101105676</v>
      </c>
      <c r="AO28" s="3">
        <f t="shared" ca="1" si="20"/>
        <v>0.97509988666303526</v>
      </c>
      <c r="AP28" s="3">
        <f t="shared" ca="1" si="20"/>
        <v>0.9786665768162558</v>
      </c>
      <c r="AQ28" s="3">
        <f t="shared" ca="1" si="20"/>
        <v>0.95723336334477971</v>
      </c>
      <c r="AR28" s="3">
        <f t="shared" ca="1" si="20"/>
        <v>0.97949775410350004</v>
      </c>
      <c r="AS28" s="3">
        <f t="shared" ca="1" si="20"/>
        <v>0.99704453342719501</v>
      </c>
      <c r="AT28" s="3">
        <f t="shared" ca="1" si="20"/>
        <v>0.72674708846178515</v>
      </c>
      <c r="AU28" s="3">
        <f t="shared" ca="1" si="20"/>
        <v>0.91025475837766812</v>
      </c>
      <c r="AV28" s="3">
        <f t="shared" ca="1" si="20"/>
        <v>0.88769264014798366</v>
      </c>
      <c r="AW28" s="3">
        <f t="shared" ca="1" si="20"/>
        <v>0.87657913262294829</v>
      </c>
      <c r="AX28" s="3">
        <f t="shared" ca="1" si="20"/>
        <v>0.95551205039861331</v>
      </c>
      <c r="AY28" s="3">
        <f t="shared" ca="1" si="20"/>
        <v>0.96030820737112887</v>
      </c>
      <c r="AZ28" s="3">
        <f t="shared" ca="1" si="20"/>
        <v>0.99660599109944048</v>
      </c>
      <c r="BA28" s="3">
        <f t="shared" ca="1" si="20"/>
        <v>0.99645938364435815</v>
      </c>
      <c r="BB28" s="3">
        <f t="shared" ca="1" si="20"/>
        <v>0.99453705464711506</v>
      </c>
    </row>
    <row r="29" spans="1:54" s="3" customFormat="1" x14ac:dyDescent="0.25">
      <c r="A29" s="3" t="s">
        <v>0</v>
      </c>
      <c r="B29" s="3">
        <v>1000</v>
      </c>
      <c r="C29" s="19">
        <v>0.7</v>
      </c>
      <c r="D29" s="22">
        <v>19021.6204</v>
      </c>
      <c r="E29" s="21">
        <v>19021.6204</v>
      </c>
      <c r="F29" s="21">
        <v>19021.620400000003</v>
      </c>
      <c r="G29" s="21">
        <v>19105.946230000001</v>
      </c>
      <c r="H29" s="21">
        <v>19105.946230000001</v>
      </c>
      <c r="I29" s="21">
        <v>19105.946230000001</v>
      </c>
      <c r="J29" s="22">
        <v>19021.6204</v>
      </c>
      <c r="K29" s="22">
        <v>19021.6204</v>
      </c>
      <c r="L29" s="22">
        <v>19021.620400000003</v>
      </c>
      <c r="M29" s="22">
        <v>18991.198329999999</v>
      </c>
      <c r="N29" s="22">
        <v>18981.40206</v>
      </c>
      <c r="O29" s="22">
        <v>18986.966143000005</v>
      </c>
      <c r="P29" s="22">
        <v>19156.073629999999</v>
      </c>
      <c r="Q29" s="22">
        <v>19021.003489999999</v>
      </c>
      <c r="R29" s="22">
        <v>19083.339116000003</v>
      </c>
      <c r="S29" s="22">
        <v>19182.786039999999</v>
      </c>
      <c r="T29" s="22">
        <v>19018.894189999999</v>
      </c>
      <c r="U29" s="22">
        <v>19114.867153999996</v>
      </c>
      <c r="V29" s="22">
        <v>18977.869650000001</v>
      </c>
      <c r="W29" s="22">
        <v>18975.78283</v>
      </c>
      <c r="X29" s="22">
        <v>18976.737251999999</v>
      </c>
      <c r="Y29" s="23"/>
      <c r="Z29" s="3" t="s">
        <v>18</v>
      </c>
      <c r="AA29" s="3" t="s">
        <v>14</v>
      </c>
      <c r="AB29" s="3">
        <f t="shared" ref="AB29:BB29" ca="1" si="21">AB21/AB$13</f>
        <v>0.69064001503963213</v>
      </c>
      <c r="AC29" s="3">
        <f t="shared" ca="1" si="21"/>
        <v>0.80727210496658719</v>
      </c>
      <c r="AD29" s="3">
        <f t="shared" ca="1" si="21"/>
        <v>0.9021232926562992</v>
      </c>
      <c r="AE29" s="3">
        <f t="shared" ca="1" si="21"/>
        <v>0.91049638507875097</v>
      </c>
      <c r="AF29" s="3">
        <f t="shared" ca="1" si="21"/>
        <v>0.7203168180650833</v>
      </c>
      <c r="AG29" s="3">
        <f t="shared" ca="1" si="21"/>
        <v>0.97281391477011958</v>
      </c>
      <c r="AH29" s="3">
        <f t="shared" ca="1" si="21"/>
        <v>0.82009692274062085</v>
      </c>
      <c r="AI29" s="3">
        <f t="shared" ca="1" si="21"/>
        <v>0.96503859563992178</v>
      </c>
      <c r="AJ29" s="3">
        <f t="shared" ca="1" si="21"/>
        <v>0.99443871840689402</v>
      </c>
      <c r="AK29" s="3">
        <f t="shared" ca="1" si="21"/>
        <v>0.65731686142851464</v>
      </c>
      <c r="AL29" s="3">
        <f t="shared" ca="1" si="21"/>
        <v>0.99211649337195407</v>
      </c>
      <c r="AM29" s="3">
        <f t="shared" ca="1" si="21"/>
        <v>0.94474873940195414</v>
      </c>
      <c r="AN29" s="3">
        <f t="shared" ca="1" si="21"/>
        <v>0.75380328710167721</v>
      </c>
      <c r="AO29" s="3">
        <f t="shared" ca="1" si="21"/>
        <v>0.92976438027604602</v>
      </c>
      <c r="AP29" s="3">
        <f t="shared" ca="1" si="21"/>
        <v>0.94088316808126704</v>
      </c>
      <c r="AQ29" s="3">
        <f t="shared" ca="1" si="21"/>
        <v>0.95071832974471826</v>
      </c>
      <c r="AR29" s="3">
        <f t="shared" ca="1" si="21"/>
        <v>0.97359836225228902</v>
      </c>
      <c r="AS29" s="3">
        <f t="shared" ca="1" si="21"/>
        <v>0.99285604543023431</v>
      </c>
      <c r="AT29" s="3">
        <f t="shared" ca="1" si="21"/>
        <v>0.72656365431960435</v>
      </c>
      <c r="AU29" s="3">
        <f t="shared" ca="1" si="21"/>
        <v>0.82723479856009119</v>
      </c>
      <c r="AV29" s="3">
        <f t="shared" ca="1" si="21"/>
        <v>0.76904378434526854</v>
      </c>
      <c r="AW29" s="3">
        <f t="shared" ca="1" si="21"/>
        <v>0.86391690973607183</v>
      </c>
      <c r="AX29" s="3">
        <f t="shared" ca="1" si="21"/>
        <v>0.93501571394552152</v>
      </c>
      <c r="AY29" s="3">
        <f t="shared" ca="1" si="21"/>
        <v>0.94167847086681578</v>
      </c>
      <c r="AZ29" s="3">
        <f t="shared" ca="1" si="21"/>
        <v>0.98351629036806576</v>
      </c>
      <c r="BA29" s="3">
        <f t="shared" ca="1" si="21"/>
        <v>0.98925866203322366</v>
      </c>
      <c r="BB29" s="3">
        <f t="shared" ca="1" si="21"/>
        <v>0.99202144526201119</v>
      </c>
    </row>
    <row r="30" spans="1:54" s="3" customFormat="1" x14ac:dyDescent="0.25">
      <c r="A30" s="3" t="s">
        <v>0</v>
      </c>
      <c r="B30" s="3">
        <v>1000</v>
      </c>
      <c r="C30" s="19">
        <v>1</v>
      </c>
      <c r="D30" s="22">
        <v>19009.554469999999</v>
      </c>
      <c r="E30" s="21">
        <v>19009.554469999999</v>
      </c>
      <c r="F30" s="21">
        <v>19009.554469999999</v>
      </c>
      <c r="G30" s="21">
        <v>19068.008140000002</v>
      </c>
      <c r="H30" s="21">
        <v>19068.008140000002</v>
      </c>
      <c r="I30" s="21">
        <v>19068.008139999998</v>
      </c>
      <c r="J30" s="22">
        <v>19009.554469999999</v>
      </c>
      <c r="K30" s="22">
        <v>19009.554469999999</v>
      </c>
      <c r="L30" s="22">
        <v>19009.554469999999</v>
      </c>
      <c r="M30" s="22">
        <v>18977.69643</v>
      </c>
      <c r="N30" s="22">
        <v>18976.283329999998</v>
      </c>
      <c r="O30" s="22">
        <v>18976.839232999999</v>
      </c>
      <c r="P30" s="22">
        <v>19128.19903</v>
      </c>
      <c r="Q30" s="22">
        <v>19006.424190000002</v>
      </c>
      <c r="R30" s="22">
        <v>19057.740698999998</v>
      </c>
      <c r="S30" s="22">
        <v>19085.599730000002</v>
      </c>
      <c r="T30" s="22">
        <v>18984.49554</v>
      </c>
      <c r="U30" s="22">
        <v>19023.702724000002</v>
      </c>
      <c r="V30" s="22">
        <v>18976.40264</v>
      </c>
      <c r="W30" s="22">
        <v>18975.362499999999</v>
      </c>
      <c r="X30" s="22">
        <v>18975.583646999999</v>
      </c>
      <c r="Y30" s="23"/>
    </row>
    <row r="31" spans="1:54" s="3" customFormat="1" x14ac:dyDescent="0.25">
      <c r="D31" s="12"/>
      <c r="E31" s="12"/>
      <c r="F31" s="12"/>
      <c r="G31" s="12"/>
      <c r="H31" s="12"/>
      <c r="I31" s="12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AB31" s="9" t="s">
        <v>15</v>
      </c>
      <c r="AC31" s="9" t="s">
        <v>48</v>
      </c>
      <c r="AD31" s="9" t="s">
        <v>11</v>
      </c>
      <c r="AE31" s="9" t="s">
        <v>12</v>
      </c>
      <c r="AF31" s="9" t="s">
        <v>13</v>
      </c>
      <c r="AG31" s="9" t="s">
        <v>19</v>
      </c>
      <c r="AH31" s="9" t="s">
        <v>14</v>
      </c>
    </row>
    <row r="32" spans="1:54" s="3" customFormat="1" x14ac:dyDescent="0.25">
      <c r="D32" s="9"/>
      <c r="E32" s="9"/>
      <c r="F32" s="9"/>
      <c r="G32" s="9"/>
      <c r="H32" s="9"/>
      <c r="I32" s="9"/>
      <c r="AB32" s="29">
        <f ca="1">AVERAGE(AB23:BB23)</f>
        <v>0.99188056495043975</v>
      </c>
      <c r="AC32" s="29">
        <f ca="1">AVERAGE(AB24:BB24)</f>
        <v>0.9501197481457363</v>
      </c>
      <c r="AD32" s="29">
        <f ca="1">AVERAGE(AB25:BB25)</f>
        <v>0.91828944549106373</v>
      </c>
      <c r="AE32" s="29">
        <f ca="1">AVERAGE(AB26:BB26)</f>
        <v>0.89668817304043835</v>
      </c>
      <c r="AF32" s="29">
        <f ca="1">AVERAGE(AB27:BB27)</f>
        <v>0.90448627311613461</v>
      </c>
      <c r="AG32" s="29">
        <f ca="1">AVERAGE(AB28:BB28)</f>
        <v>0.90211175606888061</v>
      </c>
      <c r="AH32" s="29">
        <f ca="1">AVERAGE(AB29:BB29)</f>
        <v>0.88693674681071244</v>
      </c>
    </row>
    <row r="33" spans="4:55" s="3" customFormat="1" x14ac:dyDescent="0.25">
      <c r="D33" s="9"/>
      <c r="E33" s="9"/>
      <c r="F33" s="9"/>
      <c r="G33" s="9"/>
      <c r="H33" s="9"/>
      <c r="I33" s="9"/>
    </row>
    <row r="34" spans="4:55" s="2" customFormat="1" x14ac:dyDescent="0.25">
      <c r="D34" s="7"/>
      <c r="E34" s="7"/>
      <c r="F34" s="7"/>
      <c r="G34" s="7"/>
      <c r="H34" s="7"/>
      <c r="I34" s="7"/>
      <c r="BB34" s="3"/>
      <c r="BC34" s="3"/>
    </row>
    <row r="35" spans="4:55" x14ac:dyDescent="0.25">
      <c r="BB35" s="3"/>
      <c r="BC35" s="2"/>
    </row>
    <row r="36" spans="4:55" x14ac:dyDescent="0.25">
      <c r="BB36" s="5"/>
    </row>
    <row r="37" spans="4:55" x14ac:dyDescent="0.25">
      <c r="BB37" s="3"/>
    </row>
    <row r="38" spans="4:55" x14ac:dyDescent="0.25">
      <c r="Z38" s="3"/>
      <c r="AA38" s="3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</row>
    <row r="39" spans="4:55" x14ac:dyDescent="0.25">
      <c r="Z39" s="3"/>
      <c r="AA39" s="3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</row>
    <row r="40" spans="4:55" x14ac:dyDescent="0.25">
      <c r="Z40" s="3"/>
      <c r="AA40" s="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4:55" x14ac:dyDescent="0.25">
      <c r="Z41" s="3"/>
      <c r="AA41" s="3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4:55" x14ac:dyDescent="0.25">
      <c r="Z42" s="3"/>
      <c r="AA42" s="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4:55" x14ac:dyDescent="0.25">
      <c r="Z43" s="3"/>
      <c r="AA43" s="3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4:55" x14ac:dyDescent="0.25">
      <c r="Z44" s="3"/>
      <c r="AA44" s="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4:55" x14ac:dyDescent="0.25"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4:55" x14ac:dyDescent="0.25"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4:55" x14ac:dyDescent="0.25"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4:55" x14ac:dyDescent="0.25"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26:54" x14ac:dyDescent="0.25"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26:54" x14ac:dyDescent="0.25"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26:54" x14ac:dyDescent="0.25"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26:54" x14ac:dyDescent="0.25"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26:54" x14ac:dyDescent="0.25">
      <c r="Z53" s="3"/>
      <c r="AA53" s="3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</row>
    <row r="54" spans="26:54" x14ac:dyDescent="0.25"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</sheetData>
  <sortState xmlns:xlrd2="http://schemas.microsoft.com/office/spreadsheetml/2017/richdata2" ref="Z13:BA33">
    <sortCondition ref="Z13:Z33"/>
  </sortState>
  <mergeCells count="7">
    <mergeCell ref="V2:X2"/>
    <mergeCell ref="D2:F2"/>
    <mergeCell ref="G2:I2"/>
    <mergeCell ref="J2:L2"/>
    <mergeCell ref="M2:O2"/>
    <mergeCell ref="P2:R2"/>
    <mergeCell ref="S2:U2"/>
  </mergeCells>
  <phoneticPr fontId="1" type="noConversion"/>
  <conditionalFormatting sqref="J4:J30 M4:M30 P4:P30 S4:S30 V4:V30 D4:D30 G4:G30">
    <cfRule type="expression" dxfId="2" priority="3">
      <formula>D4=MIN($J4,$M4,$P4,$S4,$V4)</formula>
    </cfRule>
  </conditionalFormatting>
  <conditionalFormatting sqref="K4:K30 N4:N30 Q4:Q30 T4:T30 W4:W30 H4:H30 E4:E30">
    <cfRule type="expression" dxfId="1" priority="2">
      <formula>E4=MIN($K4,$N4,$Q4,$T4,$W4)</formula>
    </cfRule>
  </conditionalFormatting>
  <conditionalFormatting sqref="L4:L30 O4:O30 R4:R30 U4:U30 I4:I30 F4:F30 X4:Y30">
    <cfRule type="expression" dxfId="0" priority="1">
      <formula>F4=MIN($L4,$O4,$R4,$U4,$X4)</formula>
    </cfRule>
  </conditionalFormatting>
  <pageMargins left="0.7" right="0.7" top="0.75" bottom="0.75" header="0.3" footer="0.3"/>
  <pageSetup paperSize="9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Data_original </vt:lpstr>
      <vt:lpstr> Compare ms</vt:lpstr>
      <vt:lpstr>Average of normalized makespan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JingNi</dc:creator>
  <cp:lastModifiedBy>FX G</cp:lastModifiedBy>
  <dcterms:created xsi:type="dcterms:W3CDTF">2015-06-05T18:19:34Z</dcterms:created>
  <dcterms:modified xsi:type="dcterms:W3CDTF">2021-10-07T06:23:14Z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e940379d</vt:lpwstr>
  </property>
</Properties>
</file>