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tmp\test\git_TMGA\TMGA\Result_HD\"/>
    </mc:Choice>
  </mc:AlternateContent>
  <xr:revisionPtr revIDLastSave="0" documentId="13_ncr:1_{D8A42EE1-0670-4CC6-A4D8-821D71BE13E5}" xr6:coauthVersionLast="47" xr6:coauthVersionMax="47" xr10:uidLastSave="{00000000-0000-0000-0000-000000000000}"/>
  <bookViews>
    <workbookView xWindow="-108" yWindow="-108" windowWidth="23256" windowHeight="12720" tabRatio="744" activeTab="1" xr2:uid="{00000000-000D-0000-FFFF-FFFF00000000}"/>
  </bookViews>
  <sheets>
    <sheet name="Data_original" sheetId="52" r:id="rId1"/>
    <sheet name=" Compare ms" sheetId="38" r:id="rId2"/>
    <sheet name="Average of normalized makespan" sheetId="37" r:id="rId3"/>
  </sheets>
  <definedNames>
    <definedName name="_xlnm._FilterDatabase" localSheetId="2" hidden="1">'Average of normalized makespan'!#REF!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8" l="1"/>
  <c r="BA19" i="37"/>
  <c r="AD15" i="37"/>
  <c r="AL15" i="37"/>
  <c r="AT15" i="37"/>
  <c r="BB15" i="37"/>
  <c r="AJ16" i="37"/>
  <c r="AR16" i="37"/>
  <c r="AZ16" i="37"/>
  <c r="AH17" i="37"/>
  <c r="AP17" i="37"/>
  <c r="AX17" i="37"/>
  <c r="AF18" i="37"/>
  <c r="AN18" i="37"/>
  <c r="AV18" i="37"/>
  <c r="AD19" i="37"/>
  <c r="AL19" i="37"/>
  <c r="AT19" i="37"/>
  <c r="BB19" i="37"/>
  <c r="AJ20" i="37"/>
  <c r="AR20" i="37"/>
  <c r="AZ20" i="37"/>
  <c r="AH21" i="37"/>
  <c r="AP21" i="37"/>
  <c r="AX21" i="37"/>
  <c r="AX15" i="37"/>
  <c r="AL17" i="37"/>
  <c r="AR18" i="37"/>
  <c r="AY15" i="37"/>
  <c r="AO16" i="37"/>
  <c r="AU17" i="37"/>
  <c r="BA18" i="37"/>
  <c r="AG20" i="37"/>
  <c r="AU21" i="37"/>
  <c r="AE15" i="37"/>
  <c r="AM15" i="37"/>
  <c r="AU15" i="37"/>
  <c r="AC16" i="37"/>
  <c r="AK16" i="37"/>
  <c r="AS16" i="37"/>
  <c r="BA16" i="37"/>
  <c r="AI17" i="37"/>
  <c r="AQ17" i="37"/>
  <c r="AY17" i="37"/>
  <c r="AG18" i="37"/>
  <c r="AO18" i="37"/>
  <c r="AW18" i="37"/>
  <c r="AE19" i="37"/>
  <c r="AM19" i="37"/>
  <c r="AU19" i="37"/>
  <c r="AC20" i="37"/>
  <c r="AK20" i="37"/>
  <c r="AS20" i="37"/>
  <c r="BA20" i="37"/>
  <c r="AI21" i="37"/>
  <c r="AQ21" i="37"/>
  <c r="AY21" i="37"/>
  <c r="AF16" i="37"/>
  <c r="AT17" i="37"/>
  <c r="AZ18" i="37"/>
  <c r="AX19" i="37"/>
  <c r="AV20" i="37"/>
  <c r="AL21" i="37"/>
  <c r="AQ15" i="37"/>
  <c r="AE17" i="37"/>
  <c r="AK18" i="37"/>
  <c r="AQ19" i="37"/>
  <c r="AW20" i="37"/>
  <c r="AG21" i="37"/>
  <c r="AF15" i="37"/>
  <c r="AN15" i="37"/>
  <c r="AV15" i="37"/>
  <c r="AD16" i="37"/>
  <c r="AL16" i="37"/>
  <c r="AT16" i="37"/>
  <c r="BB16" i="37"/>
  <c r="AJ17" i="37"/>
  <c r="AR17" i="37"/>
  <c r="AZ17" i="37"/>
  <c r="AH18" i="37"/>
  <c r="AP18" i="37"/>
  <c r="AX18" i="37"/>
  <c r="AF19" i="37"/>
  <c r="AN19" i="37"/>
  <c r="AV19" i="37"/>
  <c r="AD20" i="37"/>
  <c r="AL20" i="37"/>
  <c r="AT20" i="37"/>
  <c r="BB20" i="37"/>
  <c r="AJ21" i="37"/>
  <c r="AR21" i="37"/>
  <c r="AZ21" i="37"/>
  <c r="AP15" i="37"/>
  <c r="AD17" i="37"/>
  <c r="AJ18" i="37"/>
  <c r="AP19" i="37"/>
  <c r="AN20" i="37"/>
  <c r="AT21" i="37"/>
  <c r="AG16" i="37"/>
  <c r="AM17" i="37"/>
  <c r="AS18" i="37"/>
  <c r="AY19" i="37"/>
  <c r="AE21" i="37"/>
  <c r="AW21" i="37"/>
  <c r="AG15" i="37"/>
  <c r="AO15" i="37"/>
  <c r="AW15" i="37"/>
  <c r="AE16" i="37"/>
  <c r="AM16" i="37"/>
  <c r="AU16" i="37"/>
  <c r="AC17" i="37"/>
  <c r="AK17" i="37"/>
  <c r="AS17" i="37"/>
  <c r="BA17" i="37"/>
  <c r="AI18" i="37"/>
  <c r="AQ18" i="37"/>
  <c r="AY18" i="37"/>
  <c r="AG19" i="37"/>
  <c r="AO19" i="37"/>
  <c r="AW19" i="37"/>
  <c r="AE20" i="37"/>
  <c r="AM20" i="37"/>
  <c r="AU20" i="37"/>
  <c r="AC21" i="37"/>
  <c r="AK21" i="37"/>
  <c r="AS21" i="37"/>
  <c r="BA21" i="37"/>
  <c r="AH15" i="37"/>
  <c r="AN16" i="37"/>
  <c r="AV16" i="37"/>
  <c r="BB17" i="37"/>
  <c r="AH19" i="37"/>
  <c r="AF20" i="37"/>
  <c r="AD21" i="37"/>
  <c r="BB21" i="37"/>
  <c r="AI15" i="37"/>
  <c r="AW16" i="37"/>
  <c r="AC18" i="37"/>
  <c r="AI19" i="37"/>
  <c r="AO20" i="37"/>
  <c r="AY20" i="37"/>
  <c r="AM21" i="37"/>
  <c r="AJ15" i="37"/>
  <c r="AR15" i="37"/>
  <c r="AZ15" i="37"/>
  <c r="AH16" i="37"/>
  <c r="AP16" i="37"/>
  <c r="AX16" i="37"/>
  <c r="AF17" i="37"/>
  <c r="AN17" i="37"/>
  <c r="AV17" i="37"/>
  <c r="AD18" i="37"/>
  <c r="AL18" i="37"/>
  <c r="AT18" i="37"/>
  <c r="BB18" i="37"/>
  <c r="AJ19" i="37"/>
  <c r="AR19" i="37"/>
  <c r="AZ19" i="37"/>
  <c r="AH20" i="37"/>
  <c r="AP20" i="37"/>
  <c r="AX20" i="37"/>
  <c r="AF21" i="37"/>
  <c r="AN21" i="37"/>
  <c r="AV21" i="37"/>
  <c r="AC15" i="37"/>
  <c r="AK15" i="37"/>
  <c r="AS15" i="37"/>
  <c r="BA15" i="37"/>
  <c r="AI16" i="37"/>
  <c r="AQ16" i="37"/>
  <c r="AY16" i="37"/>
  <c r="AG17" i="37"/>
  <c r="AO17" i="37"/>
  <c r="AW17" i="37"/>
  <c r="AE18" i="37"/>
  <c r="AM18" i="37"/>
  <c r="AU18" i="37"/>
  <c r="AC19" i="37"/>
  <c r="AK19" i="37"/>
  <c r="AS19" i="37"/>
  <c r="AI20" i="37"/>
  <c r="AQ20" i="37"/>
  <c r="AO21" i="37"/>
  <c r="AQ7" i="37"/>
  <c r="BB6" i="37"/>
  <c r="AX8" i="37"/>
  <c r="BB10" i="37"/>
  <c r="AD6" i="37"/>
  <c r="AL6" i="37"/>
  <c r="AZ7" i="37"/>
  <c r="AN9" i="37"/>
  <c r="AR11" i="37"/>
  <c r="AE6" i="37"/>
  <c r="AM6" i="37"/>
  <c r="AU6" i="37"/>
  <c r="AC7" i="37"/>
  <c r="AK7" i="37"/>
  <c r="AS7" i="37"/>
  <c r="BA7" i="37"/>
  <c r="AI8" i="37"/>
  <c r="AQ8" i="37"/>
  <c r="AY8" i="37"/>
  <c r="AG9" i="37"/>
  <c r="AO9" i="37"/>
  <c r="AW9" i="37"/>
  <c r="AE10" i="37"/>
  <c r="AM10" i="37"/>
  <c r="AU10" i="37"/>
  <c r="AC11" i="37"/>
  <c r="AK11" i="37"/>
  <c r="AS11" i="37"/>
  <c r="BA11" i="37"/>
  <c r="AI12" i="37"/>
  <c r="AQ12" i="37"/>
  <c r="AY12" i="37"/>
  <c r="AF6" i="37"/>
  <c r="AN6" i="37"/>
  <c r="AV6" i="37"/>
  <c r="AD7" i="37"/>
  <c r="AL7" i="37"/>
  <c r="AT7" i="37"/>
  <c r="BB7" i="37"/>
  <c r="AJ8" i="37"/>
  <c r="AR8" i="37"/>
  <c r="AZ8" i="37"/>
  <c r="AH9" i="37"/>
  <c r="AP9" i="37"/>
  <c r="AX9" i="37"/>
  <c r="AF10" i="37"/>
  <c r="AN10" i="37"/>
  <c r="AV10" i="37"/>
  <c r="AD11" i="37"/>
  <c r="AL11" i="37"/>
  <c r="AT11" i="37"/>
  <c r="BB11" i="37"/>
  <c r="AJ12" i="37"/>
  <c r="AR12" i="37"/>
  <c r="AZ12" i="37"/>
  <c r="AT12" i="37"/>
  <c r="AS6" i="37"/>
  <c r="AY7" i="37"/>
  <c r="AM9" i="37"/>
  <c r="AK10" i="37"/>
  <c r="AI11" i="37"/>
  <c r="AO12" i="37"/>
  <c r="AJ7" i="37"/>
  <c r="AD10" i="37"/>
  <c r="AP12" i="37"/>
  <c r="AG8" i="37"/>
  <c r="AY11" i="37"/>
  <c r="AP8" i="37"/>
  <c r="AL10" i="37"/>
  <c r="AH12" i="37"/>
  <c r="AG6" i="37"/>
  <c r="AO6" i="37"/>
  <c r="AW6" i="37"/>
  <c r="AE7" i="37"/>
  <c r="AM7" i="37"/>
  <c r="AU7" i="37"/>
  <c r="AC8" i="37"/>
  <c r="AK8" i="37"/>
  <c r="AS8" i="37"/>
  <c r="BA8" i="37"/>
  <c r="AI9" i="37"/>
  <c r="AQ9" i="37"/>
  <c r="AY9" i="37"/>
  <c r="AG10" i="37"/>
  <c r="AO10" i="37"/>
  <c r="AW10" i="37"/>
  <c r="AE11" i="37"/>
  <c r="AM11" i="37"/>
  <c r="AU11" i="37"/>
  <c r="AC12" i="37"/>
  <c r="AK12" i="37"/>
  <c r="AS12" i="37"/>
  <c r="BA12" i="37"/>
  <c r="AH6" i="37"/>
  <c r="AP6" i="37"/>
  <c r="AX6" i="37"/>
  <c r="AF7" i="37"/>
  <c r="AN7" i="37"/>
  <c r="AV7" i="37"/>
  <c r="AD8" i="37"/>
  <c r="AL8" i="37"/>
  <c r="AT8" i="37"/>
  <c r="BB8" i="37"/>
  <c r="AJ9" i="37"/>
  <c r="AR9" i="37"/>
  <c r="AZ9" i="37"/>
  <c r="AH10" i="37"/>
  <c r="AP10" i="37"/>
  <c r="AX10" i="37"/>
  <c r="AF11" i="37"/>
  <c r="AN11" i="37"/>
  <c r="AV11" i="37"/>
  <c r="AD12" i="37"/>
  <c r="AL12" i="37"/>
  <c r="BB12" i="37"/>
  <c r="AI7" i="37"/>
  <c r="AE9" i="37"/>
  <c r="AC10" i="37"/>
  <c r="BA10" i="37"/>
  <c r="AG12" i="37"/>
  <c r="AH8" i="37"/>
  <c r="AT10" i="37"/>
  <c r="AX12" i="37"/>
  <c r="AO8" i="37"/>
  <c r="AT6" i="37"/>
  <c r="AF9" i="37"/>
  <c r="AJ11" i="37"/>
  <c r="AI6" i="37"/>
  <c r="AQ6" i="37"/>
  <c r="AY6" i="37"/>
  <c r="AG7" i="37"/>
  <c r="AO7" i="37"/>
  <c r="AW7" i="37"/>
  <c r="AE8" i="37"/>
  <c r="AM8" i="37"/>
  <c r="AU8" i="37"/>
  <c r="AC9" i="37"/>
  <c r="AK9" i="37"/>
  <c r="AS9" i="37"/>
  <c r="BA9" i="37"/>
  <c r="AI10" i="37"/>
  <c r="AQ10" i="37"/>
  <c r="AY10" i="37"/>
  <c r="AG11" i="37"/>
  <c r="AO11" i="37"/>
  <c r="AW11" i="37"/>
  <c r="AE12" i="37"/>
  <c r="AM12" i="37"/>
  <c r="AU12" i="37"/>
  <c r="AJ6" i="37"/>
  <c r="AR6" i="37"/>
  <c r="AZ6" i="37"/>
  <c r="AH7" i="37"/>
  <c r="AP7" i="37"/>
  <c r="AX7" i="37"/>
  <c r="AF8" i="37"/>
  <c r="AN8" i="37"/>
  <c r="AV8" i="37"/>
  <c r="AD9" i="37"/>
  <c r="AL9" i="37"/>
  <c r="AT9" i="37"/>
  <c r="BB9" i="37"/>
  <c r="AJ10" i="37"/>
  <c r="AR10" i="37"/>
  <c r="AZ10" i="37"/>
  <c r="AH11" i="37"/>
  <c r="AP11" i="37"/>
  <c r="AX11" i="37"/>
  <c r="AF12" i="37"/>
  <c r="AN12" i="37"/>
  <c r="AV12" i="37"/>
  <c r="AC6" i="37"/>
  <c r="AK6" i="37"/>
  <c r="BA6" i="37"/>
  <c r="AW8" i="37"/>
  <c r="AU9" i="37"/>
  <c r="AS10" i="37"/>
  <c r="AQ11" i="37"/>
  <c r="AW12" i="37"/>
  <c r="AR7" i="37"/>
  <c r="AV9" i="37"/>
  <c r="AZ11" i="37"/>
  <c r="M4" i="38" l="1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Q29" i="38"/>
  <c r="P29" i="38"/>
  <c r="O29" i="38"/>
  <c r="N29" i="38"/>
  <c r="L29" i="38"/>
  <c r="Q28" i="38"/>
  <c r="P28" i="38"/>
  <c r="O28" i="38"/>
  <c r="N28" i="38"/>
  <c r="L28" i="38"/>
  <c r="Q27" i="38"/>
  <c r="P27" i="38"/>
  <c r="O27" i="38"/>
  <c r="N27" i="38"/>
  <c r="L27" i="38"/>
  <c r="Q26" i="38"/>
  <c r="P26" i="38"/>
  <c r="O26" i="38"/>
  <c r="N26" i="38"/>
  <c r="L26" i="38"/>
  <c r="Q25" i="38"/>
  <c r="P25" i="38"/>
  <c r="O25" i="38"/>
  <c r="N25" i="38"/>
  <c r="L25" i="38"/>
  <c r="Q24" i="38"/>
  <c r="P24" i="38"/>
  <c r="O24" i="38"/>
  <c r="N24" i="38"/>
  <c r="L24" i="38"/>
  <c r="Q23" i="38"/>
  <c r="P23" i="38"/>
  <c r="O23" i="38"/>
  <c r="N23" i="38"/>
  <c r="L23" i="38"/>
  <c r="Q22" i="38"/>
  <c r="P22" i="38"/>
  <c r="O22" i="38"/>
  <c r="N22" i="38"/>
  <c r="L22" i="38"/>
  <c r="Q21" i="38"/>
  <c r="P21" i="38"/>
  <c r="O21" i="38"/>
  <c r="N21" i="38"/>
  <c r="L21" i="38"/>
  <c r="Q20" i="38"/>
  <c r="P20" i="38"/>
  <c r="O20" i="38"/>
  <c r="N20" i="38"/>
  <c r="L20" i="38"/>
  <c r="Q19" i="38"/>
  <c r="P19" i="38"/>
  <c r="O19" i="38"/>
  <c r="N19" i="38"/>
  <c r="L19" i="38"/>
  <c r="Q18" i="38"/>
  <c r="P18" i="38"/>
  <c r="O18" i="38"/>
  <c r="N18" i="38"/>
  <c r="L18" i="38"/>
  <c r="Q17" i="38"/>
  <c r="P17" i="38"/>
  <c r="O17" i="38"/>
  <c r="N17" i="38"/>
  <c r="L17" i="38"/>
  <c r="Q16" i="38"/>
  <c r="P16" i="38"/>
  <c r="O16" i="38"/>
  <c r="N16" i="38"/>
  <c r="L16" i="38"/>
  <c r="Q15" i="38"/>
  <c r="P15" i="38"/>
  <c r="O15" i="38"/>
  <c r="N15" i="38"/>
  <c r="L15" i="38"/>
  <c r="Q14" i="38"/>
  <c r="P14" i="38"/>
  <c r="O14" i="38"/>
  <c r="N14" i="38"/>
  <c r="L14" i="38"/>
  <c r="Q13" i="38"/>
  <c r="P13" i="38"/>
  <c r="O13" i="38"/>
  <c r="N13" i="38"/>
  <c r="L13" i="38"/>
  <c r="Q12" i="38"/>
  <c r="P12" i="38"/>
  <c r="O12" i="38"/>
  <c r="N12" i="38"/>
  <c r="L12" i="38"/>
  <c r="Q11" i="38"/>
  <c r="P11" i="38"/>
  <c r="O11" i="38"/>
  <c r="N11" i="38"/>
  <c r="L11" i="38"/>
  <c r="Q10" i="38"/>
  <c r="P10" i="38"/>
  <c r="O10" i="38"/>
  <c r="N10" i="38"/>
  <c r="L10" i="38"/>
  <c r="Q9" i="38"/>
  <c r="P9" i="38"/>
  <c r="O9" i="38"/>
  <c r="N9" i="38"/>
  <c r="L9" i="38"/>
  <c r="Q8" i="38"/>
  <c r="P8" i="38"/>
  <c r="O8" i="38"/>
  <c r="N8" i="38"/>
  <c r="L8" i="38"/>
  <c r="Q7" i="38"/>
  <c r="P7" i="38"/>
  <c r="O7" i="38"/>
  <c r="N7" i="38"/>
  <c r="L7" i="38"/>
  <c r="Q6" i="38"/>
  <c r="P6" i="38"/>
  <c r="O6" i="38"/>
  <c r="N6" i="38"/>
  <c r="L6" i="38"/>
  <c r="Q5" i="38"/>
  <c r="P5" i="38"/>
  <c r="O5" i="38"/>
  <c r="N5" i="38"/>
  <c r="L5" i="38"/>
  <c r="Q4" i="38"/>
  <c r="P4" i="38"/>
  <c r="O4" i="38"/>
  <c r="N4" i="38"/>
  <c r="L4" i="38"/>
  <c r="Q3" i="38"/>
  <c r="P3" i="38"/>
  <c r="O3" i="38"/>
  <c r="N3" i="38"/>
  <c r="L3" i="38"/>
  <c r="M30" i="38" l="1"/>
  <c r="P30" i="38"/>
  <c r="O30" i="38"/>
  <c r="L30" i="38"/>
  <c r="Q30" i="38"/>
  <c r="N30" i="38"/>
  <c r="AB6" i="37"/>
  <c r="AB12" i="37"/>
  <c r="AB17" i="37"/>
  <c r="AB21" i="37"/>
  <c r="AB15" i="37"/>
  <c r="AB11" i="37"/>
  <c r="AB9" i="37"/>
  <c r="AB20" i="37"/>
  <c r="AB16" i="37"/>
  <c r="AB8" i="37"/>
  <c r="AB18" i="37"/>
  <c r="AB19" i="37"/>
  <c r="AB7" i="37"/>
  <c r="AB10" i="37"/>
  <c r="AW13" i="37" l="1"/>
  <c r="AW27" i="37" s="1"/>
  <c r="BA13" i="37"/>
  <c r="BA28" i="37" s="1"/>
  <c r="AS13" i="37"/>
  <c r="AS27" i="37" s="1"/>
  <c r="AU13" i="37"/>
  <c r="AU27" i="37" s="1"/>
  <c r="AC13" i="37"/>
  <c r="AC28" i="37" s="1"/>
  <c r="AD13" i="37"/>
  <c r="AD29" i="37" s="1"/>
  <c r="AM13" i="37"/>
  <c r="AM28" i="37" s="1"/>
  <c r="AO13" i="37"/>
  <c r="AO27" i="37" s="1"/>
  <c r="AX13" i="37"/>
  <c r="AX24" i="37" s="1"/>
  <c r="AN13" i="37"/>
  <c r="AN26" i="37" s="1"/>
  <c r="AQ13" i="37"/>
  <c r="AP13" i="37"/>
  <c r="AP27" i="37" s="1"/>
  <c r="AF13" i="37"/>
  <c r="AF28" i="37" s="1"/>
  <c r="AY13" i="37"/>
  <c r="AY27" i="37" s="1"/>
  <c r="AZ13" i="37"/>
  <c r="AZ28" i="37" s="1"/>
  <c r="AL13" i="37"/>
  <c r="AL25" i="37" s="1"/>
  <c r="AV13" i="37"/>
  <c r="AV26" i="37" s="1"/>
  <c r="AE13" i="37"/>
  <c r="AE25" i="37" s="1"/>
  <c r="AR13" i="37"/>
  <c r="AR26" i="37" s="1"/>
  <c r="AK13" i="37"/>
  <c r="AK24" i="37" s="1"/>
  <c r="AJ13" i="37"/>
  <c r="AJ28" i="37" s="1"/>
  <c r="BB13" i="37"/>
  <c r="BB26" i="37" s="1"/>
  <c r="AB13" i="37"/>
  <c r="AB23" i="37" s="1"/>
  <c r="AG13" i="37"/>
  <c r="AG25" i="37" s="1"/>
  <c r="AW26" i="37" l="1"/>
  <c r="AO24" i="37"/>
  <c r="AV29" i="37"/>
  <c r="AN27" i="37"/>
  <c r="AN29" i="37"/>
  <c r="AI13" i="37"/>
  <c r="AI26" i="37" s="1"/>
  <c r="AT13" i="37"/>
  <c r="AT23" i="37" s="1"/>
  <c r="AH13" i="37"/>
  <c r="AH23" i="37" s="1"/>
  <c r="AQ29" i="37"/>
  <c r="AR25" i="37"/>
  <c r="AP23" i="37"/>
  <c r="AS24" i="37"/>
  <c r="AS23" i="37"/>
  <c r="AY25" i="37"/>
  <c r="AY29" i="37"/>
  <c r="BA29" i="37"/>
  <c r="AC26" i="37"/>
  <c r="AP29" i="37"/>
  <c r="AS28" i="37"/>
  <c r="AS29" i="37"/>
  <c r="AW23" i="37"/>
  <c r="AC27" i="37"/>
  <c r="AS26" i="37"/>
  <c r="AP28" i="37"/>
  <c r="AJ26" i="37"/>
  <c r="AW24" i="37"/>
  <c r="AW29" i="37"/>
  <c r="AJ23" i="37"/>
  <c r="AM27" i="37"/>
  <c r="BA27" i="37"/>
  <c r="AN24" i="37"/>
  <c r="BA24" i="37"/>
  <c r="AQ27" i="37"/>
  <c r="AQ24" i="37"/>
  <c r="AN23" i="37"/>
  <c r="AF24" i="37"/>
  <c r="BA26" i="37"/>
  <c r="AQ25" i="37"/>
  <c r="BA23" i="37"/>
  <c r="AK28" i="37"/>
  <c r="AQ23" i="37"/>
  <c r="AO29" i="37"/>
  <c r="BA25" i="37"/>
  <c r="AW28" i="37"/>
  <c r="AV24" i="37"/>
  <c r="AC29" i="37"/>
  <c r="AF26" i="37"/>
  <c r="AV25" i="37"/>
  <c r="AC24" i="37"/>
  <c r="AF29" i="37"/>
  <c r="AZ24" i="37"/>
  <c r="AD23" i="37"/>
  <c r="AF27" i="37"/>
  <c r="AM26" i="37"/>
  <c r="AX29" i="37"/>
  <c r="AV27" i="37"/>
  <c r="AK27" i="37"/>
  <c r="AF25" i="37"/>
  <c r="AM24" i="37"/>
  <c r="AK23" i="37"/>
  <c r="AF23" i="37"/>
  <c r="AL23" i="37"/>
  <c r="AR29" i="37"/>
  <c r="AL27" i="37"/>
  <c r="AU25" i="37"/>
  <c r="AL29" i="37"/>
  <c r="AQ28" i="37"/>
  <c r="AK26" i="37"/>
  <c r="AR23" i="37"/>
  <c r="AO28" i="37"/>
  <c r="AU23" i="37"/>
  <c r="AR28" i="37"/>
  <c r="AK29" i="37"/>
  <c r="AC23" i="37"/>
  <c r="AL28" i="37"/>
  <c r="AY23" i="37"/>
  <c r="AR27" i="37"/>
  <c r="AY28" i="37"/>
  <c r="AU28" i="37"/>
  <c r="AM29" i="37"/>
  <c r="BB25" i="37"/>
  <c r="AY24" i="37"/>
  <c r="AQ26" i="37"/>
  <c r="AC25" i="37"/>
  <c r="AY26" i="37"/>
  <c r="BB23" i="37"/>
  <c r="AX28" i="37"/>
  <c r="AX27" i="37"/>
  <c r="AJ25" i="37"/>
  <c r="AN28" i="37"/>
  <c r="AK25" i="37"/>
  <c r="AU24" i="37"/>
  <c r="BB28" i="37"/>
  <c r="BB24" i="37"/>
  <c r="AR24" i="37"/>
  <c r="AP26" i="37"/>
  <c r="AU26" i="37"/>
  <c r="AE26" i="37"/>
  <c r="AD28" i="37"/>
  <c r="AG26" i="37"/>
  <c r="AG27" i="37"/>
  <c r="AG29" i="37"/>
  <c r="AB25" i="37"/>
  <c r="AG24" i="37"/>
  <c r="AP25" i="37"/>
  <c r="AE23" i="37"/>
  <c r="AO23" i="37"/>
  <c r="AD27" i="37"/>
  <c r="BB29" i="37"/>
  <c r="AZ25" i="37"/>
  <c r="AD25" i="37"/>
  <c r="AW25" i="37"/>
  <c r="AE27" i="37"/>
  <c r="AP24" i="37"/>
  <c r="AB29" i="37"/>
  <c r="BB27" i="37"/>
  <c r="AT27" i="37"/>
  <c r="AE28" i="37"/>
  <c r="AL26" i="37"/>
  <c r="AX26" i="37"/>
  <c r="AB24" i="37"/>
  <c r="AV23" i="37"/>
  <c r="AB28" i="37"/>
  <c r="AJ24" i="37"/>
  <c r="AJ29" i="37"/>
  <c r="AO26" i="37"/>
  <c r="AB27" i="37"/>
  <c r="AB26" i="37"/>
  <c r="AL24" i="37"/>
  <c r="AM25" i="37"/>
  <c r="AN25" i="37"/>
  <c r="AD26" i="37"/>
  <c r="AZ27" i="37"/>
  <c r="AE24" i="37"/>
  <c r="AO25" i="37"/>
  <c r="AG28" i="37"/>
  <c r="AJ27" i="37"/>
  <c r="AV28" i="37"/>
  <c r="AZ23" i="37"/>
  <c r="AD24" i="37"/>
  <c r="AS25" i="37"/>
  <c r="AM23" i="37"/>
  <c r="AE29" i="37"/>
  <c r="AX25" i="37"/>
  <c r="AZ29" i="37"/>
  <c r="AZ26" i="37"/>
  <c r="AG23" i="37"/>
  <c r="AX23" i="37"/>
  <c r="AU29" i="37"/>
  <c r="AT25" i="37" l="1"/>
  <c r="AT28" i="37"/>
  <c r="AT26" i="37"/>
  <c r="AI25" i="37"/>
  <c r="AI23" i="37"/>
  <c r="AB32" i="37" s="1"/>
  <c r="AI24" i="37"/>
  <c r="AI29" i="37"/>
  <c r="AI27" i="37"/>
  <c r="AI28" i="37"/>
  <c r="AH24" i="37"/>
  <c r="AH27" i="37"/>
  <c r="AH28" i="37"/>
  <c r="AH29" i="37"/>
  <c r="AT24" i="37"/>
  <c r="AH26" i="37"/>
  <c r="AE32" i="37" s="1"/>
  <c r="AH25" i="37"/>
  <c r="AD32" i="37" s="1"/>
  <c r="AT29" i="37"/>
  <c r="AG32" i="37" l="1"/>
  <c r="AF32" i="37"/>
  <c r="AH32" i="37"/>
  <c r="AC32" i="37"/>
</calcChain>
</file>

<file path=xl/sharedStrings.xml><?xml version="1.0" encoding="utf-8"?>
<sst xmlns="http://schemas.openxmlformats.org/spreadsheetml/2006/main" count="510" uniqueCount="74">
  <si>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</si>
  <si>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</si>
  <si>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</si>
  <si>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</si>
  <si>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</si>
  <si>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</si>
  <si>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</si>
  <si>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</si>
  <si>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</si>
  <si>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</si>
  <si>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</si>
  <si>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</si>
  <si>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</si>
  <si>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</si>
  <si>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</si>
  <si>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</si>
  <si>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</si>
  <si>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</si>
  <si>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aver.</t>
  </si>
  <si>
    <t>CGA</t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</si>
  <si>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</si>
  <si>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</si>
  <si>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</si>
  <si>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</si>
  <si>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</si>
  <si>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</si>
  <si>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</si>
  <si>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</si>
  <si>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</si>
  <si>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</si>
  <si>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</si>
  <si>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</si>
  <si>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</si>
  <si>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</si>
  <si>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</si>
  <si>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</si>
  <si>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</si>
  <si>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</si>
  <si>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</si>
  <si>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</si>
  <si>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</si>
  <si>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</si>
  <si>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</si>
  <si>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</si>
  <si>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</si>
  <si>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</si>
  <si>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</si>
  <si>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</si>
  <si>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</si>
  <si>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</si>
  <si>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</si>
  <si>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</si>
  <si>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</si>
  <si>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</si>
  <si>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</si>
  <si>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</si>
  <si>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</si>
  <si>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</si>
  <si>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</si>
  <si>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</si>
  <si>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min</t>
    <phoneticPr fontId="1" type="noConversion"/>
  </si>
  <si>
    <t>IHEFT3</t>
    <phoneticPr fontId="1" type="noConversion"/>
  </si>
  <si>
    <t>aver</t>
    <phoneticPr fontId="1" type="noConversion"/>
  </si>
  <si>
    <t>max</t>
    <phoneticPr fontId="1" type="noConversion"/>
  </si>
  <si>
    <t>min</t>
    <phoneticPr fontId="1" type="noConversion"/>
  </si>
  <si>
    <t>HEFT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</si>
  <si>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</si>
  <si>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</si>
  <si>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</si>
  <si>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</si>
  <si>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</si>
  <si>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</si>
  <si>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st</t>
    <phoneticPr fontId="1" type="noConversion"/>
  </si>
  <si>
    <t>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</si>
</sst>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176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/>
    <xf numFmtId="178" fontId="0" fillId="0" borderId="1" xfId="0" applyNumberFormat="1" applyBorder="1"/>
    <xf numFmtId="178" fontId="0" fillId="0" borderId="0" xfId="0" applyNumberForma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177" fontId="2" fillId="0" borderId="6" xfId="0" applyNumberFormat="1" applyFont="1" applyBorder="1" applyAlignment="1">
      <alignment horizontal="center"/>
    </xf>
    <xf numFmtId="177" fontId="2" fillId="0" borderId="6" xfId="0" applyNumberFormat="1" applyFont="1" applyBorder="1"/>
    <xf numFmtId="177" fontId="2" fillId="0" borderId="2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/>
    <xf numFmtId="176" fontId="2" fillId="0" borderId="1" xfId="0" applyNumberFormat="1" applyFont="1" applyBorder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B95-B1B6-482E-ACDA-A639F21CF6EA}">
  <dimension ref="A1:V272"/>
  <sheetViews>
    <sheetView workbookViewId="0">
      <selection activeCell="B5" sqref="B5"/>
    </sheetView>
  </sheetViews>
  <sheetFormatPr defaultRowHeight="13.8" x14ac:dyDescent="0.25"/>
  <cols>
    <col min="1" max="1" width="8.88671875" style="2"/>
    <col min="2" max="2" width="5.5546875" style="2" bestFit="1" customWidth="1"/>
    <col min="3" max="3" width="4.5546875" style="2" bestFit="1" customWidth="1"/>
    <col min="4" max="9" width="8.88671875" style="2"/>
    <col min="10" max="10" width="5.5546875" style="2" bestFit="1" customWidth="1"/>
    <col min="11" max="12" width="8.88671875" style="2"/>
    <col min="13" max="13" width="4.5546875" style="2" bestFit="1" customWidth="1"/>
    <col min="14" max="15" width="8.88671875" style="2"/>
    <col min="16" max="16" width="6.5546875" style="2" bestFit="1" customWidth="1"/>
    <col min="17" max="18" width="8.88671875" style="2"/>
    <col min="19" max="19" width="5.5546875" style="2" bestFit="1" customWidth="1"/>
    <col min="20" max="21" width="8.88671875" style="2"/>
    <col min="22" max="22" width="4.5546875" style="2" bestFit="1" customWidth="1"/>
    <col min="23" max="16384" width="8.88671875" style="2"/>
  </cols>
  <sheetData>
    <row r="1" spans="1:22" x14ac:dyDescent="0.25">
      <c r="D1" s="32" t="s">
        <v>65</v>
      </c>
      <c r="E1" s="32"/>
      <c r="F1" s="32" t="s">
        <v>66</v>
      </c>
      <c r="G1" s="32"/>
      <c r="H1" s="32" t="s">
        <v>67</v>
      </c>
      <c r="I1" s="32"/>
      <c r="J1" s="32"/>
      <c r="K1" s="32" t="s">
        <v>68</v>
      </c>
      <c r="L1" s="32"/>
      <c r="M1" s="32"/>
      <c r="N1" s="32" t="s">
        <v>69</v>
      </c>
      <c r="O1" s="32"/>
      <c r="P1" s="32"/>
      <c r="Q1" s="32" t="s">
        <v>70</v>
      </c>
      <c r="R1" s="32"/>
      <c r="S1" s="32"/>
      <c r="T1" s="32" t="s">
        <v>71</v>
      </c>
      <c r="U1" s="32"/>
      <c r="V1" s="32"/>
    </row>
    <row r="2" spans="1:22" x14ac:dyDescent="0.25">
      <c r="D2" s="31" t="s">
        <v>55</v>
      </c>
      <c r="E2" s="31" t="s">
        <v>72</v>
      </c>
      <c r="F2" s="31" t="s">
        <v>55</v>
      </c>
      <c r="G2" s="31" t="s">
        <v>72</v>
      </c>
      <c r="H2" s="31" t="s">
        <v>55</v>
      </c>
      <c r="I2" s="31" t="s">
        <v>72</v>
      </c>
      <c r="J2" s="31" t="s">
        <v>73</v>
      </c>
      <c r="K2" s="31" t="s">
        <v>55</v>
      </c>
      <c r="L2" s="31" t="s">
        <v>72</v>
      </c>
      <c r="M2" s="31" t="s">
        <v>73</v>
      </c>
      <c r="N2" s="31" t="s">
        <v>55</v>
      </c>
      <c r="O2" s="31" t="s">
        <v>72</v>
      </c>
      <c r="P2" s="31" t="s">
        <v>73</v>
      </c>
      <c r="Q2" s="31" t="s">
        <v>55</v>
      </c>
      <c r="R2" s="31" t="s">
        <v>72</v>
      </c>
      <c r="S2" s="31" t="s">
        <v>73</v>
      </c>
      <c r="T2" s="31" t="s">
        <v>55</v>
      </c>
      <c r="U2" s="31" t="s">
        <v>72</v>
      </c>
      <c r="V2" s="31" t="s">
        <v>73</v>
      </c>
    </row>
    <row r="3" spans="1:22" x14ac:dyDescent="0.25">
      <c r="A3" s="2" t="s">
        <v>1</v>
      </c>
      <c r="B3" s="2">
        <v>25</v>
      </c>
      <c r="C3" s="2">
        <v>0.4</v>
      </c>
      <c r="D3" s="2">
        <v>43.130929999999999</v>
      </c>
      <c r="E3" s="2">
        <v>3.8000000000000002E-4</v>
      </c>
      <c r="F3" s="2">
        <v>40.925919999999998</v>
      </c>
      <c r="G3" s="2">
        <v>6.8000000000000005E-4</v>
      </c>
      <c r="H3" s="2">
        <v>41.80874</v>
      </c>
      <c r="I3" s="2">
        <v>1.27986</v>
      </c>
      <c r="J3" s="2">
        <v>4</v>
      </c>
      <c r="K3" s="2">
        <v>35.36486</v>
      </c>
      <c r="L3" s="2">
        <v>1.1372500000000001</v>
      </c>
      <c r="M3" s="2">
        <v>114</v>
      </c>
      <c r="N3" s="2">
        <v>37.577860000000001</v>
      </c>
      <c r="O3" s="2">
        <v>1.1337699999999999</v>
      </c>
      <c r="P3" s="2">
        <v>130</v>
      </c>
      <c r="Q3" s="2">
        <v>35.36486</v>
      </c>
      <c r="R3" s="2">
        <v>1.12992</v>
      </c>
      <c r="S3" s="2">
        <v>259</v>
      </c>
      <c r="T3" s="2">
        <v>35.36486</v>
      </c>
      <c r="U3" s="2">
        <v>1.1339300000000001</v>
      </c>
      <c r="V3" s="2">
        <v>49</v>
      </c>
    </row>
    <row r="4" spans="1:22" x14ac:dyDescent="0.25">
      <c r="A4" s="2" t="s">
        <v>1</v>
      </c>
      <c r="B4" s="2">
        <v>25</v>
      </c>
      <c r="C4" s="2">
        <v>0.4</v>
      </c>
      <c r="D4" s="2">
        <v>43.130929999999999</v>
      </c>
      <c r="E4" s="2">
        <v>4.5500000000000002E-3</v>
      </c>
      <c r="F4" s="2">
        <v>40.925919999999998</v>
      </c>
      <c r="G4" s="2">
        <v>9.1199999999999996E-3</v>
      </c>
      <c r="H4" s="2">
        <v>36.85248</v>
      </c>
      <c r="I4" s="2">
        <v>1.1725300000000001</v>
      </c>
      <c r="J4" s="2">
        <v>31</v>
      </c>
      <c r="K4" s="2">
        <v>35.36486</v>
      </c>
      <c r="L4" s="2">
        <v>1.1358600000000001</v>
      </c>
      <c r="M4" s="2">
        <v>96</v>
      </c>
      <c r="N4" s="2">
        <v>36.202889999999996</v>
      </c>
      <c r="O4" s="2">
        <v>1.1308199999999999</v>
      </c>
      <c r="P4" s="2">
        <v>139</v>
      </c>
      <c r="Q4" s="2">
        <v>35.36486</v>
      </c>
      <c r="R4" s="2">
        <v>1.1299699999999999</v>
      </c>
      <c r="S4" s="2">
        <v>240</v>
      </c>
      <c r="T4" s="2">
        <v>35.36486</v>
      </c>
      <c r="U4" s="2">
        <v>1.13096</v>
      </c>
      <c r="V4" s="2">
        <v>50</v>
      </c>
    </row>
    <row r="5" spans="1:22" x14ac:dyDescent="0.25">
      <c r="A5" s="2" t="s">
        <v>1</v>
      </c>
      <c r="B5" s="2">
        <v>25</v>
      </c>
      <c r="C5" s="2">
        <v>0.4</v>
      </c>
      <c r="D5" s="2">
        <v>43.130929999999999</v>
      </c>
      <c r="E5" s="2">
        <v>4.6299999999999996E-3</v>
      </c>
      <c r="F5" s="2">
        <v>40.925919999999998</v>
      </c>
      <c r="G5" s="2">
        <v>9.2399999999999999E-3</v>
      </c>
      <c r="H5" s="2">
        <v>36.53152</v>
      </c>
      <c r="I5" s="2">
        <v>1.3362099999999999</v>
      </c>
      <c r="J5" s="2">
        <v>13</v>
      </c>
      <c r="K5" s="2">
        <v>35.36486</v>
      </c>
      <c r="L5" s="2">
        <v>1.1375599999999999</v>
      </c>
      <c r="M5" s="2">
        <v>117</v>
      </c>
      <c r="N5" s="2">
        <v>36.971589999999999</v>
      </c>
      <c r="O5" s="2">
        <v>1.1342099999999999</v>
      </c>
      <c r="P5" s="2">
        <v>140</v>
      </c>
      <c r="Q5" s="2">
        <v>36.202889999999996</v>
      </c>
      <c r="R5" s="2">
        <v>1.13226</v>
      </c>
      <c r="S5" s="2">
        <v>255</v>
      </c>
      <c r="T5" s="2">
        <v>35.36486</v>
      </c>
      <c r="U5" s="2">
        <v>1.1305099999999999</v>
      </c>
      <c r="V5" s="2">
        <v>50</v>
      </c>
    </row>
    <row r="6" spans="1:22" x14ac:dyDescent="0.25">
      <c r="A6" s="2" t="s">
        <v>1</v>
      </c>
      <c r="B6" s="2">
        <v>25</v>
      </c>
      <c r="C6" s="2">
        <v>0.4</v>
      </c>
      <c r="D6" s="2">
        <v>43.130929999999999</v>
      </c>
      <c r="E6" s="2">
        <v>4.4600000000000004E-3</v>
      </c>
      <c r="F6" s="2">
        <v>40.925919999999998</v>
      </c>
      <c r="G6" s="2">
        <v>9.11E-3</v>
      </c>
      <c r="H6" s="2">
        <v>36.495809999999999</v>
      </c>
      <c r="I6" s="2">
        <v>1.1607000000000001</v>
      </c>
      <c r="J6" s="2">
        <v>24</v>
      </c>
      <c r="K6" s="2">
        <v>35.36486</v>
      </c>
      <c r="L6" s="2">
        <v>1.1314500000000001</v>
      </c>
      <c r="M6" s="2">
        <v>97</v>
      </c>
      <c r="N6" s="2">
        <v>35.36486</v>
      </c>
      <c r="O6" s="2">
        <v>1.1347400000000001</v>
      </c>
      <c r="P6" s="2">
        <v>129</v>
      </c>
      <c r="Q6" s="2">
        <v>35.36486</v>
      </c>
      <c r="R6" s="2">
        <v>1.12975</v>
      </c>
      <c r="S6" s="2">
        <v>246</v>
      </c>
      <c r="T6" s="2">
        <v>35.36486</v>
      </c>
      <c r="U6" s="2">
        <v>1.1329100000000001</v>
      </c>
      <c r="V6" s="2">
        <v>49</v>
      </c>
    </row>
    <row r="7" spans="1:22" x14ac:dyDescent="0.25">
      <c r="A7" s="2" t="s">
        <v>1</v>
      </c>
      <c r="B7" s="2">
        <v>25</v>
      </c>
      <c r="C7" s="2">
        <v>0.4</v>
      </c>
      <c r="D7" s="2">
        <v>43.130929999999999</v>
      </c>
      <c r="E7" s="2">
        <v>4.4200000000000003E-3</v>
      </c>
      <c r="F7" s="2">
        <v>40.925919999999998</v>
      </c>
      <c r="G7" s="2">
        <v>9.2499999999999995E-3</v>
      </c>
      <c r="H7" s="2">
        <v>35.718409999999999</v>
      </c>
      <c r="I7" s="2">
        <v>1.1422099999999999</v>
      </c>
      <c r="J7" s="2">
        <v>45</v>
      </c>
      <c r="K7" s="2">
        <v>35.36486</v>
      </c>
      <c r="L7" s="2">
        <v>1.21156</v>
      </c>
      <c r="M7" s="2">
        <v>108</v>
      </c>
      <c r="N7" s="2">
        <v>36.459380000000003</v>
      </c>
      <c r="O7" s="2">
        <v>1.13422</v>
      </c>
      <c r="P7" s="2">
        <v>125</v>
      </c>
      <c r="Q7" s="2">
        <v>35.36486</v>
      </c>
      <c r="R7" s="2">
        <v>1.1288800000000001</v>
      </c>
      <c r="S7" s="2">
        <v>248</v>
      </c>
      <c r="T7" s="2">
        <v>35.36486</v>
      </c>
      <c r="U7" s="2">
        <v>1.13188</v>
      </c>
      <c r="V7" s="2">
        <v>50</v>
      </c>
    </row>
    <row r="8" spans="1:22" x14ac:dyDescent="0.25">
      <c r="A8" s="2" t="s">
        <v>1</v>
      </c>
      <c r="B8" s="2">
        <v>25</v>
      </c>
      <c r="C8" s="2">
        <v>0.4</v>
      </c>
      <c r="D8" s="2">
        <v>43.130929999999999</v>
      </c>
      <c r="E8" s="2">
        <v>4.8300000000000001E-3</v>
      </c>
      <c r="F8" s="2">
        <v>40.925919999999998</v>
      </c>
      <c r="G8" s="2">
        <v>9.11E-3</v>
      </c>
      <c r="H8" s="2">
        <v>36.85248</v>
      </c>
      <c r="I8" s="2">
        <v>1.1389800000000001</v>
      </c>
      <c r="J8" s="2">
        <v>41</v>
      </c>
      <c r="K8" s="2">
        <v>35.36486</v>
      </c>
      <c r="L8" s="2">
        <v>1.13009</v>
      </c>
      <c r="M8" s="2">
        <v>106</v>
      </c>
      <c r="N8" s="2">
        <v>35.36486</v>
      </c>
      <c r="O8" s="2">
        <v>1.1282300000000001</v>
      </c>
      <c r="P8" s="2">
        <v>134</v>
      </c>
      <c r="Q8" s="2">
        <v>35.36486</v>
      </c>
      <c r="R8" s="2">
        <v>1.1310800000000001</v>
      </c>
      <c r="S8" s="2">
        <v>147</v>
      </c>
      <c r="T8" s="2">
        <v>35.36486</v>
      </c>
      <c r="U8" s="2">
        <v>1.13453</v>
      </c>
      <c r="V8" s="2">
        <v>47</v>
      </c>
    </row>
    <row r="9" spans="1:22" x14ac:dyDescent="0.25">
      <c r="A9" s="2" t="s">
        <v>1</v>
      </c>
      <c r="B9" s="2">
        <v>25</v>
      </c>
      <c r="C9" s="2">
        <v>0.4</v>
      </c>
      <c r="D9" s="2">
        <v>43.130929999999999</v>
      </c>
      <c r="E9" s="2">
        <v>4.5100000000000001E-3</v>
      </c>
      <c r="F9" s="2">
        <v>40.925919999999998</v>
      </c>
      <c r="G9" s="2">
        <v>9.0299999999999998E-3</v>
      </c>
      <c r="H9" s="2">
        <v>36.85248</v>
      </c>
      <c r="I9" s="2">
        <v>1.1355900000000001</v>
      </c>
      <c r="J9" s="2">
        <v>46</v>
      </c>
      <c r="K9" s="2">
        <v>35.36486</v>
      </c>
      <c r="L9" s="2">
        <v>1.1375900000000001</v>
      </c>
      <c r="M9" s="2">
        <v>75</v>
      </c>
      <c r="N9" s="2">
        <v>35.36486</v>
      </c>
      <c r="O9" s="2">
        <v>1.13453</v>
      </c>
      <c r="P9" s="2">
        <v>134</v>
      </c>
      <c r="Q9" s="2">
        <v>35.36486</v>
      </c>
      <c r="R9" s="2">
        <v>1.12991</v>
      </c>
      <c r="S9" s="2">
        <v>235</v>
      </c>
      <c r="T9" s="2">
        <v>35.36486</v>
      </c>
      <c r="U9" s="2">
        <v>1.1515899999999999</v>
      </c>
      <c r="V9" s="2">
        <v>41</v>
      </c>
    </row>
    <row r="10" spans="1:22" x14ac:dyDescent="0.25">
      <c r="A10" s="2" t="s">
        <v>1</v>
      </c>
      <c r="B10" s="2">
        <v>25</v>
      </c>
      <c r="C10" s="2">
        <v>0.4</v>
      </c>
      <c r="D10" s="2">
        <v>43.130929999999999</v>
      </c>
      <c r="E10" s="2">
        <v>4.5399999999999998E-3</v>
      </c>
      <c r="F10" s="2">
        <v>40.925919999999998</v>
      </c>
      <c r="G10" s="2">
        <v>8.8199999999999997E-3</v>
      </c>
      <c r="H10" s="2">
        <v>36.85248</v>
      </c>
      <c r="I10" s="2">
        <v>1.15571</v>
      </c>
      <c r="J10" s="2">
        <v>36</v>
      </c>
      <c r="K10" s="2">
        <v>35.36486</v>
      </c>
      <c r="L10" s="2">
        <v>1.1370899999999999</v>
      </c>
      <c r="M10" s="2">
        <v>76</v>
      </c>
      <c r="N10" s="2">
        <v>35.810070000000003</v>
      </c>
      <c r="O10" s="2">
        <v>1.13428</v>
      </c>
      <c r="P10" s="2">
        <v>139</v>
      </c>
      <c r="Q10" s="2">
        <v>35.36486</v>
      </c>
      <c r="R10" s="2">
        <v>1.1314</v>
      </c>
      <c r="S10" s="2">
        <v>244</v>
      </c>
      <c r="T10" s="2">
        <v>35.36486</v>
      </c>
      <c r="U10" s="2">
        <v>1.1391500000000001</v>
      </c>
      <c r="V10" s="2">
        <v>49</v>
      </c>
    </row>
    <row r="11" spans="1:22" x14ac:dyDescent="0.25">
      <c r="A11" s="2" t="s">
        <v>1</v>
      </c>
      <c r="B11" s="2">
        <v>25</v>
      </c>
      <c r="C11" s="2">
        <v>0.4</v>
      </c>
      <c r="D11" s="2">
        <v>43.130929999999999</v>
      </c>
      <c r="E11" s="2">
        <v>4.5100000000000001E-3</v>
      </c>
      <c r="F11" s="2">
        <v>40.925919999999998</v>
      </c>
      <c r="G11" s="2">
        <v>9.0900000000000009E-3</v>
      </c>
      <c r="H11" s="2">
        <v>36.07508</v>
      </c>
      <c r="I11" s="2">
        <v>1.2031799999999999</v>
      </c>
      <c r="J11" s="2">
        <v>35</v>
      </c>
      <c r="K11" s="2">
        <v>36.7346</v>
      </c>
      <c r="L11" s="2">
        <v>1.5182100000000001</v>
      </c>
      <c r="M11" s="2">
        <v>3</v>
      </c>
      <c r="N11" s="2">
        <v>35.36486</v>
      </c>
      <c r="O11" s="2">
        <v>1.2161500000000001</v>
      </c>
      <c r="P11" s="2">
        <v>44</v>
      </c>
      <c r="Q11" s="2">
        <v>36.495809999999999</v>
      </c>
      <c r="R11" s="2">
        <v>1.1294999999999999</v>
      </c>
      <c r="S11" s="2">
        <v>215</v>
      </c>
      <c r="T11" s="2">
        <v>35.36486</v>
      </c>
      <c r="U11" s="2">
        <v>1.1469800000000001</v>
      </c>
      <c r="V11" s="2">
        <v>41</v>
      </c>
    </row>
    <row r="12" spans="1:22" x14ac:dyDescent="0.25">
      <c r="A12" s="2" t="s">
        <v>1</v>
      </c>
      <c r="B12" s="2">
        <v>25</v>
      </c>
      <c r="C12" s="2">
        <v>0.4</v>
      </c>
      <c r="D12" s="2">
        <v>43.130929999999999</v>
      </c>
      <c r="E12" s="2">
        <v>4.5999999999999999E-3</v>
      </c>
      <c r="F12" s="2">
        <v>40.925919999999998</v>
      </c>
      <c r="G12" s="2">
        <v>9.1000000000000004E-3</v>
      </c>
      <c r="H12" s="2">
        <v>36.495809999999999</v>
      </c>
      <c r="I12" s="2">
        <v>1.1330800000000001</v>
      </c>
      <c r="J12" s="2">
        <v>48</v>
      </c>
      <c r="K12" s="2">
        <v>35.36486</v>
      </c>
      <c r="L12" s="2">
        <v>1.13287</v>
      </c>
      <c r="M12" s="2">
        <v>80</v>
      </c>
      <c r="N12" s="2">
        <v>35.36486</v>
      </c>
      <c r="O12" s="2">
        <v>1.1315</v>
      </c>
      <c r="P12" s="2">
        <v>128</v>
      </c>
      <c r="Q12" s="2">
        <v>35.36486</v>
      </c>
      <c r="R12" s="2">
        <v>1.1301699999999999</v>
      </c>
      <c r="S12" s="2">
        <v>252</v>
      </c>
      <c r="T12" s="2">
        <v>35.36486</v>
      </c>
      <c r="U12" s="2">
        <v>1.14924</v>
      </c>
      <c r="V12" s="2">
        <v>50</v>
      </c>
    </row>
    <row r="13" spans="1:22" x14ac:dyDescent="0.25">
      <c r="A13" s="2" t="s">
        <v>1</v>
      </c>
      <c r="B13" s="2">
        <v>25</v>
      </c>
      <c r="C13" s="2">
        <v>0.7</v>
      </c>
      <c r="D13" s="2">
        <v>36.930030000000002</v>
      </c>
      <c r="E13" s="2">
        <v>4.7800000000000004E-3</v>
      </c>
      <c r="F13" s="2">
        <v>32.931289999999997</v>
      </c>
      <c r="G13" s="2">
        <v>1.163E-2</v>
      </c>
      <c r="H13" s="2">
        <v>32.962949999999999</v>
      </c>
      <c r="I13" s="2">
        <v>1.45428</v>
      </c>
      <c r="J13" s="2">
        <v>36</v>
      </c>
      <c r="K13" s="2">
        <v>32.99485</v>
      </c>
      <c r="L13" s="2">
        <v>1.43666</v>
      </c>
      <c r="M13" s="2">
        <v>132</v>
      </c>
      <c r="N13" s="2">
        <v>32.926490000000001</v>
      </c>
      <c r="O13" s="2">
        <v>1.4350799999999999</v>
      </c>
      <c r="P13" s="2">
        <v>173</v>
      </c>
      <c r="Q13" s="2">
        <v>32.858780000000003</v>
      </c>
      <c r="R13" s="2">
        <v>1.4333199999999999</v>
      </c>
      <c r="S13" s="2">
        <v>260</v>
      </c>
      <c r="T13" s="2">
        <v>32.931310000000003</v>
      </c>
      <c r="U13" s="2">
        <v>1.4464600000000001</v>
      </c>
      <c r="V13" s="2">
        <v>59</v>
      </c>
    </row>
    <row r="14" spans="1:22" x14ac:dyDescent="0.25">
      <c r="A14" s="2" t="s">
        <v>1</v>
      </c>
      <c r="B14" s="2">
        <v>25</v>
      </c>
      <c r="C14" s="2">
        <v>0.7</v>
      </c>
      <c r="D14" s="2">
        <v>36.930030000000002</v>
      </c>
      <c r="E14" s="2">
        <v>4.81E-3</v>
      </c>
      <c r="F14" s="2">
        <v>32.931289999999997</v>
      </c>
      <c r="G14" s="2">
        <v>1.163E-2</v>
      </c>
      <c r="H14" s="2">
        <v>33.083779999999997</v>
      </c>
      <c r="I14" s="2">
        <v>1.4309499999999999</v>
      </c>
      <c r="J14" s="2">
        <v>60</v>
      </c>
      <c r="K14" s="2">
        <v>32.984439999999999</v>
      </c>
      <c r="L14" s="2">
        <v>1.4840100000000001</v>
      </c>
      <c r="M14" s="2">
        <v>120</v>
      </c>
      <c r="N14" s="2">
        <v>36.260039999999996</v>
      </c>
      <c r="O14" s="2">
        <v>1.6075299999999999</v>
      </c>
      <c r="P14" s="2">
        <v>26</v>
      </c>
      <c r="Q14" s="2">
        <v>32.962949999999999</v>
      </c>
      <c r="R14" s="2">
        <v>1.4407099999999999</v>
      </c>
      <c r="S14" s="2">
        <v>53</v>
      </c>
      <c r="T14" s="2">
        <v>33.032449999999997</v>
      </c>
      <c r="U14" s="2">
        <v>1.44523</v>
      </c>
      <c r="V14" s="2">
        <v>26</v>
      </c>
    </row>
    <row r="15" spans="1:22" x14ac:dyDescent="0.25">
      <c r="A15" s="2" t="s">
        <v>1</v>
      </c>
      <c r="B15" s="2">
        <v>25</v>
      </c>
      <c r="C15" s="2">
        <v>0.7</v>
      </c>
      <c r="D15" s="2">
        <v>36.930030000000002</v>
      </c>
      <c r="E15" s="2">
        <v>5.1500000000000001E-3</v>
      </c>
      <c r="F15" s="2">
        <v>32.931289999999997</v>
      </c>
      <c r="G15" s="2">
        <v>1.17E-2</v>
      </c>
      <c r="H15" s="2">
        <v>33.316079999999999</v>
      </c>
      <c r="I15" s="2">
        <v>1.48508</v>
      </c>
      <c r="J15" s="2">
        <v>49</v>
      </c>
      <c r="K15" s="2">
        <v>32.984439999999999</v>
      </c>
      <c r="L15" s="2">
        <v>1.7574000000000001</v>
      </c>
      <c r="M15" s="2">
        <v>49</v>
      </c>
      <c r="N15" s="2">
        <v>33.245240000000003</v>
      </c>
      <c r="O15" s="2">
        <v>1.4334499999999999</v>
      </c>
      <c r="P15" s="2">
        <v>174</v>
      </c>
      <c r="Q15" s="2">
        <v>32.858780000000003</v>
      </c>
      <c r="R15" s="2">
        <v>1.43415</v>
      </c>
      <c r="S15" s="2">
        <v>318</v>
      </c>
      <c r="T15" s="2">
        <v>32.984439999999999</v>
      </c>
      <c r="U15" s="2">
        <v>1.4355</v>
      </c>
      <c r="V15" s="2">
        <v>65</v>
      </c>
    </row>
    <row r="16" spans="1:22" x14ac:dyDescent="0.25">
      <c r="A16" s="2" t="s">
        <v>1</v>
      </c>
      <c r="B16" s="2">
        <v>25</v>
      </c>
      <c r="C16" s="2">
        <v>0.7</v>
      </c>
      <c r="D16" s="2">
        <v>36.930030000000002</v>
      </c>
      <c r="E16" s="2">
        <v>4.7600000000000003E-3</v>
      </c>
      <c r="F16" s="2">
        <v>32.931289999999997</v>
      </c>
      <c r="G16" s="2">
        <v>1.1650000000000001E-2</v>
      </c>
      <c r="H16" s="2">
        <v>33.083779999999997</v>
      </c>
      <c r="I16" s="2">
        <v>1.4327399999999999</v>
      </c>
      <c r="J16" s="2">
        <v>57</v>
      </c>
      <c r="K16" s="2">
        <v>32.99485</v>
      </c>
      <c r="L16" s="2">
        <v>1.43784</v>
      </c>
      <c r="M16" s="2">
        <v>118</v>
      </c>
      <c r="N16" s="2">
        <v>33.301229999999997</v>
      </c>
      <c r="O16" s="2">
        <v>1.43693</v>
      </c>
      <c r="P16" s="2">
        <v>178</v>
      </c>
      <c r="Q16" s="2">
        <v>32.858780000000003</v>
      </c>
      <c r="R16" s="2">
        <v>1.4345000000000001</v>
      </c>
      <c r="S16" s="2">
        <v>331</v>
      </c>
      <c r="T16" s="2">
        <v>32.984439999999999</v>
      </c>
      <c r="U16" s="2">
        <v>1.4493799999999999</v>
      </c>
      <c r="V16" s="2">
        <v>64</v>
      </c>
    </row>
    <row r="17" spans="1:22" x14ac:dyDescent="0.25">
      <c r="A17" s="2" t="s">
        <v>1</v>
      </c>
      <c r="B17" s="2">
        <v>25</v>
      </c>
      <c r="C17" s="2">
        <v>0.7</v>
      </c>
      <c r="D17" s="2">
        <v>36.930030000000002</v>
      </c>
      <c r="E17" s="2">
        <v>4.8700000000000002E-3</v>
      </c>
      <c r="F17" s="2">
        <v>32.931289999999997</v>
      </c>
      <c r="G17" s="2">
        <v>1.1650000000000001E-2</v>
      </c>
      <c r="H17" s="2">
        <v>33.067680000000003</v>
      </c>
      <c r="I17" s="2">
        <v>1.4346300000000001</v>
      </c>
      <c r="J17" s="2">
        <v>61</v>
      </c>
      <c r="K17" s="2">
        <v>32.99485</v>
      </c>
      <c r="L17" s="2">
        <v>1.4398200000000001</v>
      </c>
      <c r="M17" s="2">
        <v>135</v>
      </c>
      <c r="N17" s="2">
        <v>33.248150000000003</v>
      </c>
      <c r="O17" s="2">
        <v>1.43604</v>
      </c>
      <c r="P17" s="2">
        <v>178</v>
      </c>
      <c r="Q17" s="2">
        <v>32.858780000000003</v>
      </c>
      <c r="R17" s="2">
        <v>1.4323999999999999</v>
      </c>
      <c r="S17" s="2">
        <v>333</v>
      </c>
      <c r="T17" s="2">
        <v>32.911610000000003</v>
      </c>
      <c r="U17" s="2">
        <v>1.43042</v>
      </c>
      <c r="V17" s="2">
        <v>65</v>
      </c>
    </row>
    <row r="18" spans="1:22" x14ac:dyDescent="0.25">
      <c r="A18" s="2" t="s">
        <v>1</v>
      </c>
      <c r="B18" s="2">
        <v>25</v>
      </c>
      <c r="C18" s="2">
        <v>0.7</v>
      </c>
      <c r="D18" s="2">
        <v>36.930030000000002</v>
      </c>
      <c r="E18" s="2">
        <v>4.8599999999999997E-3</v>
      </c>
      <c r="F18" s="2">
        <v>32.931289999999997</v>
      </c>
      <c r="G18" s="2">
        <v>1.166E-2</v>
      </c>
      <c r="H18" s="2">
        <v>33.874749999999999</v>
      </c>
      <c r="I18" s="2">
        <v>1.4392799999999999</v>
      </c>
      <c r="J18" s="2">
        <v>33</v>
      </c>
      <c r="K18" s="2">
        <v>32.984439999999999</v>
      </c>
      <c r="L18" s="2">
        <v>1.6009</v>
      </c>
      <c r="M18" s="2">
        <v>79</v>
      </c>
      <c r="N18" s="2">
        <v>38.175409999999999</v>
      </c>
      <c r="O18" s="2">
        <v>1.4315100000000001</v>
      </c>
      <c r="P18" s="2">
        <v>45</v>
      </c>
      <c r="Q18" s="2">
        <v>32.858780000000003</v>
      </c>
      <c r="R18" s="2">
        <v>1.4322299999999999</v>
      </c>
      <c r="S18" s="2">
        <v>314</v>
      </c>
      <c r="T18" s="2">
        <v>33.036520000000003</v>
      </c>
      <c r="U18" s="2">
        <v>1.45261</v>
      </c>
      <c r="V18" s="2">
        <v>57</v>
      </c>
    </row>
    <row r="19" spans="1:22" x14ac:dyDescent="0.25">
      <c r="A19" s="2" t="s">
        <v>1</v>
      </c>
      <c r="B19" s="2">
        <v>25</v>
      </c>
      <c r="C19" s="2">
        <v>0.7</v>
      </c>
      <c r="D19" s="2">
        <v>36.930030000000002</v>
      </c>
      <c r="E19" s="2">
        <v>4.7600000000000003E-3</v>
      </c>
      <c r="F19" s="2">
        <v>32.931289999999997</v>
      </c>
      <c r="G19" s="2">
        <v>1.1639999999999999E-2</v>
      </c>
      <c r="H19" s="2">
        <v>33.083779999999997</v>
      </c>
      <c r="I19" s="2">
        <v>1.4355199999999999</v>
      </c>
      <c r="J19" s="2">
        <v>42</v>
      </c>
      <c r="K19" s="2">
        <v>32.984439999999999</v>
      </c>
      <c r="L19" s="2">
        <v>1.4361299999999999</v>
      </c>
      <c r="M19" s="2">
        <v>123</v>
      </c>
      <c r="N19" s="2">
        <v>33.112949999999998</v>
      </c>
      <c r="O19" s="2">
        <v>1.4324699999999999</v>
      </c>
      <c r="P19" s="2">
        <v>155</v>
      </c>
      <c r="Q19" s="2">
        <v>32.858780000000003</v>
      </c>
      <c r="R19" s="2">
        <v>1.43279</v>
      </c>
      <c r="S19" s="2">
        <v>333</v>
      </c>
      <c r="T19" s="2">
        <v>32.759439999999998</v>
      </c>
      <c r="U19" s="2">
        <v>1.44628</v>
      </c>
      <c r="V19" s="2">
        <v>68</v>
      </c>
    </row>
    <row r="20" spans="1:22" x14ac:dyDescent="0.25">
      <c r="A20" s="2" t="s">
        <v>1</v>
      </c>
      <c r="B20" s="2">
        <v>25</v>
      </c>
      <c r="C20" s="2">
        <v>0.7</v>
      </c>
      <c r="D20" s="2">
        <v>36.930030000000002</v>
      </c>
      <c r="E20" s="2">
        <v>4.8199999999999996E-3</v>
      </c>
      <c r="F20" s="2">
        <v>32.931289999999997</v>
      </c>
      <c r="G20" s="2">
        <v>1.18E-2</v>
      </c>
      <c r="H20" s="2">
        <v>33.083779999999997</v>
      </c>
      <c r="I20" s="2">
        <v>1.6605399999999999</v>
      </c>
      <c r="J20" s="2">
        <v>18</v>
      </c>
      <c r="K20" s="2">
        <v>32.984439999999999</v>
      </c>
      <c r="L20" s="2">
        <v>1.4337500000000001</v>
      </c>
      <c r="M20" s="2">
        <v>93</v>
      </c>
      <c r="N20" s="2">
        <v>35.410519999999998</v>
      </c>
      <c r="O20" s="2">
        <v>1.43231</v>
      </c>
      <c r="P20" s="2">
        <v>172</v>
      </c>
      <c r="Q20" s="2">
        <v>32.858780000000003</v>
      </c>
      <c r="R20" s="2">
        <v>1.43258</v>
      </c>
      <c r="S20" s="2">
        <v>333</v>
      </c>
      <c r="T20" s="2">
        <v>33.036520000000003</v>
      </c>
      <c r="U20" s="2">
        <v>1.43381</v>
      </c>
      <c r="V20" s="2">
        <v>60</v>
      </c>
    </row>
    <row r="21" spans="1:22" x14ac:dyDescent="0.25">
      <c r="A21" s="2" t="s">
        <v>1</v>
      </c>
      <c r="B21" s="2">
        <v>25</v>
      </c>
      <c r="C21" s="2">
        <v>0.7</v>
      </c>
      <c r="D21" s="2">
        <v>36.930030000000002</v>
      </c>
      <c r="E21" s="2">
        <v>4.81E-3</v>
      </c>
      <c r="F21" s="2">
        <v>32.931289999999997</v>
      </c>
      <c r="G21" s="2">
        <v>1.1780000000000001E-2</v>
      </c>
      <c r="H21" s="2">
        <v>33.075040000000001</v>
      </c>
      <c r="I21" s="2">
        <v>1.4374199999999999</v>
      </c>
      <c r="J21" s="2">
        <v>54</v>
      </c>
      <c r="K21" s="2">
        <v>32.984439999999999</v>
      </c>
      <c r="L21" s="2">
        <v>1.4469399999999999</v>
      </c>
      <c r="M21" s="2">
        <v>46</v>
      </c>
      <c r="N21" s="2">
        <v>32.962949999999999</v>
      </c>
      <c r="O21" s="2">
        <v>1.43025</v>
      </c>
      <c r="P21" s="2">
        <v>156</v>
      </c>
      <c r="Q21" s="2">
        <v>33.112949999999998</v>
      </c>
      <c r="R21" s="2">
        <v>1.4593799999999999</v>
      </c>
      <c r="S21" s="2">
        <v>145</v>
      </c>
      <c r="T21" s="2">
        <v>32.984439999999999</v>
      </c>
      <c r="U21" s="2">
        <v>1.4501999999999999</v>
      </c>
      <c r="V21" s="2">
        <v>62</v>
      </c>
    </row>
    <row r="22" spans="1:22" x14ac:dyDescent="0.25">
      <c r="A22" s="2" t="s">
        <v>1</v>
      </c>
      <c r="B22" s="2">
        <v>25</v>
      </c>
      <c r="C22" s="2">
        <v>0.7</v>
      </c>
      <c r="D22" s="2">
        <v>36.930030000000002</v>
      </c>
      <c r="E22" s="2">
        <v>4.8799999999999998E-3</v>
      </c>
      <c r="F22" s="2">
        <v>32.931289999999997</v>
      </c>
      <c r="G22" s="2">
        <v>1.1650000000000001E-2</v>
      </c>
      <c r="H22" s="2">
        <v>33.083779999999997</v>
      </c>
      <c r="I22" s="2">
        <v>1.4332100000000001</v>
      </c>
      <c r="J22" s="2">
        <v>59</v>
      </c>
      <c r="K22" s="2">
        <v>32.984439999999999</v>
      </c>
      <c r="L22" s="2">
        <v>1.43136</v>
      </c>
      <c r="M22" s="2">
        <v>126</v>
      </c>
      <c r="N22" s="2">
        <v>33.254640000000002</v>
      </c>
      <c r="O22" s="2">
        <v>1.4351400000000001</v>
      </c>
      <c r="P22" s="2">
        <v>174</v>
      </c>
      <c r="Q22" s="2">
        <v>32.858780000000003</v>
      </c>
      <c r="R22" s="2">
        <v>1.43102</v>
      </c>
      <c r="S22" s="2">
        <v>296</v>
      </c>
      <c r="T22" s="2">
        <v>32.953189999999999</v>
      </c>
      <c r="U22" s="2">
        <v>1.4335199999999999</v>
      </c>
      <c r="V22" s="2">
        <v>62</v>
      </c>
    </row>
    <row r="23" spans="1:22" x14ac:dyDescent="0.25">
      <c r="A23" s="2" t="s">
        <v>1</v>
      </c>
      <c r="B23" s="2">
        <v>25</v>
      </c>
      <c r="C23" s="2">
        <v>1</v>
      </c>
      <c r="D23" s="2">
        <v>35.4848</v>
      </c>
      <c r="E23" s="2">
        <v>5.5900000000000004E-3</v>
      </c>
      <c r="F23" s="2">
        <v>31.254740000000002</v>
      </c>
      <c r="G23" s="2">
        <v>1.546E-2</v>
      </c>
      <c r="H23" s="2">
        <v>35.23377</v>
      </c>
      <c r="I23" s="2">
        <v>1.9287799999999999</v>
      </c>
      <c r="J23" s="2">
        <v>85</v>
      </c>
      <c r="K23" s="2">
        <v>32.385039999999996</v>
      </c>
      <c r="L23" s="2">
        <v>1.9155500000000001</v>
      </c>
      <c r="M23" s="2">
        <v>119</v>
      </c>
      <c r="N23" s="2">
        <v>34.695239999999998</v>
      </c>
      <c r="O23" s="2">
        <v>2.00298</v>
      </c>
      <c r="P23" s="2">
        <v>186</v>
      </c>
      <c r="Q23" s="2">
        <v>32.695230000000002</v>
      </c>
      <c r="R23" s="2">
        <v>1.9150700000000001</v>
      </c>
      <c r="S23" s="2">
        <v>266</v>
      </c>
      <c r="T23" s="2">
        <v>32.386180000000003</v>
      </c>
      <c r="U23" s="2">
        <v>1.9303300000000001</v>
      </c>
      <c r="V23" s="2">
        <v>76</v>
      </c>
    </row>
    <row r="24" spans="1:22" x14ac:dyDescent="0.25">
      <c r="A24" s="2" t="s">
        <v>1</v>
      </c>
      <c r="B24" s="2">
        <v>25</v>
      </c>
      <c r="C24" s="2">
        <v>1</v>
      </c>
      <c r="D24" s="2">
        <v>35.4848</v>
      </c>
      <c r="E24" s="2">
        <v>5.5100000000000001E-3</v>
      </c>
      <c r="F24" s="2">
        <v>31.254740000000002</v>
      </c>
      <c r="G24" s="2">
        <v>1.5630000000000002E-2</v>
      </c>
      <c r="H24" s="2">
        <v>34.156059999999997</v>
      </c>
      <c r="I24" s="2">
        <v>1.94963</v>
      </c>
      <c r="J24" s="2">
        <v>73</v>
      </c>
      <c r="K24" s="2">
        <v>32.385039999999996</v>
      </c>
      <c r="L24" s="2">
        <v>1.91743</v>
      </c>
      <c r="M24" s="2">
        <v>164</v>
      </c>
      <c r="N24" s="2">
        <v>35.236879999999999</v>
      </c>
      <c r="O24" s="2">
        <v>1.9592000000000001</v>
      </c>
      <c r="P24" s="2">
        <v>210</v>
      </c>
      <c r="Q24" s="2">
        <v>34.016950000000001</v>
      </c>
      <c r="R24" s="2">
        <v>1.91723</v>
      </c>
      <c r="S24" s="2">
        <v>360</v>
      </c>
      <c r="T24" s="2">
        <v>32.385039999999996</v>
      </c>
      <c r="U24" s="2">
        <v>1.9257599999999999</v>
      </c>
      <c r="V24" s="2">
        <v>48</v>
      </c>
    </row>
    <row r="25" spans="1:22" x14ac:dyDescent="0.25">
      <c r="A25" s="2" t="s">
        <v>1</v>
      </c>
      <c r="B25" s="2">
        <v>25</v>
      </c>
      <c r="C25" s="2">
        <v>1</v>
      </c>
      <c r="D25" s="2">
        <v>35.4848</v>
      </c>
      <c r="E25" s="2">
        <v>5.3200000000000001E-3</v>
      </c>
      <c r="F25" s="2">
        <v>31.254740000000002</v>
      </c>
      <c r="G25" s="2">
        <v>1.553E-2</v>
      </c>
      <c r="H25" s="2">
        <v>34.4803</v>
      </c>
      <c r="I25" s="2">
        <v>1.9210799999999999</v>
      </c>
      <c r="J25" s="2">
        <v>77</v>
      </c>
      <c r="K25" s="2">
        <v>32.385039999999996</v>
      </c>
      <c r="L25" s="2">
        <v>1.9166700000000001</v>
      </c>
      <c r="M25" s="2">
        <v>78</v>
      </c>
      <c r="N25" s="2">
        <v>34.315339999999999</v>
      </c>
      <c r="O25" s="2">
        <v>1.9190700000000001</v>
      </c>
      <c r="P25" s="2">
        <v>204</v>
      </c>
      <c r="Q25" s="2">
        <v>32.81814</v>
      </c>
      <c r="R25" s="2">
        <v>1.9170100000000001</v>
      </c>
      <c r="S25" s="2">
        <v>379</v>
      </c>
      <c r="T25" s="2">
        <v>32.385039999999996</v>
      </c>
      <c r="U25" s="2">
        <v>1.9258</v>
      </c>
      <c r="V25" s="2">
        <v>49</v>
      </c>
    </row>
    <row r="26" spans="1:22" x14ac:dyDescent="0.25">
      <c r="A26" s="2" t="s">
        <v>1</v>
      </c>
      <c r="B26" s="2">
        <v>25</v>
      </c>
      <c r="C26" s="2">
        <v>1</v>
      </c>
      <c r="D26" s="2">
        <v>35.4848</v>
      </c>
      <c r="E26" s="2">
        <v>5.4799999999999996E-3</v>
      </c>
      <c r="F26" s="2">
        <v>31.254740000000002</v>
      </c>
      <c r="G26" s="2">
        <v>1.5559999999999999E-2</v>
      </c>
      <c r="H26" s="2">
        <v>34.805050000000001</v>
      </c>
      <c r="I26" s="2">
        <v>1.9439500000000001</v>
      </c>
      <c r="J26" s="2">
        <v>77</v>
      </c>
      <c r="K26" s="2">
        <v>32.385039999999996</v>
      </c>
      <c r="L26" s="2">
        <v>1.9205700000000001</v>
      </c>
      <c r="M26" s="2">
        <v>136</v>
      </c>
      <c r="N26" s="2">
        <v>33.782940000000004</v>
      </c>
      <c r="O26" s="2">
        <v>1.9169499999999999</v>
      </c>
      <c r="P26" s="2">
        <v>118</v>
      </c>
      <c r="Q26" s="2">
        <v>34.016950000000001</v>
      </c>
      <c r="R26" s="2">
        <v>1.9176299999999999</v>
      </c>
      <c r="S26" s="2">
        <v>324</v>
      </c>
      <c r="T26" s="2">
        <v>32.119259999999997</v>
      </c>
      <c r="U26" s="2">
        <v>1.92201</v>
      </c>
      <c r="V26" s="2">
        <v>62</v>
      </c>
    </row>
    <row r="27" spans="1:22" x14ac:dyDescent="0.25">
      <c r="A27" s="2" t="s">
        <v>1</v>
      </c>
      <c r="B27" s="2">
        <v>25</v>
      </c>
      <c r="C27" s="2">
        <v>1</v>
      </c>
      <c r="D27" s="2">
        <v>35.4848</v>
      </c>
      <c r="E27" s="2">
        <v>5.4599999999999996E-3</v>
      </c>
      <c r="F27" s="2">
        <v>31.254740000000002</v>
      </c>
      <c r="G27" s="2">
        <v>1.546E-2</v>
      </c>
      <c r="H27" s="2">
        <v>35.23377</v>
      </c>
      <c r="I27" s="2">
        <v>1.92767</v>
      </c>
      <c r="J27" s="2">
        <v>87</v>
      </c>
      <c r="K27" s="2">
        <v>32.385039999999996</v>
      </c>
      <c r="L27" s="2">
        <v>1.9198599999999999</v>
      </c>
      <c r="M27" s="2">
        <v>145</v>
      </c>
      <c r="N27" s="2">
        <v>33.536499999999997</v>
      </c>
      <c r="O27" s="2">
        <v>1.91794</v>
      </c>
      <c r="P27" s="2">
        <v>231</v>
      </c>
      <c r="Q27" s="2">
        <v>34.016950000000001</v>
      </c>
      <c r="R27" s="2">
        <v>2.2360899999999999</v>
      </c>
      <c r="S27" s="2">
        <v>46</v>
      </c>
      <c r="T27" s="2">
        <v>32.385039999999996</v>
      </c>
      <c r="U27" s="2">
        <v>1.9360999999999999</v>
      </c>
      <c r="V27" s="2">
        <v>57</v>
      </c>
    </row>
    <row r="28" spans="1:22" x14ac:dyDescent="0.25">
      <c r="A28" s="2" t="s">
        <v>1</v>
      </c>
      <c r="B28" s="2">
        <v>25</v>
      </c>
      <c r="C28" s="2">
        <v>1</v>
      </c>
      <c r="D28" s="2">
        <v>35.4848</v>
      </c>
      <c r="E28" s="2">
        <v>5.3200000000000001E-3</v>
      </c>
      <c r="F28" s="2">
        <v>31.254740000000002</v>
      </c>
      <c r="G28" s="2">
        <v>1.55E-2</v>
      </c>
      <c r="H28" s="2">
        <v>34.339120000000001</v>
      </c>
      <c r="I28" s="2">
        <v>1.9279500000000001</v>
      </c>
      <c r="J28" s="2">
        <v>78</v>
      </c>
      <c r="K28" s="2">
        <v>32.385039999999996</v>
      </c>
      <c r="L28" s="2">
        <v>1.91916</v>
      </c>
      <c r="M28" s="2">
        <v>165</v>
      </c>
      <c r="N28" s="2">
        <v>32.02854</v>
      </c>
      <c r="O28" s="2">
        <v>1.92073</v>
      </c>
      <c r="P28" s="2">
        <v>238</v>
      </c>
      <c r="Q28" s="2">
        <v>32.807729999999999</v>
      </c>
      <c r="R28" s="2">
        <v>1.9156599999999999</v>
      </c>
      <c r="S28" s="2">
        <v>389</v>
      </c>
      <c r="T28" s="2">
        <v>32.385039999999996</v>
      </c>
      <c r="U28" s="2">
        <v>1.9268000000000001</v>
      </c>
      <c r="V28" s="2">
        <v>84</v>
      </c>
    </row>
    <row r="29" spans="1:22" x14ac:dyDescent="0.25">
      <c r="A29" s="2" t="s">
        <v>1</v>
      </c>
      <c r="B29" s="2">
        <v>25</v>
      </c>
      <c r="C29" s="2">
        <v>1</v>
      </c>
      <c r="D29" s="2">
        <v>35.4848</v>
      </c>
      <c r="E29" s="2">
        <v>5.3400000000000001E-3</v>
      </c>
      <c r="F29" s="2">
        <v>31.254740000000002</v>
      </c>
      <c r="G29" s="2">
        <v>1.559E-2</v>
      </c>
      <c r="H29" s="2">
        <v>35.104840000000003</v>
      </c>
      <c r="I29" s="2">
        <v>1.9223300000000001</v>
      </c>
      <c r="J29" s="2">
        <v>76</v>
      </c>
      <c r="K29" s="2">
        <v>32.385039999999996</v>
      </c>
      <c r="L29" s="2">
        <v>1.9226799999999999</v>
      </c>
      <c r="M29" s="2">
        <v>165</v>
      </c>
      <c r="N29" s="2">
        <v>34.854219999999998</v>
      </c>
      <c r="O29" s="2">
        <v>1.9217200000000001</v>
      </c>
      <c r="P29" s="2">
        <v>229</v>
      </c>
      <c r="Q29" s="2">
        <v>33.510150000000003</v>
      </c>
      <c r="R29" s="2">
        <v>1.9160600000000001</v>
      </c>
      <c r="S29" s="2">
        <v>398</v>
      </c>
      <c r="T29" s="2">
        <v>32.385039999999996</v>
      </c>
      <c r="U29" s="2">
        <v>1.92238</v>
      </c>
      <c r="V29" s="2">
        <v>87</v>
      </c>
    </row>
    <row r="30" spans="1:22" x14ac:dyDescent="0.25">
      <c r="A30" s="2" t="s">
        <v>1</v>
      </c>
      <c r="B30" s="2">
        <v>25</v>
      </c>
      <c r="C30" s="2">
        <v>1</v>
      </c>
      <c r="D30" s="2">
        <v>35.4848</v>
      </c>
      <c r="E30" s="2">
        <v>5.1000000000000004E-3</v>
      </c>
      <c r="F30" s="2">
        <v>31.254740000000002</v>
      </c>
      <c r="G30" s="2">
        <v>1.5509999999999999E-2</v>
      </c>
      <c r="H30" s="2">
        <v>35.23377</v>
      </c>
      <c r="I30" s="2">
        <v>1.93285</v>
      </c>
      <c r="J30" s="2">
        <v>80</v>
      </c>
      <c r="K30" s="2">
        <v>32.385039999999996</v>
      </c>
      <c r="L30" s="2">
        <v>1.9206000000000001</v>
      </c>
      <c r="M30" s="2">
        <v>163</v>
      </c>
      <c r="N30" s="2">
        <v>34.11354</v>
      </c>
      <c r="O30" s="2">
        <v>1.9196</v>
      </c>
      <c r="P30" s="2">
        <v>237</v>
      </c>
      <c r="Q30" s="2">
        <v>33.554789999999997</v>
      </c>
      <c r="R30" s="2">
        <v>1.91598</v>
      </c>
      <c r="S30" s="2">
        <v>400</v>
      </c>
      <c r="T30" s="2">
        <v>32.385039999999996</v>
      </c>
      <c r="U30" s="2">
        <v>1.9282600000000001</v>
      </c>
      <c r="V30" s="2">
        <v>82</v>
      </c>
    </row>
    <row r="31" spans="1:22" x14ac:dyDescent="0.25">
      <c r="A31" s="2" t="s">
        <v>1</v>
      </c>
      <c r="B31" s="2">
        <v>25</v>
      </c>
      <c r="C31" s="2">
        <v>1</v>
      </c>
      <c r="D31" s="2">
        <v>35.4848</v>
      </c>
      <c r="E31" s="2">
        <v>5.45E-3</v>
      </c>
      <c r="F31" s="2">
        <v>31.254740000000002</v>
      </c>
      <c r="G31" s="2">
        <v>1.554E-2</v>
      </c>
      <c r="H31" s="2">
        <v>33.436309999999999</v>
      </c>
      <c r="I31" s="2">
        <v>1.9254599999999999</v>
      </c>
      <c r="J31" s="2">
        <v>91</v>
      </c>
      <c r="K31" s="2">
        <v>32.385039999999996</v>
      </c>
      <c r="L31" s="2">
        <v>1.9216500000000001</v>
      </c>
      <c r="M31" s="2">
        <v>166</v>
      </c>
      <c r="N31" s="2">
        <v>32.66339</v>
      </c>
      <c r="O31" s="2">
        <v>1.9213199999999999</v>
      </c>
      <c r="P31" s="2">
        <v>239</v>
      </c>
      <c r="Q31" s="2">
        <v>33.032730000000001</v>
      </c>
      <c r="R31" s="2">
        <v>1.9170100000000001</v>
      </c>
      <c r="S31" s="2">
        <v>419</v>
      </c>
      <c r="T31" s="2">
        <v>32.385039999999996</v>
      </c>
      <c r="U31" s="2">
        <v>1.93421</v>
      </c>
      <c r="V31" s="2">
        <v>88</v>
      </c>
    </row>
    <row r="32" spans="1:22" x14ac:dyDescent="0.25">
      <c r="A32" s="2" t="s">
        <v>1</v>
      </c>
      <c r="B32" s="2">
        <v>25</v>
      </c>
      <c r="C32" s="2">
        <v>1</v>
      </c>
      <c r="D32" s="2">
        <v>35.4848</v>
      </c>
      <c r="E32" s="2">
        <v>5.3E-3</v>
      </c>
      <c r="F32" s="2">
        <v>31.254740000000002</v>
      </c>
      <c r="G32" s="2">
        <v>1.55E-2</v>
      </c>
      <c r="H32" s="2">
        <v>35.180840000000003</v>
      </c>
      <c r="I32" s="2">
        <v>1.9273899999999999</v>
      </c>
      <c r="J32" s="2">
        <v>85</v>
      </c>
      <c r="K32" s="2">
        <v>32.3934</v>
      </c>
      <c r="L32" s="2">
        <v>1.9848699999999999</v>
      </c>
      <c r="M32" s="2">
        <v>161</v>
      </c>
      <c r="N32" s="2">
        <v>33.6678</v>
      </c>
      <c r="O32" s="2">
        <v>1.9175</v>
      </c>
      <c r="P32" s="2">
        <v>206</v>
      </c>
      <c r="Q32" s="2">
        <v>32.807729999999999</v>
      </c>
      <c r="R32" s="2">
        <v>1.9903500000000001</v>
      </c>
      <c r="S32" s="2">
        <v>391</v>
      </c>
      <c r="T32" s="2">
        <v>31.60266</v>
      </c>
      <c r="U32" s="2">
        <v>1.91747</v>
      </c>
      <c r="V32" s="2">
        <v>79</v>
      </c>
    </row>
    <row r="33" spans="1:22" x14ac:dyDescent="0.25">
      <c r="A33" s="2" t="s">
        <v>1</v>
      </c>
      <c r="B33" s="2">
        <v>100</v>
      </c>
      <c r="C33" s="2">
        <v>0.4</v>
      </c>
      <c r="D33" s="2">
        <v>161.68950000000001</v>
      </c>
      <c r="E33" s="2">
        <v>1.9369999999999998E-2</v>
      </c>
      <c r="F33" s="2">
        <v>158.55758</v>
      </c>
      <c r="G33" s="2">
        <v>3.1949999999999999E-2</v>
      </c>
      <c r="H33" s="2">
        <v>146.32366999999999</v>
      </c>
      <c r="I33" s="2">
        <v>8.6585699999999992</v>
      </c>
      <c r="J33" s="2">
        <v>110</v>
      </c>
      <c r="K33" s="2">
        <v>144.57105000000001</v>
      </c>
      <c r="L33" s="2">
        <v>8.7077000000000009</v>
      </c>
      <c r="M33" s="2">
        <v>81</v>
      </c>
      <c r="N33" s="2">
        <v>145.42547999999999</v>
      </c>
      <c r="O33" s="2">
        <v>8.6666299999999996</v>
      </c>
      <c r="P33" s="2">
        <v>466</v>
      </c>
      <c r="Q33" s="2">
        <v>144.75533999999999</v>
      </c>
      <c r="R33" s="2">
        <v>8.6795299999999997</v>
      </c>
      <c r="S33" s="2">
        <v>226</v>
      </c>
      <c r="T33" s="2">
        <v>144.36783</v>
      </c>
      <c r="U33" s="2">
        <v>8.7572100000000006</v>
      </c>
      <c r="V33" s="2">
        <v>48</v>
      </c>
    </row>
    <row r="34" spans="1:22" x14ac:dyDescent="0.25">
      <c r="A34" s="2" t="s">
        <v>1</v>
      </c>
      <c r="B34" s="2">
        <v>100</v>
      </c>
      <c r="C34" s="2">
        <v>0.4</v>
      </c>
      <c r="D34" s="2">
        <v>161.68950000000001</v>
      </c>
      <c r="E34" s="2">
        <v>1.797E-2</v>
      </c>
      <c r="F34" s="2">
        <v>158.55758</v>
      </c>
      <c r="G34" s="2">
        <v>3.1820000000000001E-2</v>
      </c>
      <c r="H34" s="2">
        <v>145.52064999999999</v>
      </c>
      <c r="I34" s="2">
        <v>8.8690300000000004</v>
      </c>
      <c r="J34" s="2">
        <v>130</v>
      </c>
      <c r="K34" s="2">
        <v>144.42874</v>
      </c>
      <c r="L34" s="2">
        <v>8.7110299999999992</v>
      </c>
      <c r="M34" s="2">
        <v>81</v>
      </c>
      <c r="N34" s="2">
        <v>148.12316999999999</v>
      </c>
      <c r="O34" s="2">
        <v>8.6599599999999999</v>
      </c>
      <c r="P34" s="2">
        <v>578</v>
      </c>
      <c r="Q34" s="2">
        <v>144.72941</v>
      </c>
      <c r="R34" s="2">
        <v>8.6895000000000007</v>
      </c>
      <c r="S34" s="2">
        <v>236</v>
      </c>
      <c r="T34" s="2">
        <v>144.25207</v>
      </c>
      <c r="U34" s="2">
        <v>8.7256</v>
      </c>
      <c r="V34" s="2">
        <v>64</v>
      </c>
    </row>
    <row r="35" spans="1:22" x14ac:dyDescent="0.25">
      <c r="A35" s="2" t="s">
        <v>1</v>
      </c>
      <c r="B35" s="2">
        <v>100</v>
      </c>
      <c r="C35" s="2">
        <v>0.4</v>
      </c>
      <c r="D35" s="2">
        <v>161.68950000000001</v>
      </c>
      <c r="E35" s="2">
        <v>1.814E-2</v>
      </c>
      <c r="F35" s="2">
        <v>158.55758</v>
      </c>
      <c r="G35" s="2">
        <v>3.1969999999999998E-2</v>
      </c>
      <c r="H35" s="2">
        <v>145.10399000000001</v>
      </c>
      <c r="I35" s="2">
        <v>8.7013200000000008</v>
      </c>
      <c r="J35" s="2">
        <v>140</v>
      </c>
      <c r="K35" s="2">
        <v>144.39721</v>
      </c>
      <c r="L35" s="2">
        <v>8.6820299999999992</v>
      </c>
      <c r="M35" s="2">
        <v>81</v>
      </c>
      <c r="N35" s="2">
        <v>145.57495</v>
      </c>
      <c r="O35" s="2">
        <v>8.6585199999999993</v>
      </c>
      <c r="P35" s="2">
        <v>545</v>
      </c>
      <c r="Q35" s="2">
        <v>145.22573</v>
      </c>
      <c r="R35" s="2">
        <v>8.6571999999999996</v>
      </c>
      <c r="S35" s="2">
        <v>217</v>
      </c>
      <c r="T35" s="2">
        <v>144.49279999999999</v>
      </c>
      <c r="U35" s="2">
        <v>8.69604</v>
      </c>
      <c r="V35" s="2">
        <v>56</v>
      </c>
    </row>
    <row r="36" spans="1:22" x14ac:dyDescent="0.25">
      <c r="A36" s="2" t="s">
        <v>1</v>
      </c>
      <c r="B36" s="2">
        <v>100</v>
      </c>
      <c r="C36" s="2">
        <v>0.4</v>
      </c>
      <c r="D36" s="2">
        <v>161.68950000000001</v>
      </c>
      <c r="E36" s="2">
        <v>1.8190000000000001E-2</v>
      </c>
      <c r="F36" s="2">
        <v>158.55758</v>
      </c>
      <c r="G36" s="2">
        <v>3.1940000000000003E-2</v>
      </c>
      <c r="H36" s="2">
        <v>145.51177999999999</v>
      </c>
      <c r="I36" s="2">
        <v>8.6993299999999998</v>
      </c>
      <c r="J36" s="2">
        <v>114</v>
      </c>
      <c r="K36" s="2">
        <v>144.40940000000001</v>
      </c>
      <c r="L36" s="2">
        <v>8.7712900000000005</v>
      </c>
      <c r="M36" s="2">
        <v>82</v>
      </c>
      <c r="N36" s="2">
        <v>145.76813999999999</v>
      </c>
      <c r="O36" s="2">
        <v>8.6641899999999996</v>
      </c>
      <c r="P36" s="2">
        <v>584</v>
      </c>
      <c r="Q36" s="2">
        <v>145.01079999999999</v>
      </c>
      <c r="R36" s="2">
        <v>8.6638400000000004</v>
      </c>
      <c r="S36" s="2">
        <v>236</v>
      </c>
      <c r="T36" s="2">
        <v>144.37294</v>
      </c>
      <c r="U36" s="2">
        <v>8.6765899999999991</v>
      </c>
      <c r="V36" s="2">
        <v>63</v>
      </c>
    </row>
    <row r="37" spans="1:22" x14ac:dyDescent="0.25">
      <c r="A37" s="2" t="s">
        <v>1</v>
      </c>
      <c r="B37" s="2">
        <v>100</v>
      </c>
      <c r="C37" s="2">
        <v>0.4</v>
      </c>
      <c r="D37" s="2">
        <v>161.68950000000001</v>
      </c>
      <c r="E37" s="2">
        <v>1.7899999999999999E-2</v>
      </c>
      <c r="F37" s="2">
        <v>158.55758</v>
      </c>
      <c r="G37" s="2">
        <v>3.1829999999999997E-2</v>
      </c>
      <c r="H37" s="2">
        <v>148.40164999999999</v>
      </c>
      <c r="I37" s="2">
        <v>8.6750600000000002</v>
      </c>
      <c r="J37" s="2">
        <v>134</v>
      </c>
      <c r="K37" s="2">
        <v>144.32240999999999</v>
      </c>
      <c r="L37" s="2">
        <v>8.7522000000000002</v>
      </c>
      <c r="M37" s="2">
        <v>84</v>
      </c>
      <c r="N37" s="2">
        <v>145.87885</v>
      </c>
      <c r="O37" s="2">
        <v>8.6672999999999991</v>
      </c>
      <c r="P37" s="2">
        <v>600</v>
      </c>
      <c r="Q37" s="2">
        <v>145.20756</v>
      </c>
      <c r="R37" s="2">
        <v>8.6806400000000004</v>
      </c>
      <c r="S37" s="2">
        <v>234</v>
      </c>
      <c r="T37" s="2">
        <v>144.0898</v>
      </c>
      <c r="U37" s="2">
        <v>8.6855899999999995</v>
      </c>
      <c r="V37" s="2">
        <v>58</v>
      </c>
    </row>
    <row r="38" spans="1:22" x14ac:dyDescent="0.25">
      <c r="A38" s="2" t="s">
        <v>1</v>
      </c>
      <c r="B38" s="2">
        <v>100</v>
      </c>
      <c r="C38" s="2">
        <v>0.4</v>
      </c>
      <c r="D38" s="2">
        <v>161.68950000000001</v>
      </c>
      <c r="E38" s="2">
        <v>1.8100000000000002E-2</v>
      </c>
      <c r="F38" s="2">
        <v>158.55758</v>
      </c>
      <c r="G38" s="2">
        <v>3.1890000000000002E-2</v>
      </c>
      <c r="H38" s="2">
        <v>145.92806999999999</v>
      </c>
      <c r="I38" s="2">
        <v>8.6719399999999993</v>
      </c>
      <c r="J38" s="2">
        <v>147</v>
      </c>
      <c r="K38" s="2">
        <v>144.35361</v>
      </c>
      <c r="L38" s="2">
        <v>8.7268600000000003</v>
      </c>
      <c r="M38" s="2">
        <v>83</v>
      </c>
      <c r="N38" s="2">
        <v>145.17330000000001</v>
      </c>
      <c r="O38" s="2">
        <v>8.6653800000000007</v>
      </c>
      <c r="P38" s="2">
        <v>569</v>
      </c>
      <c r="Q38" s="2">
        <v>145.04521</v>
      </c>
      <c r="R38" s="2">
        <v>8.6892600000000009</v>
      </c>
      <c r="S38" s="2">
        <v>235</v>
      </c>
      <c r="T38" s="2">
        <v>144.09101000000001</v>
      </c>
      <c r="U38" s="2">
        <v>8.6879799999999996</v>
      </c>
      <c r="V38" s="2">
        <v>58</v>
      </c>
    </row>
    <row r="39" spans="1:22" x14ac:dyDescent="0.25">
      <c r="A39" s="2" t="s">
        <v>1</v>
      </c>
      <c r="B39" s="2">
        <v>100</v>
      </c>
      <c r="C39" s="2">
        <v>0.4</v>
      </c>
      <c r="D39" s="2">
        <v>161.68950000000001</v>
      </c>
      <c r="E39" s="2">
        <v>1.968E-2</v>
      </c>
      <c r="F39" s="2">
        <v>158.55758</v>
      </c>
      <c r="G39" s="2">
        <v>3.4380000000000001E-2</v>
      </c>
      <c r="H39" s="2">
        <v>145.43411</v>
      </c>
      <c r="I39" s="2">
        <v>8.6928599999999996</v>
      </c>
      <c r="J39" s="2">
        <v>127</v>
      </c>
      <c r="K39" s="2">
        <v>144.58658</v>
      </c>
      <c r="L39" s="2">
        <v>8.6837199999999992</v>
      </c>
      <c r="M39" s="2">
        <v>72</v>
      </c>
      <c r="N39" s="2">
        <v>144.97836000000001</v>
      </c>
      <c r="O39" s="2">
        <v>8.6612399999999994</v>
      </c>
      <c r="P39" s="2">
        <v>510</v>
      </c>
      <c r="Q39" s="2">
        <v>145.49278000000001</v>
      </c>
      <c r="R39" s="2">
        <v>8.6932600000000004</v>
      </c>
      <c r="S39" s="2">
        <v>205</v>
      </c>
      <c r="T39" s="2">
        <v>144.16694000000001</v>
      </c>
      <c r="U39" s="2">
        <v>8.6707400000000003</v>
      </c>
      <c r="V39" s="2">
        <v>58</v>
      </c>
    </row>
    <row r="40" spans="1:22" x14ac:dyDescent="0.25">
      <c r="A40" s="2" t="s">
        <v>1</v>
      </c>
      <c r="B40" s="2">
        <v>100</v>
      </c>
      <c r="C40" s="2">
        <v>0.4</v>
      </c>
      <c r="D40" s="2">
        <v>161.68950000000001</v>
      </c>
      <c r="E40" s="2">
        <v>1.9470000000000001E-2</v>
      </c>
      <c r="F40" s="2">
        <v>158.55758</v>
      </c>
      <c r="G40" s="2">
        <v>3.4380000000000001E-2</v>
      </c>
      <c r="H40" s="2">
        <v>145.4545</v>
      </c>
      <c r="I40" s="2">
        <v>8.6830700000000007</v>
      </c>
      <c r="J40" s="2">
        <v>128</v>
      </c>
      <c r="K40" s="2">
        <v>144.43563</v>
      </c>
      <c r="L40" s="2">
        <v>8.7114700000000003</v>
      </c>
      <c r="M40" s="2">
        <v>73</v>
      </c>
      <c r="N40" s="2">
        <v>145.5763</v>
      </c>
      <c r="O40" s="2">
        <v>8.67258</v>
      </c>
      <c r="P40" s="2">
        <v>520</v>
      </c>
      <c r="Q40" s="2">
        <v>144.97749999999999</v>
      </c>
      <c r="R40" s="2">
        <v>8.6785300000000003</v>
      </c>
      <c r="S40" s="2">
        <v>210</v>
      </c>
      <c r="T40" s="2">
        <v>144.08534</v>
      </c>
      <c r="U40" s="2">
        <v>8.7638599999999993</v>
      </c>
      <c r="V40" s="2">
        <v>61</v>
      </c>
    </row>
    <row r="41" spans="1:22" x14ac:dyDescent="0.25">
      <c r="A41" s="2" t="s">
        <v>1</v>
      </c>
      <c r="B41" s="2">
        <v>100</v>
      </c>
      <c r="C41" s="2">
        <v>0.4</v>
      </c>
      <c r="D41" s="2">
        <v>161.68950000000001</v>
      </c>
      <c r="E41" s="2">
        <v>1.9970000000000002E-2</v>
      </c>
      <c r="F41" s="2">
        <v>158.55758</v>
      </c>
      <c r="G41" s="2">
        <v>3.5200000000000002E-2</v>
      </c>
      <c r="H41" s="2">
        <v>146.09200999999999</v>
      </c>
      <c r="I41" s="2">
        <v>8.7084399999999995</v>
      </c>
      <c r="J41" s="2">
        <v>131</v>
      </c>
      <c r="K41" s="2">
        <v>144.37372999999999</v>
      </c>
      <c r="L41" s="2">
        <v>8.7461900000000004</v>
      </c>
      <c r="M41" s="2">
        <v>73</v>
      </c>
      <c r="N41" s="2">
        <v>146.94386</v>
      </c>
      <c r="O41" s="2">
        <v>8.6602200000000007</v>
      </c>
      <c r="P41" s="2">
        <v>513</v>
      </c>
      <c r="Q41" s="2">
        <v>145.17175</v>
      </c>
      <c r="R41" s="2">
        <v>8.6593800000000005</v>
      </c>
      <c r="S41" s="2">
        <v>206</v>
      </c>
      <c r="T41" s="2">
        <v>144.28744</v>
      </c>
      <c r="U41" s="2">
        <v>8.7111900000000002</v>
      </c>
      <c r="V41" s="2">
        <v>58</v>
      </c>
    </row>
    <row r="42" spans="1:22" x14ac:dyDescent="0.25">
      <c r="A42" s="2" t="s">
        <v>1</v>
      </c>
      <c r="B42" s="2">
        <v>100</v>
      </c>
      <c r="C42" s="2">
        <v>0.4</v>
      </c>
      <c r="D42" s="2">
        <v>161.68950000000001</v>
      </c>
      <c r="E42" s="2">
        <v>1.9609999999999999E-2</v>
      </c>
      <c r="F42" s="2">
        <v>158.55758</v>
      </c>
      <c r="G42" s="2">
        <v>3.424E-2</v>
      </c>
      <c r="H42" s="2">
        <v>148.38887</v>
      </c>
      <c r="I42" s="2">
        <v>8.6702600000000007</v>
      </c>
      <c r="J42" s="2">
        <v>126</v>
      </c>
      <c r="K42" s="2">
        <v>144.44185999999999</v>
      </c>
      <c r="L42" s="2">
        <v>8.7166700000000006</v>
      </c>
      <c r="M42" s="2">
        <v>72</v>
      </c>
      <c r="N42" s="2">
        <v>148.90368000000001</v>
      </c>
      <c r="O42" s="2">
        <v>8.6657700000000002</v>
      </c>
      <c r="P42" s="2">
        <v>500</v>
      </c>
      <c r="Q42" s="2">
        <v>145.07241999999999</v>
      </c>
      <c r="R42" s="2">
        <v>8.6865199999999998</v>
      </c>
      <c r="S42" s="2">
        <v>205</v>
      </c>
      <c r="T42" s="2">
        <v>144.43022999999999</v>
      </c>
      <c r="U42" s="2">
        <v>8.7262799999999991</v>
      </c>
      <c r="V42" s="2">
        <v>60</v>
      </c>
    </row>
    <row r="43" spans="1:22" x14ac:dyDescent="0.25">
      <c r="A43" s="2" t="s">
        <v>1</v>
      </c>
      <c r="B43" s="2">
        <v>100</v>
      </c>
      <c r="C43" s="2">
        <v>0.7</v>
      </c>
      <c r="D43" s="2">
        <v>156.72594000000001</v>
      </c>
      <c r="E43" s="2">
        <v>2.18E-2</v>
      </c>
      <c r="F43" s="2">
        <v>113.64506</v>
      </c>
      <c r="G43" s="2">
        <v>4.6789999999999998E-2</v>
      </c>
      <c r="H43" s="2">
        <v>112.2745</v>
      </c>
      <c r="I43" s="2">
        <v>17.99691</v>
      </c>
      <c r="J43" s="2">
        <v>280</v>
      </c>
      <c r="K43" s="2">
        <v>153.26652000000001</v>
      </c>
      <c r="L43" s="2">
        <v>18.11055</v>
      </c>
      <c r="M43" s="2">
        <v>133</v>
      </c>
      <c r="N43" s="2">
        <v>111.63394</v>
      </c>
      <c r="O43" s="2">
        <v>17.998950000000001</v>
      </c>
      <c r="P43" s="2">
        <v>1111</v>
      </c>
      <c r="Q43" s="2">
        <v>111.88687</v>
      </c>
      <c r="R43" s="2">
        <v>17.993220000000001</v>
      </c>
      <c r="S43" s="2">
        <v>454</v>
      </c>
      <c r="T43" s="2">
        <v>110.09005999999999</v>
      </c>
      <c r="U43" s="2">
        <v>18.046959999999999</v>
      </c>
      <c r="V43" s="2">
        <v>114</v>
      </c>
    </row>
    <row r="44" spans="1:22" x14ac:dyDescent="0.25">
      <c r="A44" s="2" t="s">
        <v>1</v>
      </c>
      <c r="B44" s="2">
        <v>100</v>
      </c>
      <c r="C44" s="2">
        <v>0.7</v>
      </c>
      <c r="D44" s="2">
        <v>156.72594000000001</v>
      </c>
      <c r="E44" s="2">
        <v>2.1250000000000002E-2</v>
      </c>
      <c r="F44" s="2">
        <v>113.64506</v>
      </c>
      <c r="G44" s="2">
        <v>4.6620000000000002E-2</v>
      </c>
      <c r="H44" s="2">
        <v>112.47345</v>
      </c>
      <c r="I44" s="2">
        <v>18.04487</v>
      </c>
      <c r="J44" s="2">
        <v>278</v>
      </c>
      <c r="K44" s="2">
        <v>153.30835999999999</v>
      </c>
      <c r="L44" s="2">
        <v>18.076899999999998</v>
      </c>
      <c r="M44" s="2">
        <v>133</v>
      </c>
      <c r="N44" s="2">
        <v>111.62738</v>
      </c>
      <c r="O44" s="2">
        <v>17.999790000000001</v>
      </c>
      <c r="P44" s="2">
        <v>1081</v>
      </c>
      <c r="Q44" s="2">
        <v>111.00506</v>
      </c>
      <c r="R44" s="2">
        <v>18.018070000000002</v>
      </c>
      <c r="S44" s="2">
        <v>429</v>
      </c>
      <c r="T44" s="2">
        <v>110.36818</v>
      </c>
      <c r="U44" s="2">
        <v>18.10352</v>
      </c>
      <c r="V44" s="2">
        <v>111</v>
      </c>
    </row>
    <row r="45" spans="1:22" x14ac:dyDescent="0.25">
      <c r="A45" s="2" t="s">
        <v>1</v>
      </c>
      <c r="B45" s="2">
        <v>100</v>
      </c>
      <c r="C45" s="2">
        <v>0.7</v>
      </c>
      <c r="D45" s="2">
        <v>156.72594000000001</v>
      </c>
      <c r="E45" s="2">
        <v>2.154E-2</v>
      </c>
      <c r="F45" s="2">
        <v>113.64506</v>
      </c>
      <c r="G45" s="2">
        <v>4.6670000000000003E-2</v>
      </c>
      <c r="H45" s="2">
        <v>112.72535000000001</v>
      </c>
      <c r="I45" s="2">
        <v>18.027460000000001</v>
      </c>
      <c r="J45" s="2">
        <v>274</v>
      </c>
      <c r="K45" s="2">
        <v>153.18803</v>
      </c>
      <c r="L45" s="2">
        <v>18.028210000000001</v>
      </c>
      <c r="M45" s="2">
        <v>134</v>
      </c>
      <c r="N45" s="2">
        <v>111.89566000000001</v>
      </c>
      <c r="O45" s="2">
        <v>18.002220000000001</v>
      </c>
      <c r="P45" s="2">
        <v>1101</v>
      </c>
      <c r="Q45" s="2">
        <v>111.09734</v>
      </c>
      <c r="R45" s="2">
        <v>18.013629999999999</v>
      </c>
      <c r="S45" s="2">
        <v>447</v>
      </c>
      <c r="T45" s="2">
        <v>110.17989</v>
      </c>
      <c r="U45" s="2">
        <v>18.009530000000002</v>
      </c>
      <c r="V45" s="2">
        <v>113</v>
      </c>
    </row>
    <row r="46" spans="1:22" x14ac:dyDescent="0.25">
      <c r="A46" s="2" t="s">
        <v>1</v>
      </c>
      <c r="B46" s="2">
        <v>100</v>
      </c>
      <c r="C46" s="2">
        <v>0.7</v>
      </c>
      <c r="D46" s="2">
        <v>156.72594000000001</v>
      </c>
      <c r="E46" s="2">
        <v>2.12E-2</v>
      </c>
      <c r="F46" s="2">
        <v>113.64506</v>
      </c>
      <c r="G46" s="2">
        <v>4.6559999999999997E-2</v>
      </c>
      <c r="H46" s="2">
        <v>116.14512999999999</v>
      </c>
      <c r="I46" s="2">
        <v>17.997029999999999</v>
      </c>
      <c r="J46" s="2">
        <v>269</v>
      </c>
      <c r="K46" s="2">
        <v>153.28799000000001</v>
      </c>
      <c r="L46" s="2">
        <v>18.035900000000002</v>
      </c>
      <c r="M46" s="2">
        <v>135</v>
      </c>
      <c r="N46" s="2">
        <v>112.81268</v>
      </c>
      <c r="O46" s="2">
        <v>17.99099</v>
      </c>
      <c r="P46" s="2">
        <v>1097</v>
      </c>
      <c r="Q46" s="2">
        <v>110.71279</v>
      </c>
      <c r="R46" s="2">
        <v>18.003489999999999</v>
      </c>
      <c r="S46" s="2">
        <v>433</v>
      </c>
      <c r="T46" s="2">
        <v>110.31088</v>
      </c>
      <c r="U46" s="2">
        <v>18.05087</v>
      </c>
      <c r="V46" s="2">
        <v>107</v>
      </c>
    </row>
    <row r="47" spans="1:22" x14ac:dyDescent="0.25">
      <c r="A47" s="2" t="s">
        <v>1</v>
      </c>
      <c r="B47" s="2">
        <v>100</v>
      </c>
      <c r="C47" s="2">
        <v>0.7</v>
      </c>
      <c r="D47" s="2">
        <v>156.72594000000001</v>
      </c>
      <c r="E47" s="2">
        <v>2.1090000000000001E-2</v>
      </c>
      <c r="F47" s="2">
        <v>113.64506</v>
      </c>
      <c r="G47" s="2">
        <v>5.3900000000000003E-2</v>
      </c>
      <c r="H47" s="2">
        <v>113.81312</v>
      </c>
      <c r="I47" s="2">
        <v>18.04355</v>
      </c>
      <c r="J47" s="2">
        <v>270</v>
      </c>
      <c r="K47" s="2">
        <v>153.38423</v>
      </c>
      <c r="L47" s="2">
        <v>18.108799999999999</v>
      </c>
      <c r="M47" s="2">
        <v>136</v>
      </c>
      <c r="N47" s="2">
        <v>111.72426</v>
      </c>
      <c r="O47" s="2">
        <v>18.001999999999999</v>
      </c>
      <c r="P47" s="2">
        <v>1090</v>
      </c>
      <c r="Q47" s="2">
        <v>111.57854</v>
      </c>
      <c r="R47" s="2">
        <v>17.992740000000001</v>
      </c>
      <c r="S47" s="2">
        <v>438</v>
      </c>
      <c r="T47" s="2">
        <v>110.32129999999999</v>
      </c>
      <c r="U47" s="2">
        <v>18.085339999999999</v>
      </c>
      <c r="V47" s="2">
        <v>113</v>
      </c>
    </row>
    <row r="48" spans="1:22" x14ac:dyDescent="0.25">
      <c r="A48" s="2" t="s">
        <v>1</v>
      </c>
      <c r="B48" s="2">
        <v>100</v>
      </c>
      <c r="C48" s="2">
        <v>0.7</v>
      </c>
      <c r="D48" s="2">
        <v>156.72594000000001</v>
      </c>
      <c r="E48" s="2">
        <v>2.121E-2</v>
      </c>
      <c r="F48" s="2">
        <v>113.64506</v>
      </c>
      <c r="G48" s="2">
        <v>4.6620000000000002E-2</v>
      </c>
      <c r="H48" s="2">
        <v>112.69207</v>
      </c>
      <c r="I48" s="2">
        <v>17.990110000000001</v>
      </c>
      <c r="J48" s="2">
        <v>272</v>
      </c>
      <c r="K48" s="2">
        <v>153.53005999999999</v>
      </c>
      <c r="L48" s="2">
        <v>18.144069999999999</v>
      </c>
      <c r="M48" s="2">
        <v>134</v>
      </c>
      <c r="N48" s="2">
        <v>112.0241</v>
      </c>
      <c r="O48" s="2">
        <v>18.002410000000001</v>
      </c>
      <c r="P48" s="2">
        <v>1100</v>
      </c>
      <c r="Q48" s="2">
        <v>111.85120999999999</v>
      </c>
      <c r="R48" s="2">
        <v>18.015529999999998</v>
      </c>
      <c r="S48" s="2">
        <v>428</v>
      </c>
      <c r="T48" s="2">
        <v>110.28212000000001</v>
      </c>
      <c r="U48" s="2">
        <v>18.062570000000001</v>
      </c>
      <c r="V48" s="2">
        <v>108</v>
      </c>
    </row>
    <row r="49" spans="1:22" x14ac:dyDescent="0.25">
      <c r="A49" s="2" t="s">
        <v>1</v>
      </c>
      <c r="B49" s="2">
        <v>100</v>
      </c>
      <c r="C49" s="2">
        <v>0.7</v>
      </c>
      <c r="D49" s="2">
        <v>156.72594000000001</v>
      </c>
      <c r="E49" s="2">
        <v>2.138E-2</v>
      </c>
      <c r="F49" s="2">
        <v>113.64506</v>
      </c>
      <c r="G49" s="2">
        <v>4.6679999999999999E-2</v>
      </c>
      <c r="H49" s="2">
        <v>112.36515</v>
      </c>
      <c r="I49" s="2">
        <v>18.02092</v>
      </c>
      <c r="J49" s="2">
        <v>265</v>
      </c>
      <c r="K49" s="2">
        <v>153.46429000000001</v>
      </c>
      <c r="L49" s="2">
        <v>18.042120000000001</v>
      </c>
      <c r="M49" s="2">
        <v>134</v>
      </c>
      <c r="N49" s="2">
        <v>111.46599999999999</v>
      </c>
      <c r="O49" s="2">
        <v>17.997119999999999</v>
      </c>
      <c r="P49" s="2">
        <v>1098</v>
      </c>
      <c r="Q49" s="2">
        <v>111.3329</v>
      </c>
      <c r="R49" s="2">
        <v>17.992450000000002</v>
      </c>
      <c r="S49" s="2">
        <v>442</v>
      </c>
      <c r="T49" s="2">
        <v>110.37338</v>
      </c>
      <c r="U49" s="2">
        <v>18.062660000000001</v>
      </c>
      <c r="V49" s="2">
        <v>112</v>
      </c>
    </row>
    <row r="50" spans="1:22" x14ac:dyDescent="0.25">
      <c r="A50" s="2" t="s">
        <v>1</v>
      </c>
      <c r="B50" s="2">
        <v>100</v>
      </c>
      <c r="C50" s="2">
        <v>0.7</v>
      </c>
      <c r="D50" s="2">
        <v>156.72594000000001</v>
      </c>
      <c r="E50" s="2">
        <v>2.1299999999999999E-2</v>
      </c>
      <c r="F50" s="2">
        <v>113.64506</v>
      </c>
      <c r="G50" s="2">
        <v>4.6580000000000003E-2</v>
      </c>
      <c r="H50" s="2">
        <v>112.88817</v>
      </c>
      <c r="I50" s="2">
        <v>18.03463</v>
      </c>
      <c r="J50" s="2">
        <v>273</v>
      </c>
      <c r="K50" s="2">
        <v>153.42411000000001</v>
      </c>
      <c r="L50" s="2">
        <v>18.13092</v>
      </c>
      <c r="M50" s="2">
        <v>135</v>
      </c>
      <c r="N50" s="2">
        <v>111.42066</v>
      </c>
      <c r="O50" s="2">
        <v>18.000119999999999</v>
      </c>
      <c r="P50" s="2">
        <v>1065</v>
      </c>
      <c r="Q50" s="2">
        <v>110.47948</v>
      </c>
      <c r="R50" s="2">
        <v>18.01296</v>
      </c>
      <c r="S50" s="2">
        <v>447</v>
      </c>
      <c r="T50" s="2">
        <v>110.35163</v>
      </c>
      <c r="U50" s="2">
        <v>17.992940000000001</v>
      </c>
      <c r="V50" s="2">
        <v>114</v>
      </c>
    </row>
    <row r="51" spans="1:22" x14ac:dyDescent="0.25">
      <c r="A51" s="2" t="s">
        <v>1</v>
      </c>
      <c r="B51" s="2">
        <v>100</v>
      </c>
      <c r="C51" s="2">
        <v>0.7</v>
      </c>
      <c r="D51" s="2">
        <v>156.72594000000001</v>
      </c>
      <c r="E51" s="2">
        <v>2.1690000000000001E-2</v>
      </c>
      <c r="F51" s="2">
        <v>113.64506</v>
      </c>
      <c r="G51" s="2">
        <v>4.6620000000000002E-2</v>
      </c>
      <c r="H51" s="2">
        <v>112.02005</v>
      </c>
      <c r="I51" s="2">
        <v>18.04064</v>
      </c>
      <c r="J51" s="2">
        <v>268</v>
      </c>
      <c r="K51" s="2">
        <v>153.27905000000001</v>
      </c>
      <c r="L51" s="2">
        <v>18.036269999999998</v>
      </c>
      <c r="M51" s="2">
        <v>135</v>
      </c>
      <c r="N51" s="2">
        <v>111.65743000000001</v>
      </c>
      <c r="O51" s="2">
        <v>18.002680000000002</v>
      </c>
      <c r="P51" s="2">
        <v>1075</v>
      </c>
      <c r="Q51" s="2">
        <v>110.85832000000001</v>
      </c>
      <c r="R51" s="2">
        <v>18.01511</v>
      </c>
      <c r="S51" s="2">
        <v>436</v>
      </c>
      <c r="T51" s="2">
        <v>110.80296</v>
      </c>
      <c r="U51" s="2">
        <v>18.03079</v>
      </c>
      <c r="V51" s="2">
        <v>114</v>
      </c>
    </row>
    <row r="52" spans="1:22" x14ac:dyDescent="0.25">
      <c r="A52" s="2" t="s">
        <v>1</v>
      </c>
      <c r="B52" s="2">
        <v>100</v>
      </c>
      <c r="C52" s="2">
        <v>0.7</v>
      </c>
      <c r="D52" s="2">
        <v>156.72594000000001</v>
      </c>
      <c r="E52" s="2">
        <v>2.1219999999999999E-2</v>
      </c>
      <c r="F52" s="2">
        <v>113.64506</v>
      </c>
      <c r="G52" s="2">
        <v>4.6589999999999999E-2</v>
      </c>
      <c r="H52" s="2">
        <v>111.36534</v>
      </c>
      <c r="I52" s="2">
        <v>18.107089999999999</v>
      </c>
      <c r="J52" s="2">
        <v>277</v>
      </c>
      <c r="K52" s="2">
        <v>153.08423999999999</v>
      </c>
      <c r="L52" s="2">
        <v>18.015049999999999</v>
      </c>
      <c r="M52" s="2">
        <v>132</v>
      </c>
      <c r="N52" s="2">
        <v>112.22248</v>
      </c>
      <c r="O52" s="2">
        <v>17.99269</v>
      </c>
      <c r="P52" s="2">
        <v>1096</v>
      </c>
      <c r="Q52" s="2">
        <v>112.43465999999999</v>
      </c>
      <c r="R52" s="2">
        <v>17.992909999999998</v>
      </c>
      <c r="S52" s="2">
        <v>428</v>
      </c>
      <c r="T52" s="2">
        <v>110.32651</v>
      </c>
      <c r="U52" s="2">
        <v>18.054010000000002</v>
      </c>
      <c r="V52" s="2">
        <v>112</v>
      </c>
    </row>
    <row r="53" spans="1:22" x14ac:dyDescent="0.25">
      <c r="A53" s="2" t="s">
        <v>1</v>
      </c>
      <c r="B53" s="2">
        <v>100</v>
      </c>
      <c r="C53" s="2">
        <v>1</v>
      </c>
      <c r="D53" s="2">
        <v>115.33732999999999</v>
      </c>
      <c r="E53" s="2">
        <v>2.4170000000000001E-2</v>
      </c>
      <c r="F53" s="2">
        <v>114.89748</v>
      </c>
      <c r="G53" s="2">
        <v>5.484E-2</v>
      </c>
      <c r="H53" s="2">
        <v>112.38548</v>
      </c>
      <c r="I53" s="2">
        <v>37.413539999999998</v>
      </c>
      <c r="J53" s="2">
        <v>586</v>
      </c>
      <c r="K53" s="2">
        <v>112.56263</v>
      </c>
      <c r="L53" s="2">
        <v>37.454009999999997</v>
      </c>
      <c r="M53" s="2">
        <v>241</v>
      </c>
      <c r="N53" s="2">
        <v>109.51521</v>
      </c>
      <c r="O53" s="2">
        <v>37.383780000000002</v>
      </c>
      <c r="P53" s="2">
        <v>2333</v>
      </c>
      <c r="Q53" s="2">
        <v>108.87115</v>
      </c>
      <c r="R53" s="2">
        <v>37.396299999999997</v>
      </c>
      <c r="S53" s="2">
        <v>926</v>
      </c>
      <c r="T53" s="2">
        <v>108.26967999999999</v>
      </c>
      <c r="U53" s="2">
        <v>37.423209999999997</v>
      </c>
      <c r="V53" s="2">
        <v>232</v>
      </c>
    </row>
    <row r="54" spans="1:22" x14ac:dyDescent="0.25">
      <c r="A54" s="2" t="s">
        <v>1</v>
      </c>
      <c r="B54" s="2">
        <v>100</v>
      </c>
      <c r="C54" s="2">
        <v>1</v>
      </c>
      <c r="D54" s="2">
        <v>115.33732999999999</v>
      </c>
      <c r="E54" s="2">
        <v>2.426E-2</v>
      </c>
      <c r="F54" s="2">
        <v>114.89748</v>
      </c>
      <c r="G54" s="2">
        <v>5.4699999999999999E-2</v>
      </c>
      <c r="H54" s="2">
        <v>109.46569</v>
      </c>
      <c r="I54" s="2">
        <v>37.431629999999998</v>
      </c>
      <c r="J54" s="2">
        <v>583</v>
      </c>
      <c r="K54" s="2">
        <v>112.6987</v>
      </c>
      <c r="L54" s="2">
        <v>37.400460000000002</v>
      </c>
      <c r="M54" s="2">
        <v>248</v>
      </c>
      <c r="N54" s="2">
        <v>110.09473</v>
      </c>
      <c r="O54" s="2">
        <v>37.378140000000002</v>
      </c>
      <c r="P54" s="2">
        <v>2311</v>
      </c>
      <c r="Q54" s="2">
        <v>108.23796</v>
      </c>
      <c r="R54" s="2">
        <v>37.385739999999998</v>
      </c>
      <c r="S54" s="2">
        <v>927</v>
      </c>
      <c r="T54" s="2">
        <v>107.98484999999999</v>
      </c>
      <c r="U54" s="2">
        <v>37.43873</v>
      </c>
      <c r="V54" s="2">
        <v>223</v>
      </c>
    </row>
    <row r="55" spans="1:22" x14ac:dyDescent="0.25">
      <c r="A55" s="2" t="s">
        <v>1</v>
      </c>
      <c r="B55" s="2">
        <v>100</v>
      </c>
      <c r="C55" s="2">
        <v>1</v>
      </c>
      <c r="D55" s="2">
        <v>115.33732999999999</v>
      </c>
      <c r="E55" s="2">
        <v>2.5069999999999999E-2</v>
      </c>
      <c r="F55" s="2">
        <v>114.89748</v>
      </c>
      <c r="G55" s="2">
        <v>5.4629999999999998E-2</v>
      </c>
      <c r="H55" s="2">
        <v>109.51962</v>
      </c>
      <c r="I55" s="2">
        <v>37.4069</v>
      </c>
      <c r="J55" s="2">
        <v>575</v>
      </c>
      <c r="K55" s="2">
        <v>112.81008</v>
      </c>
      <c r="L55" s="2">
        <v>37.471240000000002</v>
      </c>
      <c r="M55" s="2">
        <v>245</v>
      </c>
      <c r="N55" s="2">
        <v>110.22429</v>
      </c>
      <c r="O55" s="2">
        <v>37.370869999999996</v>
      </c>
      <c r="P55" s="2">
        <v>2294</v>
      </c>
      <c r="Q55" s="2">
        <v>109.04595999999999</v>
      </c>
      <c r="R55" s="2">
        <v>37.388359999999999</v>
      </c>
      <c r="S55" s="2">
        <v>922</v>
      </c>
      <c r="T55" s="2">
        <v>108.59134</v>
      </c>
      <c r="U55" s="2">
        <v>37.451140000000002</v>
      </c>
      <c r="V55" s="2">
        <v>235</v>
      </c>
    </row>
    <row r="56" spans="1:22" x14ac:dyDescent="0.25">
      <c r="A56" s="2" t="s">
        <v>1</v>
      </c>
      <c r="B56" s="2">
        <v>100</v>
      </c>
      <c r="C56" s="2">
        <v>1</v>
      </c>
      <c r="D56" s="2">
        <v>115.33732999999999</v>
      </c>
      <c r="E56" s="2">
        <v>2.4080000000000001E-2</v>
      </c>
      <c r="F56" s="2">
        <v>114.89748</v>
      </c>
      <c r="G56" s="2">
        <v>5.4719999999999998E-2</v>
      </c>
      <c r="H56" s="2">
        <v>112.17744</v>
      </c>
      <c r="I56" s="2">
        <v>37.381419999999999</v>
      </c>
      <c r="J56" s="2">
        <v>581</v>
      </c>
      <c r="K56" s="2">
        <v>112.62513</v>
      </c>
      <c r="L56" s="2">
        <v>37.39311</v>
      </c>
      <c r="M56" s="2">
        <v>244</v>
      </c>
      <c r="N56" s="2">
        <v>109.5044</v>
      </c>
      <c r="O56" s="2">
        <v>37.383429999999997</v>
      </c>
      <c r="P56" s="2">
        <v>2277</v>
      </c>
      <c r="Q56" s="2">
        <v>109.35026999999999</v>
      </c>
      <c r="R56" s="2">
        <v>37.394030000000001</v>
      </c>
      <c r="S56" s="2">
        <v>952</v>
      </c>
      <c r="T56" s="2">
        <v>108.35429999999999</v>
      </c>
      <c r="U56" s="2">
        <v>37.407679999999999</v>
      </c>
      <c r="V56" s="2">
        <v>218</v>
      </c>
    </row>
    <row r="57" spans="1:22" x14ac:dyDescent="0.25">
      <c r="A57" s="2" t="s">
        <v>1</v>
      </c>
      <c r="B57" s="2">
        <v>100</v>
      </c>
      <c r="C57" s="2">
        <v>1</v>
      </c>
      <c r="D57" s="2">
        <v>115.33732999999999</v>
      </c>
      <c r="E57" s="2">
        <v>2.4E-2</v>
      </c>
      <c r="F57" s="2">
        <v>114.89748</v>
      </c>
      <c r="G57" s="2">
        <v>5.4780000000000002E-2</v>
      </c>
      <c r="H57" s="2">
        <v>109.40904999999999</v>
      </c>
      <c r="I57" s="2">
        <v>37.423479999999998</v>
      </c>
      <c r="J57" s="2">
        <v>563</v>
      </c>
      <c r="K57" s="2">
        <v>112.59180000000001</v>
      </c>
      <c r="L57" s="2">
        <v>37.392299999999999</v>
      </c>
      <c r="M57" s="2">
        <v>246</v>
      </c>
      <c r="N57" s="2">
        <v>111.35839</v>
      </c>
      <c r="O57" s="2">
        <v>37.381509999999999</v>
      </c>
      <c r="P57" s="2">
        <v>2255</v>
      </c>
      <c r="Q57" s="2">
        <v>108.70077000000001</v>
      </c>
      <c r="R57" s="2">
        <v>37.394820000000003</v>
      </c>
      <c r="S57" s="2">
        <v>938</v>
      </c>
      <c r="T57" s="2">
        <v>108.14194000000001</v>
      </c>
      <c r="U57" s="2">
        <v>37.414209999999997</v>
      </c>
      <c r="V57" s="2">
        <v>229</v>
      </c>
    </row>
    <row r="58" spans="1:22" x14ac:dyDescent="0.25">
      <c r="A58" s="2" t="s">
        <v>1</v>
      </c>
      <c r="B58" s="2">
        <v>100</v>
      </c>
      <c r="C58" s="2">
        <v>1</v>
      </c>
      <c r="D58" s="2">
        <v>115.33732999999999</v>
      </c>
      <c r="E58" s="2">
        <v>2.4639999999999999E-2</v>
      </c>
      <c r="F58" s="2">
        <v>114.89748</v>
      </c>
      <c r="G58" s="2">
        <v>5.5460000000000002E-2</v>
      </c>
      <c r="H58" s="2">
        <v>109.5076</v>
      </c>
      <c r="I58" s="2">
        <v>37.384210000000003</v>
      </c>
      <c r="J58" s="2">
        <v>600</v>
      </c>
      <c r="K58" s="2">
        <v>112.69389</v>
      </c>
      <c r="L58" s="2">
        <v>37.40531</v>
      </c>
      <c r="M58" s="2">
        <v>244</v>
      </c>
      <c r="N58" s="2">
        <v>109.99722</v>
      </c>
      <c r="O58" s="2">
        <v>37.379689999999997</v>
      </c>
      <c r="P58" s="2">
        <v>2244</v>
      </c>
      <c r="Q58" s="2">
        <v>108.98345999999999</v>
      </c>
      <c r="R58" s="2">
        <v>37.388509999999997</v>
      </c>
      <c r="S58" s="2">
        <v>943</v>
      </c>
      <c r="T58" s="2">
        <v>108.13396</v>
      </c>
      <c r="U58" s="2">
        <v>37.408610000000003</v>
      </c>
      <c r="V58" s="2">
        <v>225</v>
      </c>
    </row>
    <row r="59" spans="1:22" x14ac:dyDescent="0.25">
      <c r="A59" s="2" t="s">
        <v>1</v>
      </c>
      <c r="B59" s="2">
        <v>100</v>
      </c>
      <c r="C59" s="2">
        <v>1</v>
      </c>
      <c r="D59" s="2">
        <v>115.33732999999999</v>
      </c>
      <c r="E59" s="2">
        <v>2.4320000000000001E-2</v>
      </c>
      <c r="F59" s="2">
        <v>114.89748</v>
      </c>
      <c r="G59" s="2">
        <v>5.4710000000000002E-2</v>
      </c>
      <c r="H59" s="2">
        <v>109.38982</v>
      </c>
      <c r="I59" s="2">
        <v>37.420340000000003</v>
      </c>
      <c r="J59" s="2">
        <v>581</v>
      </c>
      <c r="K59" s="2">
        <v>112.79528999999999</v>
      </c>
      <c r="L59" s="2">
        <v>37.505360000000003</v>
      </c>
      <c r="M59" s="2">
        <v>244</v>
      </c>
      <c r="N59" s="2">
        <v>109.1477</v>
      </c>
      <c r="O59" s="2">
        <v>37.373890000000003</v>
      </c>
      <c r="P59" s="2">
        <v>2238</v>
      </c>
      <c r="Q59" s="2">
        <v>109.08391</v>
      </c>
      <c r="R59" s="2">
        <v>37.380139999999997</v>
      </c>
      <c r="S59" s="2">
        <v>949</v>
      </c>
      <c r="T59" s="2">
        <v>108.48047</v>
      </c>
      <c r="U59" s="2">
        <v>37.44294</v>
      </c>
      <c r="V59" s="2">
        <v>223</v>
      </c>
    </row>
    <row r="60" spans="1:22" x14ac:dyDescent="0.25">
      <c r="A60" s="2" t="s">
        <v>1</v>
      </c>
      <c r="B60" s="2">
        <v>100</v>
      </c>
      <c r="C60" s="2">
        <v>1</v>
      </c>
      <c r="D60" s="2">
        <v>115.33732999999999</v>
      </c>
      <c r="E60" s="2">
        <v>2.444E-2</v>
      </c>
      <c r="F60" s="2">
        <v>114.89748</v>
      </c>
      <c r="G60" s="2">
        <v>5.4679999999999999E-2</v>
      </c>
      <c r="H60" s="2">
        <v>109.55951</v>
      </c>
      <c r="I60" s="2">
        <v>37.42944</v>
      </c>
      <c r="J60" s="2">
        <v>572</v>
      </c>
      <c r="K60" s="2">
        <v>112.62658</v>
      </c>
      <c r="L60" s="2">
        <v>37.381320000000002</v>
      </c>
      <c r="M60" s="2">
        <v>242</v>
      </c>
      <c r="N60" s="2">
        <v>110.21899999999999</v>
      </c>
      <c r="O60" s="2">
        <v>37.376350000000002</v>
      </c>
      <c r="P60" s="2">
        <v>2225</v>
      </c>
      <c r="Q60" s="2">
        <v>108.60814999999999</v>
      </c>
      <c r="R60" s="2">
        <v>37.378740000000001</v>
      </c>
      <c r="S60" s="2">
        <v>945</v>
      </c>
      <c r="T60" s="2">
        <v>108.41278</v>
      </c>
      <c r="U60" s="2">
        <v>37.511470000000003</v>
      </c>
      <c r="V60" s="2">
        <v>210</v>
      </c>
    </row>
    <row r="61" spans="1:22" x14ac:dyDescent="0.25">
      <c r="A61" s="2" t="s">
        <v>1</v>
      </c>
      <c r="B61" s="2">
        <v>100</v>
      </c>
      <c r="C61" s="2">
        <v>1</v>
      </c>
      <c r="D61" s="2">
        <v>115.33732999999999</v>
      </c>
      <c r="E61" s="2">
        <v>2.4039999999999999E-2</v>
      </c>
      <c r="F61" s="2">
        <v>114.89748</v>
      </c>
      <c r="G61" s="2">
        <v>5.4739999999999997E-2</v>
      </c>
      <c r="H61" s="2">
        <v>109.15624</v>
      </c>
      <c r="I61" s="2">
        <v>37.665799999999997</v>
      </c>
      <c r="J61" s="2">
        <v>588</v>
      </c>
      <c r="K61" s="2">
        <v>112.33331</v>
      </c>
      <c r="L61" s="2">
        <v>37.515210000000003</v>
      </c>
      <c r="M61" s="2">
        <v>240</v>
      </c>
      <c r="N61" s="2">
        <v>109.93666</v>
      </c>
      <c r="O61" s="2">
        <v>37.373699999999999</v>
      </c>
      <c r="P61" s="2">
        <v>2249</v>
      </c>
      <c r="Q61" s="2">
        <v>108.24597</v>
      </c>
      <c r="R61" s="2">
        <v>37.380760000000002</v>
      </c>
      <c r="S61" s="2">
        <v>939</v>
      </c>
      <c r="T61" s="2">
        <v>108.55047</v>
      </c>
      <c r="U61" s="2">
        <v>37.496049999999997</v>
      </c>
      <c r="V61" s="2">
        <v>228</v>
      </c>
    </row>
    <row r="62" spans="1:22" x14ac:dyDescent="0.25">
      <c r="A62" s="2" t="s">
        <v>1</v>
      </c>
      <c r="B62" s="2">
        <v>100</v>
      </c>
      <c r="C62" s="2">
        <v>1</v>
      </c>
      <c r="D62" s="2">
        <v>115.33732999999999</v>
      </c>
      <c r="E62" s="2">
        <v>2.3789999999999999E-2</v>
      </c>
      <c r="F62" s="2">
        <v>114.89748</v>
      </c>
      <c r="G62" s="2">
        <v>5.4670000000000003E-2</v>
      </c>
      <c r="H62" s="2">
        <v>109.59786</v>
      </c>
      <c r="I62" s="2">
        <v>37.406750000000002</v>
      </c>
      <c r="J62" s="2">
        <v>589</v>
      </c>
      <c r="K62" s="2">
        <v>112.59293</v>
      </c>
      <c r="L62" s="2">
        <v>37.478369999999998</v>
      </c>
      <c r="M62" s="2">
        <v>245</v>
      </c>
      <c r="N62" s="2">
        <v>109.47457</v>
      </c>
      <c r="O62" s="2">
        <v>37.37885</v>
      </c>
      <c r="P62" s="2">
        <v>2285</v>
      </c>
      <c r="Q62" s="2">
        <v>108.83540000000001</v>
      </c>
      <c r="R62" s="2">
        <v>37.382339999999999</v>
      </c>
      <c r="S62" s="2">
        <v>915</v>
      </c>
      <c r="T62" s="2">
        <v>108.48235</v>
      </c>
      <c r="U62" s="2">
        <v>37.447069999999997</v>
      </c>
      <c r="V62" s="2">
        <v>222</v>
      </c>
    </row>
    <row r="63" spans="1:22" x14ac:dyDescent="0.25">
      <c r="A63" s="2" t="s">
        <v>1</v>
      </c>
      <c r="B63" s="2">
        <v>1000</v>
      </c>
      <c r="C63" s="2">
        <v>0.4</v>
      </c>
      <c r="D63" s="2">
        <v>1325.61231</v>
      </c>
      <c r="E63" s="2">
        <v>0.13052</v>
      </c>
      <c r="F63" s="2">
        <v>1234.7285099999999</v>
      </c>
      <c r="G63" s="2">
        <v>6.1539999999999997E-2</v>
      </c>
      <c r="H63" s="2">
        <v>1086.68373</v>
      </c>
      <c r="I63" s="2">
        <v>568.39835000000005</v>
      </c>
      <c r="J63" s="2">
        <v>313</v>
      </c>
      <c r="K63" s="2">
        <v>1085.6916100000001</v>
      </c>
      <c r="L63" s="2">
        <v>575.70538999999997</v>
      </c>
      <c r="M63" s="2">
        <v>20</v>
      </c>
      <c r="N63" s="2">
        <v>1086.9910500000001</v>
      </c>
      <c r="O63" s="2">
        <v>567.39688000000001</v>
      </c>
      <c r="P63" s="2">
        <v>5554</v>
      </c>
      <c r="Q63" s="2">
        <v>1087.1030800000001</v>
      </c>
      <c r="R63" s="2">
        <v>567.49708999999996</v>
      </c>
      <c r="S63" s="2">
        <v>99</v>
      </c>
      <c r="T63" s="2">
        <v>1083.3503800000001</v>
      </c>
      <c r="U63" s="2">
        <v>567.78781000000004</v>
      </c>
      <c r="V63" s="2">
        <v>40</v>
      </c>
    </row>
    <row r="64" spans="1:22" x14ac:dyDescent="0.25">
      <c r="A64" s="2" t="s">
        <v>1</v>
      </c>
      <c r="B64" s="2">
        <v>1000</v>
      </c>
      <c r="C64" s="2">
        <v>0.4</v>
      </c>
      <c r="D64" s="2">
        <v>1325.61231</v>
      </c>
      <c r="E64" s="2">
        <v>2.3009999999999999E-2</v>
      </c>
      <c r="F64" s="2">
        <v>1234.7285099999999</v>
      </c>
      <c r="G64" s="2">
        <v>6.0830000000000002E-2</v>
      </c>
      <c r="H64" s="2">
        <v>1086.5315399999999</v>
      </c>
      <c r="I64" s="2">
        <v>567.98788000000002</v>
      </c>
      <c r="J64" s="2">
        <v>314</v>
      </c>
      <c r="K64" s="2">
        <v>1085.7183500000001</v>
      </c>
      <c r="L64" s="2">
        <v>576.23585000000003</v>
      </c>
      <c r="M64" s="2">
        <v>20</v>
      </c>
      <c r="N64" s="2">
        <v>1087.93345</v>
      </c>
      <c r="O64" s="2">
        <v>567.40403000000003</v>
      </c>
      <c r="P64" s="2">
        <v>5461</v>
      </c>
      <c r="Q64" s="2">
        <v>1087.9485999999999</v>
      </c>
      <c r="R64" s="2">
        <v>571.96977000000004</v>
      </c>
      <c r="S64" s="2">
        <v>100</v>
      </c>
      <c r="T64" s="2">
        <v>1083.1773499999999</v>
      </c>
      <c r="U64" s="2">
        <v>580.60968000000003</v>
      </c>
      <c r="V64" s="2">
        <v>41</v>
      </c>
    </row>
    <row r="65" spans="1:22" x14ac:dyDescent="0.25">
      <c r="A65" s="2" t="s">
        <v>1</v>
      </c>
      <c r="B65" s="2">
        <v>1000</v>
      </c>
      <c r="C65" s="2">
        <v>0.4</v>
      </c>
      <c r="D65" s="2">
        <v>1325.61231</v>
      </c>
      <c r="E65" s="2">
        <v>2.3109999999999999E-2</v>
      </c>
      <c r="F65" s="2">
        <v>1234.7285099999999</v>
      </c>
      <c r="G65" s="2">
        <v>6.1120000000000001E-2</v>
      </c>
      <c r="H65" s="2">
        <v>1086.6257700000001</v>
      </c>
      <c r="I65" s="2">
        <v>568.37855000000002</v>
      </c>
      <c r="J65" s="2">
        <v>315</v>
      </c>
      <c r="K65" s="2">
        <v>1085.6247599999999</v>
      </c>
      <c r="L65" s="2">
        <v>576.52323999999999</v>
      </c>
      <c r="M65" s="2">
        <v>20</v>
      </c>
      <c r="N65" s="2">
        <v>1086.25119</v>
      </c>
      <c r="O65" s="2">
        <v>567.37918000000002</v>
      </c>
      <c r="P65" s="2">
        <v>5337</v>
      </c>
      <c r="Q65" s="2">
        <v>1088.1094399999999</v>
      </c>
      <c r="R65" s="2">
        <v>570.86724000000004</v>
      </c>
      <c r="S65" s="2">
        <v>100</v>
      </c>
      <c r="T65" s="2">
        <v>1083.2167999999999</v>
      </c>
      <c r="U65" s="2">
        <v>580.74162999999999</v>
      </c>
      <c r="V65" s="2">
        <v>41</v>
      </c>
    </row>
    <row r="66" spans="1:22" x14ac:dyDescent="0.25">
      <c r="A66" s="2" t="s">
        <v>1</v>
      </c>
      <c r="B66" s="2">
        <v>1000</v>
      </c>
      <c r="C66" s="2">
        <v>0.4</v>
      </c>
      <c r="D66" s="2">
        <v>1325.61231</v>
      </c>
      <c r="E66" s="2">
        <v>2.2259999999999999E-2</v>
      </c>
      <c r="F66" s="2">
        <v>1234.7285099999999</v>
      </c>
      <c r="G66" s="2">
        <v>6.1699999999999998E-2</v>
      </c>
      <c r="H66" s="2">
        <v>1087.99857</v>
      </c>
      <c r="I66" s="2">
        <v>568.72733000000005</v>
      </c>
      <c r="J66" s="2">
        <v>334</v>
      </c>
      <c r="K66" s="2">
        <v>1085.7978599999999</v>
      </c>
      <c r="L66" s="2">
        <v>574.44374000000005</v>
      </c>
      <c r="M66" s="2">
        <v>20</v>
      </c>
      <c r="N66" s="2">
        <v>1086.6158399999999</v>
      </c>
      <c r="O66" s="2">
        <v>567.35037999999997</v>
      </c>
      <c r="P66" s="2">
        <v>5518</v>
      </c>
      <c r="Q66" s="2">
        <v>1088.6815899999999</v>
      </c>
      <c r="R66" s="2">
        <v>572.03098</v>
      </c>
      <c r="S66" s="2">
        <v>100</v>
      </c>
      <c r="T66" s="2">
        <v>1083.4402600000001</v>
      </c>
      <c r="U66" s="2">
        <v>570.04441999999995</v>
      </c>
      <c r="V66" s="2">
        <v>40</v>
      </c>
    </row>
    <row r="67" spans="1:22" x14ac:dyDescent="0.25">
      <c r="A67" s="2" t="s">
        <v>1</v>
      </c>
      <c r="B67" s="2">
        <v>1000</v>
      </c>
      <c r="C67" s="2">
        <v>0.4</v>
      </c>
      <c r="D67" s="2">
        <v>1325.61231</v>
      </c>
      <c r="E67" s="2">
        <v>2.445E-2</v>
      </c>
      <c r="F67" s="2">
        <v>1234.7285099999999</v>
      </c>
      <c r="G67" s="2">
        <v>6.1899999999999997E-2</v>
      </c>
      <c r="H67" s="2">
        <v>1089.27649</v>
      </c>
      <c r="I67" s="2">
        <v>567.78868</v>
      </c>
      <c r="J67" s="2">
        <v>314</v>
      </c>
      <c r="K67" s="2">
        <v>1085.88536</v>
      </c>
      <c r="L67" s="2">
        <v>573.32371999999998</v>
      </c>
      <c r="M67" s="2">
        <v>20</v>
      </c>
      <c r="N67" s="2">
        <v>1088.23523</v>
      </c>
      <c r="O67" s="2">
        <v>567.39009999999996</v>
      </c>
      <c r="P67" s="2">
        <v>5472</v>
      </c>
      <c r="Q67" s="2">
        <v>1089.1265000000001</v>
      </c>
      <c r="R67" s="2">
        <v>570.19606999999996</v>
      </c>
      <c r="S67" s="2">
        <v>101</v>
      </c>
      <c r="T67" s="2">
        <v>1083.39526</v>
      </c>
      <c r="U67" s="2">
        <v>569.27558999999997</v>
      </c>
      <c r="V67" s="2">
        <v>40</v>
      </c>
    </row>
    <row r="68" spans="1:22" x14ac:dyDescent="0.25">
      <c r="A68" s="2" t="s">
        <v>1</v>
      </c>
      <c r="B68" s="2">
        <v>1000</v>
      </c>
      <c r="C68" s="2">
        <v>0.4</v>
      </c>
      <c r="D68" s="2">
        <v>1325.61231</v>
      </c>
      <c r="E68" s="2">
        <v>2.1989999999999999E-2</v>
      </c>
      <c r="F68" s="2">
        <v>1234.7285099999999</v>
      </c>
      <c r="G68" s="2">
        <v>6.1589999999999999E-2</v>
      </c>
      <c r="H68" s="2">
        <v>1085.7618299999999</v>
      </c>
      <c r="I68" s="2">
        <v>568.63215000000002</v>
      </c>
      <c r="J68" s="2">
        <v>313</v>
      </c>
      <c r="K68" s="2">
        <v>1085.0264400000001</v>
      </c>
      <c r="L68" s="2">
        <v>573.53008</v>
      </c>
      <c r="M68" s="2">
        <v>20</v>
      </c>
      <c r="N68" s="2">
        <v>1084.95758</v>
      </c>
      <c r="O68" s="2">
        <v>567.40029000000004</v>
      </c>
      <c r="P68" s="2">
        <v>5662</v>
      </c>
      <c r="Q68" s="2">
        <v>1088.1459400000001</v>
      </c>
      <c r="R68" s="2">
        <v>569.52329999999995</v>
      </c>
      <c r="S68" s="2">
        <v>99</v>
      </c>
      <c r="T68" s="2">
        <v>1083.3093200000001</v>
      </c>
      <c r="U68" s="2">
        <v>568.01899000000003</v>
      </c>
      <c r="V68" s="2">
        <v>40</v>
      </c>
    </row>
    <row r="69" spans="1:22" x14ac:dyDescent="0.25">
      <c r="A69" s="2" t="s">
        <v>1</v>
      </c>
      <c r="B69" s="2">
        <v>1000</v>
      </c>
      <c r="C69" s="2">
        <v>0.4</v>
      </c>
      <c r="D69" s="2">
        <v>1325.61231</v>
      </c>
      <c r="E69" s="2">
        <v>2.154E-2</v>
      </c>
      <c r="F69" s="2">
        <v>1234.7285099999999</v>
      </c>
      <c r="G69" s="2">
        <v>5.9479999999999998E-2</v>
      </c>
      <c r="H69" s="2">
        <v>1087.1893500000001</v>
      </c>
      <c r="I69" s="2">
        <v>567.99752000000001</v>
      </c>
      <c r="J69" s="2">
        <v>313</v>
      </c>
      <c r="K69" s="2">
        <v>1085.8264200000001</v>
      </c>
      <c r="L69" s="2">
        <v>574.61879999999996</v>
      </c>
      <c r="M69" s="2">
        <v>20</v>
      </c>
      <c r="N69" s="2">
        <v>1087.9629600000001</v>
      </c>
      <c r="O69" s="2">
        <v>567.32803999999999</v>
      </c>
      <c r="P69" s="2">
        <v>5371</v>
      </c>
      <c r="Q69" s="2">
        <v>1088.50126</v>
      </c>
      <c r="R69" s="2">
        <v>569.55228</v>
      </c>
      <c r="S69" s="2">
        <v>100</v>
      </c>
      <c r="T69" s="2">
        <v>1083.5729100000001</v>
      </c>
      <c r="U69" s="2">
        <v>581.43497000000002</v>
      </c>
      <c r="V69" s="2">
        <v>41</v>
      </c>
    </row>
    <row r="70" spans="1:22" x14ac:dyDescent="0.25">
      <c r="A70" s="2" t="s">
        <v>1</v>
      </c>
      <c r="B70" s="2">
        <v>1000</v>
      </c>
      <c r="C70" s="2">
        <v>0.4</v>
      </c>
      <c r="D70" s="2">
        <v>1325.61231</v>
      </c>
      <c r="E70" s="2">
        <v>2.333E-2</v>
      </c>
      <c r="F70" s="2">
        <v>1234.7285099999999</v>
      </c>
      <c r="G70" s="2">
        <v>6.2539999999999998E-2</v>
      </c>
      <c r="H70" s="2">
        <v>1086.71712</v>
      </c>
      <c r="I70" s="2">
        <v>567.32458999999994</v>
      </c>
      <c r="J70" s="2">
        <v>312</v>
      </c>
      <c r="K70" s="2">
        <v>1085.64661</v>
      </c>
      <c r="L70" s="2">
        <v>572.11374999999998</v>
      </c>
      <c r="M70" s="2">
        <v>20</v>
      </c>
      <c r="N70" s="2">
        <v>1084.9661599999999</v>
      </c>
      <c r="O70" s="2">
        <v>567.35100999999997</v>
      </c>
      <c r="P70" s="2">
        <v>5800</v>
      </c>
      <c r="Q70" s="2">
        <v>1090.24217</v>
      </c>
      <c r="R70" s="2">
        <v>569.39700000000005</v>
      </c>
      <c r="S70" s="2">
        <v>100</v>
      </c>
      <c r="T70" s="2">
        <v>1083.42633</v>
      </c>
      <c r="U70" s="2">
        <v>577.73558000000003</v>
      </c>
      <c r="V70" s="2">
        <v>41</v>
      </c>
    </row>
    <row r="71" spans="1:22" x14ac:dyDescent="0.25">
      <c r="A71" s="2" t="s">
        <v>1</v>
      </c>
      <c r="B71" s="2">
        <v>1000</v>
      </c>
      <c r="C71" s="2">
        <v>0.4</v>
      </c>
      <c r="D71" s="2">
        <v>1325.61231</v>
      </c>
      <c r="E71" s="2">
        <v>2.1819999999999999E-2</v>
      </c>
      <c r="F71" s="2">
        <v>1234.7285099999999</v>
      </c>
      <c r="G71" s="2">
        <v>6.0260000000000001E-2</v>
      </c>
      <c r="H71" s="2">
        <v>1088.7720300000001</v>
      </c>
      <c r="I71" s="2">
        <v>567.36411999999996</v>
      </c>
      <c r="J71" s="2">
        <v>313</v>
      </c>
      <c r="K71" s="2">
        <v>1085.7108800000001</v>
      </c>
      <c r="L71" s="2">
        <v>573.45622000000003</v>
      </c>
      <c r="M71" s="2">
        <v>20</v>
      </c>
      <c r="N71" s="2">
        <v>1085.24308</v>
      </c>
      <c r="O71" s="2">
        <v>567.38567</v>
      </c>
      <c r="P71" s="2">
        <v>5375</v>
      </c>
      <c r="Q71" s="2">
        <v>1088.9679799999999</v>
      </c>
      <c r="R71" s="2">
        <v>570.23955999999998</v>
      </c>
      <c r="S71" s="2">
        <v>100</v>
      </c>
      <c r="T71" s="2">
        <v>1083.2385200000001</v>
      </c>
      <c r="U71" s="2">
        <v>581.51080999999999</v>
      </c>
      <c r="V71" s="2">
        <v>41</v>
      </c>
    </row>
    <row r="72" spans="1:22" x14ac:dyDescent="0.25">
      <c r="A72" s="2" t="s">
        <v>1</v>
      </c>
      <c r="B72" s="2">
        <v>1000</v>
      </c>
      <c r="C72" s="2">
        <v>0.4</v>
      </c>
      <c r="D72" s="2">
        <v>1325.61231</v>
      </c>
      <c r="E72" s="2">
        <v>2.2249999999999999E-2</v>
      </c>
      <c r="F72" s="2">
        <v>1234.7285099999999</v>
      </c>
      <c r="G72" s="2">
        <v>6.1559999999999997E-2</v>
      </c>
      <c r="H72" s="2">
        <v>1086.07484</v>
      </c>
      <c r="I72" s="2">
        <v>567.82781</v>
      </c>
      <c r="J72" s="2">
        <v>315</v>
      </c>
      <c r="K72" s="2">
        <v>1086.0871500000001</v>
      </c>
      <c r="L72" s="2">
        <v>573.07917999999995</v>
      </c>
      <c r="M72" s="2">
        <v>20</v>
      </c>
      <c r="N72" s="2">
        <v>1085.92517</v>
      </c>
      <c r="O72" s="2">
        <v>567.40324999999996</v>
      </c>
      <c r="P72" s="2">
        <v>5585</v>
      </c>
      <c r="Q72" s="2">
        <v>1087.0544500000001</v>
      </c>
      <c r="R72" s="2">
        <v>572.04393000000005</v>
      </c>
      <c r="S72" s="2">
        <v>102</v>
      </c>
      <c r="T72" s="2">
        <v>1083.09917</v>
      </c>
      <c r="U72" s="2">
        <v>579.87054000000001</v>
      </c>
      <c r="V72" s="2">
        <v>41</v>
      </c>
    </row>
    <row r="73" spans="1:22" x14ac:dyDescent="0.25">
      <c r="A73" s="2" t="s">
        <v>1</v>
      </c>
      <c r="B73" s="2">
        <v>1000</v>
      </c>
      <c r="C73" s="2">
        <v>0.7</v>
      </c>
      <c r="D73" s="2">
        <v>1226.0392199999999</v>
      </c>
      <c r="E73" s="2">
        <v>2.3599999999999999E-2</v>
      </c>
      <c r="F73" s="2">
        <v>1084.0526400000001</v>
      </c>
      <c r="G73" s="2">
        <v>7.0180000000000006E-2</v>
      </c>
      <c r="H73" s="2">
        <v>1074.01153</v>
      </c>
      <c r="I73" s="2">
        <v>945.34874000000002</v>
      </c>
      <c r="J73" s="2">
        <v>526</v>
      </c>
      <c r="K73" s="2">
        <v>1177.2444599999999</v>
      </c>
      <c r="L73" s="2">
        <v>969.89838999999995</v>
      </c>
      <c r="M73" s="2">
        <v>32</v>
      </c>
      <c r="N73" s="2">
        <v>1071.8713399999999</v>
      </c>
      <c r="O73" s="2">
        <v>944.60226</v>
      </c>
      <c r="P73" s="2">
        <v>9504</v>
      </c>
      <c r="Q73" s="2">
        <v>1076.0553199999999</v>
      </c>
      <c r="R73" s="2">
        <v>945.25163999999995</v>
      </c>
      <c r="S73" s="2">
        <v>175</v>
      </c>
      <c r="T73" s="2">
        <v>1175.8947000000001</v>
      </c>
      <c r="U73" s="2">
        <v>945.63579000000004</v>
      </c>
      <c r="V73" s="2">
        <v>54</v>
      </c>
    </row>
    <row r="74" spans="1:22" x14ac:dyDescent="0.25">
      <c r="A74" s="2" t="s">
        <v>1</v>
      </c>
      <c r="B74" s="2">
        <v>1000</v>
      </c>
      <c r="C74" s="2">
        <v>0.7</v>
      </c>
      <c r="D74" s="2">
        <v>1226.0392199999999</v>
      </c>
      <c r="E74" s="2">
        <v>2.4170000000000001E-2</v>
      </c>
      <c r="F74" s="2">
        <v>1084.0526400000001</v>
      </c>
      <c r="G74" s="2">
        <v>6.9129999999999997E-2</v>
      </c>
      <c r="H74" s="2">
        <v>1073.18281</v>
      </c>
      <c r="I74" s="2">
        <v>945.26343999999995</v>
      </c>
      <c r="J74" s="2">
        <v>520</v>
      </c>
      <c r="K74" s="2">
        <v>1176.7769000000001</v>
      </c>
      <c r="L74" s="2">
        <v>972.58889999999997</v>
      </c>
      <c r="M74" s="2">
        <v>32</v>
      </c>
      <c r="N74" s="2">
        <v>1071.45784</v>
      </c>
      <c r="O74" s="2">
        <v>944.61194</v>
      </c>
      <c r="P74" s="2">
        <v>9476</v>
      </c>
      <c r="Q74" s="2">
        <v>1074.31369</v>
      </c>
      <c r="R74" s="2">
        <v>945.50611000000004</v>
      </c>
      <c r="S74" s="2">
        <v>175</v>
      </c>
      <c r="T74" s="2">
        <v>1175.71432</v>
      </c>
      <c r="U74" s="2">
        <v>954.59196999999995</v>
      </c>
      <c r="V74" s="2">
        <v>55</v>
      </c>
    </row>
    <row r="75" spans="1:22" x14ac:dyDescent="0.25">
      <c r="A75" s="2" t="s">
        <v>1</v>
      </c>
      <c r="B75" s="2">
        <v>1000</v>
      </c>
      <c r="C75" s="2">
        <v>0.7</v>
      </c>
      <c r="D75" s="2">
        <v>1226.0392199999999</v>
      </c>
      <c r="E75" s="2">
        <v>2.3449999999999999E-2</v>
      </c>
      <c r="F75" s="2">
        <v>1084.0526400000001</v>
      </c>
      <c r="G75" s="2">
        <v>7.1120000000000003E-2</v>
      </c>
      <c r="H75" s="2">
        <v>1071.94713</v>
      </c>
      <c r="I75" s="2">
        <v>945.50135</v>
      </c>
      <c r="J75" s="2">
        <v>524</v>
      </c>
      <c r="K75" s="2">
        <v>1177.1349600000001</v>
      </c>
      <c r="L75" s="2">
        <v>972.56358999999998</v>
      </c>
      <c r="M75" s="2">
        <v>32</v>
      </c>
      <c r="N75" s="2">
        <v>1071.8594399999999</v>
      </c>
      <c r="O75" s="2">
        <v>944.61145999999997</v>
      </c>
      <c r="P75" s="2">
        <v>9511</v>
      </c>
      <c r="Q75" s="2">
        <v>1075.5486100000001</v>
      </c>
      <c r="R75" s="2">
        <v>945.41133000000002</v>
      </c>
      <c r="S75" s="2">
        <v>174</v>
      </c>
      <c r="T75" s="2">
        <v>1175.9011700000001</v>
      </c>
      <c r="U75" s="2">
        <v>958.73572000000001</v>
      </c>
      <c r="V75" s="2">
        <v>55</v>
      </c>
    </row>
    <row r="76" spans="1:22" x14ac:dyDescent="0.25">
      <c r="A76" s="2" t="s">
        <v>1</v>
      </c>
      <c r="B76" s="2">
        <v>1000</v>
      </c>
      <c r="C76" s="2">
        <v>0.7</v>
      </c>
      <c r="D76" s="2">
        <v>1226.0392199999999</v>
      </c>
      <c r="E76" s="2">
        <v>2.4369999999999999E-2</v>
      </c>
      <c r="F76" s="2">
        <v>1084.0526400000001</v>
      </c>
      <c r="G76" s="2">
        <v>7.3069999999999996E-2</v>
      </c>
      <c r="H76" s="2">
        <v>1073.44443</v>
      </c>
      <c r="I76" s="2">
        <v>945.70860000000005</v>
      </c>
      <c r="J76" s="2">
        <v>527</v>
      </c>
      <c r="K76" s="2">
        <v>1177.16563</v>
      </c>
      <c r="L76" s="2">
        <v>971.55402000000004</v>
      </c>
      <c r="M76" s="2">
        <v>32</v>
      </c>
      <c r="N76" s="2">
        <v>1070.83197</v>
      </c>
      <c r="O76" s="2">
        <v>944.83816000000002</v>
      </c>
      <c r="P76" s="2">
        <v>9334</v>
      </c>
      <c r="Q76" s="2">
        <v>1075.27487</v>
      </c>
      <c r="R76" s="2">
        <v>947.78769</v>
      </c>
      <c r="S76" s="2">
        <v>176</v>
      </c>
      <c r="T76" s="2">
        <v>1175.7268899999999</v>
      </c>
      <c r="U76" s="2">
        <v>957.95114000000001</v>
      </c>
      <c r="V76" s="2">
        <v>55</v>
      </c>
    </row>
    <row r="77" spans="1:22" x14ac:dyDescent="0.25">
      <c r="A77" s="2" t="s">
        <v>1</v>
      </c>
      <c r="B77" s="2">
        <v>1000</v>
      </c>
      <c r="C77" s="2">
        <v>0.7</v>
      </c>
      <c r="D77" s="2">
        <v>1226.0392199999999</v>
      </c>
      <c r="E77" s="2">
        <v>2.2870000000000001E-2</v>
      </c>
      <c r="F77" s="2">
        <v>1084.0526400000001</v>
      </c>
      <c r="G77" s="2">
        <v>6.8949999999999997E-2</v>
      </c>
      <c r="H77" s="2">
        <v>1070.94094</v>
      </c>
      <c r="I77" s="2">
        <v>945.72607000000005</v>
      </c>
      <c r="J77" s="2">
        <v>527</v>
      </c>
      <c r="K77" s="2">
        <v>1176.7356600000001</v>
      </c>
      <c r="L77" s="2">
        <v>973.42253000000005</v>
      </c>
      <c r="M77" s="2">
        <v>32</v>
      </c>
      <c r="N77" s="2">
        <v>1072.9590700000001</v>
      </c>
      <c r="O77" s="2">
        <v>944.55214999999998</v>
      </c>
      <c r="P77" s="2">
        <v>9239</v>
      </c>
      <c r="Q77" s="2">
        <v>1075.2384300000001</v>
      </c>
      <c r="R77" s="2">
        <v>948.67007000000001</v>
      </c>
      <c r="S77" s="2">
        <v>177</v>
      </c>
      <c r="T77" s="2">
        <v>1175.7086200000001</v>
      </c>
      <c r="U77" s="2">
        <v>959.35221000000001</v>
      </c>
      <c r="V77" s="2">
        <v>55</v>
      </c>
    </row>
    <row r="78" spans="1:22" x14ac:dyDescent="0.25">
      <c r="A78" s="2" t="s">
        <v>1</v>
      </c>
      <c r="B78" s="2">
        <v>1000</v>
      </c>
      <c r="C78" s="2">
        <v>0.7</v>
      </c>
      <c r="D78" s="2">
        <v>1226.0392199999999</v>
      </c>
      <c r="E78" s="2">
        <v>2.3130000000000001E-2</v>
      </c>
      <c r="F78" s="2">
        <v>1084.0526400000001</v>
      </c>
      <c r="G78" s="2">
        <v>7.0489999999999997E-2</v>
      </c>
      <c r="H78" s="2">
        <v>1072.6713299999999</v>
      </c>
      <c r="I78" s="2">
        <v>946.11755000000005</v>
      </c>
      <c r="J78" s="2">
        <v>522</v>
      </c>
      <c r="K78" s="2">
        <v>1177.29609</v>
      </c>
      <c r="L78" s="2">
        <v>947.48554000000001</v>
      </c>
      <c r="M78" s="2">
        <v>31</v>
      </c>
      <c r="N78" s="2">
        <v>1072.09897</v>
      </c>
      <c r="O78" s="2">
        <v>944.59969000000001</v>
      </c>
      <c r="P78" s="2">
        <v>9299</v>
      </c>
      <c r="Q78" s="2">
        <v>1072.6519800000001</v>
      </c>
      <c r="R78" s="2">
        <v>944.73248999999998</v>
      </c>
      <c r="S78" s="2">
        <v>173</v>
      </c>
      <c r="T78" s="2">
        <v>1175.5603900000001</v>
      </c>
      <c r="U78" s="2">
        <v>959.24234999999999</v>
      </c>
      <c r="V78" s="2">
        <v>55</v>
      </c>
    </row>
    <row r="79" spans="1:22" x14ac:dyDescent="0.25">
      <c r="A79" s="2" t="s">
        <v>1</v>
      </c>
      <c r="B79" s="2">
        <v>1000</v>
      </c>
      <c r="C79" s="2">
        <v>0.7</v>
      </c>
      <c r="D79" s="2">
        <v>1226.0392199999999</v>
      </c>
      <c r="E79" s="2">
        <v>2.5090000000000001E-2</v>
      </c>
      <c r="F79" s="2">
        <v>1084.0526400000001</v>
      </c>
      <c r="G79" s="2">
        <v>7.1650000000000005E-2</v>
      </c>
      <c r="H79" s="2">
        <v>1072.7386300000001</v>
      </c>
      <c r="I79" s="2">
        <v>945.25160000000005</v>
      </c>
      <c r="J79" s="2">
        <v>520</v>
      </c>
      <c r="K79" s="2">
        <v>1177.3424</v>
      </c>
      <c r="L79" s="2">
        <v>946.65520000000004</v>
      </c>
      <c r="M79" s="2">
        <v>31</v>
      </c>
      <c r="N79" s="2">
        <v>1071.7312999999999</v>
      </c>
      <c r="O79" s="2">
        <v>944.61761000000001</v>
      </c>
      <c r="P79" s="2">
        <v>9461</v>
      </c>
      <c r="Q79" s="2">
        <v>1075.0885900000001</v>
      </c>
      <c r="R79" s="2">
        <v>945.89741000000004</v>
      </c>
      <c r="S79" s="2">
        <v>174</v>
      </c>
      <c r="T79" s="2">
        <v>1175.8617200000001</v>
      </c>
      <c r="U79" s="2">
        <v>956.39729</v>
      </c>
      <c r="V79" s="2">
        <v>55</v>
      </c>
    </row>
    <row r="80" spans="1:22" x14ac:dyDescent="0.25">
      <c r="A80" s="2" t="s">
        <v>1</v>
      </c>
      <c r="B80" s="2">
        <v>1000</v>
      </c>
      <c r="C80" s="2">
        <v>0.7</v>
      </c>
      <c r="D80" s="2">
        <v>1226.0392199999999</v>
      </c>
      <c r="E80" s="2">
        <v>2.4029999999999999E-2</v>
      </c>
      <c r="F80" s="2">
        <v>1084.0526400000001</v>
      </c>
      <c r="G80" s="2">
        <v>7.1370000000000003E-2</v>
      </c>
      <c r="H80" s="2">
        <v>1071.79267</v>
      </c>
      <c r="I80" s="2">
        <v>944.95239000000004</v>
      </c>
      <c r="J80" s="2">
        <v>526</v>
      </c>
      <c r="K80" s="2">
        <v>1176.6019799999999</v>
      </c>
      <c r="L80" s="2">
        <v>945.00477000000001</v>
      </c>
      <c r="M80" s="2">
        <v>31</v>
      </c>
      <c r="N80" s="2">
        <v>1071.1407899999999</v>
      </c>
      <c r="O80" s="2">
        <v>944.56800999999996</v>
      </c>
      <c r="P80" s="2">
        <v>9685</v>
      </c>
      <c r="Q80" s="2">
        <v>1074.12879</v>
      </c>
      <c r="R80" s="2">
        <v>947.93535999999995</v>
      </c>
      <c r="S80" s="2">
        <v>175</v>
      </c>
      <c r="T80" s="2">
        <v>1175.7272</v>
      </c>
      <c r="U80" s="2">
        <v>953.21178999999995</v>
      </c>
      <c r="V80" s="2">
        <v>55</v>
      </c>
    </row>
    <row r="81" spans="1:22" x14ac:dyDescent="0.25">
      <c r="A81" s="2" t="s">
        <v>1</v>
      </c>
      <c r="B81" s="2">
        <v>1000</v>
      </c>
      <c r="C81" s="2">
        <v>0.7</v>
      </c>
      <c r="D81" s="2">
        <v>1226.0392199999999</v>
      </c>
      <c r="E81" s="2">
        <v>2.3869999999999999E-2</v>
      </c>
      <c r="F81" s="2">
        <v>1084.0526400000001</v>
      </c>
      <c r="G81" s="2">
        <v>7.0720000000000005E-2</v>
      </c>
      <c r="H81" s="2">
        <v>1072.0316600000001</v>
      </c>
      <c r="I81" s="2">
        <v>946.23123999999996</v>
      </c>
      <c r="J81" s="2">
        <v>528</v>
      </c>
      <c r="K81" s="2">
        <v>1177.08394</v>
      </c>
      <c r="L81" s="2">
        <v>945.04155000000003</v>
      </c>
      <c r="M81" s="2">
        <v>31</v>
      </c>
      <c r="N81" s="2">
        <v>1070.4005</v>
      </c>
      <c r="O81" s="2">
        <v>944.58497999999997</v>
      </c>
      <c r="P81" s="2">
        <v>9600</v>
      </c>
      <c r="Q81" s="2">
        <v>1078.4271699999999</v>
      </c>
      <c r="R81" s="2">
        <v>945.78625</v>
      </c>
      <c r="S81" s="2">
        <v>175</v>
      </c>
      <c r="T81" s="2">
        <v>1069.3501000000001</v>
      </c>
      <c r="U81" s="2">
        <v>954.56348000000003</v>
      </c>
      <c r="V81" s="2">
        <v>70</v>
      </c>
    </row>
    <row r="82" spans="1:22" x14ac:dyDescent="0.25">
      <c r="A82" s="2" t="s">
        <v>1</v>
      </c>
      <c r="B82" s="2">
        <v>1000</v>
      </c>
      <c r="C82" s="2">
        <v>0.7</v>
      </c>
      <c r="D82" s="2">
        <v>1226.0392199999999</v>
      </c>
      <c r="E82" s="2">
        <v>2.2679999999999999E-2</v>
      </c>
      <c r="F82" s="2">
        <v>1084.0526400000001</v>
      </c>
      <c r="G82" s="2">
        <v>6.8809999999999996E-2</v>
      </c>
      <c r="H82" s="2">
        <v>1073.17877</v>
      </c>
      <c r="I82" s="2">
        <v>945.51828999999998</v>
      </c>
      <c r="J82" s="2">
        <v>527</v>
      </c>
      <c r="K82" s="2">
        <v>1177.21983</v>
      </c>
      <c r="L82" s="2">
        <v>947.58370000000002</v>
      </c>
      <c r="M82" s="2">
        <v>31</v>
      </c>
      <c r="N82" s="2">
        <v>1071.96523</v>
      </c>
      <c r="O82" s="2">
        <v>944.54854</v>
      </c>
      <c r="P82" s="2">
        <v>9079</v>
      </c>
      <c r="Q82" s="2">
        <v>1073.58331</v>
      </c>
      <c r="R82" s="2">
        <v>946.94164999999998</v>
      </c>
      <c r="S82" s="2">
        <v>174</v>
      </c>
      <c r="T82" s="2">
        <v>1069.16317</v>
      </c>
      <c r="U82" s="2">
        <v>953.36418000000003</v>
      </c>
      <c r="V82" s="2">
        <v>65</v>
      </c>
    </row>
    <row r="83" spans="1:22" x14ac:dyDescent="0.25">
      <c r="A83" s="2" t="s">
        <v>1</v>
      </c>
      <c r="B83" s="2">
        <v>1000</v>
      </c>
      <c r="C83" s="2">
        <v>1</v>
      </c>
      <c r="D83" s="2">
        <v>1071.7431200000001</v>
      </c>
      <c r="E83" s="2">
        <v>2.5700000000000001E-2</v>
      </c>
      <c r="F83" s="2">
        <v>1071.2959499999999</v>
      </c>
      <c r="G83" s="2">
        <v>6.7320000000000005E-2</v>
      </c>
      <c r="H83" s="2">
        <v>1065.92309</v>
      </c>
      <c r="I83" s="2">
        <v>2232.2085000000002</v>
      </c>
      <c r="J83" s="2">
        <v>1243</v>
      </c>
      <c r="K83" s="2">
        <v>1067.4091000000001</v>
      </c>
      <c r="L83" s="2">
        <v>2258.1363900000001</v>
      </c>
      <c r="M83" s="2">
        <v>73</v>
      </c>
      <c r="N83" s="2">
        <v>1065.6125</v>
      </c>
      <c r="O83" s="2">
        <v>2231.8267900000001</v>
      </c>
      <c r="P83" s="2">
        <v>22305</v>
      </c>
      <c r="Q83" s="2">
        <v>1066.9021299999999</v>
      </c>
      <c r="R83" s="2">
        <v>2235.1044299999999</v>
      </c>
      <c r="S83" s="2">
        <v>440</v>
      </c>
      <c r="T83" s="2">
        <v>1066.3082300000001</v>
      </c>
      <c r="U83" s="2">
        <v>2245.9377899999999</v>
      </c>
      <c r="V83" s="2">
        <v>113</v>
      </c>
    </row>
    <row r="84" spans="1:22" x14ac:dyDescent="0.25">
      <c r="A84" s="2" t="s">
        <v>1</v>
      </c>
      <c r="B84" s="2">
        <v>1000</v>
      </c>
      <c r="C84" s="2">
        <v>1</v>
      </c>
      <c r="D84" s="2">
        <v>1071.7431200000001</v>
      </c>
      <c r="E84" s="2">
        <v>2.4629999999999999E-2</v>
      </c>
      <c r="F84" s="2">
        <v>1071.2959499999999</v>
      </c>
      <c r="G84" s="2">
        <v>6.6019999999999995E-2</v>
      </c>
      <c r="H84" s="2">
        <v>1066.05107</v>
      </c>
      <c r="I84" s="2">
        <v>2232.7833099999998</v>
      </c>
      <c r="J84" s="2">
        <v>1242</v>
      </c>
      <c r="K84" s="2">
        <v>1067.5193099999999</v>
      </c>
      <c r="L84" s="2">
        <v>2232.83077</v>
      </c>
      <c r="M84" s="2">
        <v>72</v>
      </c>
      <c r="N84" s="2">
        <v>1073.71866</v>
      </c>
      <c r="O84" s="2">
        <v>2232.02151</v>
      </c>
      <c r="P84" s="2">
        <v>22488</v>
      </c>
      <c r="Q84" s="2">
        <v>1065.1064799999999</v>
      </c>
      <c r="R84" s="2">
        <v>2233.3039399999998</v>
      </c>
      <c r="S84" s="2">
        <v>449</v>
      </c>
      <c r="T84" s="2">
        <v>1066.14843</v>
      </c>
      <c r="U84" s="2">
        <v>2237.5319199999999</v>
      </c>
      <c r="V84" s="2">
        <v>113</v>
      </c>
    </row>
    <row r="85" spans="1:22" x14ac:dyDescent="0.25">
      <c r="A85" s="2" t="s">
        <v>1</v>
      </c>
      <c r="B85" s="2">
        <v>1000</v>
      </c>
      <c r="C85" s="2">
        <v>1</v>
      </c>
      <c r="D85" s="2">
        <v>1071.7431200000001</v>
      </c>
      <c r="E85" s="2">
        <v>2.4170000000000001E-2</v>
      </c>
      <c r="F85" s="2">
        <v>1071.2959499999999</v>
      </c>
      <c r="G85" s="2">
        <v>6.5689999999999998E-2</v>
      </c>
      <c r="H85" s="2">
        <v>1066.1939199999999</v>
      </c>
      <c r="I85" s="2">
        <v>2231.9169099999999</v>
      </c>
      <c r="J85" s="2">
        <v>1298</v>
      </c>
      <c r="K85" s="2">
        <v>1067.7242799999999</v>
      </c>
      <c r="L85" s="2">
        <v>2236.6934999999999</v>
      </c>
      <c r="M85" s="2">
        <v>72</v>
      </c>
      <c r="N85" s="2">
        <v>1070.9396899999999</v>
      </c>
      <c r="O85" s="2">
        <v>2231.8664100000001</v>
      </c>
      <c r="P85" s="2">
        <v>21006</v>
      </c>
      <c r="Q85" s="2">
        <v>1065.4599499999999</v>
      </c>
      <c r="R85" s="2">
        <v>2235.9587499999998</v>
      </c>
      <c r="S85" s="2">
        <v>444</v>
      </c>
      <c r="T85" s="2">
        <v>1066.59304</v>
      </c>
      <c r="U85" s="2">
        <v>2247.24568</v>
      </c>
      <c r="V85" s="2">
        <v>113</v>
      </c>
    </row>
    <row r="86" spans="1:22" x14ac:dyDescent="0.25">
      <c r="A86" s="2" t="s">
        <v>1</v>
      </c>
      <c r="B86" s="2">
        <v>1000</v>
      </c>
      <c r="C86" s="2">
        <v>1</v>
      </c>
      <c r="D86" s="2">
        <v>1071.7431200000001</v>
      </c>
      <c r="E86" s="2">
        <v>2.445E-2</v>
      </c>
      <c r="F86" s="2">
        <v>1071.2959499999999</v>
      </c>
      <c r="G86" s="2">
        <v>6.6460000000000005E-2</v>
      </c>
      <c r="H86" s="2">
        <v>1065.58797</v>
      </c>
      <c r="I86" s="2">
        <v>2232.2114999999999</v>
      </c>
      <c r="J86" s="2">
        <v>1239</v>
      </c>
      <c r="K86" s="2">
        <v>1067.4945700000001</v>
      </c>
      <c r="L86" s="2">
        <v>2233.2731800000001</v>
      </c>
      <c r="M86" s="2">
        <v>72</v>
      </c>
      <c r="N86" s="2">
        <v>1069.8061499999999</v>
      </c>
      <c r="O86" s="2">
        <v>2231.8439600000002</v>
      </c>
      <c r="P86" s="2">
        <v>21626</v>
      </c>
      <c r="Q86" s="2">
        <v>1065.4985899999999</v>
      </c>
      <c r="R86" s="2">
        <v>2232.0208899999998</v>
      </c>
      <c r="S86" s="2">
        <v>441</v>
      </c>
      <c r="T86" s="2">
        <v>1064.26279</v>
      </c>
      <c r="U86" s="2">
        <v>2231.95073</v>
      </c>
      <c r="V86" s="2">
        <v>130</v>
      </c>
    </row>
    <row r="87" spans="1:22" x14ac:dyDescent="0.25">
      <c r="A87" s="2" t="s">
        <v>1</v>
      </c>
      <c r="B87" s="2">
        <v>1000</v>
      </c>
      <c r="C87" s="2">
        <v>1</v>
      </c>
      <c r="D87" s="2">
        <v>1071.7431200000001</v>
      </c>
      <c r="E87" s="2">
        <v>2.5569999999999999E-2</v>
      </c>
      <c r="F87" s="2">
        <v>1071.2959499999999</v>
      </c>
      <c r="G87" s="2">
        <v>6.8070000000000006E-2</v>
      </c>
      <c r="H87" s="2">
        <v>1065.8710100000001</v>
      </c>
      <c r="I87" s="2">
        <v>2232.60266</v>
      </c>
      <c r="J87" s="2">
        <v>1268</v>
      </c>
      <c r="K87" s="2">
        <v>1067.30171</v>
      </c>
      <c r="L87" s="2">
        <v>2233.0076600000002</v>
      </c>
      <c r="M87" s="2">
        <v>72</v>
      </c>
      <c r="N87" s="2">
        <v>1070.0780600000001</v>
      </c>
      <c r="O87" s="2">
        <v>2231.91921</v>
      </c>
      <c r="P87" s="2">
        <v>22273</v>
      </c>
      <c r="Q87" s="2">
        <v>1067.8271299999999</v>
      </c>
      <c r="R87" s="2">
        <v>2233.5412700000002</v>
      </c>
      <c r="S87" s="2">
        <v>442</v>
      </c>
      <c r="T87" s="2">
        <v>1066.3232700000001</v>
      </c>
      <c r="U87" s="2">
        <v>2237.2941000000001</v>
      </c>
      <c r="V87" s="2">
        <v>113</v>
      </c>
    </row>
    <row r="88" spans="1:22" x14ac:dyDescent="0.25">
      <c r="A88" s="2" t="s">
        <v>1</v>
      </c>
      <c r="B88" s="2">
        <v>1000</v>
      </c>
      <c r="C88" s="2">
        <v>1</v>
      </c>
      <c r="D88" s="2">
        <v>1071.7431200000001</v>
      </c>
      <c r="E88" s="2">
        <v>2.6020000000000001E-2</v>
      </c>
      <c r="F88" s="2">
        <v>1071.2959499999999</v>
      </c>
      <c r="G88" s="2">
        <v>6.8129999999999996E-2</v>
      </c>
      <c r="H88" s="2">
        <v>1065.88589</v>
      </c>
      <c r="I88" s="2">
        <v>2232.96837</v>
      </c>
      <c r="J88" s="2">
        <v>1241</v>
      </c>
      <c r="K88" s="2">
        <v>1067.1255200000001</v>
      </c>
      <c r="L88" s="2">
        <v>2237.1658699999998</v>
      </c>
      <c r="M88" s="2">
        <v>72</v>
      </c>
      <c r="N88" s="2">
        <v>1066.24325</v>
      </c>
      <c r="O88" s="2">
        <v>2231.85853</v>
      </c>
      <c r="P88" s="2">
        <v>22192</v>
      </c>
      <c r="Q88" s="2">
        <v>1065.65103</v>
      </c>
      <c r="R88" s="2">
        <v>2233.1356599999999</v>
      </c>
      <c r="S88" s="2">
        <v>440</v>
      </c>
      <c r="T88" s="2">
        <v>1066.0965699999999</v>
      </c>
      <c r="U88" s="2">
        <v>2246.28872</v>
      </c>
      <c r="V88" s="2">
        <v>113</v>
      </c>
    </row>
    <row r="89" spans="1:22" x14ac:dyDescent="0.25">
      <c r="A89" s="2" t="s">
        <v>1</v>
      </c>
      <c r="B89" s="2">
        <v>1000</v>
      </c>
      <c r="C89" s="2">
        <v>1</v>
      </c>
      <c r="D89" s="2">
        <v>1071.7431200000001</v>
      </c>
      <c r="E89" s="2">
        <v>2.4500000000000001E-2</v>
      </c>
      <c r="F89" s="2">
        <v>1071.2959499999999</v>
      </c>
      <c r="G89" s="2">
        <v>6.6470000000000001E-2</v>
      </c>
      <c r="H89" s="2">
        <v>1066.34941</v>
      </c>
      <c r="I89" s="2">
        <v>2233.0623300000002</v>
      </c>
      <c r="J89" s="2">
        <v>1248</v>
      </c>
      <c r="K89" s="2">
        <v>1067.3996199999999</v>
      </c>
      <c r="L89" s="2">
        <v>2260.27259</v>
      </c>
      <c r="M89" s="2">
        <v>73</v>
      </c>
      <c r="N89" s="2">
        <v>1066.8317300000001</v>
      </c>
      <c r="O89" s="2">
        <v>2231.8294599999999</v>
      </c>
      <c r="P89" s="2">
        <v>22413</v>
      </c>
      <c r="Q89" s="2">
        <v>1065.5265899999999</v>
      </c>
      <c r="R89" s="2">
        <v>2231.8628899999999</v>
      </c>
      <c r="S89" s="2">
        <v>448</v>
      </c>
      <c r="T89" s="2">
        <v>1066.1841400000001</v>
      </c>
      <c r="U89" s="2">
        <v>2238.1384499999999</v>
      </c>
      <c r="V89" s="2">
        <v>113</v>
      </c>
    </row>
    <row r="90" spans="1:22" x14ac:dyDescent="0.25">
      <c r="A90" s="2" t="s">
        <v>1</v>
      </c>
      <c r="B90" s="2">
        <v>1000</v>
      </c>
      <c r="C90" s="2">
        <v>1</v>
      </c>
      <c r="D90" s="2">
        <v>1071.7431200000001</v>
      </c>
      <c r="E90" s="2">
        <v>2.5909999999999999E-2</v>
      </c>
      <c r="F90" s="2">
        <v>1071.2959499999999</v>
      </c>
      <c r="G90" s="2">
        <v>6.8519999999999998E-2</v>
      </c>
      <c r="H90" s="2">
        <v>1066.2051799999999</v>
      </c>
      <c r="I90" s="2">
        <v>2233.5297700000001</v>
      </c>
      <c r="J90" s="2">
        <v>1244</v>
      </c>
      <c r="K90" s="2">
        <v>1067.66788</v>
      </c>
      <c r="L90" s="2">
        <v>2233.3171499999999</v>
      </c>
      <c r="M90" s="2">
        <v>72</v>
      </c>
      <c r="N90" s="2">
        <v>1070.02772</v>
      </c>
      <c r="O90" s="2">
        <v>2231.8472299999999</v>
      </c>
      <c r="P90" s="2">
        <v>21919</v>
      </c>
      <c r="Q90" s="2">
        <v>1066.6429800000001</v>
      </c>
      <c r="R90" s="2">
        <v>2233.89543</v>
      </c>
      <c r="S90" s="2">
        <v>443</v>
      </c>
      <c r="T90" s="2">
        <v>1066.4376199999999</v>
      </c>
      <c r="U90" s="2">
        <v>2242.91239</v>
      </c>
      <c r="V90" s="2">
        <v>113</v>
      </c>
    </row>
    <row r="91" spans="1:22" x14ac:dyDescent="0.25">
      <c r="A91" s="2" t="s">
        <v>1</v>
      </c>
      <c r="B91" s="2">
        <v>1000</v>
      </c>
      <c r="C91" s="2">
        <v>1</v>
      </c>
      <c r="D91" s="2">
        <v>1071.7431200000001</v>
      </c>
      <c r="E91" s="2">
        <v>2.4850000000000001E-2</v>
      </c>
      <c r="F91" s="2">
        <v>1071.2959499999999</v>
      </c>
      <c r="G91" s="2">
        <v>6.6960000000000006E-2</v>
      </c>
      <c r="H91" s="2">
        <v>1066.3974900000001</v>
      </c>
      <c r="I91" s="2">
        <v>2232.8436099999999</v>
      </c>
      <c r="J91" s="2">
        <v>1242</v>
      </c>
      <c r="K91" s="2">
        <v>1067.4174800000001</v>
      </c>
      <c r="L91" s="2">
        <v>2233.03719</v>
      </c>
      <c r="M91" s="2">
        <v>72</v>
      </c>
      <c r="N91" s="2">
        <v>1073.40535</v>
      </c>
      <c r="O91" s="2">
        <v>2231.8546000000001</v>
      </c>
      <c r="P91" s="2">
        <v>22383</v>
      </c>
      <c r="Q91" s="2">
        <v>1065.2959900000001</v>
      </c>
      <c r="R91" s="2">
        <v>2236.5689699999998</v>
      </c>
      <c r="S91" s="2">
        <v>441</v>
      </c>
      <c r="T91" s="2">
        <v>1066.32653</v>
      </c>
      <c r="U91" s="2">
        <v>2246.5849899999998</v>
      </c>
      <c r="V91" s="2">
        <v>114</v>
      </c>
    </row>
    <row r="92" spans="1:22" x14ac:dyDescent="0.25">
      <c r="A92" s="2" t="s">
        <v>1</v>
      </c>
      <c r="B92" s="2">
        <v>1000</v>
      </c>
      <c r="C92" s="2">
        <v>1</v>
      </c>
      <c r="D92" s="2">
        <v>1071.7431200000001</v>
      </c>
      <c r="E92" s="2">
        <v>2.5049999999999999E-2</v>
      </c>
      <c r="F92" s="2">
        <v>1071.2959499999999</v>
      </c>
      <c r="G92" s="2">
        <v>6.6909999999999997E-2</v>
      </c>
      <c r="H92" s="2">
        <v>1066.44076</v>
      </c>
      <c r="I92" s="2">
        <v>2231.8940699999998</v>
      </c>
      <c r="J92" s="2">
        <v>1241</v>
      </c>
      <c r="K92" s="2">
        <v>1067.6889100000001</v>
      </c>
      <c r="L92" s="2">
        <v>2260.8607900000002</v>
      </c>
      <c r="M92" s="2">
        <v>73</v>
      </c>
      <c r="N92" s="2">
        <v>1069.68281</v>
      </c>
      <c r="O92" s="2">
        <v>2231.9981200000002</v>
      </c>
      <c r="P92" s="2">
        <v>22589</v>
      </c>
      <c r="Q92" s="2">
        <v>1065.14138</v>
      </c>
      <c r="R92" s="2">
        <v>2233.49557</v>
      </c>
      <c r="S92" s="2">
        <v>445</v>
      </c>
      <c r="T92" s="2">
        <v>1066.2236399999999</v>
      </c>
      <c r="U92" s="2">
        <v>2247.2642000000001</v>
      </c>
      <c r="V92" s="2">
        <v>113</v>
      </c>
    </row>
    <row r="93" spans="1:22" x14ac:dyDescent="0.25">
      <c r="A93" s="2" t="s">
        <v>2</v>
      </c>
      <c r="B93" s="2">
        <v>24</v>
      </c>
      <c r="C93" s="2">
        <v>0.4</v>
      </c>
      <c r="D93" s="2">
        <v>4195.5379599999997</v>
      </c>
      <c r="E93" s="2">
        <v>2.4000000000000001E-4</v>
      </c>
      <c r="F93" s="2">
        <v>2772.07557</v>
      </c>
      <c r="G93" s="2">
        <v>7.2000000000000005E-4</v>
      </c>
      <c r="H93" s="2">
        <v>2783.1429499999999</v>
      </c>
      <c r="I93" s="2">
        <v>1.2202</v>
      </c>
      <c r="J93" s="2">
        <v>11</v>
      </c>
      <c r="K93" s="2">
        <v>2758.0145900000002</v>
      </c>
      <c r="L93" s="2">
        <v>1.0953999999999999</v>
      </c>
      <c r="M93" s="2">
        <v>130</v>
      </c>
      <c r="N93" s="2">
        <v>2760.3056299999998</v>
      </c>
      <c r="O93" s="2">
        <v>1.09229</v>
      </c>
      <c r="P93" s="2">
        <v>129</v>
      </c>
      <c r="Q93" s="2">
        <v>2758.0145900000002</v>
      </c>
      <c r="R93" s="2">
        <v>1.0871200000000001</v>
      </c>
      <c r="S93" s="2">
        <v>269</v>
      </c>
      <c r="T93" s="2">
        <v>2758.0145900000002</v>
      </c>
      <c r="U93" s="2">
        <v>1.1025799999999999</v>
      </c>
      <c r="V93" s="2">
        <v>49</v>
      </c>
    </row>
    <row r="94" spans="1:22" x14ac:dyDescent="0.25">
      <c r="A94" s="2" t="s">
        <v>2</v>
      </c>
      <c r="B94" s="2">
        <v>24</v>
      </c>
      <c r="C94" s="2">
        <v>0.4</v>
      </c>
      <c r="D94" s="2">
        <v>4195.5379599999997</v>
      </c>
      <c r="E94" s="2">
        <v>3.0300000000000001E-3</v>
      </c>
      <c r="F94" s="2">
        <v>2772.07557</v>
      </c>
      <c r="G94" s="2">
        <v>9.7199999999999995E-3</v>
      </c>
      <c r="H94" s="2">
        <v>2767.8332599999999</v>
      </c>
      <c r="I94" s="2">
        <v>1.10019</v>
      </c>
      <c r="J94" s="2">
        <v>18</v>
      </c>
      <c r="K94" s="2">
        <v>2758.0145900000002</v>
      </c>
      <c r="L94" s="2">
        <v>1.0905800000000001</v>
      </c>
      <c r="M94" s="2">
        <v>127</v>
      </c>
      <c r="N94" s="2">
        <v>2760.3056299999998</v>
      </c>
      <c r="O94" s="2">
        <v>1.0950599999999999</v>
      </c>
      <c r="P94" s="2">
        <v>129</v>
      </c>
      <c r="Q94" s="2">
        <v>2758.0145900000002</v>
      </c>
      <c r="R94" s="2">
        <v>1.3887700000000001</v>
      </c>
      <c r="S94" s="2">
        <v>215</v>
      </c>
      <c r="T94" s="2">
        <v>2758.0145900000002</v>
      </c>
      <c r="U94" s="2">
        <v>1.0910299999999999</v>
      </c>
      <c r="V94" s="2">
        <v>51</v>
      </c>
    </row>
    <row r="95" spans="1:22" x14ac:dyDescent="0.25">
      <c r="A95" s="2" t="s">
        <v>2</v>
      </c>
      <c r="B95" s="2">
        <v>24</v>
      </c>
      <c r="C95" s="2">
        <v>0.4</v>
      </c>
      <c r="D95" s="2">
        <v>4195.5379599999997</v>
      </c>
      <c r="E95" s="2">
        <v>2.9399999999999999E-3</v>
      </c>
      <c r="F95" s="2">
        <v>2772.07557</v>
      </c>
      <c r="G95" s="2">
        <v>9.4900000000000002E-3</v>
      </c>
      <c r="H95" s="2">
        <v>2767.8796000000002</v>
      </c>
      <c r="I95" s="2">
        <v>1.2906899999999999</v>
      </c>
      <c r="J95" s="2">
        <v>10</v>
      </c>
      <c r="K95" s="2">
        <v>2758.0145900000002</v>
      </c>
      <c r="L95" s="2">
        <v>1.0895699999999999</v>
      </c>
      <c r="M95" s="2">
        <v>67</v>
      </c>
      <c r="N95" s="2">
        <v>2760.3056299999998</v>
      </c>
      <c r="O95" s="2">
        <v>1.0941399999999999</v>
      </c>
      <c r="P95" s="2">
        <v>84</v>
      </c>
      <c r="Q95" s="2">
        <v>2760.3056299999998</v>
      </c>
      <c r="R95" s="2">
        <v>1.0877600000000001</v>
      </c>
      <c r="S95" s="2">
        <v>284</v>
      </c>
      <c r="T95" s="2">
        <v>2758.0145900000002</v>
      </c>
      <c r="U95" s="2">
        <v>1.0909500000000001</v>
      </c>
      <c r="V95" s="2">
        <v>51</v>
      </c>
    </row>
    <row r="96" spans="1:22" x14ac:dyDescent="0.25">
      <c r="A96" s="2" t="s">
        <v>2</v>
      </c>
      <c r="B96" s="2">
        <v>24</v>
      </c>
      <c r="C96" s="2">
        <v>0.4</v>
      </c>
      <c r="D96" s="2">
        <v>4195.5379599999997</v>
      </c>
      <c r="E96" s="2">
        <v>3.0400000000000002E-3</v>
      </c>
      <c r="F96" s="2">
        <v>2772.07557</v>
      </c>
      <c r="G96" s="2">
        <v>9.4900000000000002E-3</v>
      </c>
      <c r="H96" s="2">
        <v>2779.4706700000002</v>
      </c>
      <c r="I96" s="2">
        <v>1.2978000000000001</v>
      </c>
      <c r="J96" s="2">
        <v>11</v>
      </c>
      <c r="K96" s="2">
        <v>2758.0145900000002</v>
      </c>
      <c r="L96" s="2">
        <v>1.09165</v>
      </c>
      <c r="M96" s="2">
        <v>125</v>
      </c>
      <c r="N96" s="2">
        <v>2760.3056299999998</v>
      </c>
      <c r="O96" s="2">
        <v>1.0923</v>
      </c>
      <c r="P96" s="2">
        <v>127</v>
      </c>
      <c r="Q96" s="2">
        <v>2758.0145900000002</v>
      </c>
      <c r="R96" s="2">
        <v>1.08938</v>
      </c>
      <c r="S96" s="2">
        <v>258</v>
      </c>
      <c r="T96" s="2">
        <v>2758.0145900000002</v>
      </c>
      <c r="U96" s="2">
        <v>1.13639</v>
      </c>
      <c r="V96" s="2">
        <v>49</v>
      </c>
    </row>
    <row r="97" spans="1:22" x14ac:dyDescent="0.25">
      <c r="A97" s="2" t="s">
        <v>2</v>
      </c>
      <c r="B97" s="2">
        <v>24</v>
      </c>
      <c r="C97" s="2">
        <v>0.4</v>
      </c>
      <c r="D97" s="2">
        <v>4195.5379599999997</v>
      </c>
      <c r="E97" s="2">
        <v>3.15E-3</v>
      </c>
      <c r="F97" s="2">
        <v>2772.07557</v>
      </c>
      <c r="G97" s="2">
        <v>9.5499999999999995E-3</v>
      </c>
      <c r="H97" s="2">
        <v>2777.5698400000001</v>
      </c>
      <c r="I97" s="2">
        <v>1.14714</v>
      </c>
      <c r="J97" s="2">
        <v>9</v>
      </c>
      <c r="K97" s="2">
        <v>2758.0145900000002</v>
      </c>
      <c r="L97" s="2">
        <v>1.0919700000000001</v>
      </c>
      <c r="M97" s="2">
        <v>128</v>
      </c>
      <c r="N97" s="2">
        <v>2760.3056299999998</v>
      </c>
      <c r="O97" s="2">
        <v>1.0921099999999999</v>
      </c>
      <c r="P97" s="2">
        <v>129</v>
      </c>
      <c r="Q97" s="2">
        <v>2760.3056299999998</v>
      </c>
      <c r="R97" s="2">
        <v>1.0870500000000001</v>
      </c>
      <c r="S97" s="2">
        <v>260</v>
      </c>
      <c r="T97" s="2">
        <v>2758.0145900000002</v>
      </c>
      <c r="U97" s="2">
        <v>1.3665</v>
      </c>
      <c r="V97" s="2">
        <v>48</v>
      </c>
    </row>
    <row r="98" spans="1:22" x14ac:dyDescent="0.25">
      <c r="A98" s="2" t="s">
        <v>2</v>
      </c>
      <c r="B98" s="2">
        <v>24</v>
      </c>
      <c r="C98" s="2">
        <v>0.4</v>
      </c>
      <c r="D98" s="2">
        <v>4195.5379599999997</v>
      </c>
      <c r="E98" s="2">
        <v>3.29E-3</v>
      </c>
      <c r="F98" s="2">
        <v>2772.07557</v>
      </c>
      <c r="G98" s="2">
        <v>8.5199999999999998E-3</v>
      </c>
      <c r="H98" s="2">
        <v>2783.1429499999999</v>
      </c>
      <c r="I98" s="2">
        <v>1.1175600000000001</v>
      </c>
      <c r="J98" s="2">
        <v>16</v>
      </c>
      <c r="K98" s="2">
        <v>2758.0145900000002</v>
      </c>
      <c r="L98" s="2">
        <v>1.08876</v>
      </c>
      <c r="M98" s="2">
        <v>112</v>
      </c>
      <c r="N98" s="2">
        <v>2760.3056299999998</v>
      </c>
      <c r="O98" s="2">
        <v>1.0885100000000001</v>
      </c>
      <c r="P98" s="2">
        <v>130</v>
      </c>
      <c r="Q98" s="2">
        <v>2758.0145900000002</v>
      </c>
      <c r="R98" s="2">
        <v>1.0886400000000001</v>
      </c>
      <c r="S98" s="2">
        <v>266</v>
      </c>
      <c r="T98" s="2">
        <v>2758.0145900000002</v>
      </c>
      <c r="U98" s="2">
        <v>1.0911900000000001</v>
      </c>
      <c r="V98" s="2">
        <v>49</v>
      </c>
    </row>
    <row r="99" spans="1:22" x14ac:dyDescent="0.25">
      <c r="A99" s="2" t="s">
        <v>2</v>
      </c>
      <c r="B99" s="2">
        <v>24</v>
      </c>
      <c r="C99" s="2">
        <v>0.4</v>
      </c>
      <c r="D99" s="2">
        <v>4195.5379599999997</v>
      </c>
      <c r="E99" s="2">
        <v>3.0599999999999998E-3</v>
      </c>
      <c r="F99" s="2">
        <v>2772.07557</v>
      </c>
      <c r="G99" s="2">
        <v>9.7099999999999999E-3</v>
      </c>
      <c r="H99" s="2">
        <v>2767.8796000000002</v>
      </c>
      <c r="I99" s="2">
        <v>1.3529199999999999</v>
      </c>
      <c r="J99" s="2">
        <v>9</v>
      </c>
      <c r="K99" s="2">
        <v>2758.0145900000002</v>
      </c>
      <c r="L99" s="2">
        <v>1.0899099999999999</v>
      </c>
      <c r="M99" s="2">
        <v>102</v>
      </c>
      <c r="N99" s="2">
        <v>2760.3056299999998</v>
      </c>
      <c r="O99" s="2">
        <v>1.1821600000000001</v>
      </c>
      <c r="P99" s="2">
        <v>81</v>
      </c>
      <c r="Q99" s="2">
        <v>2758.0145900000002</v>
      </c>
      <c r="R99" s="2">
        <v>1.09015</v>
      </c>
      <c r="S99" s="2">
        <v>174</v>
      </c>
      <c r="T99" s="2">
        <v>2758.0145900000002</v>
      </c>
      <c r="U99" s="2">
        <v>1.10598</v>
      </c>
      <c r="V99" s="2">
        <v>56</v>
      </c>
    </row>
    <row r="100" spans="1:22" x14ac:dyDescent="0.25">
      <c r="A100" s="2" t="s">
        <v>2</v>
      </c>
      <c r="B100" s="2">
        <v>24</v>
      </c>
      <c r="C100" s="2">
        <v>0.4</v>
      </c>
      <c r="D100" s="2">
        <v>4195.5379599999997</v>
      </c>
      <c r="E100" s="2">
        <v>3.0899999999999999E-3</v>
      </c>
      <c r="F100" s="2">
        <v>2772.07557</v>
      </c>
      <c r="G100" s="2">
        <v>9.4000000000000004E-3</v>
      </c>
      <c r="H100" s="2">
        <v>2767.8332599999999</v>
      </c>
      <c r="I100" s="2">
        <v>1.1476200000000001</v>
      </c>
      <c r="J100" s="2">
        <v>18</v>
      </c>
      <c r="K100" s="2">
        <v>2758.0145900000002</v>
      </c>
      <c r="L100" s="2">
        <v>1.2240800000000001</v>
      </c>
      <c r="M100" s="2">
        <v>102</v>
      </c>
      <c r="N100" s="2">
        <v>2760.3056299999998</v>
      </c>
      <c r="O100" s="2">
        <v>1.09032</v>
      </c>
      <c r="P100" s="2">
        <v>129</v>
      </c>
      <c r="Q100" s="2">
        <v>2758.0145900000002</v>
      </c>
      <c r="R100" s="2">
        <v>1.08789</v>
      </c>
      <c r="S100" s="2">
        <v>266</v>
      </c>
      <c r="T100" s="2">
        <v>2758.0145900000002</v>
      </c>
      <c r="U100" s="2">
        <v>1.0943700000000001</v>
      </c>
      <c r="V100" s="2">
        <v>51</v>
      </c>
    </row>
    <row r="101" spans="1:22" x14ac:dyDescent="0.25">
      <c r="A101" s="2" t="s">
        <v>2</v>
      </c>
      <c r="B101" s="2">
        <v>24</v>
      </c>
      <c r="C101" s="2">
        <v>0.4</v>
      </c>
      <c r="D101" s="2">
        <v>4195.5379599999997</v>
      </c>
      <c r="E101" s="2">
        <v>3.2100000000000002E-3</v>
      </c>
      <c r="F101" s="2">
        <v>2772.07557</v>
      </c>
      <c r="G101" s="2">
        <v>9.7000000000000003E-3</v>
      </c>
      <c r="H101" s="2">
        <v>2777.5698400000001</v>
      </c>
      <c r="I101" s="2">
        <v>1.1247100000000001</v>
      </c>
      <c r="J101" s="2">
        <v>10</v>
      </c>
      <c r="K101" s="2">
        <v>2758.0145900000002</v>
      </c>
      <c r="L101" s="2">
        <v>1.0946899999999999</v>
      </c>
      <c r="M101" s="2">
        <v>128</v>
      </c>
      <c r="N101" s="2">
        <v>2760.3056299999998</v>
      </c>
      <c r="O101" s="2">
        <v>1.0899700000000001</v>
      </c>
      <c r="P101" s="2">
        <v>125</v>
      </c>
      <c r="Q101" s="2">
        <v>2758.0145900000002</v>
      </c>
      <c r="R101" s="2">
        <v>1.09046</v>
      </c>
      <c r="S101" s="2">
        <v>249</v>
      </c>
      <c r="T101" s="2">
        <v>2758.0145900000002</v>
      </c>
      <c r="U101" s="2">
        <v>1.09033</v>
      </c>
      <c r="V101" s="2">
        <v>48</v>
      </c>
    </row>
    <row r="102" spans="1:22" x14ac:dyDescent="0.25">
      <c r="A102" s="2" t="s">
        <v>2</v>
      </c>
      <c r="B102" s="2">
        <v>24</v>
      </c>
      <c r="C102" s="2">
        <v>0.4</v>
      </c>
      <c r="D102" s="2">
        <v>4195.5379599999997</v>
      </c>
      <c r="E102" s="2">
        <v>3.16E-3</v>
      </c>
      <c r="F102" s="2">
        <v>2772.07557</v>
      </c>
      <c r="G102" s="2">
        <v>9.5200000000000007E-3</v>
      </c>
      <c r="H102" s="2">
        <v>2779.4706700000002</v>
      </c>
      <c r="I102" s="2">
        <v>1.12557</v>
      </c>
      <c r="J102" s="2">
        <v>24</v>
      </c>
      <c r="K102" s="2">
        <v>2758.0145900000002</v>
      </c>
      <c r="L102" s="2">
        <v>1.0890599999999999</v>
      </c>
      <c r="M102" s="2">
        <v>122</v>
      </c>
      <c r="N102" s="2">
        <v>2760.3056299999998</v>
      </c>
      <c r="O102" s="2">
        <v>1.08867</v>
      </c>
      <c r="P102" s="2">
        <v>123</v>
      </c>
      <c r="Q102" s="2">
        <v>2760.3056299999998</v>
      </c>
      <c r="R102" s="2">
        <v>1.08961</v>
      </c>
      <c r="S102" s="2">
        <v>265</v>
      </c>
      <c r="T102" s="2">
        <v>2758.0145900000002</v>
      </c>
      <c r="U102" s="2">
        <v>1.2482800000000001</v>
      </c>
      <c r="V102" s="2">
        <v>33</v>
      </c>
    </row>
    <row r="103" spans="1:22" x14ac:dyDescent="0.25">
      <c r="A103" s="2" t="s">
        <v>2</v>
      </c>
      <c r="B103" s="2">
        <v>24</v>
      </c>
      <c r="C103" s="2">
        <v>0.7</v>
      </c>
      <c r="D103" s="2">
        <v>2581.5246200000001</v>
      </c>
      <c r="E103" s="2">
        <v>3.4399999999999999E-3</v>
      </c>
      <c r="F103" s="2">
        <v>2581.5246200000001</v>
      </c>
      <c r="G103" s="2">
        <v>1.256E-2</v>
      </c>
      <c r="H103" s="2">
        <v>2566.8411599999999</v>
      </c>
      <c r="I103" s="2">
        <v>1.3355399999999999</v>
      </c>
      <c r="J103" s="2">
        <v>30</v>
      </c>
      <c r="K103" s="2">
        <v>2581.5246200000001</v>
      </c>
      <c r="L103" s="2">
        <v>1.32782</v>
      </c>
      <c r="M103" s="2">
        <v>138</v>
      </c>
      <c r="N103" s="2">
        <v>2568.0641599999999</v>
      </c>
      <c r="O103" s="2">
        <v>1.3272699999999999</v>
      </c>
      <c r="P103" s="2">
        <v>158</v>
      </c>
      <c r="Q103" s="2">
        <v>2566.8411599999999</v>
      </c>
      <c r="R103" s="2">
        <v>1.3253999999999999</v>
      </c>
      <c r="S103" s="2">
        <v>316</v>
      </c>
      <c r="T103" s="2">
        <v>2566.8411599999999</v>
      </c>
      <c r="U103" s="2">
        <v>1.3296699999999999</v>
      </c>
      <c r="V103" s="2">
        <v>60</v>
      </c>
    </row>
    <row r="104" spans="1:22" x14ac:dyDescent="0.25">
      <c r="A104" s="2" t="s">
        <v>2</v>
      </c>
      <c r="B104" s="2">
        <v>24</v>
      </c>
      <c r="C104" s="2">
        <v>0.7</v>
      </c>
      <c r="D104" s="2">
        <v>2581.5246200000001</v>
      </c>
      <c r="E104" s="2">
        <v>3.49E-3</v>
      </c>
      <c r="F104" s="2">
        <v>2581.5246200000001</v>
      </c>
      <c r="G104" s="2">
        <v>1.3180000000000001E-2</v>
      </c>
      <c r="H104" s="2">
        <v>2581.5246200000001</v>
      </c>
      <c r="I104" s="2">
        <v>1.3412599999999999</v>
      </c>
      <c r="J104" s="2">
        <v>20</v>
      </c>
      <c r="K104" s="2">
        <v>2581.5246200000001</v>
      </c>
      <c r="L104" s="2">
        <v>1.3285199999999999</v>
      </c>
      <c r="M104" s="2">
        <v>108</v>
      </c>
      <c r="N104" s="2">
        <v>2579.61679</v>
      </c>
      <c r="O104" s="2">
        <v>1.3295699999999999</v>
      </c>
      <c r="P104" s="2">
        <v>151</v>
      </c>
      <c r="Q104" s="2">
        <v>2566.8411599999999</v>
      </c>
      <c r="R104" s="2">
        <v>1.3245899999999999</v>
      </c>
      <c r="S104" s="2">
        <v>325</v>
      </c>
      <c r="T104" s="2">
        <v>2566.8411599999999</v>
      </c>
      <c r="U104" s="2">
        <v>1.63947</v>
      </c>
      <c r="V104" s="2">
        <v>58</v>
      </c>
    </row>
    <row r="105" spans="1:22" x14ac:dyDescent="0.25">
      <c r="A105" s="2" t="s">
        <v>2</v>
      </c>
      <c r="B105" s="2">
        <v>24</v>
      </c>
      <c r="C105" s="2">
        <v>0.7</v>
      </c>
      <c r="D105" s="2">
        <v>2581.5246200000001</v>
      </c>
      <c r="E105" s="2">
        <v>3.46E-3</v>
      </c>
      <c r="F105" s="2">
        <v>2581.5246200000001</v>
      </c>
      <c r="G105" s="2">
        <v>1.259E-2</v>
      </c>
      <c r="H105" s="2">
        <v>2566.8411599999999</v>
      </c>
      <c r="I105" s="2">
        <v>1.3347899999999999</v>
      </c>
      <c r="J105" s="2">
        <v>33</v>
      </c>
      <c r="K105" s="2">
        <v>2581.5246200000001</v>
      </c>
      <c r="L105" s="2">
        <v>1.33084</v>
      </c>
      <c r="M105" s="2">
        <v>137</v>
      </c>
      <c r="N105" s="2">
        <v>2570.98092</v>
      </c>
      <c r="O105" s="2">
        <v>1.3270900000000001</v>
      </c>
      <c r="P105" s="2">
        <v>157</v>
      </c>
      <c r="Q105" s="2">
        <v>2566.8411599999999</v>
      </c>
      <c r="R105" s="2">
        <v>1.32596</v>
      </c>
      <c r="S105" s="2">
        <v>322</v>
      </c>
      <c r="T105" s="2">
        <v>2566.8411599999999</v>
      </c>
      <c r="U105" s="2">
        <v>1.32283</v>
      </c>
      <c r="V105" s="2">
        <v>59</v>
      </c>
    </row>
    <row r="106" spans="1:22" x14ac:dyDescent="0.25">
      <c r="A106" s="2" t="s">
        <v>2</v>
      </c>
      <c r="B106" s="2">
        <v>24</v>
      </c>
      <c r="C106" s="2">
        <v>0.7</v>
      </c>
      <c r="D106" s="2">
        <v>2581.5246200000001</v>
      </c>
      <c r="E106" s="2">
        <v>3.5999999999999999E-3</v>
      </c>
      <c r="F106" s="2">
        <v>2581.5246200000001</v>
      </c>
      <c r="G106" s="2">
        <v>1.328E-2</v>
      </c>
      <c r="H106" s="2">
        <v>2581.5246200000001</v>
      </c>
      <c r="I106" s="2">
        <v>1.3340700000000001</v>
      </c>
      <c r="J106" s="2">
        <v>17</v>
      </c>
      <c r="K106" s="2">
        <v>2581.5246200000001</v>
      </c>
      <c r="L106" s="2">
        <v>1.3468599999999999</v>
      </c>
      <c r="M106" s="2">
        <v>87</v>
      </c>
      <c r="N106" s="2">
        <v>2568.0641599999999</v>
      </c>
      <c r="O106" s="2">
        <v>1.32925</v>
      </c>
      <c r="P106" s="2">
        <v>129</v>
      </c>
      <c r="Q106" s="2">
        <v>2566.8411599999999</v>
      </c>
      <c r="R106" s="2">
        <v>1.3246</v>
      </c>
      <c r="S106" s="2">
        <v>320</v>
      </c>
      <c r="T106" s="2">
        <v>2566.8411599999999</v>
      </c>
      <c r="U106" s="2">
        <v>1.3283799999999999</v>
      </c>
      <c r="V106" s="2">
        <v>53</v>
      </c>
    </row>
    <row r="107" spans="1:22" x14ac:dyDescent="0.25">
      <c r="A107" s="2" t="s">
        <v>2</v>
      </c>
      <c r="B107" s="2">
        <v>24</v>
      </c>
      <c r="C107" s="2">
        <v>0.7</v>
      </c>
      <c r="D107" s="2">
        <v>2581.5246200000001</v>
      </c>
      <c r="E107" s="2">
        <v>3.47E-3</v>
      </c>
      <c r="F107" s="2">
        <v>2581.5246200000001</v>
      </c>
      <c r="G107" s="2">
        <v>1.277E-2</v>
      </c>
      <c r="H107" s="2">
        <v>2566.8411599999999</v>
      </c>
      <c r="I107" s="2">
        <v>1.3374600000000001</v>
      </c>
      <c r="J107" s="2">
        <v>32</v>
      </c>
      <c r="K107" s="2">
        <v>2581.5246200000001</v>
      </c>
      <c r="L107" s="2">
        <v>1.32335</v>
      </c>
      <c r="M107" s="2">
        <v>134</v>
      </c>
      <c r="N107" s="2">
        <v>2572.2039300000001</v>
      </c>
      <c r="O107" s="2">
        <v>1.3243199999999999</v>
      </c>
      <c r="P107" s="2">
        <v>155</v>
      </c>
      <c r="Q107" s="2">
        <v>2566.8411599999999</v>
      </c>
      <c r="R107" s="2">
        <v>1.32603</v>
      </c>
      <c r="S107" s="2">
        <v>319</v>
      </c>
      <c r="T107" s="2">
        <v>2566.8411599999999</v>
      </c>
      <c r="U107" s="2">
        <v>1.3235699999999999</v>
      </c>
      <c r="V107" s="2">
        <v>60</v>
      </c>
    </row>
    <row r="108" spans="1:22" x14ac:dyDescent="0.25">
      <c r="A108" s="2" t="s">
        <v>2</v>
      </c>
      <c r="B108" s="2">
        <v>24</v>
      </c>
      <c r="C108" s="2">
        <v>0.7</v>
      </c>
      <c r="D108" s="2">
        <v>2581.5246200000001</v>
      </c>
      <c r="E108" s="2">
        <v>3.4099999999999998E-3</v>
      </c>
      <c r="F108" s="2">
        <v>2581.5246200000001</v>
      </c>
      <c r="G108" s="2">
        <v>1.291E-2</v>
      </c>
      <c r="H108" s="2">
        <v>2566.8411599999999</v>
      </c>
      <c r="I108" s="2">
        <v>1.3343100000000001</v>
      </c>
      <c r="J108" s="2">
        <v>37</v>
      </c>
      <c r="K108" s="2">
        <v>2581.5246200000001</v>
      </c>
      <c r="L108" s="2">
        <v>1.3759399999999999</v>
      </c>
      <c r="M108" s="2">
        <v>125</v>
      </c>
      <c r="N108" s="2">
        <v>2572.9484600000001</v>
      </c>
      <c r="O108" s="2">
        <v>1.3260400000000001</v>
      </c>
      <c r="P108" s="2">
        <v>75</v>
      </c>
      <c r="Q108" s="2">
        <v>2566.8411599999999</v>
      </c>
      <c r="R108" s="2">
        <v>1.3253600000000001</v>
      </c>
      <c r="S108" s="2">
        <v>339</v>
      </c>
      <c r="T108" s="2">
        <v>2566.8411599999999</v>
      </c>
      <c r="U108" s="2">
        <v>1.32809</v>
      </c>
      <c r="V108" s="2">
        <v>61</v>
      </c>
    </row>
    <row r="109" spans="1:22" x14ac:dyDescent="0.25">
      <c r="A109" s="2" t="s">
        <v>2</v>
      </c>
      <c r="B109" s="2">
        <v>24</v>
      </c>
      <c r="C109" s="2">
        <v>0.7</v>
      </c>
      <c r="D109" s="2">
        <v>2581.5246200000001</v>
      </c>
      <c r="E109" s="2">
        <v>3.4099999999999998E-3</v>
      </c>
      <c r="F109" s="2">
        <v>2581.5246200000001</v>
      </c>
      <c r="G109" s="2">
        <v>1.29E-2</v>
      </c>
      <c r="H109" s="2">
        <v>2581.5246200000001</v>
      </c>
      <c r="I109" s="2">
        <v>1.3302</v>
      </c>
      <c r="J109" s="2">
        <v>25</v>
      </c>
      <c r="K109" s="2">
        <v>2581.5246200000001</v>
      </c>
      <c r="L109" s="2">
        <v>1.3261400000000001</v>
      </c>
      <c r="M109" s="2">
        <v>135</v>
      </c>
      <c r="N109" s="2">
        <v>2572.9484600000001</v>
      </c>
      <c r="O109" s="2">
        <v>1.3294299999999999</v>
      </c>
      <c r="P109" s="2">
        <v>158</v>
      </c>
      <c r="Q109" s="2">
        <v>2566.8411599999999</v>
      </c>
      <c r="R109" s="2">
        <v>1.32562</v>
      </c>
      <c r="S109" s="2">
        <v>319</v>
      </c>
      <c r="T109" s="2">
        <v>2566.8411599999999</v>
      </c>
      <c r="U109" s="2">
        <v>1.3399300000000001</v>
      </c>
      <c r="V109" s="2">
        <v>60</v>
      </c>
    </row>
    <row r="110" spans="1:22" x14ac:dyDescent="0.25">
      <c r="A110" s="2" t="s">
        <v>2</v>
      </c>
      <c r="B110" s="2">
        <v>24</v>
      </c>
      <c r="C110" s="2">
        <v>0.7</v>
      </c>
      <c r="D110" s="2">
        <v>2581.5246200000001</v>
      </c>
      <c r="E110" s="2">
        <v>3.3999999999999998E-3</v>
      </c>
      <c r="F110" s="2">
        <v>2581.5246200000001</v>
      </c>
      <c r="G110" s="2">
        <v>1.29E-2</v>
      </c>
      <c r="H110" s="2">
        <v>2566.8411599999999</v>
      </c>
      <c r="I110" s="2">
        <v>1.3370299999999999</v>
      </c>
      <c r="J110" s="2">
        <v>32</v>
      </c>
      <c r="K110" s="2">
        <v>2581.5246200000001</v>
      </c>
      <c r="L110" s="2">
        <v>1.32745</v>
      </c>
      <c r="M110" s="2">
        <v>136</v>
      </c>
      <c r="N110" s="2">
        <v>2570.98092</v>
      </c>
      <c r="O110" s="2">
        <v>1.32484</v>
      </c>
      <c r="P110" s="2">
        <v>58</v>
      </c>
      <c r="Q110" s="2">
        <v>2566.8411599999999</v>
      </c>
      <c r="R110" s="2">
        <v>1.3245400000000001</v>
      </c>
      <c r="S110" s="2">
        <v>324</v>
      </c>
      <c r="T110" s="2">
        <v>2566.8411599999999</v>
      </c>
      <c r="U110" s="2">
        <v>1.3368899999999999</v>
      </c>
      <c r="V110" s="2">
        <v>62</v>
      </c>
    </row>
    <row r="111" spans="1:22" x14ac:dyDescent="0.25">
      <c r="A111" s="2" t="s">
        <v>2</v>
      </c>
      <c r="B111" s="2">
        <v>24</v>
      </c>
      <c r="C111" s="2">
        <v>0.7</v>
      </c>
      <c r="D111" s="2">
        <v>2581.5246200000001</v>
      </c>
      <c r="E111" s="2">
        <v>3.7799999999999999E-3</v>
      </c>
      <c r="F111" s="2">
        <v>2581.5246200000001</v>
      </c>
      <c r="G111" s="2">
        <v>1.289E-2</v>
      </c>
      <c r="H111" s="2">
        <v>2566.8411599999999</v>
      </c>
      <c r="I111" s="2">
        <v>1.4774099999999999</v>
      </c>
      <c r="J111" s="2">
        <v>11</v>
      </c>
      <c r="K111" s="2">
        <v>2581.5246200000001</v>
      </c>
      <c r="L111" s="2">
        <v>1.3226500000000001</v>
      </c>
      <c r="M111" s="2">
        <v>137</v>
      </c>
      <c r="N111" s="2">
        <v>2568.0641599999999</v>
      </c>
      <c r="O111" s="2">
        <v>1.33039</v>
      </c>
      <c r="P111" s="2">
        <v>158</v>
      </c>
      <c r="Q111" s="2">
        <v>2566.8411599999999</v>
      </c>
      <c r="R111" s="2">
        <v>1.3225</v>
      </c>
      <c r="S111" s="2">
        <v>327</v>
      </c>
      <c r="T111" s="2">
        <v>2566.8411599999999</v>
      </c>
      <c r="U111" s="2">
        <v>1.33409</v>
      </c>
      <c r="V111" s="2">
        <v>61</v>
      </c>
    </row>
    <row r="112" spans="1:22" x14ac:dyDescent="0.25">
      <c r="A112" s="2" t="s">
        <v>2</v>
      </c>
      <c r="B112" s="2">
        <v>24</v>
      </c>
      <c r="C112" s="2">
        <v>0.7</v>
      </c>
      <c r="D112" s="2">
        <v>2581.5246200000001</v>
      </c>
      <c r="E112" s="2">
        <v>3.4499999999999999E-3</v>
      </c>
      <c r="F112" s="2">
        <v>2581.5246200000001</v>
      </c>
      <c r="G112" s="2">
        <v>1.304E-2</v>
      </c>
      <c r="H112" s="2">
        <v>2566.8411599999999</v>
      </c>
      <c r="I112" s="2">
        <v>1.3352900000000001</v>
      </c>
      <c r="J112" s="2">
        <v>21</v>
      </c>
      <c r="K112" s="2">
        <v>2581.5246200000001</v>
      </c>
      <c r="L112" s="2">
        <v>1.3262799999999999</v>
      </c>
      <c r="M112" s="2">
        <v>139</v>
      </c>
      <c r="N112" s="2">
        <v>2572.9484600000001</v>
      </c>
      <c r="O112" s="2">
        <v>1.32281</v>
      </c>
      <c r="P112" s="2">
        <v>99</v>
      </c>
      <c r="Q112" s="2">
        <v>2566.8411599999999</v>
      </c>
      <c r="R112" s="2">
        <v>1.32599</v>
      </c>
      <c r="S112" s="2">
        <v>325</v>
      </c>
      <c r="T112" s="2">
        <v>2566.8411599999999</v>
      </c>
      <c r="U112" s="2">
        <v>1.3275399999999999</v>
      </c>
      <c r="V112" s="2">
        <v>61</v>
      </c>
    </row>
    <row r="113" spans="1:22" x14ac:dyDescent="0.25">
      <c r="A113" s="2" t="s">
        <v>2</v>
      </c>
      <c r="B113" s="2">
        <v>24</v>
      </c>
      <c r="C113" s="2">
        <v>1</v>
      </c>
      <c r="D113" s="2">
        <v>2325.4375</v>
      </c>
      <c r="E113" s="2">
        <v>3.7299999999999998E-3</v>
      </c>
      <c r="F113" s="2">
        <v>2328.35833</v>
      </c>
      <c r="G113" s="2">
        <v>1.521E-2</v>
      </c>
      <c r="H113" s="2">
        <v>2325.4375</v>
      </c>
      <c r="I113" s="2">
        <v>2.08087</v>
      </c>
      <c r="J113" s="2">
        <v>39</v>
      </c>
      <c r="K113" s="2">
        <v>2325.4375</v>
      </c>
      <c r="L113" s="2">
        <v>2.0739700000000001</v>
      </c>
      <c r="M113" s="2">
        <v>203</v>
      </c>
      <c r="N113" s="2">
        <v>2385.40688</v>
      </c>
      <c r="O113" s="2">
        <v>2.0687099999999998</v>
      </c>
      <c r="P113" s="2">
        <v>246</v>
      </c>
      <c r="Q113" s="2">
        <v>2325.4375</v>
      </c>
      <c r="R113" s="2">
        <v>2.0649500000000001</v>
      </c>
      <c r="S113" s="2">
        <v>511</v>
      </c>
      <c r="T113" s="2">
        <v>2325.4375</v>
      </c>
      <c r="U113" s="2">
        <v>2.0680800000000001</v>
      </c>
      <c r="V113" s="2">
        <v>98</v>
      </c>
    </row>
    <row r="114" spans="1:22" x14ac:dyDescent="0.25">
      <c r="A114" s="2" t="s">
        <v>2</v>
      </c>
      <c r="B114" s="2">
        <v>24</v>
      </c>
      <c r="C114" s="2">
        <v>1</v>
      </c>
      <c r="D114" s="2">
        <v>2325.4375</v>
      </c>
      <c r="E114" s="2">
        <v>3.8800000000000002E-3</v>
      </c>
      <c r="F114" s="2">
        <v>2328.35833</v>
      </c>
      <c r="G114" s="2">
        <v>1.5599999999999999E-2</v>
      </c>
      <c r="H114" s="2">
        <v>2325.4375</v>
      </c>
      <c r="I114" s="2">
        <v>2.07707</v>
      </c>
      <c r="J114" s="2">
        <v>41</v>
      </c>
      <c r="K114" s="2">
        <v>2325.4375</v>
      </c>
      <c r="L114" s="2">
        <v>2.0682800000000001</v>
      </c>
      <c r="M114" s="2">
        <v>183</v>
      </c>
      <c r="N114" s="2">
        <v>2336.6767399999999</v>
      </c>
      <c r="O114" s="2">
        <v>2.06995</v>
      </c>
      <c r="P114" s="2">
        <v>199</v>
      </c>
      <c r="Q114" s="2">
        <v>2325.4375</v>
      </c>
      <c r="R114" s="2">
        <v>2.0671900000000001</v>
      </c>
      <c r="S114" s="2">
        <v>509</v>
      </c>
      <c r="T114" s="2">
        <v>2325.4375</v>
      </c>
      <c r="U114" s="2">
        <v>2.11192</v>
      </c>
      <c r="V114" s="2">
        <v>85</v>
      </c>
    </row>
    <row r="115" spans="1:22" x14ac:dyDescent="0.25">
      <c r="A115" s="2" t="s">
        <v>2</v>
      </c>
      <c r="B115" s="2">
        <v>24</v>
      </c>
      <c r="C115" s="2">
        <v>1</v>
      </c>
      <c r="D115" s="2">
        <v>2325.4375</v>
      </c>
      <c r="E115" s="2">
        <v>3.9899999999999996E-3</v>
      </c>
      <c r="F115" s="2">
        <v>2328.35833</v>
      </c>
      <c r="G115" s="2">
        <v>1.489E-2</v>
      </c>
      <c r="H115" s="2">
        <v>2325.4375</v>
      </c>
      <c r="I115" s="2">
        <v>2.0771000000000002</v>
      </c>
      <c r="J115" s="2">
        <v>82</v>
      </c>
      <c r="K115" s="2">
        <v>2325.4375</v>
      </c>
      <c r="L115" s="2">
        <v>2.39588</v>
      </c>
      <c r="M115" s="2">
        <v>194</v>
      </c>
      <c r="N115" s="2">
        <v>2335.5661700000001</v>
      </c>
      <c r="O115" s="2">
        <v>2.0651899999999999</v>
      </c>
      <c r="P115" s="2">
        <v>208</v>
      </c>
      <c r="Q115" s="2">
        <v>2335.17362</v>
      </c>
      <c r="R115" s="2">
        <v>2.0661200000000002</v>
      </c>
      <c r="S115" s="2">
        <v>512</v>
      </c>
      <c r="T115" s="2">
        <v>2325.4375</v>
      </c>
      <c r="U115" s="2">
        <v>2.0830000000000002</v>
      </c>
      <c r="V115" s="2">
        <v>78</v>
      </c>
    </row>
    <row r="116" spans="1:22" x14ac:dyDescent="0.25">
      <c r="A116" s="2" t="s">
        <v>2</v>
      </c>
      <c r="B116" s="2">
        <v>24</v>
      </c>
      <c r="C116" s="2">
        <v>1</v>
      </c>
      <c r="D116" s="2">
        <v>2325.4375</v>
      </c>
      <c r="E116" s="2">
        <v>3.5899999999999999E-3</v>
      </c>
      <c r="F116" s="2">
        <v>2328.35833</v>
      </c>
      <c r="G116" s="2">
        <v>1.532E-2</v>
      </c>
      <c r="H116" s="2">
        <v>2325.4375</v>
      </c>
      <c r="I116" s="2">
        <v>2.07118</v>
      </c>
      <c r="J116" s="2">
        <v>40</v>
      </c>
      <c r="K116" s="2">
        <v>2325.4375</v>
      </c>
      <c r="L116" s="2">
        <v>2.1202399999999999</v>
      </c>
      <c r="M116" s="2">
        <v>201</v>
      </c>
      <c r="N116" s="2">
        <v>2379.4902499999998</v>
      </c>
      <c r="O116" s="2">
        <v>2.06976</v>
      </c>
      <c r="P116" s="2">
        <v>247</v>
      </c>
      <c r="Q116" s="2">
        <v>2334.1958300000001</v>
      </c>
      <c r="R116" s="2">
        <v>2.0668500000000001</v>
      </c>
      <c r="S116" s="2">
        <v>316</v>
      </c>
      <c r="T116" s="2">
        <v>2325.4375</v>
      </c>
      <c r="U116" s="2">
        <v>2.0742600000000002</v>
      </c>
      <c r="V116" s="2">
        <v>103</v>
      </c>
    </row>
    <row r="117" spans="1:22" x14ac:dyDescent="0.25">
      <c r="A117" s="2" t="s">
        <v>2</v>
      </c>
      <c r="B117" s="2">
        <v>24</v>
      </c>
      <c r="C117" s="2">
        <v>1</v>
      </c>
      <c r="D117" s="2">
        <v>2325.4375</v>
      </c>
      <c r="E117" s="2">
        <v>3.7499999999999999E-3</v>
      </c>
      <c r="F117" s="2">
        <v>2328.35833</v>
      </c>
      <c r="G117" s="2">
        <v>1.523E-2</v>
      </c>
      <c r="H117" s="2">
        <v>2325.4375</v>
      </c>
      <c r="I117" s="2">
        <v>2.1656499999999999</v>
      </c>
      <c r="J117" s="2">
        <v>36</v>
      </c>
      <c r="K117" s="2">
        <v>2325.4375</v>
      </c>
      <c r="L117" s="2">
        <v>2.0698699999999999</v>
      </c>
      <c r="M117" s="2">
        <v>203</v>
      </c>
      <c r="N117" s="2">
        <v>2385.95921</v>
      </c>
      <c r="O117" s="2">
        <v>2.0689899999999999</v>
      </c>
      <c r="P117" s="2">
        <v>246</v>
      </c>
      <c r="Q117" s="2">
        <v>2325.4375</v>
      </c>
      <c r="R117" s="2">
        <v>2.0678899999999998</v>
      </c>
      <c r="S117" s="2">
        <v>512</v>
      </c>
      <c r="T117" s="2">
        <v>2325.4375</v>
      </c>
      <c r="U117" s="2">
        <v>2.0815800000000002</v>
      </c>
      <c r="V117" s="2">
        <v>99</v>
      </c>
    </row>
    <row r="118" spans="1:22" x14ac:dyDescent="0.25">
      <c r="A118" s="2" t="s">
        <v>2</v>
      </c>
      <c r="B118" s="2">
        <v>24</v>
      </c>
      <c r="C118" s="2">
        <v>1</v>
      </c>
      <c r="D118" s="2">
        <v>2325.4375</v>
      </c>
      <c r="E118" s="2">
        <v>3.82E-3</v>
      </c>
      <c r="F118" s="2">
        <v>2328.35833</v>
      </c>
      <c r="G118" s="2">
        <v>1.5599999999999999E-2</v>
      </c>
      <c r="H118" s="2">
        <v>2325.4375</v>
      </c>
      <c r="I118" s="2">
        <v>2.0757699999999999</v>
      </c>
      <c r="J118" s="2">
        <v>68</v>
      </c>
      <c r="K118" s="2">
        <v>2325.4375</v>
      </c>
      <c r="L118" s="2">
        <v>2.0659200000000002</v>
      </c>
      <c r="M118" s="2">
        <v>190</v>
      </c>
      <c r="N118" s="2">
        <v>2464.6472199999998</v>
      </c>
      <c r="O118" s="2">
        <v>2.06467</v>
      </c>
      <c r="P118" s="2">
        <v>195</v>
      </c>
      <c r="Q118" s="2">
        <v>2325.4375</v>
      </c>
      <c r="R118" s="2">
        <v>2.06419</v>
      </c>
      <c r="S118" s="2">
        <v>455</v>
      </c>
      <c r="T118" s="2">
        <v>2325.4375</v>
      </c>
      <c r="U118" s="2">
        <v>2.0826199999999999</v>
      </c>
      <c r="V118" s="2">
        <v>100</v>
      </c>
    </row>
    <row r="119" spans="1:22" x14ac:dyDescent="0.25">
      <c r="A119" s="2" t="s">
        <v>2</v>
      </c>
      <c r="B119" s="2">
        <v>24</v>
      </c>
      <c r="C119" s="2">
        <v>1</v>
      </c>
      <c r="D119" s="2">
        <v>2325.4375</v>
      </c>
      <c r="E119" s="2">
        <v>4.0800000000000003E-3</v>
      </c>
      <c r="F119" s="2">
        <v>2328.35833</v>
      </c>
      <c r="G119" s="2">
        <v>1.559E-2</v>
      </c>
      <c r="H119" s="2">
        <v>2325.4375</v>
      </c>
      <c r="I119" s="2">
        <v>2.07219</v>
      </c>
      <c r="J119" s="2">
        <v>73</v>
      </c>
      <c r="K119" s="2">
        <v>2325.4375</v>
      </c>
      <c r="L119" s="2">
        <v>2.2754300000000001</v>
      </c>
      <c r="M119" s="2">
        <v>180</v>
      </c>
      <c r="N119" s="2">
        <v>2457.0413400000002</v>
      </c>
      <c r="O119" s="2">
        <v>2.06589</v>
      </c>
      <c r="P119" s="2">
        <v>233</v>
      </c>
      <c r="Q119" s="2">
        <v>2325.4375</v>
      </c>
      <c r="R119" s="2">
        <v>2.0670999999999999</v>
      </c>
      <c r="S119" s="2">
        <v>509</v>
      </c>
      <c r="T119" s="2">
        <v>2325.4375</v>
      </c>
      <c r="U119" s="2">
        <v>2.0688599999999999</v>
      </c>
      <c r="V119" s="2">
        <v>82</v>
      </c>
    </row>
    <row r="120" spans="1:22" x14ac:dyDescent="0.25">
      <c r="A120" s="2" t="s">
        <v>2</v>
      </c>
      <c r="B120" s="2">
        <v>24</v>
      </c>
      <c r="C120" s="2">
        <v>1</v>
      </c>
      <c r="D120" s="2">
        <v>2325.4375</v>
      </c>
      <c r="E120" s="2">
        <v>4.2399999999999998E-3</v>
      </c>
      <c r="F120" s="2">
        <v>2328.35833</v>
      </c>
      <c r="G120" s="2">
        <v>1.525E-2</v>
      </c>
      <c r="H120" s="2">
        <v>2325.4375</v>
      </c>
      <c r="I120" s="2">
        <v>2.0762200000000002</v>
      </c>
      <c r="J120" s="2">
        <v>81</v>
      </c>
      <c r="K120" s="2">
        <v>2325.4375</v>
      </c>
      <c r="L120" s="2">
        <v>2.06691</v>
      </c>
      <c r="M120" s="2">
        <v>195</v>
      </c>
      <c r="N120" s="2">
        <v>2457.1174799999999</v>
      </c>
      <c r="O120" s="2">
        <v>2.0645199999999999</v>
      </c>
      <c r="P120" s="2">
        <v>243</v>
      </c>
      <c r="Q120" s="2">
        <v>2333.9423299999999</v>
      </c>
      <c r="R120" s="2">
        <v>2.0660099999999999</v>
      </c>
      <c r="S120" s="2">
        <v>448</v>
      </c>
      <c r="T120" s="2">
        <v>2325.4375</v>
      </c>
      <c r="U120" s="2">
        <v>2.0797500000000002</v>
      </c>
      <c r="V120" s="2">
        <v>97</v>
      </c>
    </row>
    <row r="121" spans="1:22" x14ac:dyDescent="0.25">
      <c r="A121" s="2" t="s">
        <v>2</v>
      </c>
      <c r="B121" s="2">
        <v>24</v>
      </c>
      <c r="C121" s="2">
        <v>1</v>
      </c>
      <c r="D121" s="2">
        <v>2325.4375</v>
      </c>
      <c r="E121" s="2">
        <v>3.8999999999999998E-3</v>
      </c>
      <c r="F121" s="2">
        <v>2328.35833</v>
      </c>
      <c r="G121" s="2">
        <v>1.562E-2</v>
      </c>
      <c r="H121" s="2">
        <v>2325.4375</v>
      </c>
      <c r="I121" s="2">
        <v>2.2509800000000002</v>
      </c>
      <c r="J121" s="2">
        <v>56</v>
      </c>
      <c r="K121" s="2">
        <v>2325.4375</v>
      </c>
      <c r="L121" s="2">
        <v>2.06663</v>
      </c>
      <c r="M121" s="2">
        <v>164</v>
      </c>
      <c r="N121" s="2">
        <v>2382.91318</v>
      </c>
      <c r="O121" s="2">
        <v>2.0728399999999998</v>
      </c>
      <c r="P121" s="2">
        <v>216</v>
      </c>
      <c r="Q121" s="2">
        <v>2325.4375</v>
      </c>
      <c r="R121" s="2">
        <v>2.06548</v>
      </c>
      <c r="S121" s="2">
        <v>510</v>
      </c>
      <c r="T121" s="2">
        <v>2325.4375</v>
      </c>
      <c r="U121" s="2">
        <v>2.0753699999999999</v>
      </c>
      <c r="V121" s="2">
        <v>99</v>
      </c>
    </row>
    <row r="122" spans="1:22" x14ac:dyDescent="0.25">
      <c r="A122" s="2" t="s">
        <v>2</v>
      </c>
      <c r="B122" s="2">
        <v>24</v>
      </c>
      <c r="C122" s="2">
        <v>1</v>
      </c>
      <c r="D122" s="2">
        <v>2325.4375</v>
      </c>
      <c r="E122" s="2">
        <v>4.2100000000000002E-3</v>
      </c>
      <c r="F122" s="2">
        <v>2328.35833</v>
      </c>
      <c r="G122" s="2">
        <v>1.558E-2</v>
      </c>
      <c r="H122" s="2">
        <v>2325.4375</v>
      </c>
      <c r="I122" s="2">
        <v>2.0695100000000002</v>
      </c>
      <c r="J122" s="2">
        <v>52</v>
      </c>
      <c r="K122" s="2">
        <v>2325.4375</v>
      </c>
      <c r="L122" s="2">
        <v>2.0709599999999999</v>
      </c>
      <c r="M122" s="2">
        <v>195</v>
      </c>
      <c r="N122" s="2">
        <v>2330.5603599999999</v>
      </c>
      <c r="O122" s="2">
        <v>2.0682200000000002</v>
      </c>
      <c r="P122" s="2">
        <v>205</v>
      </c>
      <c r="Q122" s="2">
        <v>2325.4375</v>
      </c>
      <c r="R122" s="2">
        <v>2.0644300000000002</v>
      </c>
      <c r="S122" s="2">
        <v>466</v>
      </c>
      <c r="T122" s="2">
        <v>2325.4375</v>
      </c>
      <c r="U122" s="2">
        <v>2.0705800000000001</v>
      </c>
      <c r="V122" s="2">
        <v>99</v>
      </c>
    </row>
    <row r="123" spans="1:22" x14ac:dyDescent="0.25">
      <c r="A123" s="2" t="s">
        <v>2</v>
      </c>
      <c r="B123" s="2">
        <v>100</v>
      </c>
      <c r="C123" s="2">
        <v>0.4</v>
      </c>
      <c r="D123" s="2">
        <v>50073.07417</v>
      </c>
      <c r="E123" s="2">
        <v>1.2370000000000001E-2</v>
      </c>
      <c r="F123" s="2">
        <v>50073.07417</v>
      </c>
      <c r="G123" s="2">
        <v>6.4949999999999994E-2</v>
      </c>
      <c r="H123" s="2">
        <v>42194.810740000001</v>
      </c>
      <c r="I123" s="2">
        <v>6.9308199999999998</v>
      </c>
      <c r="J123" s="2">
        <v>84</v>
      </c>
      <c r="K123" s="2">
        <v>37504.771970000002</v>
      </c>
      <c r="L123" s="2">
        <v>7.0357599999999998</v>
      </c>
      <c r="M123" s="2">
        <v>46</v>
      </c>
      <c r="N123" s="2">
        <v>38442.365899999997</v>
      </c>
      <c r="O123" s="2">
        <v>6.9375499999999999</v>
      </c>
      <c r="P123" s="2">
        <v>330</v>
      </c>
      <c r="Q123" s="2">
        <v>38547.358740000003</v>
      </c>
      <c r="R123" s="2">
        <v>6.92021</v>
      </c>
      <c r="S123" s="2">
        <v>135</v>
      </c>
      <c r="T123" s="2">
        <v>37506.828889999997</v>
      </c>
      <c r="U123" s="2">
        <v>6.9722</v>
      </c>
      <c r="V123" s="2">
        <v>39</v>
      </c>
    </row>
    <row r="124" spans="1:22" x14ac:dyDescent="0.25">
      <c r="A124" s="2" t="s">
        <v>2</v>
      </c>
      <c r="B124" s="2">
        <v>100</v>
      </c>
      <c r="C124" s="2">
        <v>0.4</v>
      </c>
      <c r="D124" s="2">
        <v>50073.07417</v>
      </c>
      <c r="E124" s="2">
        <v>1.316E-2</v>
      </c>
      <c r="F124" s="2">
        <v>50073.07417</v>
      </c>
      <c r="G124" s="2">
        <v>6.7299999999999999E-2</v>
      </c>
      <c r="H124" s="2">
        <v>43234.879390000002</v>
      </c>
      <c r="I124" s="2">
        <v>6.9909400000000002</v>
      </c>
      <c r="J124" s="2">
        <v>85</v>
      </c>
      <c r="K124" s="2">
        <v>37505.011720000002</v>
      </c>
      <c r="L124" s="2">
        <v>6.98299</v>
      </c>
      <c r="M124" s="2">
        <v>48</v>
      </c>
      <c r="N124" s="2">
        <v>38182.717729999997</v>
      </c>
      <c r="O124" s="2">
        <v>6.9302999999999999</v>
      </c>
      <c r="P124" s="2">
        <v>339</v>
      </c>
      <c r="Q124" s="2">
        <v>39075.906770000001</v>
      </c>
      <c r="R124" s="2">
        <v>6.9245700000000001</v>
      </c>
      <c r="S124" s="2">
        <v>131</v>
      </c>
      <c r="T124" s="2">
        <v>38420.574540000001</v>
      </c>
      <c r="U124" s="2">
        <v>6.9699</v>
      </c>
      <c r="V124" s="2">
        <v>37</v>
      </c>
    </row>
    <row r="125" spans="1:22" x14ac:dyDescent="0.25">
      <c r="A125" s="2" t="s">
        <v>2</v>
      </c>
      <c r="B125" s="2">
        <v>100</v>
      </c>
      <c r="C125" s="2">
        <v>0.4</v>
      </c>
      <c r="D125" s="2">
        <v>50073.07417</v>
      </c>
      <c r="E125" s="2">
        <v>1.2829999999999999E-2</v>
      </c>
      <c r="F125" s="2">
        <v>50073.07417</v>
      </c>
      <c r="G125" s="2">
        <v>6.7180000000000004E-2</v>
      </c>
      <c r="H125" s="2">
        <v>43233.34461</v>
      </c>
      <c r="I125" s="2">
        <v>6.9217300000000002</v>
      </c>
      <c r="J125" s="2">
        <v>87</v>
      </c>
      <c r="K125" s="2">
        <v>37506.865180000001</v>
      </c>
      <c r="L125" s="2">
        <v>6.9692699999999999</v>
      </c>
      <c r="M125" s="2">
        <v>42</v>
      </c>
      <c r="N125" s="2">
        <v>38888.501819999998</v>
      </c>
      <c r="O125" s="2">
        <v>6.92971</v>
      </c>
      <c r="P125" s="2">
        <v>342</v>
      </c>
      <c r="Q125" s="2">
        <v>39292.324310000004</v>
      </c>
      <c r="R125" s="2">
        <v>6.9200799999999996</v>
      </c>
      <c r="S125" s="2">
        <v>131</v>
      </c>
      <c r="T125" s="2">
        <v>37506.828889999997</v>
      </c>
      <c r="U125" s="2">
        <v>7.0243200000000003</v>
      </c>
      <c r="V125" s="2">
        <v>38</v>
      </c>
    </row>
    <row r="126" spans="1:22" x14ac:dyDescent="0.25">
      <c r="A126" s="2" t="s">
        <v>2</v>
      </c>
      <c r="B126" s="2">
        <v>100</v>
      </c>
      <c r="C126" s="2">
        <v>0.4</v>
      </c>
      <c r="D126" s="2">
        <v>50073.07417</v>
      </c>
      <c r="E126" s="2">
        <v>1.299E-2</v>
      </c>
      <c r="F126" s="2">
        <v>50073.07417</v>
      </c>
      <c r="G126" s="2">
        <v>6.8150000000000002E-2</v>
      </c>
      <c r="H126" s="2">
        <v>42104.285230000001</v>
      </c>
      <c r="I126" s="2">
        <v>6.9250400000000001</v>
      </c>
      <c r="J126" s="2">
        <v>80</v>
      </c>
      <c r="K126" s="2">
        <v>37506.865180000001</v>
      </c>
      <c r="L126" s="2">
        <v>7.00509</v>
      </c>
      <c r="M126" s="2">
        <v>48</v>
      </c>
      <c r="N126" s="2">
        <v>39560.939700000003</v>
      </c>
      <c r="O126" s="2">
        <v>6.9282199999999996</v>
      </c>
      <c r="P126" s="2">
        <v>333</v>
      </c>
      <c r="Q126" s="2">
        <v>38840.542029999997</v>
      </c>
      <c r="R126" s="2">
        <v>6.9388399999999999</v>
      </c>
      <c r="S126" s="2">
        <v>133</v>
      </c>
      <c r="T126" s="2">
        <v>37923.122389999997</v>
      </c>
      <c r="U126" s="2">
        <v>7.0584800000000003</v>
      </c>
      <c r="V126" s="2">
        <v>39</v>
      </c>
    </row>
    <row r="127" spans="1:22" x14ac:dyDescent="0.25">
      <c r="A127" s="2" t="s">
        <v>2</v>
      </c>
      <c r="B127" s="2">
        <v>100</v>
      </c>
      <c r="C127" s="2">
        <v>0.4</v>
      </c>
      <c r="D127" s="2">
        <v>50073.07417</v>
      </c>
      <c r="E127" s="2">
        <v>1.332E-2</v>
      </c>
      <c r="F127" s="2">
        <v>50073.07417</v>
      </c>
      <c r="G127" s="2">
        <v>6.6970000000000002E-2</v>
      </c>
      <c r="H127" s="2">
        <v>39761.137340000001</v>
      </c>
      <c r="I127" s="2">
        <v>6.9454000000000002</v>
      </c>
      <c r="J127" s="2">
        <v>85</v>
      </c>
      <c r="K127" s="2">
        <v>37506.828889999997</v>
      </c>
      <c r="L127" s="2">
        <v>7.0023</v>
      </c>
      <c r="M127" s="2">
        <v>48</v>
      </c>
      <c r="N127" s="2">
        <v>39560.939700000003</v>
      </c>
      <c r="O127" s="2">
        <v>6.9286799999999999</v>
      </c>
      <c r="P127" s="2">
        <v>317</v>
      </c>
      <c r="Q127" s="2">
        <v>38840.448199999999</v>
      </c>
      <c r="R127" s="2">
        <v>6.9553200000000004</v>
      </c>
      <c r="S127" s="2">
        <v>134</v>
      </c>
      <c r="T127" s="2">
        <v>37506.828889999997</v>
      </c>
      <c r="U127" s="2">
        <v>7.3721699999999997</v>
      </c>
      <c r="V127" s="2">
        <v>38</v>
      </c>
    </row>
    <row r="128" spans="1:22" x14ac:dyDescent="0.25">
      <c r="A128" s="2" t="s">
        <v>2</v>
      </c>
      <c r="B128" s="2">
        <v>100</v>
      </c>
      <c r="C128" s="2">
        <v>0.4</v>
      </c>
      <c r="D128" s="2">
        <v>50073.07417</v>
      </c>
      <c r="E128" s="2">
        <v>1.2710000000000001E-2</v>
      </c>
      <c r="F128" s="2">
        <v>50073.07417</v>
      </c>
      <c r="G128" s="2">
        <v>6.6799999999999998E-2</v>
      </c>
      <c r="H128" s="2">
        <v>41869.717270000001</v>
      </c>
      <c r="I128" s="2">
        <v>6.93764</v>
      </c>
      <c r="J128" s="2">
        <v>88</v>
      </c>
      <c r="K128" s="2">
        <v>37506.865180000001</v>
      </c>
      <c r="L128" s="2">
        <v>7.2521899999999997</v>
      </c>
      <c r="M128" s="2">
        <v>46</v>
      </c>
      <c r="N128" s="2">
        <v>37923.122389999997</v>
      </c>
      <c r="O128" s="2">
        <v>6.9323800000000002</v>
      </c>
      <c r="P128" s="2">
        <v>359</v>
      </c>
      <c r="Q128" s="2">
        <v>38888.501819999998</v>
      </c>
      <c r="R128" s="2">
        <v>7.2208600000000001</v>
      </c>
      <c r="S128" s="2">
        <v>126</v>
      </c>
      <c r="T128" s="2">
        <v>37506.828889999997</v>
      </c>
      <c r="U128" s="2">
        <v>6.9355099999999998</v>
      </c>
      <c r="V128" s="2">
        <v>40</v>
      </c>
    </row>
    <row r="129" spans="1:22" x14ac:dyDescent="0.25">
      <c r="A129" s="2" t="s">
        <v>2</v>
      </c>
      <c r="B129" s="2">
        <v>100</v>
      </c>
      <c r="C129" s="2">
        <v>0.4</v>
      </c>
      <c r="D129" s="2">
        <v>50073.07417</v>
      </c>
      <c r="E129" s="2">
        <v>1.311E-2</v>
      </c>
      <c r="F129" s="2">
        <v>50073.07417</v>
      </c>
      <c r="G129" s="2">
        <v>6.7599999999999993E-2</v>
      </c>
      <c r="H129" s="2">
        <v>41253.252079999998</v>
      </c>
      <c r="I129" s="2">
        <v>6.9399199999999999</v>
      </c>
      <c r="J129" s="2">
        <v>82</v>
      </c>
      <c r="K129" s="2">
        <v>37506.828889999997</v>
      </c>
      <c r="L129" s="2">
        <v>6.9812599999999998</v>
      </c>
      <c r="M129" s="2">
        <v>50</v>
      </c>
      <c r="N129" s="2">
        <v>38442.365899999997</v>
      </c>
      <c r="O129" s="2">
        <v>6.9317599999999997</v>
      </c>
      <c r="P129" s="2">
        <v>318</v>
      </c>
      <c r="Q129" s="2">
        <v>37620.09115</v>
      </c>
      <c r="R129" s="2">
        <v>6.96821</v>
      </c>
      <c r="S129" s="2">
        <v>140</v>
      </c>
      <c r="T129" s="2">
        <v>37506.828889999997</v>
      </c>
      <c r="U129" s="2">
        <v>6.9408799999999999</v>
      </c>
      <c r="V129" s="2">
        <v>36</v>
      </c>
    </row>
    <row r="130" spans="1:22" x14ac:dyDescent="0.25">
      <c r="A130" s="2" t="s">
        <v>2</v>
      </c>
      <c r="B130" s="2">
        <v>100</v>
      </c>
      <c r="C130" s="2">
        <v>0.4</v>
      </c>
      <c r="D130" s="2">
        <v>50073.07417</v>
      </c>
      <c r="E130" s="2">
        <v>1.2840000000000001E-2</v>
      </c>
      <c r="F130" s="2">
        <v>50073.07417</v>
      </c>
      <c r="G130" s="2">
        <v>6.701E-2</v>
      </c>
      <c r="H130" s="2">
        <v>41698.305119999997</v>
      </c>
      <c r="I130" s="2">
        <v>6.9445800000000002</v>
      </c>
      <c r="J130" s="2">
        <v>81</v>
      </c>
      <c r="K130" s="2">
        <v>37506.828889999997</v>
      </c>
      <c r="L130" s="2">
        <v>7.0018000000000002</v>
      </c>
      <c r="M130" s="2">
        <v>47</v>
      </c>
      <c r="N130" s="2">
        <v>38541.860220000002</v>
      </c>
      <c r="O130" s="2">
        <v>6.9378700000000002</v>
      </c>
      <c r="P130" s="2">
        <v>334</v>
      </c>
      <c r="Q130" s="2">
        <v>40002.062660000003</v>
      </c>
      <c r="R130" s="2">
        <v>6.9283400000000004</v>
      </c>
      <c r="S130" s="2">
        <v>120</v>
      </c>
      <c r="T130" s="2">
        <v>37923.122389999997</v>
      </c>
      <c r="U130" s="2">
        <v>7.0198700000000001</v>
      </c>
      <c r="V130" s="2">
        <v>40</v>
      </c>
    </row>
    <row r="131" spans="1:22" x14ac:dyDescent="0.25">
      <c r="A131" s="2" t="s">
        <v>2</v>
      </c>
      <c r="B131" s="2">
        <v>100</v>
      </c>
      <c r="C131" s="2">
        <v>0.4</v>
      </c>
      <c r="D131" s="2">
        <v>50073.07417</v>
      </c>
      <c r="E131" s="2">
        <v>1.2E-2</v>
      </c>
      <c r="F131" s="2">
        <v>50073.07417</v>
      </c>
      <c r="G131" s="2">
        <v>6.1940000000000002E-2</v>
      </c>
      <c r="H131" s="2">
        <v>42872.786939999998</v>
      </c>
      <c r="I131" s="2">
        <v>6.9688100000000004</v>
      </c>
      <c r="J131" s="2">
        <v>82</v>
      </c>
      <c r="K131" s="2">
        <v>37505.535770000002</v>
      </c>
      <c r="L131" s="2">
        <v>6.97119</v>
      </c>
      <c r="M131" s="2">
        <v>51</v>
      </c>
      <c r="N131" s="2">
        <v>39101.290659999999</v>
      </c>
      <c r="O131" s="2">
        <v>6.9217599999999999</v>
      </c>
      <c r="P131" s="2">
        <v>304</v>
      </c>
      <c r="Q131" s="2">
        <v>39101.290659999999</v>
      </c>
      <c r="R131" s="2">
        <v>6.9508999999999999</v>
      </c>
      <c r="S131" s="2">
        <v>140</v>
      </c>
      <c r="T131" s="2">
        <v>37506.828889999997</v>
      </c>
      <c r="U131" s="2">
        <v>7.0604100000000001</v>
      </c>
      <c r="V131" s="2">
        <v>39</v>
      </c>
    </row>
    <row r="132" spans="1:22" x14ac:dyDescent="0.25">
      <c r="A132" s="2" t="s">
        <v>2</v>
      </c>
      <c r="B132" s="2">
        <v>100</v>
      </c>
      <c r="C132" s="2">
        <v>0.4</v>
      </c>
      <c r="D132" s="2">
        <v>50073.07417</v>
      </c>
      <c r="E132" s="2">
        <v>1.311E-2</v>
      </c>
      <c r="F132" s="2">
        <v>50073.07417</v>
      </c>
      <c r="G132" s="2">
        <v>6.7449999999999996E-2</v>
      </c>
      <c r="H132" s="2">
        <v>41917.338430000003</v>
      </c>
      <c r="I132" s="2">
        <v>6.9381000000000004</v>
      </c>
      <c r="J132" s="2">
        <v>86</v>
      </c>
      <c r="K132" s="2">
        <v>37506.828889999997</v>
      </c>
      <c r="L132" s="2">
        <v>7.0409600000000001</v>
      </c>
      <c r="M132" s="2">
        <v>50</v>
      </c>
      <c r="N132" s="2">
        <v>39100.917710000002</v>
      </c>
      <c r="O132" s="2">
        <v>6.9241999999999999</v>
      </c>
      <c r="P132" s="2">
        <v>344</v>
      </c>
      <c r="Q132" s="2">
        <v>39222.473189999997</v>
      </c>
      <c r="R132" s="2">
        <v>6.9420999999999999</v>
      </c>
      <c r="S132" s="2">
        <v>130</v>
      </c>
      <c r="T132" s="2">
        <v>37924.14675</v>
      </c>
      <c r="U132" s="2">
        <v>6.93466</v>
      </c>
      <c r="V132" s="2">
        <v>38</v>
      </c>
    </row>
    <row r="133" spans="1:22" x14ac:dyDescent="0.25">
      <c r="A133" s="2" t="s">
        <v>2</v>
      </c>
      <c r="B133" s="2">
        <v>100</v>
      </c>
      <c r="C133" s="2">
        <v>0.7</v>
      </c>
      <c r="D133" s="2">
        <v>38833.915099999998</v>
      </c>
      <c r="E133" s="2">
        <v>1.3899999999999999E-2</v>
      </c>
      <c r="F133" s="2">
        <v>38827.356160000003</v>
      </c>
      <c r="G133" s="2">
        <v>7.8750000000000001E-2</v>
      </c>
      <c r="H133" s="2">
        <v>38827.102879999999</v>
      </c>
      <c r="I133" s="2">
        <v>19.709199999999999</v>
      </c>
      <c r="J133" s="2">
        <v>263</v>
      </c>
      <c r="K133" s="2">
        <v>36032.952239999999</v>
      </c>
      <c r="L133" s="2">
        <v>19.78443</v>
      </c>
      <c r="M133" s="2">
        <v>122</v>
      </c>
      <c r="N133" s="2">
        <v>37335.095569999998</v>
      </c>
      <c r="O133" s="2">
        <v>19.666609999999999</v>
      </c>
      <c r="P133" s="2">
        <v>990</v>
      </c>
      <c r="Q133" s="2">
        <v>37902.960350000001</v>
      </c>
      <c r="R133" s="2">
        <v>19.70401</v>
      </c>
      <c r="S133" s="2">
        <v>382</v>
      </c>
      <c r="T133" s="2">
        <v>35990.066529999996</v>
      </c>
      <c r="U133" s="2">
        <v>19.75433</v>
      </c>
      <c r="V133" s="2">
        <v>99</v>
      </c>
    </row>
    <row r="134" spans="1:22" x14ac:dyDescent="0.25">
      <c r="A134" s="2" t="s">
        <v>2</v>
      </c>
      <c r="B134" s="2">
        <v>100</v>
      </c>
      <c r="C134" s="2">
        <v>0.7</v>
      </c>
      <c r="D134" s="2">
        <v>38833.915099999998</v>
      </c>
      <c r="E134" s="2">
        <v>1.427E-2</v>
      </c>
      <c r="F134" s="2">
        <v>38827.356160000003</v>
      </c>
      <c r="G134" s="2">
        <v>8.0610000000000001E-2</v>
      </c>
      <c r="H134" s="2">
        <v>38258.29967</v>
      </c>
      <c r="I134" s="2">
        <v>19.659269999999999</v>
      </c>
      <c r="J134" s="2">
        <v>258</v>
      </c>
      <c r="K134" s="2">
        <v>36013.851979999999</v>
      </c>
      <c r="L134" s="2">
        <v>19.729140000000001</v>
      </c>
      <c r="M134" s="2">
        <v>119</v>
      </c>
      <c r="N134" s="2">
        <v>36758.563190000001</v>
      </c>
      <c r="O134" s="2">
        <v>19.669090000000001</v>
      </c>
      <c r="P134" s="2">
        <v>937</v>
      </c>
      <c r="Q134" s="2">
        <v>38524.946750000003</v>
      </c>
      <c r="R134" s="2">
        <v>19.687090000000001</v>
      </c>
      <c r="S134" s="2">
        <v>368</v>
      </c>
      <c r="T134" s="2">
        <v>36184.894659999998</v>
      </c>
      <c r="U134" s="2">
        <v>19.699940000000002</v>
      </c>
      <c r="V134" s="2">
        <v>103</v>
      </c>
    </row>
    <row r="135" spans="1:22" x14ac:dyDescent="0.25">
      <c r="A135" s="2" t="s">
        <v>2</v>
      </c>
      <c r="B135" s="2">
        <v>100</v>
      </c>
      <c r="C135" s="2">
        <v>0.7</v>
      </c>
      <c r="D135" s="2">
        <v>38833.915099999998</v>
      </c>
      <c r="E135" s="2">
        <v>1.4239999999999999E-2</v>
      </c>
      <c r="F135" s="2">
        <v>38827.356160000003</v>
      </c>
      <c r="G135" s="2">
        <v>8.0629999999999993E-2</v>
      </c>
      <c r="H135" s="2">
        <v>38827.315840000003</v>
      </c>
      <c r="I135" s="2">
        <v>19.70073</v>
      </c>
      <c r="J135" s="2">
        <v>255</v>
      </c>
      <c r="K135" s="2">
        <v>35955.484929999999</v>
      </c>
      <c r="L135" s="2">
        <v>19.723310000000001</v>
      </c>
      <c r="M135" s="2">
        <v>121</v>
      </c>
      <c r="N135" s="2">
        <v>36338.6633</v>
      </c>
      <c r="O135" s="2">
        <v>19.658470000000001</v>
      </c>
      <c r="P135" s="2">
        <v>962</v>
      </c>
      <c r="Q135" s="2">
        <v>37721.187409999999</v>
      </c>
      <c r="R135" s="2">
        <v>19.66141</v>
      </c>
      <c r="S135" s="2">
        <v>383</v>
      </c>
      <c r="T135" s="2">
        <v>36007.792869999997</v>
      </c>
      <c r="U135" s="2">
        <v>19.780550000000002</v>
      </c>
      <c r="V135" s="2">
        <v>97</v>
      </c>
    </row>
    <row r="136" spans="1:22" x14ac:dyDescent="0.25">
      <c r="A136" s="2" t="s">
        <v>2</v>
      </c>
      <c r="B136" s="2">
        <v>100</v>
      </c>
      <c r="C136" s="2">
        <v>0.7</v>
      </c>
      <c r="D136" s="2">
        <v>38833.915099999998</v>
      </c>
      <c r="E136" s="2">
        <v>1.426E-2</v>
      </c>
      <c r="F136" s="2">
        <v>38827.356160000003</v>
      </c>
      <c r="G136" s="2">
        <v>8.0960000000000004E-2</v>
      </c>
      <c r="H136" s="2">
        <v>38831.822670000001</v>
      </c>
      <c r="I136" s="2">
        <v>19.67709</v>
      </c>
      <c r="J136" s="2">
        <v>243</v>
      </c>
      <c r="K136" s="2">
        <v>35991.51266</v>
      </c>
      <c r="L136" s="2">
        <v>19.724889999999998</v>
      </c>
      <c r="M136" s="2">
        <v>120</v>
      </c>
      <c r="N136" s="2">
        <v>36042.834450000002</v>
      </c>
      <c r="O136" s="2">
        <v>19.66225</v>
      </c>
      <c r="P136" s="2">
        <v>968</v>
      </c>
      <c r="Q136" s="2">
        <v>37048.871489999998</v>
      </c>
      <c r="R136" s="2">
        <v>19.678049999999999</v>
      </c>
      <c r="S136" s="2">
        <v>376</v>
      </c>
      <c r="T136" s="2">
        <v>36304.698729999996</v>
      </c>
      <c r="U136" s="2">
        <v>19.66431</v>
      </c>
      <c r="V136" s="2">
        <v>97</v>
      </c>
    </row>
    <row r="137" spans="1:22" x14ac:dyDescent="0.25">
      <c r="A137" s="2" t="s">
        <v>2</v>
      </c>
      <c r="B137" s="2">
        <v>100</v>
      </c>
      <c r="C137" s="2">
        <v>0.7</v>
      </c>
      <c r="D137" s="2">
        <v>38833.915099999998</v>
      </c>
      <c r="E137" s="2">
        <v>1.4659999999999999E-2</v>
      </c>
      <c r="F137" s="2">
        <v>38827.356160000003</v>
      </c>
      <c r="G137" s="2">
        <v>8.1460000000000005E-2</v>
      </c>
      <c r="H137" s="2">
        <v>38827.057999999997</v>
      </c>
      <c r="I137" s="2">
        <v>19.703659999999999</v>
      </c>
      <c r="J137" s="2">
        <v>247</v>
      </c>
      <c r="K137" s="2">
        <v>36053.432379999998</v>
      </c>
      <c r="L137" s="2">
        <v>19.77093</v>
      </c>
      <c r="M137" s="2">
        <v>114</v>
      </c>
      <c r="N137" s="2">
        <v>36232.819810000001</v>
      </c>
      <c r="O137" s="2">
        <v>19.671109999999999</v>
      </c>
      <c r="P137" s="2">
        <v>958</v>
      </c>
      <c r="Q137" s="2">
        <v>37483.380729999997</v>
      </c>
      <c r="R137" s="2">
        <v>19.664490000000001</v>
      </c>
      <c r="S137" s="2">
        <v>391</v>
      </c>
      <c r="T137" s="2">
        <v>36086.248829999997</v>
      </c>
      <c r="U137" s="2">
        <v>19.71264</v>
      </c>
      <c r="V137" s="2">
        <v>100</v>
      </c>
    </row>
    <row r="138" spans="1:22" x14ac:dyDescent="0.25">
      <c r="A138" s="2" t="s">
        <v>2</v>
      </c>
      <c r="B138" s="2">
        <v>100</v>
      </c>
      <c r="C138" s="2">
        <v>0.7</v>
      </c>
      <c r="D138" s="2">
        <v>38833.915099999998</v>
      </c>
      <c r="E138" s="2">
        <v>1.4579999999999999E-2</v>
      </c>
      <c r="F138" s="2">
        <v>38827.356160000003</v>
      </c>
      <c r="G138" s="2">
        <v>8.1739999999999993E-2</v>
      </c>
      <c r="H138" s="2">
        <v>38832.400909999997</v>
      </c>
      <c r="I138" s="2">
        <v>19.70879</v>
      </c>
      <c r="J138" s="2">
        <v>250</v>
      </c>
      <c r="K138" s="2">
        <v>35961.203939999999</v>
      </c>
      <c r="L138" s="2">
        <v>19.724609999999998</v>
      </c>
      <c r="M138" s="2">
        <v>118</v>
      </c>
      <c r="N138" s="2">
        <v>37765.059269999998</v>
      </c>
      <c r="O138" s="2">
        <v>19.855</v>
      </c>
      <c r="P138" s="2">
        <v>977</v>
      </c>
      <c r="Q138" s="2">
        <v>38871.640769999998</v>
      </c>
      <c r="R138" s="2">
        <v>19.673819999999999</v>
      </c>
      <c r="S138" s="2">
        <v>375</v>
      </c>
      <c r="T138" s="2">
        <v>36430.530359999997</v>
      </c>
      <c r="U138" s="2">
        <v>19.69942</v>
      </c>
      <c r="V138" s="2">
        <v>102</v>
      </c>
    </row>
    <row r="139" spans="1:22" x14ac:dyDescent="0.25">
      <c r="A139" s="2" t="s">
        <v>2</v>
      </c>
      <c r="B139" s="2">
        <v>100</v>
      </c>
      <c r="C139" s="2">
        <v>0.7</v>
      </c>
      <c r="D139" s="2">
        <v>38833.915099999998</v>
      </c>
      <c r="E139" s="2">
        <v>1.434E-2</v>
      </c>
      <c r="F139" s="2">
        <v>38827.356160000003</v>
      </c>
      <c r="G139" s="2">
        <v>8.054E-2</v>
      </c>
      <c r="H139" s="2">
        <v>38832.10701</v>
      </c>
      <c r="I139" s="2">
        <v>19.67182</v>
      </c>
      <c r="J139" s="2">
        <v>249</v>
      </c>
      <c r="K139" s="2">
        <v>36152.967989999997</v>
      </c>
      <c r="L139" s="2">
        <v>19.672460000000001</v>
      </c>
      <c r="M139" s="2">
        <v>120</v>
      </c>
      <c r="N139" s="2">
        <v>36520.656179999998</v>
      </c>
      <c r="O139" s="2">
        <v>19.72709</v>
      </c>
      <c r="P139" s="2">
        <v>950</v>
      </c>
      <c r="Q139" s="2">
        <v>37429.144390000001</v>
      </c>
      <c r="R139" s="2">
        <v>19.685130000000001</v>
      </c>
      <c r="S139" s="2">
        <v>386</v>
      </c>
      <c r="T139" s="2">
        <v>35830.972119999999</v>
      </c>
      <c r="U139" s="2">
        <v>19.766760000000001</v>
      </c>
      <c r="V139" s="2">
        <v>101</v>
      </c>
    </row>
    <row r="140" spans="1:22" x14ac:dyDescent="0.25">
      <c r="A140" s="2" t="s">
        <v>2</v>
      </c>
      <c r="B140" s="2">
        <v>100</v>
      </c>
      <c r="C140" s="2">
        <v>0.7</v>
      </c>
      <c r="D140" s="2">
        <v>38833.915099999998</v>
      </c>
      <c r="E140" s="2">
        <v>1.4279999999999999E-2</v>
      </c>
      <c r="F140" s="2">
        <v>38827.356160000003</v>
      </c>
      <c r="G140" s="2">
        <v>8.1100000000000005E-2</v>
      </c>
      <c r="H140" s="2">
        <v>38827.011780000001</v>
      </c>
      <c r="I140" s="2">
        <v>19.698</v>
      </c>
      <c r="J140" s="2">
        <v>255</v>
      </c>
      <c r="K140" s="2">
        <v>35918.51208</v>
      </c>
      <c r="L140" s="2">
        <v>19.680340000000001</v>
      </c>
      <c r="M140" s="2">
        <v>118</v>
      </c>
      <c r="N140" s="2">
        <v>37277.959510000001</v>
      </c>
      <c r="O140" s="2">
        <v>19.661390000000001</v>
      </c>
      <c r="P140" s="2">
        <v>940</v>
      </c>
      <c r="Q140" s="2">
        <v>37824.327749999997</v>
      </c>
      <c r="R140" s="2">
        <v>19.674219999999998</v>
      </c>
      <c r="S140" s="2">
        <v>391</v>
      </c>
      <c r="T140" s="2">
        <v>36492.598680000003</v>
      </c>
      <c r="U140" s="2">
        <v>19.803360000000001</v>
      </c>
      <c r="V140" s="2">
        <v>100</v>
      </c>
    </row>
    <row r="141" spans="1:22" x14ac:dyDescent="0.25">
      <c r="A141" s="2" t="s">
        <v>2</v>
      </c>
      <c r="B141" s="2">
        <v>100</v>
      </c>
      <c r="C141" s="2">
        <v>0.7</v>
      </c>
      <c r="D141" s="2">
        <v>38833.915099999998</v>
      </c>
      <c r="E141" s="2">
        <v>1.4250000000000001E-2</v>
      </c>
      <c r="F141" s="2">
        <v>38827.356160000003</v>
      </c>
      <c r="G141" s="2">
        <v>8.0659999999999996E-2</v>
      </c>
      <c r="H141" s="2">
        <v>38833.915099999998</v>
      </c>
      <c r="I141" s="2">
        <v>19.6936</v>
      </c>
      <c r="J141" s="2">
        <v>251</v>
      </c>
      <c r="K141" s="2">
        <v>36124.646460000004</v>
      </c>
      <c r="L141" s="2">
        <v>19.694099999999999</v>
      </c>
      <c r="M141" s="2">
        <v>119</v>
      </c>
      <c r="N141" s="2">
        <v>36915.161999999997</v>
      </c>
      <c r="O141" s="2">
        <v>19.659500000000001</v>
      </c>
      <c r="P141" s="2">
        <v>956</v>
      </c>
      <c r="Q141" s="2">
        <v>37063.371950000001</v>
      </c>
      <c r="R141" s="2">
        <v>19.694179999999999</v>
      </c>
      <c r="S141" s="2">
        <v>385</v>
      </c>
      <c r="T141" s="2">
        <v>36239.011200000001</v>
      </c>
      <c r="U141" s="2">
        <v>19.71396</v>
      </c>
      <c r="V141" s="2">
        <v>102</v>
      </c>
    </row>
    <row r="142" spans="1:22" x14ac:dyDescent="0.25">
      <c r="A142" s="2" t="s">
        <v>2</v>
      </c>
      <c r="B142" s="2">
        <v>100</v>
      </c>
      <c r="C142" s="2">
        <v>0.7</v>
      </c>
      <c r="D142" s="2">
        <v>38833.915099999998</v>
      </c>
      <c r="E142" s="2">
        <v>1.427E-2</v>
      </c>
      <c r="F142" s="2">
        <v>38827.356160000003</v>
      </c>
      <c r="G142" s="2">
        <v>8.054E-2</v>
      </c>
      <c r="H142" s="2">
        <v>38824.107609999999</v>
      </c>
      <c r="I142" s="2">
        <v>19.71622</v>
      </c>
      <c r="J142" s="2">
        <v>248</v>
      </c>
      <c r="K142" s="2">
        <v>36119.914479999999</v>
      </c>
      <c r="L142" s="2">
        <v>19.922750000000001</v>
      </c>
      <c r="M142" s="2">
        <v>120</v>
      </c>
      <c r="N142" s="2">
        <v>37370.692439999999</v>
      </c>
      <c r="O142" s="2">
        <v>19.661280000000001</v>
      </c>
      <c r="P142" s="2">
        <v>957</v>
      </c>
      <c r="Q142" s="2">
        <v>37438.378510000002</v>
      </c>
      <c r="R142" s="2">
        <v>19.68675</v>
      </c>
      <c r="S142" s="2">
        <v>384</v>
      </c>
      <c r="T142" s="2">
        <v>35912.869850000003</v>
      </c>
      <c r="U142" s="2">
        <v>19.827200000000001</v>
      </c>
      <c r="V142" s="2">
        <v>101</v>
      </c>
    </row>
    <row r="143" spans="1:22" x14ac:dyDescent="0.25">
      <c r="A143" s="2" t="s">
        <v>2</v>
      </c>
      <c r="B143" s="2">
        <v>100</v>
      </c>
      <c r="C143" s="2">
        <v>1</v>
      </c>
      <c r="D143" s="2">
        <v>37626.445829999997</v>
      </c>
      <c r="E143" s="2">
        <v>1.55E-2</v>
      </c>
      <c r="F143" s="2">
        <v>37626.616670000003</v>
      </c>
      <c r="G143" s="2">
        <v>8.6599999999999996E-2</v>
      </c>
      <c r="H143" s="2">
        <v>37624.916669999999</v>
      </c>
      <c r="I143" s="2">
        <v>55.083089999999999</v>
      </c>
      <c r="J143" s="2">
        <v>735</v>
      </c>
      <c r="K143" s="2">
        <v>35796.787499999999</v>
      </c>
      <c r="L143" s="2">
        <v>55.191119999999998</v>
      </c>
      <c r="M143" s="2">
        <v>303</v>
      </c>
      <c r="N143" s="2">
        <v>36037.03643</v>
      </c>
      <c r="O143" s="2">
        <v>55.04618</v>
      </c>
      <c r="P143" s="2">
        <v>2656</v>
      </c>
      <c r="Q143" s="2">
        <v>37330.537360000002</v>
      </c>
      <c r="R143" s="2">
        <v>55.076839999999997</v>
      </c>
      <c r="S143" s="2">
        <v>1054</v>
      </c>
      <c r="T143" s="2">
        <v>35825.320489999998</v>
      </c>
      <c r="U143" s="2">
        <v>55.052280000000003</v>
      </c>
      <c r="V143" s="2">
        <v>253</v>
      </c>
    </row>
    <row r="144" spans="1:22" x14ac:dyDescent="0.25">
      <c r="A144" s="2" t="s">
        <v>2</v>
      </c>
      <c r="B144" s="2">
        <v>100</v>
      </c>
      <c r="C144" s="2">
        <v>1</v>
      </c>
      <c r="D144" s="2">
        <v>37626.445829999997</v>
      </c>
      <c r="E144" s="2">
        <v>1.6219999999999998E-2</v>
      </c>
      <c r="F144" s="2">
        <v>37626.616670000003</v>
      </c>
      <c r="G144" s="2">
        <v>8.763E-2</v>
      </c>
      <c r="H144" s="2">
        <v>37624.916669999999</v>
      </c>
      <c r="I144" s="2">
        <v>55.089700000000001</v>
      </c>
      <c r="J144" s="2">
        <v>781</v>
      </c>
      <c r="K144" s="2">
        <v>35777.205900000001</v>
      </c>
      <c r="L144" s="2">
        <v>55.08314</v>
      </c>
      <c r="M144" s="2">
        <v>308</v>
      </c>
      <c r="N144" s="2">
        <v>36088.608569999997</v>
      </c>
      <c r="O144" s="2">
        <v>55.077489999999997</v>
      </c>
      <c r="P144" s="2">
        <v>2700</v>
      </c>
      <c r="Q144" s="2">
        <v>37152.254110000002</v>
      </c>
      <c r="R144" s="2">
        <v>55.08164</v>
      </c>
      <c r="S144" s="2">
        <v>1101</v>
      </c>
      <c r="T144" s="2">
        <v>35849.525000000001</v>
      </c>
      <c r="U144" s="2">
        <v>55.131480000000003</v>
      </c>
      <c r="V144" s="2">
        <v>267</v>
      </c>
    </row>
    <row r="145" spans="1:22" x14ac:dyDescent="0.25">
      <c r="A145" s="2" t="s">
        <v>2</v>
      </c>
      <c r="B145" s="2">
        <v>100</v>
      </c>
      <c r="C145" s="2">
        <v>1</v>
      </c>
      <c r="D145" s="2">
        <v>37626.445829999997</v>
      </c>
      <c r="E145" s="2">
        <v>1.5520000000000001E-2</v>
      </c>
      <c r="F145" s="2">
        <v>37626.616670000003</v>
      </c>
      <c r="G145" s="2">
        <v>8.6800000000000002E-2</v>
      </c>
      <c r="H145" s="2">
        <v>37624.916669999999</v>
      </c>
      <c r="I145" s="2">
        <v>55.069969999999998</v>
      </c>
      <c r="J145" s="2">
        <v>797</v>
      </c>
      <c r="K145" s="2">
        <v>35831.460059999998</v>
      </c>
      <c r="L145" s="2">
        <v>55.17765</v>
      </c>
      <c r="M145" s="2">
        <v>304</v>
      </c>
      <c r="N145" s="2">
        <v>36107.280469999998</v>
      </c>
      <c r="O145" s="2">
        <v>55.060699999999997</v>
      </c>
      <c r="P145" s="2">
        <v>2690</v>
      </c>
      <c r="Q145" s="2">
        <v>36874.243999999999</v>
      </c>
      <c r="R145" s="2">
        <v>55.048259999999999</v>
      </c>
      <c r="S145" s="2">
        <v>1069</v>
      </c>
      <c r="T145" s="2">
        <v>35819.119859999999</v>
      </c>
      <c r="U145" s="2">
        <v>55.0976</v>
      </c>
      <c r="V145" s="2">
        <v>249</v>
      </c>
    </row>
    <row r="146" spans="1:22" x14ac:dyDescent="0.25">
      <c r="A146" s="2" t="s">
        <v>2</v>
      </c>
      <c r="B146" s="2">
        <v>100</v>
      </c>
      <c r="C146" s="2">
        <v>1</v>
      </c>
      <c r="D146" s="2">
        <v>37626.445829999997</v>
      </c>
      <c r="E146" s="2">
        <v>1.558E-2</v>
      </c>
      <c r="F146" s="2">
        <v>37626.616670000003</v>
      </c>
      <c r="G146" s="2">
        <v>8.6749999999999994E-2</v>
      </c>
      <c r="H146" s="2">
        <v>37220.429680000001</v>
      </c>
      <c r="I146" s="2">
        <v>55.089300000000001</v>
      </c>
      <c r="J146" s="2">
        <v>747</v>
      </c>
      <c r="K146" s="2">
        <v>35795.583200000001</v>
      </c>
      <c r="L146" s="2">
        <v>55.177669999999999</v>
      </c>
      <c r="M146" s="2">
        <v>304</v>
      </c>
      <c r="N146" s="2">
        <v>36218.966670000002</v>
      </c>
      <c r="O146" s="2">
        <v>55.240859999999998</v>
      </c>
      <c r="P146" s="2">
        <v>2752</v>
      </c>
      <c r="Q146" s="2">
        <v>36258.12644</v>
      </c>
      <c r="R146" s="2">
        <v>55.049610000000001</v>
      </c>
      <c r="S146" s="2">
        <v>1107</v>
      </c>
      <c r="T146" s="2">
        <v>35800.053399999997</v>
      </c>
      <c r="U146" s="2">
        <v>55.161239999999999</v>
      </c>
      <c r="V146" s="2">
        <v>254</v>
      </c>
    </row>
    <row r="147" spans="1:22" x14ac:dyDescent="0.25">
      <c r="A147" s="2" t="s">
        <v>2</v>
      </c>
      <c r="B147" s="2">
        <v>100</v>
      </c>
      <c r="C147" s="2">
        <v>1</v>
      </c>
      <c r="D147" s="2">
        <v>37626.445829999997</v>
      </c>
      <c r="E147" s="2">
        <v>1.54E-2</v>
      </c>
      <c r="F147" s="2">
        <v>37626.616670000003</v>
      </c>
      <c r="G147" s="2">
        <v>8.6639999999999995E-2</v>
      </c>
      <c r="H147" s="2">
        <v>37624.916669999999</v>
      </c>
      <c r="I147" s="2">
        <v>55.056159999999998</v>
      </c>
      <c r="J147" s="2">
        <v>785</v>
      </c>
      <c r="K147" s="2">
        <v>35847.633329999997</v>
      </c>
      <c r="L147" s="2">
        <v>55.158070000000002</v>
      </c>
      <c r="M147" s="2">
        <v>304</v>
      </c>
      <c r="N147" s="2">
        <v>36075.014929999998</v>
      </c>
      <c r="O147" s="2">
        <v>55.045360000000002</v>
      </c>
      <c r="P147" s="2">
        <v>2689</v>
      </c>
      <c r="Q147" s="2">
        <v>37116.787499999999</v>
      </c>
      <c r="R147" s="2">
        <v>55.047130000000003</v>
      </c>
      <c r="S147" s="2">
        <v>1053</v>
      </c>
      <c r="T147" s="2">
        <v>35875.2376</v>
      </c>
      <c r="U147" s="2">
        <v>55.135559999999998</v>
      </c>
      <c r="V147" s="2">
        <v>250</v>
      </c>
    </row>
    <row r="148" spans="1:22" x14ac:dyDescent="0.25">
      <c r="A148" s="2" t="s">
        <v>2</v>
      </c>
      <c r="B148" s="2">
        <v>100</v>
      </c>
      <c r="C148" s="2">
        <v>1</v>
      </c>
      <c r="D148" s="2">
        <v>37626.445829999997</v>
      </c>
      <c r="E148" s="2">
        <v>1.5599999999999999E-2</v>
      </c>
      <c r="F148" s="2">
        <v>37626.616670000003</v>
      </c>
      <c r="G148" s="2">
        <v>8.652E-2</v>
      </c>
      <c r="H148" s="2">
        <v>37625.623229999997</v>
      </c>
      <c r="I148" s="2">
        <v>55.073650000000001</v>
      </c>
      <c r="J148" s="2">
        <v>746</v>
      </c>
      <c r="K148" s="2">
        <v>35803.94167</v>
      </c>
      <c r="L148" s="2">
        <v>55.1661</v>
      </c>
      <c r="M148" s="2">
        <v>304</v>
      </c>
      <c r="N148" s="2">
        <v>36534.868289999999</v>
      </c>
      <c r="O148" s="2">
        <v>55.056600000000003</v>
      </c>
      <c r="P148" s="2">
        <v>2757</v>
      </c>
      <c r="Q148" s="2">
        <v>37139.891669999997</v>
      </c>
      <c r="R148" s="2">
        <v>55.059469999999997</v>
      </c>
      <c r="S148" s="2">
        <v>1077</v>
      </c>
      <c r="T148" s="2">
        <v>35858.712270000004</v>
      </c>
      <c r="U148" s="2">
        <v>55.114800000000002</v>
      </c>
      <c r="V148" s="2">
        <v>275</v>
      </c>
    </row>
    <row r="149" spans="1:22" x14ac:dyDescent="0.25">
      <c r="A149" s="2" t="s">
        <v>2</v>
      </c>
      <c r="B149" s="2">
        <v>100</v>
      </c>
      <c r="C149" s="2">
        <v>1</v>
      </c>
      <c r="D149" s="2">
        <v>37626.445829999997</v>
      </c>
      <c r="E149" s="2">
        <v>1.566E-2</v>
      </c>
      <c r="F149" s="2">
        <v>37626.616670000003</v>
      </c>
      <c r="G149" s="2">
        <v>8.6629999999999999E-2</v>
      </c>
      <c r="H149" s="2">
        <v>37624.916669999999</v>
      </c>
      <c r="I149" s="2">
        <v>55.046669999999999</v>
      </c>
      <c r="J149" s="2">
        <v>732</v>
      </c>
      <c r="K149" s="2">
        <v>35797.214849999997</v>
      </c>
      <c r="L149" s="2">
        <v>55.085039999999999</v>
      </c>
      <c r="M149" s="2">
        <v>299</v>
      </c>
      <c r="N149" s="2">
        <v>36996.771350000003</v>
      </c>
      <c r="O149" s="2">
        <v>55.059229999999999</v>
      </c>
      <c r="P149" s="2">
        <v>2692</v>
      </c>
      <c r="Q149" s="2">
        <v>37159.129679999998</v>
      </c>
      <c r="R149" s="2">
        <v>55.063630000000003</v>
      </c>
      <c r="S149" s="2">
        <v>1090</v>
      </c>
      <c r="T149" s="2">
        <v>35872.890820000001</v>
      </c>
      <c r="U149" s="2">
        <v>55.213659999999997</v>
      </c>
      <c r="V149" s="2">
        <v>293</v>
      </c>
    </row>
    <row r="150" spans="1:22" x14ac:dyDescent="0.25">
      <c r="A150" s="2" t="s">
        <v>2</v>
      </c>
      <c r="B150" s="2">
        <v>100</v>
      </c>
      <c r="C150" s="2">
        <v>1</v>
      </c>
      <c r="D150" s="2">
        <v>37626.445829999997</v>
      </c>
      <c r="E150" s="2">
        <v>1.5570000000000001E-2</v>
      </c>
      <c r="F150" s="2">
        <v>37626.616670000003</v>
      </c>
      <c r="G150" s="2">
        <v>8.6720000000000005E-2</v>
      </c>
      <c r="H150" s="2">
        <v>37624.916669999999</v>
      </c>
      <c r="I150" s="2">
        <v>55.046570000000003</v>
      </c>
      <c r="J150" s="2">
        <v>790</v>
      </c>
      <c r="K150" s="2">
        <v>35743.506399999998</v>
      </c>
      <c r="L150" s="2">
        <v>55.096240000000002</v>
      </c>
      <c r="M150" s="2">
        <v>295</v>
      </c>
      <c r="N150" s="2">
        <v>36635.2117</v>
      </c>
      <c r="O150" s="2">
        <v>55.046709999999997</v>
      </c>
      <c r="P150" s="2">
        <v>2703</v>
      </c>
      <c r="Q150" s="2">
        <v>36769.352740000002</v>
      </c>
      <c r="R150" s="2">
        <v>55.049340000000001</v>
      </c>
      <c r="S150" s="2">
        <v>1038</v>
      </c>
      <c r="T150" s="2">
        <v>35931.448470000003</v>
      </c>
      <c r="U150" s="2">
        <v>55.181429999999999</v>
      </c>
      <c r="V150" s="2">
        <v>277</v>
      </c>
    </row>
    <row r="151" spans="1:22" x14ac:dyDescent="0.25">
      <c r="A151" s="2" t="s">
        <v>2</v>
      </c>
      <c r="B151" s="2">
        <v>100</v>
      </c>
      <c r="C151" s="2">
        <v>1</v>
      </c>
      <c r="D151" s="2">
        <v>37626.445829999997</v>
      </c>
      <c r="E151" s="2">
        <v>1.4409999999999999E-2</v>
      </c>
      <c r="F151" s="2">
        <v>37626.616670000003</v>
      </c>
      <c r="G151" s="2">
        <v>8.2100000000000006E-2</v>
      </c>
      <c r="H151" s="2">
        <v>37625.461860000003</v>
      </c>
      <c r="I151" s="2">
        <v>55.065530000000003</v>
      </c>
      <c r="J151" s="2">
        <v>782</v>
      </c>
      <c r="K151" s="2">
        <v>35806.051420000003</v>
      </c>
      <c r="L151" s="2">
        <v>55.214359999999999</v>
      </c>
      <c r="M151" s="2">
        <v>300</v>
      </c>
      <c r="N151" s="2">
        <v>36456.02749</v>
      </c>
      <c r="O151" s="2">
        <v>55.060589999999998</v>
      </c>
      <c r="P151" s="2">
        <v>2711</v>
      </c>
      <c r="Q151" s="2">
        <v>36614.636109999999</v>
      </c>
      <c r="R151" s="2">
        <v>55.075890000000001</v>
      </c>
      <c r="S151" s="2">
        <v>1056</v>
      </c>
      <c r="T151" s="2">
        <v>35857.091670000002</v>
      </c>
      <c r="U151" s="2">
        <v>55.131010000000003</v>
      </c>
      <c r="V151" s="2">
        <v>236</v>
      </c>
    </row>
    <row r="152" spans="1:22" x14ac:dyDescent="0.25">
      <c r="A152" s="2" t="s">
        <v>2</v>
      </c>
      <c r="B152" s="2">
        <v>100</v>
      </c>
      <c r="C152" s="2">
        <v>1</v>
      </c>
      <c r="D152" s="2">
        <v>37626.445829999997</v>
      </c>
      <c r="E152" s="2">
        <v>1.6150000000000001E-2</v>
      </c>
      <c r="F152" s="2">
        <v>37626.616670000003</v>
      </c>
      <c r="G152" s="2">
        <v>8.7809999999999999E-2</v>
      </c>
      <c r="H152" s="2">
        <v>37239.599750000001</v>
      </c>
      <c r="I152" s="2">
        <v>55.051409999999997</v>
      </c>
      <c r="J152" s="2">
        <v>790</v>
      </c>
      <c r="K152" s="2">
        <v>35861.193189999998</v>
      </c>
      <c r="L152" s="2">
        <v>55.121609999999997</v>
      </c>
      <c r="M152" s="2">
        <v>304</v>
      </c>
      <c r="N152" s="2">
        <v>36489.865180000001</v>
      </c>
      <c r="O152" s="2">
        <v>55.052799999999998</v>
      </c>
      <c r="P152" s="2">
        <v>2732</v>
      </c>
      <c r="Q152" s="2">
        <v>37721.36838</v>
      </c>
      <c r="R152" s="2">
        <v>55.051459999999999</v>
      </c>
      <c r="S152" s="2">
        <v>1086</v>
      </c>
      <c r="T152" s="2">
        <v>35872.412499999999</v>
      </c>
      <c r="U152" s="2">
        <v>55.160040000000002</v>
      </c>
      <c r="V152" s="2">
        <v>259</v>
      </c>
    </row>
    <row r="153" spans="1:22" x14ac:dyDescent="0.25">
      <c r="A153" s="2" t="s">
        <v>2</v>
      </c>
      <c r="B153" s="2">
        <v>997</v>
      </c>
      <c r="C153" s="2">
        <v>0.4</v>
      </c>
      <c r="D153" s="2">
        <v>339113.66207000002</v>
      </c>
      <c r="E153" s="2">
        <v>0.11795</v>
      </c>
      <c r="F153" s="2">
        <v>338668.28477000003</v>
      </c>
      <c r="G153" s="2">
        <v>9.8720000000000002E-2</v>
      </c>
      <c r="H153" s="2">
        <v>329632.77321999997</v>
      </c>
      <c r="I153" s="2">
        <v>635.70597999999995</v>
      </c>
      <c r="J153" s="2">
        <v>331</v>
      </c>
      <c r="K153" s="2">
        <v>324802.87570999999</v>
      </c>
      <c r="L153" s="2">
        <v>675.81587000000002</v>
      </c>
      <c r="M153" s="2">
        <v>15</v>
      </c>
      <c r="N153" s="2">
        <v>325178.77107000002</v>
      </c>
      <c r="O153" s="2">
        <v>635.38030000000003</v>
      </c>
      <c r="P153" s="2">
        <v>3254</v>
      </c>
      <c r="Q153" s="2">
        <v>326265.70355999999</v>
      </c>
      <c r="R153" s="2">
        <v>639.24215000000004</v>
      </c>
      <c r="S153" s="2">
        <v>72</v>
      </c>
      <c r="T153" s="2">
        <v>324211.87073999998</v>
      </c>
      <c r="U153" s="2">
        <v>647.28886</v>
      </c>
      <c r="V153" s="2">
        <v>34</v>
      </c>
    </row>
    <row r="154" spans="1:22" x14ac:dyDescent="0.25">
      <c r="A154" s="2" t="s">
        <v>2</v>
      </c>
      <c r="B154" s="2">
        <v>997</v>
      </c>
      <c r="C154" s="2">
        <v>0.4</v>
      </c>
      <c r="D154" s="2">
        <v>339113.66207000002</v>
      </c>
      <c r="E154" s="2">
        <v>1.167E-2</v>
      </c>
      <c r="F154" s="2">
        <v>338668.28477000003</v>
      </c>
      <c r="G154" s="2">
        <v>9.6460000000000004E-2</v>
      </c>
      <c r="H154" s="2">
        <v>328459.38894999999</v>
      </c>
      <c r="I154" s="2">
        <v>636.76116999999999</v>
      </c>
      <c r="J154" s="2">
        <v>332</v>
      </c>
      <c r="K154" s="2">
        <v>324525.41791999998</v>
      </c>
      <c r="L154" s="2">
        <v>673.23717999999997</v>
      </c>
      <c r="M154" s="2">
        <v>15</v>
      </c>
      <c r="N154" s="2">
        <v>324755.23103000002</v>
      </c>
      <c r="O154" s="2">
        <v>635.35958000000005</v>
      </c>
      <c r="P154" s="2">
        <v>3444</v>
      </c>
      <c r="Q154" s="2">
        <v>326094.88844000001</v>
      </c>
      <c r="R154" s="2">
        <v>638.82419000000004</v>
      </c>
      <c r="S154" s="2">
        <v>70</v>
      </c>
      <c r="T154" s="2">
        <v>324107.34191000002</v>
      </c>
      <c r="U154" s="2">
        <v>643.14721999999995</v>
      </c>
      <c r="V154" s="2">
        <v>28</v>
      </c>
    </row>
    <row r="155" spans="1:22" x14ac:dyDescent="0.25">
      <c r="A155" s="2" t="s">
        <v>2</v>
      </c>
      <c r="B155" s="2">
        <v>997</v>
      </c>
      <c r="C155" s="2">
        <v>0.4</v>
      </c>
      <c r="D155" s="2">
        <v>339113.66207000002</v>
      </c>
      <c r="E155" s="2">
        <v>1.159E-2</v>
      </c>
      <c r="F155" s="2">
        <v>338668.28477000003</v>
      </c>
      <c r="G155" s="2">
        <v>9.6610000000000001E-2</v>
      </c>
      <c r="H155" s="2">
        <v>330205.14503999997</v>
      </c>
      <c r="I155" s="2">
        <v>636.68876999999998</v>
      </c>
      <c r="J155" s="2">
        <v>334</v>
      </c>
      <c r="K155" s="2">
        <v>324913.62310000003</v>
      </c>
      <c r="L155" s="2">
        <v>672.81775000000005</v>
      </c>
      <c r="M155" s="2">
        <v>15</v>
      </c>
      <c r="N155" s="2">
        <v>324623.80122999998</v>
      </c>
      <c r="O155" s="2">
        <v>635.41948000000002</v>
      </c>
      <c r="P155" s="2">
        <v>3391</v>
      </c>
      <c r="Q155" s="2">
        <v>326348.22191000002</v>
      </c>
      <c r="R155" s="2">
        <v>643.34974999999997</v>
      </c>
      <c r="S155" s="2">
        <v>73</v>
      </c>
      <c r="T155" s="2">
        <v>324251.38545</v>
      </c>
      <c r="U155" s="2">
        <v>636.22118</v>
      </c>
      <c r="V155" s="2">
        <v>31</v>
      </c>
    </row>
    <row r="156" spans="1:22" x14ac:dyDescent="0.25">
      <c r="A156" s="2" t="s">
        <v>2</v>
      </c>
      <c r="B156" s="2">
        <v>997</v>
      </c>
      <c r="C156" s="2">
        <v>0.4</v>
      </c>
      <c r="D156" s="2">
        <v>339113.66207000002</v>
      </c>
      <c r="E156" s="2">
        <v>1.1780000000000001E-2</v>
      </c>
      <c r="F156" s="2">
        <v>338668.28477000003</v>
      </c>
      <c r="G156" s="2">
        <v>9.9199999999999997E-2</v>
      </c>
      <c r="H156" s="2">
        <v>329616.96591000003</v>
      </c>
      <c r="I156" s="2">
        <v>636.89657</v>
      </c>
      <c r="J156" s="2">
        <v>335</v>
      </c>
      <c r="K156" s="2">
        <v>324869.95181</v>
      </c>
      <c r="L156" s="2">
        <v>668.71614</v>
      </c>
      <c r="M156" s="2">
        <v>15</v>
      </c>
      <c r="N156" s="2">
        <v>325169.05891999998</v>
      </c>
      <c r="O156" s="2">
        <v>635.46929999999998</v>
      </c>
      <c r="P156" s="2">
        <v>3507</v>
      </c>
      <c r="Q156" s="2">
        <v>326810.99932</v>
      </c>
      <c r="R156" s="2">
        <v>639.85476000000006</v>
      </c>
      <c r="S156" s="2">
        <v>68</v>
      </c>
      <c r="T156" s="2">
        <v>324323.7072</v>
      </c>
      <c r="U156" s="2">
        <v>646.73683000000005</v>
      </c>
      <c r="V156" s="2">
        <v>28</v>
      </c>
    </row>
    <row r="157" spans="1:22" x14ac:dyDescent="0.25">
      <c r="A157" s="2" t="s">
        <v>2</v>
      </c>
      <c r="B157" s="2">
        <v>997</v>
      </c>
      <c r="C157" s="2">
        <v>0.4</v>
      </c>
      <c r="D157" s="2">
        <v>339113.66207000002</v>
      </c>
      <c r="E157" s="2">
        <v>1.1599999999999999E-2</v>
      </c>
      <c r="F157" s="2">
        <v>338668.28477000003</v>
      </c>
      <c r="G157" s="2">
        <v>9.8449999999999996E-2</v>
      </c>
      <c r="H157" s="2">
        <v>328738.52269000001</v>
      </c>
      <c r="I157" s="2">
        <v>636.47173999999995</v>
      </c>
      <c r="J157" s="2">
        <v>339</v>
      </c>
      <c r="K157" s="2">
        <v>324474.62871999998</v>
      </c>
      <c r="L157" s="2">
        <v>669.84163999999998</v>
      </c>
      <c r="M157" s="2">
        <v>15</v>
      </c>
      <c r="N157" s="2">
        <v>324711.01040999999</v>
      </c>
      <c r="O157" s="2">
        <v>635.47366</v>
      </c>
      <c r="P157" s="2">
        <v>3343</v>
      </c>
      <c r="Q157" s="2">
        <v>326092.24618999998</v>
      </c>
      <c r="R157" s="2">
        <v>640.86084000000005</v>
      </c>
      <c r="S157" s="2">
        <v>73</v>
      </c>
      <c r="T157" s="2">
        <v>324234.53885000001</v>
      </c>
      <c r="U157" s="2">
        <v>641.42159000000004</v>
      </c>
      <c r="V157" s="2">
        <v>32</v>
      </c>
    </row>
    <row r="158" spans="1:22" x14ac:dyDescent="0.25">
      <c r="A158" s="2" t="s">
        <v>2</v>
      </c>
      <c r="B158" s="2">
        <v>997</v>
      </c>
      <c r="C158" s="2">
        <v>0.4</v>
      </c>
      <c r="D158" s="2">
        <v>339113.66207000002</v>
      </c>
      <c r="E158" s="2">
        <v>1.183E-2</v>
      </c>
      <c r="F158" s="2">
        <v>338668.28477000003</v>
      </c>
      <c r="G158" s="2">
        <v>0.10091</v>
      </c>
      <c r="H158" s="2">
        <v>334168.67794000002</v>
      </c>
      <c r="I158" s="2">
        <v>637.24827000000005</v>
      </c>
      <c r="J158" s="2">
        <v>328</v>
      </c>
      <c r="K158" s="2">
        <v>324671.37656</v>
      </c>
      <c r="L158" s="2">
        <v>677.64196000000004</v>
      </c>
      <c r="M158" s="2">
        <v>15</v>
      </c>
      <c r="N158" s="2">
        <v>325252.62280999997</v>
      </c>
      <c r="O158" s="2">
        <v>635.44245999999998</v>
      </c>
      <c r="P158" s="2">
        <v>3376</v>
      </c>
      <c r="Q158" s="2">
        <v>325381.53045999998</v>
      </c>
      <c r="R158" s="2">
        <v>638.04507999999998</v>
      </c>
      <c r="S158" s="2">
        <v>72</v>
      </c>
      <c r="T158" s="2">
        <v>324310.1814</v>
      </c>
      <c r="U158" s="2">
        <v>644.00017000000003</v>
      </c>
      <c r="V158" s="2">
        <v>33</v>
      </c>
    </row>
    <row r="159" spans="1:22" x14ac:dyDescent="0.25">
      <c r="A159" s="2" t="s">
        <v>2</v>
      </c>
      <c r="B159" s="2">
        <v>997</v>
      </c>
      <c r="C159" s="2">
        <v>0.4</v>
      </c>
      <c r="D159" s="2">
        <v>339113.66207000002</v>
      </c>
      <c r="E159" s="2">
        <v>1.1730000000000001E-2</v>
      </c>
      <c r="F159" s="2">
        <v>338668.28477000003</v>
      </c>
      <c r="G159" s="2">
        <v>9.7129999999999994E-2</v>
      </c>
      <c r="H159" s="2">
        <v>328659.43767999997</v>
      </c>
      <c r="I159" s="2">
        <v>636.64895999999999</v>
      </c>
      <c r="J159" s="2">
        <v>335</v>
      </c>
      <c r="K159" s="2">
        <v>324655.63802000001</v>
      </c>
      <c r="L159" s="2">
        <v>671.38196000000005</v>
      </c>
      <c r="M159" s="2">
        <v>15</v>
      </c>
      <c r="N159" s="2">
        <v>324699.9314</v>
      </c>
      <c r="O159" s="2">
        <v>635.36379999999997</v>
      </c>
      <c r="P159" s="2">
        <v>3467</v>
      </c>
      <c r="Q159" s="2">
        <v>326186.88737999997</v>
      </c>
      <c r="R159" s="2">
        <v>642.94079999999997</v>
      </c>
      <c r="S159" s="2">
        <v>71</v>
      </c>
      <c r="T159" s="2">
        <v>323980.21584000002</v>
      </c>
      <c r="U159" s="2">
        <v>652.11059999999998</v>
      </c>
      <c r="V159" s="2">
        <v>28</v>
      </c>
    </row>
    <row r="160" spans="1:22" x14ac:dyDescent="0.25">
      <c r="A160" s="2" t="s">
        <v>2</v>
      </c>
      <c r="B160" s="2">
        <v>997</v>
      </c>
      <c r="C160" s="2">
        <v>0.4</v>
      </c>
      <c r="D160" s="2">
        <v>339113.66207000002</v>
      </c>
      <c r="E160" s="2">
        <v>1.149E-2</v>
      </c>
      <c r="F160" s="2">
        <v>338668.28477000003</v>
      </c>
      <c r="G160" s="2">
        <v>9.8650000000000002E-2</v>
      </c>
      <c r="H160" s="2">
        <v>332335.90492</v>
      </c>
      <c r="I160" s="2">
        <v>636.88679999999999</v>
      </c>
      <c r="J160" s="2">
        <v>363</v>
      </c>
      <c r="K160" s="2">
        <v>324291.00206000003</v>
      </c>
      <c r="L160" s="2">
        <v>669.41151000000002</v>
      </c>
      <c r="M160" s="2">
        <v>15</v>
      </c>
      <c r="N160" s="2">
        <v>325111.76329999999</v>
      </c>
      <c r="O160" s="2">
        <v>635.40096000000005</v>
      </c>
      <c r="P160" s="2">
        <v>3375</v>
      </c>
      <c r="Q160" s="2">
        <v>326678.27393000002</v>
      </c>
      <c r="R160" s="2">
        <v>639.63153999999997</v>
      </c>
      <c r="S160" s="2">
        <v>73</v>
      </c>
      <c r="T160" s="2">
        <v>324408.10444000002</v>
      </c>
      <c r="U160" s="2">
        <v>637.13202000000001</v>
      </c>
      <c r="V160" s="2">
        <v>32</v>
      </c>
    </row>
    <row r="161" spans="1:22" x14ac:dyDescent="0.25">
      <c r="A161" s="2" t="s">
        <v>2</v>
      </c>
      <c r="B161" s="2">
        <v>997</v>
      </c>
      <c r="C161" s="2">
        <v>0.4</v>
      </c>
      <c r="D161" s="2">
        <v>339113.66207000002</v>
      </c>
      <c r="E161" s="2">
        <v>1.176E-2</v>
      </c>
      <c r="F161" s="2">
        <v>338668.28477000003</v>
      </c>
      <c r="G161" s="2">
        <v>9.9760000000000001E-2</v>
      </c>
      <c r="H161" s="2">
        <v>329105.44899</v>
      </c>
      <c r="I161" s="2">
        <v>636.78422</v>
      </c>
      <c r="J161" s="2">
        <v>330</v>
      </c>
      <c r="K161" s="2">
        <v>324723.62254999997</v>
      </c>
      <c r="L161" s="2">
        <v>675.15479000000005</v>
      </c>
      <c r="M161" s="2">
        <v>15</v>
      </c>
      <c r="N161" s="2">
        <v>324848.23288000003</v>
      </c>
      <c r="O161" s="2">
        <v>635.38413000000003</v>
      </c>
      <c r="P161" s="2">
        <v>3612</v>
      </c>
      <c r="Q161" s="2">
        <v>326027.03350999998</v>
      </c>
      <c r="R161" s="2">
        <v>635.64850000000001</v>
      </c>
      <c r="S161" s="2">
        <v>70</v>
      </c>
      <c r="T161" s="2">
        <v>324180.01964000001</v>
      </c>
      <c r="U161" s="2">
        <v>635.88526999999999</v>
      </c>
      <c r="V161" s="2">
        <v>28</v>
      </c>
    </row>
    <row r="162" spans="1:22" x14ac:dyDescent="0.25">
      <c r="A162" s="2" t="s">
        <v>2</v>
      </c>
      <c r="B162" s="2">
        <v>997</v>
      </c>
      <c r="C162" s="2">
        <v>0.4</v>
      </c>
      <c r="D162" s="2">
        <v>339113.66207000002</v>
      </c>
      <c r="E162" s="2">
        <v>1.1650000000000001E-2</v>
      </c>
      <c r="F162" s="2">
        <v>338668.28477000003</v>
      </c>
      <c r="G162" s="2">
        <v>9.8970000000000002E-2</v>
      </c>
      <c r="H162" s="2">
        <v>330267.03795000003</v>
      </c>
      <c r="I162" s="2">
        <v>636.59011999999996</v>
      </c>
      <c r="J162" s="2">
        <v>331</v>
      </c>
      <c r="K162" s="2">
        <v>324633.31800000003</v>
      </c>
      <c r="L162" s="2">
        <v>674.92460000000005</v>
      </c>
      <c r="M162" s="2">
        <v>15</v>
      </c>
      <c r="N162" s="2">
        <v>324405.97866999998</v>
      </c>
      <c r="O162" s="2">
        <v>635.47992999999997</v>
      </c>
      <c r="P162" s="2">
        <v>3408</v>
      </c>
      <c r="Q162" s="2">
        <v>325947.83020000003</v>
      </c>
      <c r="R162" s="2">
        <v>643.08947000000001</v>
      </c>
      <c r="S162" s="2">
        <v>72</v>
      </c>
      <c r="T162" s="2">
        <v>324005.74722000002</v>
      </c>
      <c r="U162" s="2">
        <v>652.05748000000006</v>
      </c>
      <c r="V162" s="2">
        <v>28</v>
      </c>
    </row>
    <row r="163" spans="1:22" x14ac:dyDescent="0.25">
      <c r="A163" s="2" t="s">
        <v>2</v>
      </c>
      <c r="B163" s="2">
        <v>997</v>
      </c>
      <c r="C163" s="2">
        <v>0.7</v>
      </c>
      <c r="D163" s="2">
        <v>328968.39711000002</v>
      </c>
      <c r="E163" s="2">
        <v>1.192E-2</v>
      </c>
      <c r="F163" s="2">
        <v>330108.04356000002</v>
      </c>
      <c r="G163" s="2">
        <v>0.10248</v>
      </c>
      <c r="H163" s="2">
        <v>327415.21859</v>
      </c>
      <c r="I163" s="2">
        <v>1284.8701000000001</v>
      </c>
      <c r="J163" s="2">
        <v>692</v>
      </c>
      <c r="K163" s="2">
        <v>323754.91621</v>
      </c>
      <c r="L163" s="2">
        <v>1320.6841899999999</v>
      </c>
      <c r="M163" s="2">
        <v>27</v>
      </c>
      <c r="N163" s="2">
        <v>324582.01678000001</v>
      </c>
      <c r="O163" s="2">
        <v>1284.51693</v>
      </c>
      <c r="P163" s="2">
        <v>7222</v>
      </c>
      <c r="Q163" s="2">
        <v>326074.15542999998</v>
      </c>
      <c r="R163" s="2">
        <v>1285.7409299999999</v>
      </c>
      <c r="S163" s="2">
        <v>156</v>
      </c>
      <c r="T163" s="2">
        <v>323825.43680999998</v>
      </c>
      <c r="U163" s="2">
        <v>1284.78576</v>
      </c>
      <c r="V163" s="2">
        <v>48</v>
      </c>
    </row>
    <row r="164" spans="1:22" x14ac:dyDescent="0.25">
      <c r="A164" s="2" t="s">
        <v>2</v>
      </c>
      <c r="B164" s="2">
        <v>997</v>
      </c>
      <c r="C164" s="2">
        <v>0.7</v>
      </c>
      <c r="D164" s="2">
        <v>328968.39711000002</v>
      </c>
      <c r="E164" s="2">
        <v>1.116E-2</v>
      </c>
      <c r="F164" s="2">
        <v>330108.04356000002</v>
      </c>
      <c r="G164" s="2">
        <v>9.7989999999999994E-2</v>
      </c>
      <c r="H164" s="2">
        <v>328476.16645000002</v>
      </c>
      <c r="I164" s="2">
        <v>1285.74252</v>
      </c>
      <c r="J164" s="2">
        <v>682</v>
      </c>
      <c r="K164" s="2">
        <v>323872.33123000001</v>
      </c>
      <c r="L164" s="2">
        <v>1323.33078</v>
      </c>
      <c r="M164" s="2">
        <v>27</v>
      </c>
      <c r="N164" s="2">
        <v>323866.53558000003</v>
      </c>
      <c r="O164" s="2">
        <v>1284.4356700000001</v>
      </c>
      <c r="P164" s="2">
        <v>7101</v>
      </c>
      <c r="Q164" s="2">
        <v>325637.05346000002</v>
      </c>
      <c r="R164" s="2">
        <v>1286.73011</v>
      </c>
      <c r="S164" s="2">
        <v>155</v>
      </c>
      <c r="T164" s="2">
        <v>323619.24848000001</v>
      </c>
      <c r="U164" s="2">
        <v>1291.98116</v>
      </c>
      <c r="V164" s="2">
        <v>48</v>
      </c>
    </row>
    <row r="165" spans="1:22" x14ac:dyDescent="0.25">
      <c r="A165" s="2" t="s">
        <v>2</v>
      </c>
      <c r="B165" s="2">
        <v>997</v>
      </c>
      <c r="C165" s="2">
        <v>0.7</v>
      </c>
      <c r="D165" s="2">
        <v>328968.39711000002</v>
      </c>
      <c r="E165" s="2">
        <v>1.1220000000000001E-2</v>
      </c>
      <c r="F165" s="2">
        <v>330108.04356000002</v>
      </c>
      <c r="G165" s="2">
        <v>0.10317999999999999</v>
      </c>
      <c r="H165" s="2">
        <v>327431.63864999998</v>
      </c>
      <c r="I165" s="2">
        <v>1284.62924</v>
      </c>
      <c r="J165" s="2">
        <v>727</v>
      </c>
      <c r="K165" s="2">
        <v>323848.37119999999</v>
      </c>
      <c r="L165" s="2">
        <v>1311.53692</v>
      </c>
      <c r="M165" s="2">
        <v>27</v>
      </c>
      <c r="N165" s="2">
        <v>324380.68401999999</v>
      </c>
      <c r="O165" s="2">
        <v>1284.5804700000001</v>
      </c>
      <c r="P165" s="2">
        <v>7211</v>
      </c>
      <c r="Q165" s="2">
        <v>325042.98718</v>
      </c>
      <c r="R165" s="2">
        <v>1287.9573800000001</v>
      </c>
      <c r="S165" s="2">
        <v>147</v>
      </c>
      <c r="T165" s="2">
        <v>323757.52620000002</v>
      </c>
      <c r="U165" s="2">
        <v>1287.8095900000001</v>
      </c>
      <c r="V165" s="2">
        <v>48</v>
      </c>
    </row>
    <row r="166" spans="1:22" x14ac:dyDescent="0.25">
      <c r="A166" s="2" t="s">
        <v>2</v>
      </c>
      <c r="B166" s="2">
        <v>997</v>
      </c>
      <c r="C166" s="2">
        <v>0.7</v>
      </c>
      <c r="D166" s="2">
        <v>328968.39711000002</v>
      </c>
      <c r="E166" s="2">
        <v>1.295E-2</v>
      </c>
      <c r="F166" s="2">
        <v>330108.04356000002</v>
      </c>
      <c r="G166" s="2">
        <v>0.10397000000000001</v>
      </c>
      <c r="H166" s="2">
        <v>326770.50318</v>
      </c>
      <c r="I166" s="2">
        <v>1285.79529</v>
      </c>
      <c r="J166" s="2">
        <v>683</v>
      </c>
      <c r="K166" s="2">
        <v>323942.90062999999</v>
      </c>
      <c r="L166" s="2">
        <v>1327.8671099999999</v>
      </c>
      <c r="M166" s="2">
        <v>27</v>
      </c>
      <c r="N166" s="2">
        <v>323864.43131000001</v>
      </c>
      <c r="O166" s="2">
        <v>1284.5832499999999</v>
      </c>
      <c r="P166" s="2">
        <v>7138</v>
      </c>
      <c r="Q166" s="2">
        <v>325250.12459999998</v>
      </c>
      <c r="R166" s="2">
        <v>1289.5224499999999</v>
      </c>
      <c r="S166" s="2">
        <v>148</v>
      </c>
      <c r="T166" s="2">
        <v>323784.34304000001</v>
      </c>
      <c r="U166" s="2">
        <v>1293.62273</v>
      </c>
      <c r="V166" s="2">
        <v>49</v>
      </c>
    </row>
    <row r="167" spans="1:22" x14ac:dyDescent="0.25">
      <c r="A167" s="2" t="s">
        <v>2</v>
      </c>
      <c r="B167" s="2">
        <v>997</v>
      </c>
      <c r="C167" s="2">
        <v>0.7</v>
      </c>
      <c r="D167" s="2">
        <v>328968.39711000002</v>
      </c>
      <c r="E167" s="2">
        <v>1.1860000000000001E-2</v>
      </c>
      <c r="F167" s="2">
        <v>330108.04356000002</v>
      </c>
      <c r="G167" s="2">
        <v>0.10135</v>
      </c>
      <c r="H167" s="2">
        <v>328068.63529000001</v>
      </c>
      <c r="I167" s="2">
        <v>1285.75764</v>
      </c>
      <c r="J167" s="2">
        <v>690</v>
      </c>
      <c r="K167" s="2">
        <v>323751.47853999998</v>
      </c>
      <c r="L167" s="2">
        <v>1319.1927800000001</v>
      </c>
      <c r="M167" s="2">
        <v>27</v>
      </c>
      <c r="N167" s="2">
        <v>324135.32166999998</v>
      </c>
      <c r="O167" s="2">
        <v>1284.5344</v>
      </c>
      <c r="P167" s="2">
        <v>7305</v>
      </c>
      <c r="Q167" s="2">
        <v>324776.29022999998</v>
      </c>
      <c r="R167" s="2">
        <v>1291.2259100000001</v>
      </c>
      <c r="S167" s="2">
        <v>151</v>
      </c>
      <c r="T167" s="2">
        <v>323684.45126</v>
      </c>
      <c r="U167" s="2">
        <v>1300.72937</v>
      </c>
      <c r="V167" s="2">
        <v>50</v>
      </c>
    </row>
    <row r="168" spans="1:22" x14ac:dyDescent="0.25">
      <c r="A168" s="2" t="s">
        <v>2</v>
      </c>
      <c r="B168" s="2">
        <v>997</v>
      </c>
      <c r="C168" s="2">
        <v>0.7</v>
      </c>
      <c r="D168" s="2">
        <v>328968.39711000002</v>
      </c>
      <c r="E168" s="2">
        <v>1.2529999999999999E-2</v>
      </c>
      <c r="F168" s="2">
        <v>330108.04356000002</v>
      </c>
      <c r="G168" s="2">
        <v>0.10195</v>
      </c>
      <c r="H168" s="2">
        <v>328968.39711000002</v>
      </c>
      <c r="I168" s="2">
        <v>1284.4296400000001</v>
      </c>
      <c r="J168" s="2">
        <v>675</v>
      </c>
      <c r="K168" s="2">
        <v>324064.37562000001</v>
      </c>
      <c r="L168" s="2">
        <v>1331.1290300000001</v>
      </c>
      <c r="M168" s="2">
        <v>27</v>
      </c>
      <c r="N168" s="2">
        <v>324707.39562999998</v>
      </c>
      <c r="O168" s="2">
        <v>1284.4322199999999</v>
      </c>
      <c r="P168" s="2">
        <v>7076</v>
      </c>
      <c r="Q168" s="2">
        <v>324286.14302999998</v>
      </c>
      <c r="R168" s="2">
        <v>1284.9340999999999</v>
      </c>
      <c r="S168" s="2">
        <v>140</v>
      </c>
      <c r="T168" s="2">
        <v>323679.42800999997</v>
      </c>
      <c r="U168" s="2">
        <v>1294.68047</v>
      </c>
      <c r="V168" s="2">
        <v>48</v>
      </c>
    </row>
    <row r="169" spans="1:22" x14ac:dyDescent="0.25">
      <c r="A169" s="2" t="s">
        <v>2</v>
      </c>
      <c r="B169" s="2">
        <v>997</v>
      </c>
      <c r="C169" s="2">
        <v>0.7</v>
      </c>
      <c r="D169" s="2">
        <v>328968.39711000002</v>
      </c>
      <c r="E169" s="2">
        <v>1.2120000000000001E-2</v>
      </c>
      <c r="F169" s="2">
        <v>330108.04356000002</v>
      </c>
      <c r="G169" s="2">
        <v>9.9849999999999994E-2</v>
      </c>
      <c r="H169" s="2">
        <v>328803.44977000001</v>
      </c>
      <c r="I169" s="2">
        <v>1285.97308</v>
      </c>
      <c r="J169" s="2">
        <v>687</v>
      </c>
      <c r="K169" s="2">
        <v>323952.96172999998</v>
      </c>
      <c r="L169" s="2">
        <v>1321.7445700000001</v>
      </c>
      <c r="M169" s="2">
        <v>27</v>
      </c>
      <c r="N169" s="2">
        <v>324926.60973000003</v>
      </c>
      <c r="O169" s="2">
        <v>1284.4292</v>
      </c>
      <c r="P169" s="2">
        <v>7159</v>
      </c>
      <c r="Q169" s="2">
        <v>325493.01987999998</v>
      </c>
      <c r="R169" s="2">
        <v>1284.7133799999999</v>
      </c>
      <c r="S169" s="2">
        <v>151</v>
      </c>
      <c r="T169" s="2">
        <v>323671.10995000001</v>
      </c>
      <c r="U169" s="2">
        <v>1304.30016</v>
      </c>
      <c r="V169" s="2">
        <v>50</v>
      </c>
    </row>
    <row r="170" spans="1:22" x14ac:dyDescent="0.25">
      <c r="A170" s="2" t="s">
        <v>2</v>
      </c>
      <c r="B170" s="2">
        <v>997</v>
      </c>
      <c r="C170" s="2">
        <v>0.7</v>
      </c>
      <c r="D170" s="2">
        <v>328968.39711000002</v>
      </c>
      <c r="E170" s="2">
        <v>1.243E-2</v>
      </c>
      <c r="F170" s="2">
        <v>330108.04356000002</v>
      </c>
      <c r="G170" s="2">
        <v>0.10262</v>
      </c>
      <c r="H170" s="2">
        <v>328968.39711000002</v>
      </c>
      <c r="I170" s="2">
        <v>1285.72066</v>
      </c>
      <c r="J170" s="2">
        <v>678</v>
      </c>
      <c r="K170" s="2">
        <v>323786.02275</v>
      </c>
      <c r="L170" s="2">
        <v>1326.85698</v>
      </c>
      <c r="M170" s="2">
        <v>27</v>
      </c>
      <c r="N170" s="2">
        <v>324841.01942999999</v>
      </c>
      <c r="O170" s="2">
        <v>1284.4624200000001</v>
      </c>
      <c r="P170" s="2">
        <v>6962</v>
      </c>
      <c r="Q170" s="2">
        <v>325262.02341999998</v>
      </c>
      <c r="R170" s="2">
        <v>1291.28783</v>
      </c>
      <c r="S170" s="2">
        <v>148</v>
      </c>
      <c r="T170" s="2">
        <v>323680.13717</v>
      </c>
      <c r="U170" s="2">
        <v>1304.00569</v>
      </c>
      <c r="V170" s="2">
        <v>49</v>
      </c>
    </row>
    <row r="171" spans="1:22" x14ac:dyDescent="0.25">
      <c r="A171" s="2" t="s">
        <v>2</v>
      </c>
      <c r="B171" s="2">
        <v>997</v>
      </c>
      <c r="C171" s="2">
        <v>0.7</v>
      </c>
      <c r="D171" s="2">
        <v>328968.39711000002</v>
      </c>
      <c r="E171" s="2">
        <v>1.24E-2</v>
      </c>
      <c r="F171" s="2">
        <v>330108.04356000002</v>
      </c>
      <c r="G171" s="2">
        <v>0.10198</v>
      </c>
      <c r="H171" s="2">
        <v>328345.55486999999</v>
      </c>
      <c r="I171" s="2">
        <v>1285.13678</v>
      </c>
      <c r="J171" s="2">
        <v>666</v>
      </c>
      <c r="K171" s="2">
        <v>323905.82484999998</v>
      </c>
      <c r="L171" s="2">
        <v>1284.43327</v>
      </c>
      <c r="M171" s="2">
        <v>26</v>
      </c>
      <c r="N171" s="2">
        <v>324599.35453000001</v>
      </c>
      <c r="O171" s="2">
        <v>1284.4530999999999</v>
      </c>
      <c r="P171" s="2">
        <v>7019</v>
      </c>
      <c r="Q171" s="2">
        <v>325197.62401999999</v>
      </c>
      <c r="R171" s="2">
        <v>1286.0514800000001</v>
      </c>
      <c r="S171" s="2">
        <v>140</v>
      </c>
      <c r="T171" s="2">
        <v>323693.72735</v>
      </c>
      <c r="U171" s="2">
        <v>1306.4978000000001</v>
      </c>
      <c r="V171" s="2">
        <v>50</v>
      </c>
    </row>
    <row r="172" spans="1:22" x14ac:dyDescent="0.25">
      <c r="A172" s="2" t="s">
        <v>2</v>
      </c>
      <c r="B172" s="2">
        <v>997</v>
      </c>
      <c r="C172" s="2">
        <v>0.7</v>
      </c>
      <c r="D172" s="2">
        <v>328968.39711000002</v>
      </c>
      <c r="E172" s="2">
        <v>1.242E-2</v>
      </c>
      <c r="F172" s="2">
        <v>330108.04356000002</v>
      </c>
      <c r="G172" s="2">
        <v>0.10499</v>
      </c>
      <c r="H172" s="2">
        <v>326688.90182000003</v>
      </c>
      <c r="I172" s="2">
        <v>1285.64714</v>
      </c>
      <c r="J172" s="2">
        <v>684</v>
      </c>
      <c r="K172" s="2">
        <v>323792.74264999997</v>
      </c>
      <c r="L172" s="2">
        <v>1324.3999899999999</v>
      </c>
      <c r="M172" s="2">
        <v>27</v>
      </c>
      <c r="N172" s="2">
        <v>324832.74265999999</v>
      </c>
      <c r="O172" s="2">
        <v>1284.6067700000001</v>
      </c>
      <c r="P172" s="2">
        <v>6895</v>
      </c>
      <c r="Q172" s="2">
        <v>324991.09915999998</v>
      </c>
      <c r="R172" s="2">
        <v>1290.0805700000001</v>
      </c>
      <c r="S172" s="2">
        <v>158</v>
      </c>
      <c r="T172" s="2">
        <v>323654.56677999999</v>
      </c>
      <c r="U172" s="2">
        <v>1296.8341</v>
      </c>
      <c r="V172" s="2">
        <v>48</v>
      </c>
    </row>
    <row r="173" spans="1:22" x14ac:dyDescent="0.25">
      <c r="A173" s="2" t="s">
        <v>2</v>
      </c>
      <c r="B173" s="2">
        <v>997</v>
      </c>
      <c r="C173" s="2">
        <v>1</v>
      </c>
      <c r="D173" s="2">
        <v>324822.94303000002</v>
      </c>
      <c r="E173" s="2">
        <v>1.244E-2</v>
      </c>
      <c r="F173" s="2">
        <v>324832.20195999998</v>
      </c>
      <c r="G173" s="2">
        <v>4.8230000000000002E-2</v>
      </c>
      <c r="H173" s="2">
        <v>324822.94303000002</v>
      </c>
      <c r="I173" s="2">
        <v>1723.9541400000001</v>
      </c>
      <c r="J173" s="2">
        <v>913</v>
      </c>
      <c r="K173" s="2">
        <v>323494.65422000003</v>
      </c>
      <c r="L173" s="2">
        <v>1766.0001099999999</v>
      </c>
      <c r="M173" s="2">
        <v>36</v>
      </c>
      <c r="N173" s="2">
        <v>323959.98726999998</v>
      </c>
      <c r="O173" s="2">
        <v>1722.9634900000001</v>
      </c>
      <c r="P173" s="2">
        <v>9773</v>
      </c>
      <c r="Q173" s="2">
        <v>324701.27434</v>
      </c>
      <c r="R173" s="2">
        <v>1722.9447700000001</v>
      </c>
      <c r="S173" s="2">
        <v>213</v>
      </c>
      <c r="T173" s="2">
        <v>323393.14909999998</v>
      </c>
      <c r="U173" s="2">
        <v>1726.2758899999999</v>
      </c>
      <c r="V173" s="2">
        <v>61</v>
      </c>
    </row>
    <row r="174" spans="1:22" x14ac:dyDescent="0.25">
      <c r="A174" s="2" t="s">
        <v>2</v>
      </c>
      <c r="B174" s="2">
        <v>997</v>
      </c>
      <c r="C174" s="2">
        <v>1</v>
      </c>
      <c r="D174" s="2">
        <v>324822.94303000002</v>
      </c>
      <c r="E174" s="2">
        <v>1.221E-2</v>
      </c>
      <c r="F174" s="2">
        <v>324832.20195999998</v>
      </c>
      <c r="G174" s="2">
        <v>4.8149999999999998E-2</v>
      </c>
      <c r="H174" s="2">
        <v>324822.94303000002</v>
      </c>
      <c r="I174" s="2">
        <v>1723.2300700000001</v>
      </c>
      <c r="J174" s="2">
        <v>941</v>
      </c>
      <c r="K174" s="2">
        <v>323532.69773999997</v>
      </c>
      <c r="L174" s="2">
        <v>1766.37339</v>
      </c>
      <c r="M174" s="2">
        <v>36</v>
      </c>
      <c r="N174" s="2">
        <v>323815.73112000001</v>
      </c>
      <c r="O174" s="2">
        <v>1722.9899600000001</v>
      </c>
      <c r="P174" s="2">
        <v>9608</v>
      </c>
      <c r="Q174" s="2">
        <v>324725.51578999998</v>
      </c>
      <c r="R174" s="2">
        <v>1730.7709600000001</v>
      </c>
      <c r="S174" s="2">
        <v>194</v>
      </c>
      <c r="T174" s="2">
        <v>323396.45373000001</v>
      </c>
      <c r="U174" s="2">
        <v>1745.67389</v>
      </c>
      <c r="V174" s="2">
        <v>61</v>
      </c>
    </row>
    <row r="175" spans="1:22" x14ac:dyDescent="0.25">
      <c r="A175" s="2" t="s">
        <v>2</v>
      </c>
      <c r="B175" s="2">
        <v>997</v>
      </c>
      <c r="C175" s="2">
        <v>1</v>
      </c>
      <c r="D175" s="2">
        <v>324822.94303000002</v>
      </c>
      <c r="E175" s="2">
        <v>1.2239999999999999E-2</v>
      </c>
      <c r="F175" s="2">
        <v>324832.20195999998</v>
      </c>
      <c r="G175" s="2">
        <v>0.05</v>
      </c>
      <c r="H175" s="2">
        <v>324822.94303000002</v>
      </c>
      <c r="I175" s="2">
        <v>1722.9415200000001</v>
      </c>
      <c r="J175" s="2">
        <v>965</v>
      </c>
      <c r="K175" s="2">
        <v>323412.18858999998</v>
      </c>
      <c r="L175" s="2">
        <v>1757.2836400000001</v>
      </c>
      <c r="M175" s="2">
        <v>36</v>
      </c>
      <c r="N175" s="2">
        <v>324687.59791999997</v>
      </c>
      <c r="O175" s="2">
        <v>1723.0753299999999</v>
      </c>
      <c r="P175" s="2">
        <v>8866</v>
      </c>
      <c r="Q175" s="2">
        <v>324928.2463</v>
      </c>
      <c r="R175" s="2">
        <v>1724.2194</v>
      </c>
      <c r="S175" s="2">
        <v>204</v>
      </c>
      <c r="T175" s="2">
        <v>323391.12595999998</v>
      </c>
      <c r="U175" s="2">
        <v>1724.22549</v>
      </c>
      <c r="V175" s="2">
        <v>60</v>
      </c>
    </row>
    <row r="176" spans="1:22" x14ac:dyDescent="0.25">
      <c r="A176" s="2" t="s">
        <v>2</v>
      </c>
      <c r="B176" s="2">
        <v>997</v>
      </c>
      <c r="C176" s="2">
        <v>1</v>
      </c>
      <c r="D176" s="2">
        <v>324822.94303000002</v>
      </c>
      <c r="E176" s="2">
        <v>1.218E-2</v>
      </c>
      <c r="F176" s="2">
        <v>324832.20195999998</v>
      </c>
      <c r="G176" s="2">
        <v>4.7600000000000003E-2</v>
      </c>
      <c r="H176" s="2">
        <v>324822.94303000002</v>
      </c>
      <c r="I176" s="2">
        <v>1723.7412099999999</v>
      </c>
      <c r="J176" s="2">
        <v>898</v>
      </c>
      <c r="K176" s="2">
        <v>323390.62562000001</v>
      </c>
      <c r="L176" s="2">
        <v>1737.0924299999999</v>
      </c>
      <c r="M176" s="2">
        <v>35</v>
      </c>
      <c r="N176" s="2">
        <v>324067.77272000001</v>
      </c>
      <c r="O176" s="2">
        <v>1723.04935</v>
      </c>
      <c r="P176" s="2">
        <v>9843</v>
      </c>
      <c r="Q176" s="2">
        <v>324710.54479999997</v>
      </c>
      <c r="R176" s="2">
        <v>1727.41625</v>
      </c>
      <c r="S176" s="2">
        <v>209</v>
      </c>
      <c r="T176" s="2">
        <v>323506.83536000003</v>
      </c>
      <c r="U176" s="2">
        <v>1726.15092</v>
      </c>
      <c r="V176" s="2">
        <v>60</v>
      </c>
    </row>
    <row r="177" spans="1:22" x14ac:dyDescent="0.25">
      <c r="A177" s="2" t="s">
        <v>2</v>
      </c>
      <c r="B177" s="2">
        <v>997</v>
      </c>
      <c r="C177" s="2">
        <v>1</v>
      </c>
      <c r="D177" s="2">
        <v>324822.94303000002</v>
      </c>
      <c r="E177" s="2">
        <v>1.157E-2</v>
      </c>
      <c r="F177" s="2">
        <v>324832.20195999998</v>
      </c>
      <c r="G177" s="2">
        <v>4.9239999999999999E-2</v>
      </c>
      <c r="H177" s="2">
        <v>324822.94303000002</v>
      </c>
      <c r="I177" s="2">
        <v>1723.3093100000001</v>
      </c>
      <c r="J177" s="2">
        <v>916</v>
      </c>
      <c r="K177" s="2">
        <v>323467.37349999999</v>
      </c>
      <c r="L177" s="2">
        <v>1731.3152399999999</v>
      </c>
      <c r="M177" s="2">
        <v>35</v>
      </c>
      <c r="N177" s="2">
        <v>324086.70013000001</v>
      </c>
      <c r="O177" s="2">
        <v>1722.9992400000001</v>
      </c>
      <c r="P177" s="2">
        <v>9743</v>
      </c>
      <c r="Q177" s="2">
        <v>324493.842</v>
      </c>
      <c r="R177" s="2">
        <v>1730.0065500000001</v>
      </c>
      <c r="S177" s="2">
        <v>191</v>
      </c>
      <c r="T177" s="2">
        <v>323381.96879000001</v>
      </c>
      <c r="U177" s="2">
        <v>1731.22136</v>
      </c>
      <c r="V177" s="2">
        <v>58</v>
      </c>
    </row>
    <row r="178" spans="1:22" x14ac:dyDescent="0.25">
      <c r="A178" s="2" t="s">
        <v>2</v>
      </c>
      <c r="B178" s="2">
        <v>997</v>
      </c>
      <c r="C178" s="2">
        <v>1</v>
      </c>
      <c r="D178" s="2">
        <v>324822.94303000002</v>
      </c>
      <c r="E178" s="2">
        <v>1.1979999999999999E-2</v>
      </c>
      <c r="F178" s="2">
        <v>324832.20195999998</v>
      </c>
      <c r="G178" s="2">
        <v>4.9450000000000001E-2</v>
      </c>
      <c r="H178" s="2">
        <v>324822.94303000002</v>
      </c>
      <c r="I178" s="2">
        <v>1724.0287599999999</v>
      </c>
      <c r="J178" s="2">
        <v>950</v>
      </c>
      <c r="K178" s="2">
        <v>323473.90349</v>
      </c>
      <c r="L178" s="2">
        <v>1764.7681</v>
      </c>
      <c r="M178" s="2">
        <v>36</v>
      </c>
      <c r="N178" s="2">
        <v>324722.25968000002</v>
      </c>
      <c r="O178" s="2">
        <v>1722.9805899999999</v>
      </c>
      <c r="P178" s="2">
        <v>9622</v>
      </c>
      <c r="Q178" s="2">
        <v>324072.50780000002</v>
      </c>
      <c r="R178" s="2">
        <v>1723.2338500000001</v>
      </c>
      <c r="S178" s="2">
        <v>204</v>
      </c>
      <c r="T178" s="2">
        <v>323399.52695999999</v>
      </c>
      <c r="U178" s="2">
        <v>1741.2379800000001</v>
      </c>
      <c r="V178" s="2">
        <v>59</v>
      </c>
    </row>
    <row r="179" spans="1:22" x14ac:dyDescent="0.25">
      <c r="A179" s="2" t="s">
        <v>2</v>
      </c>
      <c r="B179" s="2">
        <v>997</v>
      </c>
      <c r="C179" s="2">
        <v>1</v>
      </c>
      <c r="D179" s="2">
        <v>324822.94303000002</v>
      </c>
      <c r="E179" s="2">
        <v>1.166E-2</v>
      </c>
      <c r="F179" s="2">
        <v>324832.20195999998</v>
      </c>
      <c r="G179" s="2">
        <v>5.0709999999999998E-2</v>
      </c>
      <c r="H179" s="2">
        <v>324822.94303000002</v>
      </c>
      <c r="I179" s="2">
        <v>1723.8506</v>
      </c>
      <c r="J179" s="2">
        <v>907</v>
      </c>
      <c r="K179" s="2">
        <v>323430.12192000001</v>
      </c>
      <c r="L179" s="2">
        <v>1765.9273700000001</v>
      </c>
      <c r="M179" s="2">
        <v>36</v>
      </c>
      <c r="N179" s="2">
        <v>324365.50488999998</v>
      </c>
      <c r="O179" s="2">
        <v>1723.04736</v>
      </c>
      <c r="P179" s="2">
        <v>9631</v>
      </c>
      <c r="Q179" s="2">
        <v>324383.49689000001</v>
      </c>
      <c r="R179" s="2">
        <v>1731.0508500000001</v>
      </c>
      <c r="S179" s="2">
        <v>195</v>
      </c>
      <c r="T179" s="2">
        <v>323427.57942999998</v>
      </c>
      <c r="U179" s="2">
        <v>1741.0807299999999</v>
      </c>
      <c r="V179" s="2">
        <v>60</v>
      </c>
    </row>
    <row r="180" spans="1:22" x14ac:dyDescent="0.25">
      <c r="A180" s="2" t="s">
        <v>2</v>
      </c>
      <c r="B180" s="2">
        <v>997</v>
      </c>
      <c r="C180" s="2">
        <v>1</v>
      </c>
      <c r="D180" s="2">
        <v>324822.94303000002</v>
      </c>
      <c r="E180" s="2">
        <v>1.129E-2</v>
      </c>
      <c r="F180" s="2">
        <v>324832.20195999998</v>
      </c>
      <c r="G180" s="2">
        <v>4.7489999999999997E-2</v>
      </c>
      <c r="H180" s="2">
        <v>324822.94303000002</v>
      </c>
      <c r="I180" s="2">
        <v>1724.4204500000001</v>
      </c>
      <c r="J180" s="2">
        <v>919</v>
      </c>
      <c r="K180" s="2">
        <v>323506.53382999997</v>
      </c>
      <c r="L180" s="2">
        <v>1761.6329800000001</v>
      </c>
      <c r="M180" s="2">
        <v>36</v>
      </c>
      <c r="N180" s="2">
        <v>324213.22120999999</v>
      </c>
      <c r="O180" s="2">
        <v>1723.0489500000001</v>
      </c>
      <c r="P180" s="2">
        <v>9536</v>
      </c>
      <c r="Q180" s="2">
        <v>324392.95902000001</v>
      </c>
      <c r="R180" s="2">
        <v>1730.1713</v>
      </c>
      <c r="S180" s="2">
        <v>198</v>
      </c>
      <c r="T180" s="2">
        <v>323414.94796999998</v>
      </c>
      <c r="U180" s="2">
        <v>1724.9740999999999</v>
      </c>
      <c r="V180" s="2">
        <v>61</v>
      </c>
    </row>
    <row r="181" spans="1:22" x14ac:dyDescent="0.25">
      <c r="A181" s="2" t="s">
        <v>2</v>
      </c>
      <c r="B181" s="2">
        <v>997</v>
      </c>
      <c r="C181" s="2">
        <v>1</v>
      </c>
      <c r="D181" s="2">
        <v>324822.94303000002</v>
      </c>
      <c r="E181" s="2">
        <v>1.179E-2</v>
      </c>
      <c r="F181" s="2">
        <v>324832.20195999998</v>
      </c>
      <c r="G181" s="2">
        <v>5.0990000000000001E-2</v>
      </c>
      <c r="H181" s="2">
        <v>324822.94303000002</v>
      </c>
      <c r="I181" s="2">
        <v>1724.5306800000001</v>
      </c>
      <c r="J181" s="2">
        <v>976</v>
      </c>
      <c r="K181" s="2">
        <v>323426.94731999998</v>
      </c>
      <c r="L181" s="2">
        <v>1755.55033</v>
      </c>
      <c r="M181" s="2">
        <v>36</v>
      </c>
      <c r="N181" s="2">
        <v>324049.8333</v>
      </c>
      <c r="O181" s="2">
        <v>1723.0377599999999</v>
      </c>
      <c r="P181" s="2">
        <v>10384</v>
      </c>
      <c r="Q181" s="2">
        <v>324216.77068000002</v>
      </c>
      <c r="R181" s="2">
        <v>1722.9252799999999</v>
      </c>
      <c r="S181" s="2">
        <v>222</v>
      </c>
      <c r="T181" s="2">
        <v>323366.71441999997</v>
      </c>
      <c r="U181" s="2">
        <v>1726.74695</v>
      </c>
      <c r="V181" s="2">
        <v>58</v>
      </c>
    </row>
    <row r="182" spans="1:22" x14ac:dyDescent="0.25">
      <c r="A182" s="2" t="s">
        <v>2</v>
      </c>
      <c r="B182" s="2">
        <v>997</v>
      </c>
      <c r="C182" s="2">
        <v>1</v>
      </c>
      <c r="D182" s="2">
        <v>324822.94303000002</v>
      </c>
      <c r="E182" s="2">
        <v>1.379E-2</v>
      </c>
      <c r="F182" s="2">
        <v>324832.20195999998</v>
      </c>
      <c r="G182" s="2">
        <v>0.05</v>
      </c>
      <c r="H182" s="2">
        <v>324822.94303000002</v>
      </c>
      <c r="I182" s="2">
        <v>1723.3207399999999</v>
      </c>
      <c r="J182" s="2">
        <v>905</v>
      </c>
      <c r="K182" s="2">
        <v>323443.04426</v>
      </c>
      <c r="L182" s="2">
        <v>1741.88354</v>
      </c>
      <c r="M182" s="2">
        <v>35</v>
      </c>
      <c r="N182" s="2">
        <v>323899.47355</v>
      </c>
      <c r="O182" s="2">
        <v>1723.0957900000001</v>
      </c>
      <c r="P182" s="2">
        <v>9542</v>
      </c>
      <c r="Q182" s="2">
        <v>325565.54626999999</v>
      </c>
      <c r="R182" s="2">
        <v>1728.1773800000001</v>
      </c>
      <c r="S182" s="2">
        <v>192</v>
      </c>
      <c r="T182" s="2">
        <v>323340.37277000002</v>
      </c>
      <c r="U182" s="2">
        <v>1735.4364700000001</v>
      </c>
      <c r="V182" s="2">
        <v>60</v>
      </c>
    </row>
    <row r="183" spans="1:22" x14ac:dyDescent="0.25">
      <c r="A183" s="2" t="s">
        <v>0</v>
      </c>
      <c r="B183" s="2">
        <v>30</v>
      </c>
      <c r="C183" s="2">
        <v>0.4</v>
      </c>
      <c r="D183" s="2">
        <v>1137.66669</v>
      </c>
      <c r="E183" s="2">
        <v>4.2999999999999999E-4</v>
      </c>
      <c r="F183" s="2">
        <v>1137.66669</v>
      </c>
      <c r="G183" s="2">
        <v>1.0200000000000001E-3</v>
      </c>
      <c r="H183" s="2">
        <v>845.20492000000002</v>
      </c>
      <c r="I183" s="2">
        <v>1.61896</v>
      </c>
      <c r="J183" s="2">
        <v>49</v>
      </c>
      <c r="K183" s="2">
        <v>826.26711999999998</v>
      </c>
      <c r="L183" s="2">
        <v>1.61076</v>
      </c>
      <c r="M183" s="2">
        <v>128</v>
      </c>
      <c r="N183" s="2">
        <v>826.94874000000004</v>
      </c>
      <c r="O183" s="2">
        <v>1.60781</v>
      </c>
      <c r="P183" s="2">
        <v>183</v>
      </c>
      <c r="Q183" s="2">
        <v>826.94874000000004</v>
      </c>
      <c r="R183" s="2">
        <v>1.6057399999999999</v>
      </c>
      <c r="S183" s="2">
        <v>196</v>
      </c>
      <c r="T183" s="2">
        <v>826.26711999999998</v>
      </c>
      <c r="U183" s="2">
        <v>1.60575</v>
      </c>
      <c r="V183" s="2">
        <v>60</v>
      </c>
    </row>
    <row r="184" spans="1:22" x14ac:dyDescent="0.25">
      <c r="A184" s="2" t="s">
        <v>0</v>
      </c>
      <c r="B184" s="2">
        <v>30</v>
      </c>
      <c r="C184" s="2">
        <v>0.4</v>
      </c>
      <c r="D184" s="2">
        <v>1137.66669</v>
      </c>
      <c r="E184" s="2">
        <v>4.8799999999999998E-3</v>
      </c>
      <c r="F184" s="2">
        <v>1137.66669</v>
      </c>
      <c r="G184" s="2">
        <v>1.444E-2</v>
      </c>
      <c r="H184" s="2">
        <v>845.49189999999999</v>
      </c>
      <c r="I184" s="2">
        <v>1.6154900000000001</v>
      </c>
      <c r="J184" s="2">
        <v>41</v>
      </c>
      <c r="K184" s="2">
        <v>826.26711999999998</v>
      </c>
      <c r="L184" s="2">
        <v>1.60656</v>
      </c>
      <c r="M184" s="2">
        <v>94</v>
      </c>
      <c r="N184" s="2">
        <v>826.26711999999998</v>
      </c>
      <c r="O184" s="2">
        <v>1.6061799999999999</v>
      </c>
      <c r="P184" s="2">
        <v>186</v>
      </c>
      <c r="Q184" s="2">
        <v>826.26711999999998</v>
      </c>
      <c r="R184" s="2">
        <v>1.6032500000000001</v>
      </c>
      <c r="S184" s="2">
        <v>298</v>
      </c>
      <c r="T184" s="2">
        <v>826.26711999999998</v>
      </c>
      <c r="U184" s="2">
        <v>1.6055200000000001</v>
      </c>
      <c r="V184" s="2">
        <v>53</v>
      </c>
    </row>
    <row r="185" spans="1:22" x14ac:dyDescent="0.25">
      <c r="A185" s="2" t="s">
        <v>0</v>
      </c>
      <c r="B185" s="2">
        <v>30</v>
      </c>
      <c r="C185" s="2">
        <v>0.4</v>
      </c>
      <c r="D185" s="2">
        <v>1137.66669</v>
      </c>
      <c r="E185" s="2">
        <v>5.3099999999999996E-3</v>
      </c>
      <c r="F185" s="2">
        <v>1137.66669</v>
      </c>
      <c r="G185" s="2">
        <v>1.4330000000000001E-2</v>
      </c>
      <c r="H185" s="2">
        <v>845.20492000000002</v>
      </c>
      <c r="I185" s="2">
        <v>1.6187100000000001</v>
      </c>
      <c r="J185" s="2">
        <v>41</v>
      </c>
      <c r="K185" s="2">
        <v>826.26711999999998</v>
      </c>
      <c r="L185" s="2">
        <v>1.91191</v>
      </c>
      <c r="M185" s="2">
        <v>122</v>
      </c>
      <c r="N185" s="2">
        <v>826.94874000000004</v>
      </c>
      <c r="O185" s="2">
        <v>1.60304</v>
      </c>
      <c r="P185" s="2">
        <v>182</v>
      </c>
      <c r="Q185" s="2">
        <v>826.95374000000004</v>
      </c>
      <c r="R185" s="2">
        <v>1.6032299999999999</v>
      </c>
      <c r="S185" s="2">
        <v>278</v>
      </c>
      <c r="T185" s="2">
        <v>826.26711999999998</v>
      </c>
      <c r="U185" s="2">
        <v>1.8502400000000001</v>
      </c>
      <c r="V185" s="2">
        <v>45</v>
      </c>
    </row>
    <row r="186" spans="1:22" x14ac:dyDescent="0.25">
      <c r="A186" s="2" t="s">
        <v>0</v>
      </c>
      <c r="B186" s="2">
        <v>30</v>
      </c>
      <c r="C186" s="2">
        <v>0.4</v>
      </c>
      <c r="D186" s="2">
        <v>1137.66669</v>
      </c>
      <c r="E186" s="2">
        <v>5.11E-3</v>
      </c>
      <c r="F186" s="2">
        <v>1137.66669</v>
      </c>
      <c r="G186" s="2">
        <v>1.367E-2</v>
      </c>
      <c r="H186" s="2">
        <v>843.87417000000005</v>
      </c>
      <c r="I186" s="2">
        <v>1.61246</v>
      </c>
      <c r="J186" s="2">
        <v>39</v>
      </c>
      <c r="K186" s="2">
        <v>826.26711999999998</v>
      </c>
      <c r="L186" s="2">
        <v>1.60975</v>
      </c>
      <c r="M186" s="2">
        <v>126</v>
      </c>
      <c r="N186" s="2">
        <v>826.26711999999998</v>
      </c>
      <c r="O186" s="2">
        <v>1.6076900000000001</v>
      </c>
      <c r="P186" s="2">
        <v>186</v>
      </c>
      <c r="Q186" s="2">
        <v>826.26711999999998</v>
      </c>
      <c r="R186" s="2">
        <v>1.6059099999999999</v>
      </c>
      <c r="S186" s="2">
        <v>299</v>
      </c>
      <c r="T186" s="2">
        <v>826.26711999999998</v>
      </c>
      <c r="U186" s="2">
        <v>1.6041000000000001</v>
      </c>
      <c r="V186" s="2">
        <v>58</v>
      </c>
    </row>
    <row r="187" spans="1:22" x14ac:dyDescent="0.25">
      <c r="A187" s="2" t="s">
        <v>0</v>
      </c>
      <c r="B187" s="2">
        <v>30</v>
      </c>
      <c r="C187" s="2">
        <v>0.4</v>
      </c>
      <c r="D187" s="2">
        <v>1137.66669</v>
      </c>
      <c r="E187" s="2">
        <v>5.1700000000000001E-3</v>
      </c>
      <c r="F187" s="2">
        <v>1137.66669</v>
      </c>
      <c r="G187" s="2">
        <v>1.4420000000000001E-2</v>
      </c>
      <c r="H187" s="2">
        <v>845.53411000000006</v>
      </c>
      <c r="I187" s="2">
        <v>1.6187100000000001</v>
      </c>
      <c r="J187" s="2">
        <v>21</v>
      </c>
      <c r="K187" s="2">
        <v>826.49477000000002</v>
      </c>
      <c r="L187" s="2">
        <v>1.6419600000000001</v>
      </c>
      <c r="M187" s="2">
        <v>115</v>
      </c>
      <c r="N187" s="2">
        <v>826.26711999999998</v>
      </c>
      <c r="O187" s="2">
        <v>1.6093500000000001</v>
      </c>
      <c r="P187" s="2">
        <v>182</v>
      </c>
      <c r="Q187" s="2">
        <v>826.94874000000004</v>
      </c>
      <c r="R187" s="2">
        <v>1.6059300000000001</v>
      </c>
      <c r="S187" s="2">
        <v>222</v>
      </c>
      <c r="T187" s="2">
        <v>826.26711999999998</v>
      </c>
      <c r="U187" s="2">
        <v>1.62226</v>
      </c>
      <c r="V187" s="2">
        <v>60</v>
      </c>
    </row>
    <row r="188" spans="1:22" x14ac:dyDescent="0.25">
      <c r="A188" s="2" t="s">
        <v>0</v>
      </c>
      <c r="B188" s="2">
        <v>30</v>
      </c>
      <c r="C188" s="2">
        <v>0.4</v>
      </c>
      <c r="D188" s="2">
        <v>1137.66669</v>
      </c>
      <c r="E188" s="2">
        <v>5.2100000000000002E-3</v>
      </c>
      <c r="F188" s="2">
        <v>1137.66669</v>
      </c>
      <c r="G188" s="2">
        <v>1.431E-2</v>
      </c>
      <c r="H188" s="2">
        <v>853.83063000000004</v>
      </c>
      <c r="I188" s="2">
        <v>1.6049500000000001</v>
      </c>
      <c r="J188" s="2">
        <v>46</v>
      </c>
      <c r="K188" s="2">
        <v>826.26711999999998</v>
      </c>
      <c r="L188" s="2">
        <v>1.6085499999999999</v>
      </c>
      <c r="M188" s="2">
        <v>124</v>
      </c>
      <c r="N188" s="2">
        <v>826.26711999999998</v>
      </c>
      <c r="O188" s="2">
        <v>1.6049599999999999</v>
      </c>
      <c r="P188" s="2">
        <v>183</v>
      </c>
      <c r="Q188" s="2">
        <v>826.26711999999998</v>
      </c>
      <c r="R188" s="2">
        <v>1.60606</v>
      </c>
      <c r="S188" s="2">
        <v>286</v>
      </c>
      <c r="T188" s="2">
        <v>826.26711999999998</v>
      </c>
      <c r="U188" s="2">
        <v>1.6116699999999999</v>
      </c>
      <c r="V188" s="2">
        <v>50</v>
      </c>
    </row>
    <row r="189" spans="1:22" x14ac:dyDescent="0.25">
      <c r="A189" s="2" t="s">
        <v>0</v>
      </c>
      <c r="B189" s="2">
        <v>30</v>
      </c>
      <c r="C189" s="2">
        <v>0.4</v>
      </c>
      <c r="D189" s="2">
        <v>1137.66669</v>
      </c>
      <c r="E189" s="2">
        <v>5.5799999999999999E-3</v>
      </c>
      <c r="F189" s="2">
        <v>1137.66669</v>
      </c>
      <c r="G189" s="2">
        <v>1.397E-2</v>
      </c>
      <c r="H189" s="2">
        <v>845.20492000000002</v>
      </c>
      <c r="I189" s="2">
        <v>1.6169500000000001</v>
      </c>
      <c r="J189" s="2">
        <v>38</v>
      </c>
      <c r="K189" s="2">
        <v>826.26711999999998</v>
      </c>
      <c r="L189" s="2">
        <v>1.6142399999999999</v>
      </c>
      <c r="M189" s="2">
        <v>123</v>
      </c>
      <c r="N189" s="2">
        <v>826.94874000000004</v>
      </c>
      <c r="O189" s="2">
        <v>1.60128</v>
      </c>
      <c r="P189" s="2">
        <v>138</v>
      </c>
      <c r="Q189" s="2">
        <v>826.26711999999998</v>
      </c>
      <c r="R189" s="2">
        <v>1.60199</v>
      </c>
      <c r="S189" s="2">
        <v>283</v>
      </c>
      <c r="T189" s="2">
        <v>826.26711999999998</v>
      </c>
      <c r="U189" s="2">
        <v>1.60701</v>
      </c>
      <c r="V189" s="2">
        <v>58</v>
      </c>
    </row>
    <row r="190" spans="1:22" x14ac:dyDescent="0.25">
      <c r="A190" s="2" t="s">
        <v>0</v>
      </c>
      <c r="B190" s="2">
        <v>30</v>
      </c>
      <c r="C190" s="2">
        <v>0.4</v>
      </c>
      <c r="D190" s="2">
        <v>1137.66669</v>
      </c>
      <c r="E190" s="2">
        <v>5.1799999999999997E-3</v>
      </c>
      <c r="F190" s="2">
        <v>1137.66669</v>
      </c>
      <c r="G190" s="2">
        <v>1.4080000000000001E-2</v>
      </c>
      <c r="H190" s="2">
        <v>845.20492000000002</v>
      </c>
      <c r="I190" s="2">
        <v>1.6188499999999999</v>
      </c>
      <c r="J190" s="2">
        <v>28</v>
      </c>
      <c r="K190" s="2">
        <v>826.26711999999998</v>
      </c>
      <c r="L190" s="2">
        <v>1.6043700000000001</v>
      </c>
      <c r="M190" s="2">
        <v>133</v>
      </c>
      <c r="N190" s="2">
        <v>826.26711999999998</v>
      </c>
      <c r="O190" s="2">
        <v>1.6067400000000001</v>
      </c>
      <c r="P190" s="2">
        <v>133</v>
      </c>
      <c r="Q190" s="2">
        <v>826.26711999999998</v>
      </c>
      <c r="R190" s="2">
        <v>1.6055699999999999</v>
      </c>
      <c r="S190" s="2">
        <v>294</v>
      </c>
      <c r="T190" s="2">
        <v>826.26711999999998</v>
      </c>
      <c r="U190" s="2">
        <v>1.6231800000000001</v>
      </c>
      <c r="V190" s="2">
        <v>60</v>
      </c>
    </row>
    <row r="191" spans="1:22" x14ac:dyDescent="0.25">
      <c r="A191" s="2" t="s">
        <v>0</v>
      </c>
      <c r="B191" s="2">
        <v>30</v>
      </c>
      <c r="C191" s="2">
        <v>0.4</v>
      </c>
      <c r="D191" s="2">
        <v>1137.66669</v>
      </c>
      <c r="E191" s="2">
        <v>5.28E-3</v>
      </c>
      <c r="F191" s="2">
        <v>1137.66669</v>
      </c>
      <c r="G191" s="2">
        <v>1.444E-2</v>
      </c>
      <c r="H191" s="2">
        <v>853.83063000000004</v>
      </c>
      <c r="I191" s="2">
        <v>1.6095699999999999</v>
      </c>
      <c r="J191" s="2">
        <v>22</v>
      </c>
      <c r="K191" s="2">
        <v>826.26711999999998</v>
      </c>
      <c r="L191" s="2">
        <v>1.6102099999999999</v>
      </c>
      <c r="M191" s="2">
        <v>125</v>
      </c>
      <c r="N191" s="2">
        <v>826.94874000000004</v>
      </c>
      <c r="O191" s="2">
        <v>1.6025400000000001</v>
      </c>
      <c r="P191" s="2">
        <v>186</v>
      </c>
      <c r="Q191" s="2">
        <v>826.26711999999998</v>
      </c>
      <c r="R191" s="2">
        <v>1.60419</v>
      </c>
      <c r="S191" s="2">
        <v>292</v>
      </c>
      <c r="T191" s="2">
        <v>826.26711999999998</v>
      </c>
      <c r="U191" s="2">
        <v>1.6210199999999999</v>
      </c>
      <c r="V191" s="2">
        <v>58</v>
      </c>
    </row>
    <row r="192" spans="1:22" x14ac:dyDescent="0.25">
      <c r="A192" s="2" t="s">
        <v>0</v>
      </c>
      <c r="B192" s="2">
        <v>30</v>
      </c>
      <c r="C192" s="2">
        <v>0.4</v>
      </c>
      <c r="D192" s="2">
        <v>1137.66669</v>
      </c>
      <c r="E192" s="2">
        <v>5.2300000000000003E-3</v>
      </c>
      <c r="F192" s="2">
        <v>1137.66669</v>
      </c>
      <c r="G192" s="2">
        <v>1.4290000000000001E-2</v>
      </c>
      <c r="H192" s="2">
        <v>845.20492000000002</v>
      </c>
      <c r="I192" s="2">
        <v>1.60954</v>
      </c>
      <c r="J192" s="2">
        <v>40</v>
      </c>
      <c r="K192" s="2">
        <v>826.94874000000004</v>
      </c>
      <c r="L192" s="2">
        <v>1.6087199999999999</v>
      </c>
      <c r="M192" s="2">
        <v>100</v>
      </c>
      <c r="N192" s="2">
        <v>826.94874000000004</v>
      </c>
      <c r="O192" s="2">
        <v>1.6055299999999999</v>
      </c>
      <c r="P192" s="2">
        <v>186</v>
      </c>
      <c r="Q192" s="2">
        <v>826.94874000000004</v>
      </c>
      <c r="R192" s="2">
        <v>1.6025</v>
      </c>
      <c r="S192" s="2">
        <v>287</v>
      </c>
      <c r="T192" s="2">
        <v>826.26711999999998</v>
      </c>
      <c r="U192" s="2">
        <v>1.6064700000000001</v>
      </c>
      <c r="V192" s="2">
        <v>46</v>
      </c>
    </row>
    <row r="193" spans="1:22" x14ac:dyDescent="0.25">
      <c r="A193" s="2" t="s">
        <v>0</v>
      </c>
      <c r="B193" s="2">
        <v>30</v>
      </c>
      <c r="C193" s="2">
        <v>0.7</v>
      </c>
      <c r="D193" s="2">
        <v>775.68114000000003</v>
      </c>
      <c r="E193" s="2">
        <v>5.4900000000000001E-3</v>
      </c>
      <c r="F193" s="2">
        <v>775.68114000000003</v>
      </c>
      <c r="G193" s="2">
        <v>1.7780000000000001E-2</v>
      </c>
      <c r="H193" s="2">
        <v>724.58882000000006</v>
      </c>
      <c r="I193" s="2">
        <v>1.94</v>
      </c>
      <c r="J193" s="2">
        <v>52</v>
      </c>
      <c r="K193" s="2">
        <v>645.20042000000001</v>
      </c>
      <c r="L193" s="2">
        <v>1.9309400000000001</v>
      </c>
      <c r="M193" s="2">
        <v>116</v>
      </c>
      <c r="N193" s="2">
        <v>669.76367000000005</v>
      </c>
      <c r="O193" s="2">
        <v>1.9278299999999999</v>
      </c>
      <c r="P193" s="2">
        <v>221</v>
      </c>
      <c r="Q193" s="2">
        <v>714.89434000000006</v>
      </c>
      <c r="R193" s="2">
        <v>1.9267099999999999</v>
      </c>
      <c r="S193" s="2">
        <v>345</v>
      </c>
      <c r="T193" s="2">
        <v>642.57339000000002</v>
      </c>
      <c r="U193" s="2">
        <v>1.9373899999999999</v>
      </c>
      <c r="V193" s="2">
        <v>63</v>
      </c>
    </row>
    <row r="194" spans="1:22" x14ac:dyDescent="0.25">
      <c r="A194" s="2" t="s">
        <v>0</v>
      </c>
      <c r="B194" s="2">
        <v>30</v>
      </c>
      <c r="C194" s="2">
        <v>0.7</v>
      </c>
      <c r="D194" s="2">
        <v>775.68114000000003</v>
      </c>
      <c r="E194" s="2">
        <v>5.6299999999999996E-3</v>
      </c>
      <c r="F194" s="2">
        <v>775.68114000000003</v>
      </c>
      <c r="G194" s="2">
        <v>1.83E-2</v>
      </c>
      <c r="H194" s="2">
        <v>764.55352000000005</v>
      </c>
      <c r="I194" s="2">
        <v>1.93119</v>
      </c>
      <c r="J194" s="2">
        <v>50</v>
      </c>
      <c r="K194" s="2">
        <v>643.02814999999998</v>
      </c>
      <c r="L194" s="2">
        <v>1.9282600000000001</v>
      </c>
      <c r="M194" s="2">
        <v>103</v>
      </c>
      <c r="N194" s="2">
        <v>669.76367000000005</v>
      </c>
      <c r="O194" s="2">
        <v>1.929</v>
      </c>
      <c r="P194" s="2">
        <v>223</v>
      </c>
      <c r="Q194" s="2">
        <v>707.27224999999999</v>
      </c>
      <c r="R194" s="2">
        <v>1.9229000000000001</v>
      </c>
      <c r="S194" s="2">
        <v>350</v>
      </c>
      <c r="T194" s="2">
        <v>642.57339000000002</v>
      </c>
      <c r="U194" s="2">
        <v>1.9404600000000001</v>
      </c>
      <c r="V194" s="2">
        <v>74</v>
      </c>
    </row>
    <row r="195" spans="1:22" x14ac:dyDescent="0.25">
      <c r="A195" s="2" t="s">
        <v>0</v>
      </c>
      <c r="B195" s="2">
        <v>30</v>
      </c>
      <c r="C195" s="2">
        <v>0.7</v>
      </c>
      <c r="D195" s="2">
        <v>775.68114000000003</v>
      </c>
      <c r="E195" s="2">
        <v>5.4799999999999996E-3</v>
      </c>
      <c r="F195" s="2">
        <v>775.68114000000003</v>
      </c>
      <c r="G195" s="2">
        <v>1.883E-2</v>
      </c>
      <c r="H195" s="2">
        <v>705.98315000000002</v>
      </c>
      <c r="I195" s="2">
        <v>1.9272199999999999</v>
      </c>
      <c r="J195" s="2">
        <v>57</v>
      </c>
      <c r="K195" s="2">
        <v>643.56534999999997</v>
      </c>
      <c r="L195" s="2">
        <v>2.0305499999999999</v>
      </c>
      <c r="M195" s="2">
        <v>87</v>
      </c>
      <c r="N195" s="2">
        <v>701.03884000000005</v>
      </c>
      <c r="O195" s="2">
        <v>1.9260200000000001</v>
      </c>
      <c r="P195" s="2">
        <v>192</v>
      </c>
      <c r="Q195" s="2">
        <v>669.76367000000005</v>
      </c>
      <c r="R195" s="2">
        <v>1.9236500000000001</v>
      </c>
      <c r="S195" s="2">
        <v>199</v>
      </c>
      <c r="T195" s="2">
        <v>642.57339000000002</v>
      </c>
      <c r="U195" s="2">
        <v>1.93675</v>
      </c>
      <c r="V195" s="2">
        <v>72</v>
      </c>
    </row>
    <row r="196" spans="1:22" x14ac:dyDescent="0.25">
      <c r="A196" s="2" t="s">
        <v>0</v>
      </c>
      <c r="B196" s="2">
        <v>30</v>
      </c>
      <c r="C196" s="2">
        <v>0.7</v>
      </c>
      <c r="D196" s="2">
        <v>775.68114000000003</v>
      </c>
      <c r="E196" s="2">
        <v>5.3600000000000002E-3</v>
      </c>
      <c r="F196" s="2">
        <v>775.68114000000003</v>
      </c>
      <c r="G196" s="2">
        <v>1.788E-2</v>
      </c>
      <c r="H196" s="2">
        <v>731.04531999999995</v>
      </c>
      <c r="I196" s="2">
        <v>1.9418899999999999</v>
      </c>
      <c r="J196" s="2">
        <v>57</v>
      </c>
      <c r="K196" s="2">
        <v>645.20042000000001</v>
      </c>
      <c r="L196" s="2">
        <v>1.93123</v>
      </c>
      <c r="M196" s="2">
        <v>133</v>
      </c>
      <c r="N196" s="2">
        <v>655.23167000000001</v>
      </c>
      <c r="O196" s="2">
        <v>1.93045</v>
      </c>
      <c r="P196" s="2">
        <v>211</v>
      </c>
      <c r="Q196" s="2">
        <v>700.84947</v>
      </c>
      <c r="R196" s="2">
        <v>1.9239299999999999</v>
      </c>
      <c r="S196" s="2">
        <v>253</v>
      </c>
      <c r="T196" s="2">
        <v>642.57339000000002</v>
      </c>
      <c r="U196" s="2">
        <v>1.9472400000000001</v>
      </c>
      <c r="V196" s="2">
        <v>77</v>
      </c>
    </row>
    <row r="197" spans="1:22" x14ac:dyDescent="0.25">
      <c r="A197" s="2" t="s">
        <v>0</v>
      </c>
      <c r="B197" s="2">
        <v>30</v>
      </c>
      <c r="C197" s="2">
        <v>0.7</v>
      </c>
      <c r="D197" s="2">
        <v>775.68114000000003</v>
      </c>
      <c r="E197" s="2">
        <v>5.96E-3</v>
      </c>
      <c r="F197" s="2">
        <v>775.68114000000003</v>
      </c>
      <c r="G197" s="2">
        <v>1.8249999999999999E-2</v>
      </c>
      <c r="H197" s="2">
        <v>775.68114000000003</v>
      </c>
      <c r="I197" s="2">
        <v>2.1133000000000002</v>
      </c>
      <c r="J197" s="2">
        <v>36</v>
      </c>
      <c r="K197" s="2">
        <v>643.56534999999997</v>
      </c>
      <c r="L197" s="2">
        <v>1.9299599999999999</v>
      </c>
      <c r="M197" s="2">
        <v>136</v>
      </c>
      <c r="N197" s="2">
        <v>700.84947</v>
      </c>
      <c r="O197" s="2">
        <v>1.9254199999999999</v>
      </c>
      <c r="P197" s="2">
        <v>216</v>
      </c>
      <c r="Q197" s="2">
        <v>695.68142999999998</v>
      </c>
      <c r="R197" s="2">
        <v>1.92363</v>
      </c>
      <c r="S197" s="2">
        <v>346</v>
      </c>
      <c r="T197" s="2">
        <v>642.57339000000002</v>
      </c>
      <c r="U197" s="2">
        <v>1.93398</v>
      </c>
      <c r="V197" s="2">
        <v>74</v>
      </c>
    </row>
    <row r="198" spans="1:22" x14ac:dyDescent="0.25">
      <c r="A198" s="2" t="s">
        <v>0</v>
      </c>
      <c r="B198" s="2">
        <v>30</v>
      </c>
      <c r="C198" s="2">
        <v>0.7</v>
      </c>
      <c r="D198" s="2">
        <v>775.68114000000003</v>
      </c>
      <c r="E198" s="2">
        <v>5.4799999999999996E-3</v>
      </c>
      <c r="F198" s="2">
        <v>775.68114000000003</v>
      </c>
      <c r="G198" s="2">
        <v>1.831E-2</v>
      </c>
      <c r="H198" s="2">
        <v>775.68114000000003</v>
      </c>
      <c r="I198" s="2">
        <v>1.93547</v>
      </c>
      <c r="J198" s="2">
        <v>34</v>
      </c>
      <c r="K198" s="2">
        <v>643.18547999999998</v>
      </c>
      <c r="L198" s="2">
        <v>1.9293499999999999</v>
      </c>
      <c r="M198" s="2">
        <v>138</v>
      </c>
      <c r="N198" s="2">
        <v>698.59781999999996</v>
      </c>
      <c r="O198" s="2">
        <v>1.98644</v>
      </c>
      <c r="P198" s="2">
        <v>213</v>
      </c>
      <c r="Q198" s="2">
        <v>718.73685999999998</v>
      </c>
      <c r="R198" s="2">
        <v>1.9237299999999999</v>
      </c>
      <c r="S198" s="2">
        <v>284</v>
      </c>
      <c r="T198" s="2">
        <v>642.57339000000002</v>
      </c>
      <c r="U198" s="2">
        <v>1.9486399999999999</v>
      </c>
      <c r="V198" s="2">
        <v>73</v>
      </c>
    </row>
    <row r="199" spans="1:22" x14ac:dyDescent="0.25">
      <c r="A199" s="2" t="s">
        <v>0</v>
      </c>
      <c r="B199" s="2">
        <v>30</v>
      </c>
      <c r="C199" s="2">
        <v>0.7</v>
      </c>
      <c r="D199" s="2">
        <v>775.68114000000003</v>
      </c>
      <c r="E199" s="2">
        <v>5.0800000000000003E-3</v>
      </c>
      <c r="F199" s="2">
        <v>775.68114000000003</v>
      </c>
      <c r="G199" s="2">
        <v>1.7770000000000001E-2</v>
      </c>
      <c r="H199" s="2">
        <v>670.61438999999996</v>
      </c>
      <c r="I199" s="2">
        <v>1.92882</v>
      </c>
      <c r="J199" s="2">
        <v>63</v>
      </c>
      <c r="K199" s="2">
        <v>643.56534999999997</v>
      </c>
      <c r="L199" s="2">
        <v>1.92787</v>
      </c>
      <c r="M199" s="2">
        <v>134</v>
      </c>
      <c r="N199" s="2">
        <v>696.47815000000003</v>
      </c>
      <c r="O199" s="2">
        <v>1.9972000000000001</v>
      </c>
      <c r="P199" s="2">
        <v>177</v>
      </c>
      <c r="Q199" s="2">
        <v>698.59781999999996</v>
      </c>
      <c r="R199" s="2">
        <v>1.92455</v>
      </c>
      <c r="S199" s="2">
        <v>351</v>
      </c>
      <c r="T199" s="2">
        <v>642.57339000000002</v>
      </c>
      <c r="U199" s="2">
        <v>1.9337899999999999</v>
      </c>
      <c r="V199" s="2">
        <v>73</v>
      </c>
    </row>
    <row r="200" spans="1:22" x14ac:dyDescent="0.25">
      <c r="A200" s="2" t="s">
        <v>0</v>
      </c>
      <c r="B200" s="2">
        <v>30</v>
      </c>
      <c r="C200" s="2">
        <v>0.7</v>
      </c>
      <c r="D200" s="2">
        <v>775.68114000000003</v>
      </c>
      <c r="E200" s="2">
        <v>5.4999999999999997E-3</v>
      </c>
      <c r="F200" s="2">
        <v>775.68114000000003</v>
      </c>
      <c r="G200" s="2">
        <v>1.8190000000000001E-2</v>
      </c>
      <c r="H200" s="2">
        <v>775.68114000000003</v>
      </c>
      <c r="I200" s="2">
        <v>1.9365000000000001</v>
      </c>
      <c r="J200" s="2">
        <v>61</v>
      </c>
      <c r="K200" s="2">
        <v>645.20042000000001</v>
      </c>
      <c r="L200" s="2">
        <v>1.93519</v>
      </c>
      <c r="M200" s="2">
        <v>137</v>
      </c>
      <c r="N200" s="2">
        <v>718.12455999999997</v>
      </c>
      <c r="O200" s="2">
        <v>1.9288700000000001</v>
      </c>
      <c r="P200" s="2">
        <v>218</v>
      </c>
      <c r="Q200" s="2">
        <v>725.59654</v>
      </c>
      <c r="R200" s="2">
        <v>1.92686</v>
      </c>
      <c r="S200" s="2">
        <v>341</v>
      </c>
      <c r="T200" s="2">
        <v>642.57339000000002</v>
      </c>
      <c r="U200" s="2">
        <v>1.94465</v>
      </c>
      <c r="V200" s="2">
        <v>74</v>
      </c>
    </row>
    <row r="201" spans="1:22" x14ac:dyDescent="0.25">
      <c r="A201" s="2" t="s">
        <v>0</v>
      </c>
      <c r="B201" s="2">
        <v>30</v>
      </c>
      <c r="C201" s="2">
        <v>0.7</v>
      </c>
      <c r="D201" s="2">
        <v>775.68114000000003</v>
      </c>
      <c r="E201" s="2">
        <v>5.5100000000000001E-3</v>
      </c>
      <c r="F201" s="2">
        <v>775.68114000000003</v>
      </c>
      <c r="G201" s="2">
        <v>1.83E-2</v>
      </c>
      <c r="H201" s="2">
        <v>775.48055999999997</v>
      </c>
      <c r="I201" s="2">
        <v>1.9279200000000001</v>
      </c>
      <c r="J201" s="2">
        <v>32</v>
      </c>
      <c r="K201" s="2">
        <v>645.20042000000001</v>
      </c>
      <c r="L201" s="2">
        <v>1.9261699999999999</v>
      </c>
      <c r="M201" s="2">
        <v>134</v>
      </c>
      <c r="N201" s="2">
        <v>675.91348000000005</v>
      </c>
      <c r="O201" s="2">
        <v>1.96017</v>
      </c>
      <c r="P201" s="2">
        <v>164</v>
      </c>
      <c r="Q201" s="2">
        <v>722.75396999999998</v>
      </c>
      <c r="R201" s="2">
        <v>1.9225300000000001</v>
      </c>
      <c r="S201" s="2">
        <v>345</v>
      </c>
      <c r="T201" s="2">
        <v>642.57339000000002</v>
      </c>
      <c r="U201" s="2">
        <v>1.9359</v>
      </c>
      <c r="V201" s="2">
        <v>73</v>
      </c>
    </row>
    <row r="202" spans="1:22" x14ac:dyDescent="0.25">
      <c r="A202" s="2" t="s">
        <v>0</v>
      </c>
      <c r="B202" s="2">
        <v>30</v>
      </c>
      <c r="C202" s="2">
        <v>0.7</v>
      </c>
      <c r="D202" s="2">
        <v>775.68114000000003</v>
      </c>
      <c r="E202" s="2">
        <v>5.3499999999999997E-3</v>
      </c>
      <c r="F202" s="2">
        <v>775.68114000000003</v>
      </c>
      <c r="G202" s="2">
        <v>1.7840000000000002E-2</v>
      </c>
      <c r="H202" s="2">
        <v>775.68114000000003</v>
      </c>
      <c r="I202" s="2">
        <v>1.9334800000000001</v>
      </c>
      <c r="J202" s="2">
        <v>66</v>
      </c>
      <c r="K202" s="2">
        <v>643.56534999999997</v>
      </c>
      <c r="L202" s="2">
        <v>1.93187</v>
      </c>
      <c r="M202" s="2">
        <v>137</v>
      </c>
      <c r="N202" s="2">
        <v>715.12091999999996</v>
      </c>
      <c r="O202" s="2">
        <v>1.9233100000000001</v>
      </c>
      <c r="P202" s="2">
        <v>183</v>
      </c>
      <c r="Q202" s="2">
        <v>749.80453</v>
      </c>
      <c r="R202" s="2">
        <v>1.9235599999999999</v>
      </c>
      <c r="S202" s="2">
        <v>329</v>
      </c>
      <c r="T202" s="2">
        <v>642.57339000000002</v>
      </c>
      <c r="U202" s="2">
        <v>1.9274500000000001</v>
      </c>
      <c r="V202" s="2">
        <v>72</v>
      </c>
    </row>
    <row r="203" spans="1:22" x14ac:dyDescent="0.25">
      <c r="A203" s="2" t="s">
        <v>0</v>
      </c>
      <c r="B203" s="2">
        <v>30</v>
      </c>
      <c r="C203" s="2">
        <v>1</v>
      </c>
      <c r="D203" s="2">
        <v>766.13257999999996</v>
      </c>
      <c r="E203" s="2">
        <v>5.9500000000000004E-3</v>
      </c>
      <c r="F203" s="2">
        <v>766.35445000000004</v>
      </c>
      <c r="G203" s="2">
        <v>2.1780000000000001E-2</v>
      </c>
      <c r="H203" s="2">
        <v>749.59344999999996</v>
      </c>
      <c r="I203" s="2">
        <v>2.9477000000000002</v>
      </c>
      <c r="J203" s="2">
        <v>97</v>
      </c>
      <c r="K203" s="2">
        <v>589.36393999999996</v>
      </c>
      <c r="L203" s="2">
        <v>2.9386000000000001</v>
      </c>
      <c r="M203" s="2">
        <v>174</v>
      </c>
      <c r="N203" s="2">
        <v>671.67337999999995</v>
      </c>
      <c r="O203" s="2">
        <v>2.9299599999999999</v>
      </c>
      <c r="P203" s="2">
        <v>335</v>
      </c>
      <c r="Q203" s="2">
        <v>672.13387</v>
      </c>
      <c r="R203" s="2">
        <v>2.92882</v>
      </c>
      <c r="S203" s="2">
        <v>384</v>
      </c>
      <c r="T203" s="2">
        <v>589.12824999999998</v>
      </c>
      <c r="U203" s="2">
        <v>3.1789200000000002</v>
      </c>
      <c r="V203" s="2">
        <v>96</v>
      </c>
    </row>
    <row r="204" spans="1:22" x14ac:dyDescent="0.25">
      <c r="A204" s="2" t="s">
        <v>0</v>
      </c>
      <c r="B204" s="2">
        <v>30</v>
      </c>
      <c r="C204" s="2">
        <v>1</v>
      </c>
      <c r="D204" s="2">
        <v>766.13257999999996</v>
      </c>
      <c r="E204" s="2">
        <v>5.8100000000000001E-3</v>
      </c>
      <c r="F204" s="2">
        <v>766.35445000000004</v>
      </c>
      <c r="G204" s="2">
        <v>2.0840000000000001E-2</v>
      </c>
      <c r="H204" s="2">
        <v>685.99017000000003</v>
      </c>
      <c r="I204" s="2">
        <v>2.9493900000000002</v>
      </c>
      <c r="J204" s="2">
        <v>103</v>
      </c>
      <c r="K204" s="2">
        <v>589.36393999999996</v>
      </c>
      <c r="L204" s="2">
        <v>2.9403000000000001</v>
      </c>
      <c r="M204" s="2">
        <v>177</v>
      </c>
      <c r="N204" s="2">
        <v>635.36130000000003</v>
      </c>
      <c r="O204" s="2">
        <v>2.93987</v>
      </c>
      <c r="P204" s="2">
        <v>292</v>
      </c>
      <c r="Q204" s="2">
        <v>671.53319999999997</v>
      </c>
      <c r="R204" s="2">
        <v>2.9295599999999999</v>
      </c>
      <c r="S204" s="2">
        <v>510</v>
      </c>
      <c r="T204" s="2">
        <v>589.12824999999998</v>
      </c>
      <c r="U204" s="2">
        <v>2.9412699999999998</v>
      </c>
      <c r="V204" s="2">
        <v>81</v>
      </c>
    </row>
    <row r="205" spans="1:22" x14ac:dyDescent="0.25">
      <c r="A205" s="2" t="s">
        <v>0</v>
      </c>
      <c r="B205" s="2">
        <v>30</v>
      </c>
      <c r="C205" s="2">
        <v>1</v>
      </c>
      <c r="D205" s="2">
        <v>766.13257999999996</v>
      </c>
      <c r="E205" s="2">
        <v>5.7499999999999999E-3</v>
      </c>
      <c r="F205" s="2">
        <v>766.35445000000004</v>
      </c>
      <c r="G205" s="2">
        <v>2.0830000000000001E-2</v>
      </c>
      <c r="H205" s="2">
        <v>753.41661999999997</v>
      </c>
      <c r="I205" s="2">
        <v>2.94577</v>
      </c>
      <c r="J205" s="2">
        <v>100</v>
      </c>
      <c r="K205" s="2">
        <v>589.36393999999996</v>
      </c>
      <c r="L205" s="2">
        <v>2.93207</v>
      </c>
      <c r="M205" s="2">
        <v>184</v>
      </c>
      <c r="N205" s="2">
        <v>671.77874999999995</v>
      </c>
      <c r="O205" s="2">
        <v>2.9325100000000002</v>
      </c>
      <c r="P205" s="2">
        <v>255</v>
      </c>
      <c r="Q205" s="2">
        <v>714.21947999999998</v>
      </c>
      <c r="R205" s="2">
        <v>2.9293399999999998</v>
      </c>
      <c r="S205" s="2">
        <v>537</v>
      </c>
      <c r="T205" s="2">
        <v>589.12824999999998</v>
      </c>
      <c r="U205" s="2">
        <v>2.9473199999999999</v>
      </c>
      <c r="V205" s="2">
        <v>98</v>
      </c>
    </row>
    <row r="206" spans="1:22" x14ac:dyDescent="0.25">
      <c r="A206" s="2" t="s">
        <v>0</v>
      </c>
      <c r="B206" s="2">
        <v>30</v>
      </c>
      <c r="C206" s="2">
        <v>1</v>
      </c>
      <c r="D206" s="2">
        <v>766.13257999999996</v>
      </c>
      <c r="E206" s="2">
        <v>5.9199999999999999E-3</v>
      </c>
      <c r="F206" s="2">
        <v>766.35445000000004</v>
      </c>
      <c r="G206" s="2">
        <v>2.1270000000000001E-2</v>
      </c>
      <c r="H206" s="2">
        <v>715.36242000000004</v>
      </c>
      <c r="I206" s="2">
        <v>2.9489999999999998</v>
      </c>
      <c r="J206" s="2">
        <v>101</v>
      </c>
      <c r="K206" s="2">
        <v>589.36393999999996</v>
      </c>
      <c r="L206" s="2">
        <v>2.9262999999999999</v>
      </c>
      <c r="M206" s="2">
        <v>178</v>
      </c>
      <c r="N206" s="2">
        <v>686.28675999999996</v>
      </c>
      <c r="O206" s="2">
        <v>2.9274399999999998</v>
      </c>
      <c r="P206" s="2">
        <v>283</v>
      </c>
      <c r="Q206" s="2">
        <v>715.12091999999996</v>
      </c>
      <c r="R206" s="2">
        <v>2.9314100000000001</v>
      </c>
      <c r="S206" s="2">
        <v>515</v>
      </c>
      <c r="T206" s="2">
        <v>589.12824999999998</v>
      </c>
      <c r="U206" s="2">
        <v>2.9364599999999998</v>
      </c>
      <c r="V206" s="2">
        <v>111</v>
      </c>
    </row>
    <row r="207" spans="1:22" x14ac:dyDescent="0.25">
      <c r="A207" s="2" t="s">
        <v>0</v>
      </c>
      <c r="B207" s="2">
        <v>30</v>
      </c>
      <c r="C207" s="2">
        <v>1</v>
      </c>
      <c r="D207" s="2">
        <v>766.13257999999996</v>
      </c>
      <c r="E207" s="2">
        <v>6.0699999999999999E-3</v>
      </c>
      <c r="F207" s="2">
        <v>766.35445000000004</v>
      </c>
      <c r="G207" s="2">
        <v>2.197E-2</v>
      </c>
      <c r="H207" s="2">
        <v>723.29282000000001</v>
      </c>
      <c r="I207" s="2">
        <v>2.9347099999999999</v>
      </c>
      <c r="J207" s="2">
        <v>71</v>
      </c>
      <c r="K207" s="2">
        <v>589.36393999999996</v>
      </c>
      <c r="L207" s="2">
        <v>2.9331</v>
      </c>
      <c r="M207" s="2">
        <v>185</v>
      </c>
      <c r="N207" s="2">
        <v>651.68344000000002</v>
      </c>
      <c r="O207" s="2">
        <v>2.9273600000000002</v>
      </c>
      <c r="P207" s="2">
        <v>258</v>
      </c>
      <c r="Q207" s="2">
        <v>661.90594999999996</v>
      </c>
      <c r="R207" s="2">
        <v>2.9303400000000002</v>
      </c>
      <c r="S207" s="2">
        <v>451</v>
      </c>
      <c r="T207" s="2">
        <v>589.12824999999998</v>
      </c>
      <c r="U207" s="2">
        <v>2.9478599999999999</v>
      </c>
      <c r="V207" s="2">
        <v>116</v>
      </c>
    </row>
    <row r="208" spans="1:22" x14ac:dyDescent="0.25">
      <c r="A208" s="2" t="s">
        <v>0</v>
      </c>
      <c r="B208" s="2">
        <v>30</v>
      </c>
      <c r="C208" s="2">
        <v>1</v>
      </c>
      <c r="D208" s="2">
        <v>766.13257999999996</v>
      </c>
      <c r="E208" s="2">
        <v>5.8700000000000002E-3</v>
      </c>
      <c r="F208" s="2">
        <v>766.35445000000004</v>
      </c>
      <c r="G208" s="2">
        <v>2.1389999999999999E-2</v>
      </c>
      <c r="H208" s="2">
        <v>762.06165999999996</v>
      </c>
      <c r="I208" s="2">
        <v>2.9357899999999999</v>
      </c>
      <c r="J208" s="2">
        <v>99</v>
      </c>
      <c r="K208" s="2">
        <v>589.36393999999996</v>
      </c>
      <c r="L208" s="2">
        <v>3.07124</v>
      </c>
      <c r="M208" s="2">
        <v>169</v>
      </c>
      <c r="N208" s="2">
        <v>669.52710000000002</v>
      </c>
      <c r="O208" s="2">
        <v>2.9262999999999999</v>
      </c>
      <c r="P208" s="2">
        <v>330</v>
      </c>
      <c r="Q208" s="2">
        <v>679.05893000000003</v>
      </c>
      <c r="R208" s="2">
        <v>2.93147</v>
      </c>
      <c r="S208" s="2">
        <v>450</v>
      </c>
      <c r="T208" s="2">
        <v>589.12824999999998</v>
      </c>
      <c r="U208" s="2">
        <v>2.9438300000000002</v>
      </c>
      <c r="V208" s="2">
        <v>111</v>
      </c>
    </row>
    <row r="209" spans="1:22" x14ac:dyDescent="0.25">
      <c r="A209" s="2" t="s">
        <v>0</v>
      </c>
      <c r="B209" s="2">
        <v>30</v>
      </c>
      <c r="C209" s="2">
        <v>1</v>
      </c>
      <c r="D209" s="2">
        <v>766.13257999999996</v>
      </c>
      <c r="E209" s="2">
        <v>5.8199999999999997E-3</v>
      </c>
      <c r="F209" s="2">
        <v>766.35445000000004</v>
      </c>
      <c r="G209" s="2">
        <v>2.1239999999999998E-2</v>
      </c>
      <c r="H209" s="2">
        <v>693.99014999999997</v>
      </c>
      <c r="I209" s="2">
        <v>2.9466700000000001</v>
      </c>
      <c r="J209" s="2">
        <v>63</v>
      </c>
      <c r="K209" s="2">
        <v>589.36393999999996</v>
      </c>
      <c r="L209" s="2">
        <v>2.9288599999999998</v>
      </c>
      <c r="M209" s="2">
        <v>166</v>
      </c>
      <c r="N209" s="2">
        <v>651.15795000000003</v>
      </c>
      <c r="O209" s="2">
        <v>2.9343599999999999</v>
      </c>
      <c r="P209" s="2">
        <v>336</v>
      </c>
      <c r="Q209" s="2">
        <v>671.61816999999996</v>
      </c>
      <c r="R209" s="2">
        <v>2.9278</v>
      </c>
      <c r="S209" s="2">
        <v>429</v>
      </c>
      <c r="T209" s="2">
        <v>589.12824999999998</v>
      </c>
      <c r="U209" s="2">
        <v>2.94598</v>
      </c>
      <c r="V209" s="2">
        <v>108</v>
      </c>
    </row>
    <row r="210" spans="1:22" x14ac:dyDescent="0.25">
      <c r="A210" s="2" t="s">
        <v>0</v>
      </c>
      <c r="B210" s="2">
        <v>30</v>
      </c>
      <c r="C210" s="2">
        <v>1</v>
      </c>
      <c r="D210" s="2">
        <v>766.13257999999996</v>
      </c>
      <c r="E210" s="2">
        <v>5.8500000000000002E-3</v>
      </c>
      <c r="F210" s="2">
        <v>766.35445000000004</v>
      </c>
      <c r="G210" s="2">
        <v>2.1930000000000002E-2</v>
      </c>
      <c r="H210" s="2">
        <v>763.39957000000004</v>
      </c>
      <c r="I210" s="2">
        <v>2.9365999999999999</v>
      </c>
      <c r="J210" s="2">
        <v>96</v>
      </c>
      <c r="K210" s="2">
        <v>589.36393999999996</v>
      </c>
      <c r="L210" s="2">
        <v>2.9387099999999999</v>
      </c>
      <c r="M210" s="2">
        <v>143</v>
      </c>
      <c r="N210" s="2">
        <v>695.47358999999994</v>
      </c>
      <c r="O210" s="2">
        <v>2.93262</v>
      </c>
      <c r="P210" s="2">
        <v>327</v>
      </c>
      <c r="Q210" s="2">
        <v>714.21947999999998</v>
      </c>
      <c r="R210" s="2">
        <v>2.9279899999999999</v>
      </c>
      <c r="S210" s="2">
        <v>466</v>
      </c>
      <c r="T210" s="2">
        <v>589.12824999999998</v>
      </c>
      <c r="U210" s="2">
        <v>2.9510000000000001</v>
      </c>
      <c r="V210" s="2">
        <v>112</v>
      </c>
    </row>
    <row r="211" spans="1:22" x14ac:dyDescent="0.25">
      <c r="A211" s="2" t="s">
        <v>0</v>
      </c>
      <c r="B211" s="2">
        <v>30</v>
      </c>
      <c r="C211" s="2">
        <v>1</v>
      </c>
      <c r="D211" s="2">
        <v>766.13257999999996</v>
      </c>
      <c r="E211" s="2">
        <v>5.7999999999999996E-3</v>
      </c>
      <c r="F211" s="2">
        <v>766.35445000000004</v>
      </c>
      <c r="G211" s="2">
        <v>2.1260000000000001E-2</v>
      </c>
      <c r="H211" s="2">
        <v>753.56701999999996</v>
      </c>
      <c r="I211" s="2">
        <v>2.9338899999999999</v>
      </c>
      <c r="J211" s="2">
        <v>84</v>
      </c>
      <c r="K211" s="2">
        <v>589.36393999999996</v>
      </c>
      <c r="L211" s="2">
        <v>2.9337599999999999</v>
      </c>
      <c r="M211" s="2">
        <v>62</v>
      </c>
      <c r="N211" s="2">
        <v>641.73226999999997</v>
      </c>
      <c r="O211" s="2">
        <v>2.9265400000000001</v>
      </c>
      <c r="P211" s="2">
        <v>290</v>
      </c>
      <c r="Q211" s="2">
        <v>706.55588999999998</v>
      </c>
      <c r="R211" s="2">
        <v>2.92659</v>
      </c>
      <c r="S211" s="2">
        <v>529</v>
      </c>
      <c r="T211" s="2">
        <v>589.12824999999998</v>
      </c>
      <c r="U211" s="2">
        <v>2.9414799999999999</v>
      </c>
      <c r="V211" s="2">
        <v>108</v>
      </c>
    </row>
    <row r="212" spans="1:22" x14ac:dyDescent="0.25">
      <c r="A212" s="2" t="s">
        <v>0</v>
      </c>
      <c r="B212" s="2">
        <v>30</v>
      </c>
      <c r="C212" s="2">
        <v>1</v>
      </c>
      <c r="D212" s="2">
        <v>766.13257999999996</v>
      </c>
      <c r="E212" s="2">
        <v>5.79E-3</v>
      </c>
      <c r="F212" s="2">
        <v>766.35445000000004</v>
      </c>
      <c r="G212" s="2">
        <v>2.1299999999999999E-2</v>
      </c>
      <c r="H212" s="2">
        <v>708.49170000000004</v>
      </c>
      <c r="I212" s="2">
        <v>2.9315199999999999</v>
      </c>
      <c r="J212" s="2">
        <v>88</v>
      </c>
      <c r="K212" s="2">
        <v>589.38625999999999</v>
      </c>
      <c r="L212" s="2">
        <v>2.9389799999999999</v>
      </c>
      <c r="M212" s="2">
        <v>166</v>
      </c>
      <c r="N212" s="2">
        <v>673.61416999999994</v>
      </c>
      <c r="O212" s="2">
        <v>2.9312800000000001</v>
      </c>
      <c r="P212" s="2">
        <v>301</v>
      </c>
      <c r="Q212" s="2">
        <v>672.01531999999997</v>
      </c>
      <c r="R212" s="2">
        <v>2.93119</v>
      </c>
      <c r="S212" s="2">
        <v>530</v>
      </c>
      <c r="T212" s="2">
        <v>589.68462999999997</v>
      </c>
      <c r="U212" s="2">
        <v>2.94082</v>
      </c>
      <c r="V212" s="2">
        <v>104</v>
      </c>
    </row>
    <row r="213" spans="1:22" x14ac:dyDescent="0.25">
      <c r="A213" s="2" t="s">
        <v>0</v>
      </c>
      <c r="B213" s="2">
        <v>100</v>
      </c>
      <c r="C213" s="2">
        <v>0.4</v>
      </c>
      <c r="D213" s="2">
        <v>2017.5955799999999</v>
      </c>
      <c r="E213" s="2">
        <v>1.5709999999999998E-2</v>
      </c>
      <c r="F213" s="2">
        <v>2085.4951900000001</v>
      </c>
      <c r="G213" s="2">
        <v>5.0169999999999999E-2</v>
      </c>
      <c r="H213" s="2">
        <v>1967.3972699999999</v>
      </c>
      <c r="I213" s="2">
        <v>7.1621300000000003</v>
      </c>
      <c r="J213" s="2">
        <v>92</v>
      </c>
      <c r="K213" s="2">
        <v>1823.5355099999999</v>
      </c>
      <c r="L213" s="2">
        <v>7.1618000000000004</v>
      </c>
      <c r="M213" s="2">
        <v>64</v>
      </c>
      <c r="N213" s="2">
        <v>1883.56349</v>
      </c>
      <c r="O213" s="2">
        <v>7.1847899999999996</v>
      </c>
      <c r="P213" s="2">
        <v>382</v>
      </c>
      <c r="Q213" s="2">
        <v>1825.70595</v>
      </c>
      <c r="R213" s="2">
        <v>7.1740599999999999</v>
      </c>
      <c r="S213" s="2">
        <v>177</v>
      </c>
      <c r="T213" s="2">
        <v>1796.4114500000001</v>
      </c>
      <c r="U213" s="2">
        <v>7.2361000000000004</v>
      </c>
      <c r="V213" s="2">
        <v>46</v>
      </c>
    </row>
    <row r="214" spans="1:22" x14ac:dyDescent="0.25">
      <c r="A214" s="2" t="s">
        <v>0</v>
      </c>
      <c r="B214" s="2">
        <v>100</v>
      </c>
      <c r="C214" s="2">
        <v>0.4</v>
      </c>
      <c r="D214" s="2">
        <v>2017.5955799999999</v>
      </c>
      <c r="E214" s="2">
        <v>1.6580000000000001E-2</v>
      </c>
      <c r="F214" s="2">
        <v>2085.4951900000001</v>
      </c>
      <c r="G214" s="2">
        <v>5.2639999999999999E-2</v>
      </c>
      <c r="H214" s="2">
        <v>1945.19912</v>
      </c>
      <c r="I214" s="2">
        <v>7.1604099999999997</v>
      </c>
      <c r="J214" s="2">
        <v>91</v>
      </c>
      <c r="K214" s="2">
        <v>1809.864</v>
      </c>
      <c r="L214" s="2">
        <v>7.2222499999999998</v>
      </c>
      <c r="M214" s="2">
        <v>58</v>
      </c>
      <c r="N214" s="2">
        <v>1844.52496</v>
      </c>
      <c r="O214" s="2">
        <v>7.1588099999999999</v>
      </c>
      <c r="P214" s="2">
        <v>443</v>
      </c>
      <c r="Q214" s="2">
        <v>1821.2015100000001</v>
      </c>
      <c r="R214" s="2">
        <v>7.1731600000000002</v>
      </c>
      <c r="S214" s="2">
        <v>161</v>
      </c>
      <c r="T214" s="2">
        <v>1797.2386200000001</v>
      </c>
      <c r="U214" s="2">
        <v>7.2060500000000003</v>
      </c>
      <c r="V214" s="2">
        <v>49</v>
      </c>
    </row>
    <row r="215" spans="1:22" x14ac:dyDescent="0.25">
      <c r="A215" s="2" t="s">
        <v>0</v>
      </c>
      <c r="B215" s="2">
        <v>100</v>
      </c>
      <c r="C215" s="2">
        <v>0.4</v>
      </c>
      <c r="D215" s="2">
        <v>2017.5955799999999</v>
      </c>
      <c r="E215" s="2">
        <v>1.6289999999999999E-2</v>
      </c>
      <c r="F215" s="2">
        <v>2085.4951900000001</v>
      </c>
      <c r="G215" s="2">
        <v>5.0930000000000003E-2</v>
      </c>
      <c r="H215" s="2">
        <v>1934.3344300000001</v>
      </c>
      <c r="I215" s="2">
        <v>7.19313</v>
      </c>
      <c r="J215" s="2">
        <v>102</v>
      </c>
      <c r="K215" s="2">
        <v>1797.92686</v>
      </c>
      <c r="L215" s="2">
        <v>7.2129899999999996</v>
      </c>
      <c r="M215" s="2">
        <v>60</v>
      </c>
      <c r="N215" s="2">
        <v>1914.18253</v>
      </c>
      <c r="O215" s="2">
        <v>7.15144</v>
      </c>
      <c r="P215" s="2">
        <v>416</v>
      </c>
      <c r="Q215" s="2">
        <v>1877.84635</v>
      </c>
      <c r="R215" s="2">
        <v>7.1462700000000003</v>
      </c>
      <c r="S215" s="2">
        <v>166</v>
      </c>
      <c r="T215" s="2">
        <v>1817.3323</v>
      </c>
      <c r="U215" s="2">
        <v>7.2056899999999997</v>
      </c>
      <c r="V215" s="2">
        <v>49</v>
      </c>
    </row>
    <row r="216" spans="1:22" x14ac:dyDescent="0.25">
      <c r="A216" s="2" t="s">
        <v>0</v>
      </c>
      <c r="B216" s="2">
        <v>100</v>
      </c>
      <c r="C216" s="2">
        <v>0.4</v>
      </c>
      <c r="D216" s="2">
        <v>2017.5955799999999</v>
      </c>
      <c r="E216" s="2">
        <v>1.746E-2</v>
      </c>
      <c r="F216" s="2">
        <v>2085.4951900000001</v>
      </c>
      <c r="G216" s="2">
        <v>5.5370000000000003E-2</v>
      </c>
      <c r="H216" s="2">
        <v>1945.19912</v>
      </c>
      <c r="I216" s="2">
        <v>7.1977500000000001</v>
      </c>
      <c r="J216" s="2">
        <v>99</v>
      </c>
      <c r="K216" s="2">
        <v>1799.52442</v>
      </c>
      <c r="L216" s="2">
        <v>7.2179799999999998</v>
      </c>
      <c r="M216" s="2">
        <v>63</v>
      </c>
      <c r="N216" s="2">
        <v>2087.0684200000001</v>
      </c>
      <c r="O216" s="2">
        <v>7.1588200000000004</v>
      </c>
      <c r="P216" s="2">
        <v>419</v>
      </c>
      <c r="Q216" s="2">
        <v>1838.08177</v>
      </c>
      <c r="R216" s="2">
        <v>7.1813799999999999</v>
      </c>
      <c r="S216" s="2">
        <v>173</v>
      </c>
      <c r="T216" s="2">
        <v>1811.5081399999999</v>
      </c>
      <c r="U216" s="2">
        <v>7.1860400000000002</v>
      </c>
      <c r="V216" s="2">
        <v>51</v>
      </c>
    </row>
    <row r="217" spans="1:22" x14ac:dyDescent="0.25">
      <c r="A217" s="2" t="s">
        <v>0</v>
      </c>
      <c r="B217" s="2">
        <v>100</v>
      </c>
      <c r="C217" s="2">
        <v>0.4</v>
      </c>
      <c r="D217" s="2">
        <v>2017.5955799999999</v>
      </c>
      <c r="E217" s="2">
        <v>1.755E-2</v>
      </c>
      <c r="F217" s="2">
        <v>2085.4951900000001</v>
      </c>
      <c r="G217" s="2">
        <v>5.5309999999999998E-2</v>
      </c>
      <c r="H217" s="2">
        <v>1945.19912</v>
      </c>
      <c r="I217" s="2">
        <v>7.1550900000000004</v>
      </c>
      <c r="J217" s="2">
        <v>91</v>
      </c>
      <c r="K217" s="2">
        <v>1816.8368700000001</v>
      </c>
      <c r="L217" s="2">
        <v>7.1609999999999996</v>
      </c>
      <c r="M217" s="2">
        <v>61</v>
      </c>
      <c r="N217" s="2">
        <v>1928.4267199999999</v>
      </c>
      <c r="O217" s="2">
        <v>7.1519500000000003</v>
      </c>
      <c r="P217" s="2">
        <v>411</v>
      </c>
      <c r="Q217" s="2">
        <v>1840.7401500000001</v>
      </c>
      <c r="R217" s="2">
        <v>7.1802599999999996</v>
      </c>
      <c r="S217" s="2">
        <v>170</v>
      </c>
      <c r="T217" s="2">
        <v>1810.54485</v>
      </c>
      <c r="U217" s="2">
        <v>7.2678599999999998</v>
      </c>
      <c r="V217" s="2">
        <v>47</v>
      </c>
    </row>
    <row r="218" spans="1:22" x14ac:dyDescent="0.25">
      <c r="A218" s="2" t="s">
        <v>0</v>
      </c>
      <c r="B218" s="2">
        <v>100</v>
      </c>
      <c r="C218" s="2">
        <v>0.4</v>
      </c>
      <c r="D218" s="2">
        <v>2017.5955799999999</v>
      </c>
      <c r="E218" s="2">
        <v>1.6990000000000002E-2</v>
      </c>
      <c r="F218" s="2">
        <v>2085.4951900000001</v>
      </c>
      <c r="G218" s="2">
        <v>5.3159999999999999E-2</v>
      </c>
      <c r="H218" s="2">
        <v>1945.19912</v>
      </c>
      <c r="I218" s="2">
        <v>7.1766500000000004</v>
      </c>
      <c r="J218" s="2">
        <v>95</v>
      </c>
      <c r="K218" s="2">
        <v>1800.0623599999999</v>
      </c>
      <c r="L218" s="2">
        <v>7.1541600000000001</v>
      </c>
      <c r="M218" s="2">
        <v>62</v>
      </c>
      <c r="N218" s="2">
        <v>1916.4022199999999</v>
      </c>
      <c r="O218" s="2">
        <v>7.1893099999999999</v>
      </c>
      <c r="P218" s="2">
        <v>426</v>
      </c>
      <c r="Q218" s="2">
        <v>1860.8669400000001</v>
      </c>
      <c r="R218" s="2">
        <v>7.1524400000000004</v>
      </c>
      <c r="S218" s="2">
        <v>182</v>
      </c>
      <c r="T218" s="2">
        <v>1808.4489000000001</v>
      </c>
      <c r="U218" s="2">
        <v>7.2153200000000002</v>
      </c>
      <c r="V218" s="2">
        <v>48</v>
      </c>
    </row>
    <row r="219" spans="1:22" x14ac:dyDescent="0.25">
      <c r="A219" s="2" t="s">
        <v>0</v>
      </c>
      <c r="B219" s="2">
        <v>100</v>
      </c>
      <c r="C219" s="2">
        <v>0.4</v>
      </c>
      <c r="D219" s="2">
        <v>2017.5955799999999</v>
      </c>
      <c r="E219" s="2">
        <v>1.66E-2</v>
      </c>
      <c r="F219" s="2">
        <v>2085.4951900000001</v>
      </c>
      <c r="G219" s="2">
        <v>5.194E-2</v>
      </c>
      <c r="H219" s="2">
        <v>1895.26531</v>
      </c>
      <c r="I219" s="2">
        <v>7.1600099999999998</v>
      </c>
      <c r="J219" s="2">
        <v>105</v>
      </c>
      <c r="K219" s="2">
        <v>1796.2769599999999</v>
      </c>
      <c r="L219" s="2">
        <v>7.1720300000000003</v>
      </c>
      <c r="M219" s="2">
        <v>60</v>
      </c>
      <c r="N219" s="2">
        <v>1892.44616</v>
      </c>
      <c r="O219" s="2">
        <v>7.1544400000000001</v>
      </c>
      <c r="P219" s="2">
        <v>447</v>
      </c>
      <c r="Q219" s="2">
        <v>1790.2250300000001</v>
      </c>
      <c r="R219" s="2">
        <v>7.1547000000000001</v>
      </c>
      <c r="S219" s="2">
        <v>152</v>
      </c>
      <c r="T219" s="2">
        <v>1799.50198</v>
      </c>
      <c r="U219" s="2">
        <v>7.2321400000000002</v>
      </c>
      <c r="V219" s="2">
        <v>52</v>
      </c>
    </row>
    <row r="220" spans="1:22" x14ac:dyDescent="0.25">
      <c r="A220" s="2" t="s">
        <v>0</v>
      </c>
      <c r="B220" s="2">
        <v>100</v>
      </c>
      <c r="C220" s="2">
        <v>0.4</v>
      </c>
      <c r="D220" s="2">
        <v>2017.5955799999999</v>
      </c>
      <c r="E220" s="2">
        <v>1.7330000000000002E-2</v>
      </c>
      <c r="F220" s="2">
        <v>2085.4951900000001</v>
      </c>
      <c r="G220" s="2">
        <v>5.561E-2</v>
      </c>
      <c r="H220" s="2">
        <v>1894.9486400000001</v>
      </c>
      <c r="I220" s="2">
        <v>7.1715799999999996</v>
      </c>
      <c r="J220" s="2">
        <v>98</v>
      </c>
      <c r="K220" s="2">
        <v>1798.8404399999999</v>
      </c>
      <c r="L220" s="2">
        <v>7.2328200000000002</v>
      </c>
      <c r="M220" s="2">
        <v>65</v>
      </c>
      <c r="N220" s="2">
        <v>1934.6972499999999</v>
      </c>
      <c r="O220" s="2">
        <v>7.1514699999999998</v>
      </c>
      <c r="P220" s="2">
        <v>391</v>
      </c>
      <c r="Q220" s="2">
        <v>1860.50893</v>
      </c>
      <c r="R220" s="2">
        <v>7.1602899999999998</v>
      </c>
      <c r="S220" s="2">
        <v>184</v>
      </c>
      <c r="T220" s="2">
        <v>1805.18887</v>
      </c>
      <c r="U220" s="2">
        <v>7.1807100000000004</v>
      </c>
      <c r="V220" s="2">
        <v>50</v>
      </c>
    </row>
    <row r="221" spans="1:22" x14ac:dyDescent="0.25">
      <c r="A221" s="2" t="s">
        <v>0</v>
      </c>
      <c r="B221" s="2">
        <v>100</v>
      </c>
      <c r="C221" s="2">
        <v>0.4</v>
      </c>
      <c r="D221" s="2">
        <v>2017.5955799999999</v>
      </c>
      <c r="E221" s="2">
        <v>1.668E-2</v>
      </c>
      <c r="F221" s="2">
        <v>2085.4951900000001</v>
      </c>
      <c r="G221" s="2">
        <v>5.4039999999999998E-2</v>
      </c>
      <c r="H221" s="2">
        <v>1945.19912</v>
      </c>
      <c r="I221" s="2">
        <v>7.14656</v>
      </c>
      <c r="J221" s="2">
        <v>98</v>
      </c>
      <c r="K221" s="2">
        <v>1797.2211</v>
      </c>
      <c r="L221" s="2">
        <v>7.1648500000000004</v>
      </c>
      <c r="M221" s="2">
        <v>62</v>
      </c>
      <c r="N221" s="2">
        <v>1879.5015100000001</v>
      </c>
      <c r="O221" s="2">
        <v>7.1511500000000003</v>
      </c>
      <c r="P221" s="2">
        <v>449</v>
      </c>
      <c r="Q221" s="2">
        <v>1844.23</v>
      </c>
      <c r="R221" s="2">
        <v>7.1537899999999999</v>
      </c>
      <c r="S221" s="2">
        <v>171</v>
      </c>
      <c r="T221" s="2">
        <v>1806.98441</v>
      </c>
      <c r="U221" s="2">
        <v>7.21706</v>
      </c>
      <c r="V221" s="2">
        <v>48</v>
      </c>
    </row>
    <row r="222" spans="1:22" x14ac:dyDescent="0.25">
      <c r="A222" s="2" t="s">
        <v>0</v>
      </c>
      <c r="B222" s="2">
        <v>100</v>
      </c>
      <c r="C222" s="2">
        <v>0.4</v>
      </c>
      <c r="D222" s="2">
        <v>2017.5955799999999</v>
      </c>
      <c r="E222" s="2">
        <v>1.6729999999999998E-2</v>
      </c>
      <c r="F222" s="2">
        <v>2085.4951900000001</v>
      </c>
      <c r="G222" s="2">
        <v>5.271E-2</v>
      </c>
      <c r="H222" s="2">
        <v>1988.2158300000001</v>
      </c>
      <c r="I222" s="2">
        <v>7.1941100000000002</v>
      </c>
      <c r="J222" s="2">
        <v>96</v>
      </c>
      <c r="K222" s="2">
        <v>1804.4095400000001</v>
      </c>
      <c r="L222" s="2">
        <v>7.19916</v>
      </c>
      <c r="M222" s="2">
        <v>56</v>
      </c>
      <c r="N222" s="2">
        <v>1991.0244600000001</v>
      </c>
      <c r="O222" s="2">
        <v>7.1585400000000003</v>
      </c>
      <c r="P222" s="2">
        <v>428</v>
      </c>
      <c r="Q222" s="2">
        <v>1880.88636</v>
      </c>
      <c r="R222" s="2">
        <v>7.15008</v>
      </c>
      <c r="S222" s="2">
        <v>168</v>
      </c>
      <c r="T222" s="2">
        <v>1793.0625199999999</v>
      </c>
      <c r="U222" s="2">
        <v>7.2055100000000003</v>
      </c>
      <c r="V222" s="2">
        <v>49</v>
      </c>
    </row>
    <row r="223" spans="1:22" x14ac:dyDescent="0.25">
      <c r="A223" s="2" t="s">
        <v>0</v>
      </c>
      <c r="B223" s="2">
        <v>100</v>
      </c>
      <c r="C223" s="2">
        <v>0.7</v>
      </c>
      <c r="D223" s="2">
        <v>1862.0941800000001</v>
      </c>
      <c r="E223" s="2">
        <v>1.8030000000000001E-2</v>
      </c>
      <c r="F223" s="2">
        <v>1885.5904499999999</v>
      </c>
      <c r="G223" s="2">
        <v>6.9559999999999997E-2</v>
      </c>
      <c r="H223" s="2">
        <v>1862.0941800000001</v>
      </c>
      <c r="I223" s="2">
        <v>11.474170000000001</v>
      </c>
      <c r="J223" s="2">
        <v>156</v>
      </c>
      <c r="K223" s="2">
        <v>1774.18443</v>
      </c>
      <c r="L223" s="2">
        <v>11.63824</v>
      </c>
      <c r="M223" s="2">
        <v>88</v>
      </c>
      <c r="N223" s="2">
        <v>1942.77046</v>
      </c>
      <c r="O223" s="2">
        <v>11.43244</v>
      </c>
      <c r="P223" s="2">
        <v>689</v>
      </c>
      <c r="Q223" s="2">
        <v>1824.47684</v>
      </c>
      <c r="R223" s="2">
        <v>11.45082</v>
      </c>
      <c r="S223" s="2">
        <v>269</v>
      </c>
      <c r="T223" s="2">
        <v>1760.81152</v>
      </c>
      <c r="U223" s="2">
        <v>11.42356</v>
      </c>
      <c r="V223" s="2">
        <v>72</v>
      </c>
    </row>
    <row r="224" spans="1:22" x14ac:dyDescent="0.25">
      <c r="A224" s="2" t="s">
        <v>0</v>
      </c>
      <c r="B224" s="2">
        <v>100</v>
      </c>
      <c r="C224" s="2">
        <v>0.7</v>
      </c>
      <c r="D224" s="2">
        <v>1862.0941800000001</v>
      </c>
      <c r="E224" s="2">
        <v>1.8429999999999998E-2</v>
      </c>
      <c r="F224" s="2">
        <v>1885.5904499999999</v>
      </c>
      <c r="G224" s="2">
        <v>6.9800000000000001E-2</v>
      </c>
      <c r="H224" s="2">
        <v>1862.0941800000001</v>
      </c>
      <c r="I224" s="2">
        <v>11.445270000000001</v>
      </c>
      <c r="J224" s="2">
        <v>153</v>
      </c>
      <c r="K224" s="2">
        <v>1776.15515</v>
      </c>
      <c r="L224" s="2">
        <v>11.5025</v>
      </c>
      <c r="M224" s="2">
        <v>86</v>
      </c>
      <c r="N224" s="2">
        <v>1859.6555900000001</v>
      </c>
      <c r="O224" s="2">
        <v>11.420439999999999</v>
      </c>
      <c r="P224" s="2">
        <v>686</v>
      </c>
      <c r="Q224" s="2">
        <v>1821.29991</v>
      </c>
      <c r="R224" s="2">
        <v>11.424390000000001</v>
      </c>
      <c r="S224" s="2">
        <v>270</v>
      </c>
      <c r="T224" s="2">
        <v>1759.56888</v>
      </c>
      <c r="U224" s="2">
        <v>11.48498</v>
      </c>
      <c r="V224" s="2">
        <v>64</v>
      </c>
    </row>
    <row r="225" spans="1:22" x14ac:dyDescent="0.25">
      <c r="A225" s="2" t="s">
        <v>0</v>
      </c>
      <c r="B225" s="2">
        <v>100</v>
      </c>
      <c r="C225" s="2">
        <v>0.7</v>
      </c>
      <c r="D225" s="2">
        <v>1862.0941800000001</v>
      </c>
      <c r="E225" s="2">
        <v>1.7610000000000001E-2</v>
      </c>
      <c r="F225" s="2">
        <v>1885.5904499999999</v>
      </c>
      <c r="G225" s="2">
        <v>6.9489999999999996E-2</v>
      </c>
      <c r="H225" s="2">
        <v>1862.0941800000001</v>
      </c>
      <c r="I225" s="2">
        <v>11.42634</v>
      </c>
      <c r="J225" s="2">
        <v>160</v>
      </c>
      <c r="K225" s="2">
        <v>1771.2604200000001</v>
      </c>
      <c r="L225" s="2">
        <v>11.51534</v>
      </c>
      <c r="M225" s="2">
        <v>85</v>
      </c>
      <c r="N225" s="2">
        <v>1814.47388</v>
      </c>
      <c r="O225" s="2">
        <v>11.67539</v>
      </c>
      <c r="P225" s="2">
        <v>679</v>
      </c>
      <c r="Q225" s="2">
        <v>1773.89103</v>
      </c>
      <c r="R225" s="2">
        <v>11.42301</v>
      </c>
      <c r="S225" s="2">
        <v>280</v>
      </c>
      <c r="T225" s="2">
        <v>1763.33969</v>
      </c>
      <c r="U225" s="2">
        <v>11.45679</v>
      </c>
      <c r="V225" s="2">
        <v>68</v>
      </c>
    </row>
    <row r="226" spans="1:22" x14ac:dyDescent="0.25">
      <c r="A226" s="2" t="s">
        <v>0</v>
      </c>
      <c r="B226" s="2">
        <v>100</v>
      </c>
      <c r="C226" s="2">
        <v>0.7</v>
      </c>
      <c r="D226" s="2">
        <v>1862.0941800000001</v>
      </c>
      <c r="E226" s="2">
        <v>1.6899999999999998E-2</v>
      </c>
      <c r="F226" s="2">
        <v>1885.5904499999999</v>
      </c>
      <c r="G226" s="2">
        <v>6.7820000000000005E-2</v>
      </c>
      <c r="H226" s="2">
        <v>1847.0917999999999</v>
      </c>
      <c r="I226" s="2">
        <v>11.48207</v>
      </c>
      <c r="J226" s="2">
        <v>168</v>
      </c>
      <c r="K226" s="2">
        <v>1772.81513</v>
      </c>
      <c r="L226" s="2">
        <v>11.424989999999999</v>
      </c>
      <c r="M226" s="2">
        <v>86</v>
      </c>
      <c r="N226" s="2">
        <v>1792.15068</v>
      </c>
      <c r="O226" s="2">
        <v>11.75319</v>
      </c>
      <c r="P226" s="2">
        <v>666</v>
      </c>
      <c r="Q226" s="2">
        <v>1864.8753099999999</v>
      </c>
      <c r="R226" s="2">
        <v>11.4429</v>
      </c>
      <c r="S226" s="2">
        <v>268</v>
      </c>
      <c r="T226" s="2">
        <v>1760.2625</v>
      </c>
      <c r="U226" s="2">
        <v>11.46523</v>
      </c>
      <c r="V226" s="2">
        <v>73</v>
      </c>
    </row>
    <row r="227" spans="1:22" x14ac:dyDescent="0.25">
      <c r="A227" s="2" t="s">
        <v>0</v>
      </c>
      <c r="B227" s="2">
        <v>100</v>
      </c>
      <c r="C227" s="2">
        <v>0.7</v>
      </c>
      <c r="D227" s="2">
        <v>1862.0941800000001</v>
      </c>
      <c r="E227" s="2">
        <v>1.8329999999999999E-2</v>
      </c>
      <c r="F227" s="2">
        <v>1885.5904499999999</v>
      </c>
      <c r="G227" s="2">
        <v>6.9440000000000002E-2</v>
      </c>
      <c r="H227" s="2">
        <v>1862.0941800000001</v>
      </c>
      <c r="I227" s="2">
        <v>11.44951</v>
      </c>
      <c r="J227" s="2">
        <v>156</v>
      </c>
      <c r="K227" s="2">
        <v>1770.59575</v>
      </c>
      <c r="L227" s="2">
        <v>11.424429999999999</v>
      </c>
      <c r="M227" s="2">
        <v>86</v>
      </c>
      <c r="N227" s="2">
        <v>1863.32134</v>
      </c>
      <c r="O227" s="2">
        <v>11.420579999999999</v>
      </c>
      <c r="P227" s="2">
        <v>664</v>
      </c>
      <c r="Q227" s="2">
        <v>1816.3833299999999</v>
      </c>
      <c r="R227" s="2">
        <v>11.43365</v>
      </c>
      <c r="S227" s="2">
        <v>267</v>
      </c>
      <c r="T227" s="2">
        <v>1767.4766999999999</v>
      </c>
      <c r="U227" s="2">
        <v>11.467930000000001</v>
      </c>
      <c r="V227" s="2">
        <v>68</v>
      </c>
    </row>
    <row r="228" spans="1:22" x14ac:dyDescent="0.25">
      <c r="A228" s="2" t="s">
        <v>0</v>
      </c>
      <c r="B228" s="2">
        <v>100</v>
      </c>
      <c r="C228" s="2">
        <v>0.7</v>
      </c>
      <c r="D228" s="2">
        <v>1862.0941800000001</v>
      </c>
      <c r="E228" s="2">
        <v>1.882E-2</v>
      </c>
      <c r="F228" s="2">
        <v>1885.5904499999999</v>
      </c>
      <c r="G228" s="2">
        <v>7.3190000000000005E-2</v>
      </c>
      <c r="H228" s="2">
        <v>1862.0941800000001</v>
      </c>
      <c r="I228" s="2">
        <v>11.457940000000001</v>
      </c>
      <c r="J228" s="2">
        <v>158</v>
      </c>
      <c r="K228" s="2">
        <v>1761.9977699999999</v>
      </c>
      <c r="L228" s="2">
        <v>11.4993</v>
      </c>
      <c r="M228" s="2">
        <v>89</v>
      </c>
      <c r="N228" s="2">
        <v>1842.8471400000001</v>
      </c>
      <c r="O228" s="2">
        <v>11.42733</v>
      </c>
      <c r="P228" s="2">
        <v>663</v>
      </c>
      <c r="Q228" s="2">
        <v>1777.70012</v>
      </c>
      <c r="R228" s="2">
        <v>11.44406</v>
      </c>
      <c r="S228" s="2">
        <v>275</v>
      </c>
      <c r="T228" s="2">
        <v>1761.9540500000001</v>
      </c>
      <c r="U228" s="2">
        <v>11.71041</v>
      </c>
      <c r="V228" s="2">
        <v>68</v>
      </c>
    </row>
    <row r="229" spans="1:22" x14ac:dyDescent="0.25">
      <c r="A229" s="2" t="s">
        <v>0</v>
      </c>
      <c r="B229" s="2">
        <v>100</v>
      </c>
      <c r="C229" s="2">
        <v>0.7</v>
      </c>
      <c r="D229" s="2">
        <v>1862.0941800000001</v>
      </c>
      <c r="E229" s="2">
        <v>1.753E-2</v>
      </c>
      <c r="F229" s="2">
        <v>1885.5904499999999</v>
      </c>
      <c r="G229" s="2">
        <v>6.7760000000000001E-2</v>
      </c>
      <c r="H229" s="2">
        <v>1862.0941800000001</v>
      </c>
      <c r="I229" s="2">
        <v>11.4529</v>
      </c>
      <c r="J229" s="2">
        <v>170</v>
      </c>
      <c r="K229" s="2">
        <v>1782.6145799999999</v>
      </c>
      <c r="L229" s="2">
        <v>11.451980000000001</v>
      </c>
      <c r="M229" s="2">
        <v>86</v>
      </c>
      <c r="N229" s="2">
        <v>1792.45</v>
      </c>
      <c r="O229" s="2">
        <v>11.422739999999999</v>
      </c>
      <c r="P229" s="2">
        <v>681</v>
      </c>
      <c r="Q229" s="2">
        <v>1800.69643</v>
      </c>
      <c r="R229" s="2">
        <v>11.42609</v>
      </c>
      <c r="S229" s="2">
        <v>275</v>
      </c>
      <c r="T229" s="2">
        <v>1768.7951</v>
      </c>
      <c r="U229" s="2">
        <v>11.45299</v>
      </c>
      <c r="V229" s="2">
        <v>66</v>
      </c>
    </row>
    <row r="230" spans="1:22" x14ac:dyDescent="0.25">
      <c r="A230" s="2" t="s">
        <v>0</v>
      </c>
      <c r="B230" s="2">
        <v>100</v>
      </c>
      <c r="C230" s="2">
        <v>0.7</v>
      </c>
      <c r="D230" s="2">
        <v>1862.0941800000001</v>
      </c>
      <c r="E230" s="2">
        <v>1.8499999999999999E-2</v>
      </c>
      <c r="F230" s="2">
        <v>1885.5904499999999</v>
      </c>
      <c r="G230" s="2">
        <v>7.1230000000000002E-2</v>
      </c>
      <c r="H230" s="2">
        <v>1828.3421800000001</v>
      </c>
      <c r="I230" s="2">
        <v>11.446059999999999</v>
      </c>
      <c r="J230" s="2">
        <v>153</v>
      </c>
      <c r="K230" s="2">
        <v>1769.31378</v>
      </c>
      <c r="L230" s="2">
        <v>11.49671</v>
      </c>
      <c r="M230" s="2">
        <v>88</v>
      </c>
      <c r="N230" s="2">
        <v>1828.9289100000001</v>
      </c>
      <c r="O230" s="2">
        <v>11.42182</v>
      </c>
      <c r="P230" s="2">
        <v>690</v>
      </c>
      <c r="Q230" s="2">
        <v>1778.93155</v>
      </c>
      <c r="R230" s="2">
        <v>11.446949999999999</v>
      </c>
      <c r="S230" s="2">
        <v>271</v>
      </c>
      <c r="T230" s="2">
        <v>1764.1486299999999</v>
      </c>
      <c r="U230" s="2">
        <v>11.439959999999999</v>
      </c>
      <c r="V230" s="2">
        <v>67</v>
      </c>
    </row>
    <row r="231" spans="1:22" x14ac:dyDescent="0.25">
      <c r="A231" s="2" t="s">
        <v>0</v>
      </c>
      <c r="B231" s="2">
        <v>100</v>
      </c>
      <c r="C231" s="2">
        <v>0.7</v>
      </c>
      <c r="D231" s="2">
        <v>1862.0941800000001</v>
      </c>
      <c r="E231" s="2">
        <v>1.8929999999999999E-2</v>
      </c>
      <c r="F231" s="2">
        <v>1885.5904499999999</v>
      </c>
      <c r="G231" s="2">
        <v>7.1859999999999993E-2</v>
      </c>
      <c r="H231" s="2">
        <v>1862.0941800000001</v>
      </c>
      <c r="I231" s="2">
        <v>11.477550000000001</v>
      </c>
      <c r="J231" s="2">
        <v>156</v>
      </c>
      <c r="K231" s="2">
        <v>1778.7749200000001</v>
      </c>
      <c r="L231" s="2">
        <v>11.450659999999999</v>
      </c>
      <c r="M231" s="2">
        <v>88</v>
      </c>
      <c r="N231" s="2">
        <v>1807.3269399999999</v>
      </c>
      <c r="O231" s="2">
        <v>11.491390000000001</v>
      </c>
      <c r="P231" s="2">
        <v>692</v>
      </c>
      <c r="Q231" s="2">
        <v>1841.95191</v>
      </c>
      <c r="R231" s="2">
        <v>11.456939999999999</v>
      </c>
      <c r="S231" s="2">
        <v>279</v>
      </c>
      <c r="T231" s="2">
        <v>1768.134</v>
      </c>
      <c r="U231" s="2">
        <v>11.44239</v>
      </c>
      <c r="V231" s="2">
        <v>67</v>
      </c>
    </row>
    <row r="232" spans="1:22" x14ac:dyDescent="0.25">
      <c r="A232" s="2" t="s">
        <v>0</v>
      </c>
      <c r="B232" s="2">
        <v>100</v>
      </c>
      <c r="C232" s="2">
        <v>0.7</v>
      </c>
      <c r="D232" s="2">
        <v>1862.0941800000001</v>
      </c>
      <c r="E232" s="2">
        <v>1.8960000000000001E-2</v>
      </c>
      <c r="F232" s="2">
        <v>1885.5904499999999</v>
      </c>
      <c r="G232" s="2">
        <v>7.3069999999999996E-2</v>
      </c>
      <c r="H232" s="2">
        <v>1857.48567</v>
      </c>
      <c r="I232" s="2">
        <v>11.42928</v>
      </c>
      <c r="J232" s="2">
        <v>144</v>
      </c>
      <c r="K232" s="2">
        <v>1764.2899600000001</v>
      </c>
      <c r="L232" s="2">
        <v>11.43561</v>
      </c>
      <c r="M232" s="2">
        <v>88</v>
      </c>
      <c r="N232" s="2">
        <v>1848.1113800000001</v>
      </c>
      <c r="O232" s="2">
        <v>11.42496</v>
      </c>
      <c r="P232" s="2">
        <v>638</v>
      </c>
      <c r="Q232" s="2">
        <v>1785.4538299999999</v>
      </c>
      <c r="R232" s="2">
        <v>11.443</v>
      </c>
      <c r="S232" s="2">
        <v>279</v>
      </c>
      <c r="T232" s="2">
        <v>1765.44668</v>
      </c>
      <c r="U232" s="2">
        <v>11.5374</v>
      </c>
      <c r="V232" s="2">
        <v>68</v>
      </c>
    </row>
    <row r="233" spans="1:22" x14ac:dyDescent="0.25">
      <c r="A233" s="2" t="s">
        <v>0</v>
      </c>
      <c r="B233" s="2">
        <v>100</v>
      </c>
      <c r="C233" s="2">
        <v>1</v>
      </c>
      <c r="D233" s="2">
        <v>1823.95913</v>
      </c>
      <c r="E233" s="2">
        <v>1.917E-2</v>
      </c>
      <c r="F233" s="2">
        <v>1822.7629300000001</v>
      </c>
      <c r="G233" s="2">
        <v>7.3090000000000002E-2</v>
      </c>
      <c r="H233" s="2">
        <v>1823.95913</v>
      </c>
      <c r="I233" s="2">
        <v>21.46557</v>
      </c>
      <c r="J233" s="2">
        <v>323</v>
      </c>
      <c r="K233" s="2">
        <v>1755.85843</v>
      </c>
      <c r="L233" s="2">
        <v>21.437139999999999</v>
      </c>
      <c r="M233" s="2">
        <v>148</v>
      </c>
      <c r="N233" s="2">
        <v>1818.00416</v>
      </c>
      <c r="O233" s="2">
        <v>21.4466</v>
      </c>
      <c r="P233" s="2">
        <v>1247</v>
      </c>
      <c r="Q233" s="2">
        <v>1812.10868</v>
      </c>
      <c r="R233" s="2">
        <v>21.438089999999999</v>
      </c>
      <c r="S233" s="2">
        <v>527</v>
      </c>
      <c r="T233" s="2">
        <v>1759.5969399999999</v>
      </c>
      <c r="U233" s="2">
        <v>21.592079999999999</v>
      </c>
      <c r="V233" s="2">
        <v>110</v>
      </c>
    </row>
    <row r="234" spans="1:22" x14ac:dyDescent="0.25">
      <c r="A234" s="2" t="s">
        <v>0</v>
      </c>
      <c r="B234" s="2">
        <v>100</v>
      </c>
      <c r="C234" s="2">
        <v>1</v>
      </c>
      <c r="D234" s="2">
        <v>1823.95913</v>
      </c>
      <c r="E234" s="2">
        <v>1.9619999999999999E-2</v>
      </c>
      <c r="F234" s="2">
        <v>1822.7629300000001</v>
      </c>
      <c r="G234" s="2">
        <v>7.492E-2</v>
      </c>
      <c r="H234" s="2">
        <v>1823.95913</v>
      </c>
      <c r="I234" s="2">
        <v>21.4434</v>
      </c>
      <c r="J234" s="2">
        <v>323</v>
      </c>
      <c r="K234" s="2">
        <v>1758.1833300000001</v>
      </c>
      <c r="L234" s="2">
        <v>21.52337</v>
      </c>
      <c r="M234" s="2">
        <v>149</v>
      </c>
      <c r="N234" s="2">
        <v>1816.83438</v>
      </c>
      <c r="O234" s="2">
        <v>21.435320000000001</v>
      </c>
      <c r="P234" s="2">
        <v>1291</v>
      </c>
      <c r="Q234" s="2">
        <v>1811.8409200000001</v>
      </c>
      <c r="R234" s="2">
        <v>21.456040000000002</v>
      </c>
      <c r="S234" s="2">
        <v>514</v>
      </c>
      <c r="T234" s="2">
        <v>1760.2595699999999</v>
      </c>
      <c r="U234" s="2">
        <v>21.590129999999998</v>
      </c>
      <c r="V234" s="2">
        <v>110</v>
      </c>
    </row>
    <row r="235" spans="1:22" x14ac:dyDescent="0.25">
      <c r="A235" s="2" t="s">
        <v>0</v>
      </c>
      <c r="B235" s="2">
        <v>100</v>
      </c>
      <c r="C235" s="2">
        <v>1</v>
      </c>
      <c r="D235" s="2">
        <v>1823.95913</v>
      </c>
      <c r="E235" s="2">
        <v>1.9120000000000002E-2</v>
      </c>
      <c r="F235" s="2">
        <v>1822.7629300000001</v>
      </c>
      <c r="G235" s="2">
        <v>7.3279999999999998E-2</v>
      </c>
      <c r="H235" s="2">
        <v>1786.2433799999999</v>
      </c>
      <c r="I235" s="2">
        <v>21.46987</v>
      </c>
      <c r="J235" s="2">
        <v>319</v>
      </c>
      <c r="K235" s="2">
        <v>1754.96588</v>
      </c>
      <c r="L235" s="2">
        <v>21.556940000000001</v>
      </c>
      <c r="M235" s="2">
        <v>147</v>
      </c>
      <c r="N235" s="2">
        <v>1819.41617</v>
      </c>
      <c r="O235" s="2">
        <v>21.435199999999998</v>
      </c>
      <c r="P235" s="2">
        <v>1308</v>
      </c>
      <c r="Q235" s="2">
        <v>1827.8333299999999</v>
      </c>
      <c r="R235" s="2">
        <v>21.456019999999999</v>
      </c>
      <c r="S235" s="2">
        <v>528</v>
      </c>
      <c r="T235" s="2">
        <v>1755.9677799999999</v>
      </c>
      <c r="U235" s="2">
        <v>21.49982</v>
      </c>
      <c r="V235" s="2">
        <v>126</v>
      </c>
    </row>
    <row r="236" spans="1:22" x14ac:dyDescent="0.25">
      <c r="A236" s="2" t="s">
        <v>0</v>
      </c>
      <c r="B236" s="2">
        <v>100</v>
      </c>
      <c r="C236" s="2">
        <v>1</v>
      </c>
      <c r="D236" s="2">
        <v>1823.95913</v>
      </c>
      <c r="E236" s="2">
        <v>1.9279999999999999E-2</v>
      </c>
      <c r="F236" s="2">
        <v>1822.7629300000001</v>
      </c>
      <c r="G236" s="2">
        <v>7.3139999999999997E-2</v>
      </c>
      <c r="H236" s="2">
        <v>1823.95913</v>
      </c>
      <c r="I236" s="2">
        <v>21.46041</v>
      </c>
      <c r="J236" s="2">
        <v>317</v>
      </c>
      <c r="K236" s="2">
        <v>1755.7470900000001</v>
      </c>
      <c r="L236" s="2">
        <v>21.440069999999999</v>
      </c>
      <c r="M236" s="2">
        <v>150</v>
      </c>
      <c r="N236" s="2">
        <v>1839.0962400000001</v>
      </c>
      <c r="O236" s="2">
        <v>21.448219999999999</v>
      </c>
      <c r="P236" s="2">
        <v>1257</v>
      </c>
      <c r="Q236" s="2">
        <v>1822.1629499999999</v>
      </c>
      <c r="R236" s="2">
        <v>21.469010000000001</v>
      </c>
      <c r="S236" s="2">
        <v>515</v>
      </c>
      <c r="T236" s="2">
        <v>1757.19733</v>
      </c>
      <c r="U236" s="2">
        <v>21.570160000000001</v>
      </c>
      <c r="V236" s="2">
        <v>113</v>
      </c>
    </row>
    <row r="237" spans="1:22" x14ac:dyDescent="0.25">
      <c r="A237" s="2" t="s">
        <v>0</v>
      </c>
      <c r="B237" s="2">
        <v>100</v>
      </c>
      <c r="C237" s="2">
        <v>1</v>
      </c>
      <c r="D237" s="2">
        <v>1823.95913</v>
      </c>
      <c r="E237" s="2">
        <v>1.8180000000000002E-2</v>
      </c>
      <c r="F237" s="2">
        <v>1822.7629300000001</v>
      </c>
      <c r="G237" s="2">
        <v>6.966E-2</v>
      </c>
      <c r="H237" s="2">
        <v>1816.9136800000001</v>
      </c>
      <c r="I237" s="2">
        <v>21.479209999999998</v>
      </c>
      <c r="J237" s="2">
        <v>330</v>
      </c>
      <c r="K237" s="2">
        <v>1758.2466899999999</v>
      </c>
      <c r="L237" s="2">
        <v>21.502020000000002</v>
      </c>
      <c r="M237" s="2">
        <v>143</v>
      </c>
      <c r="N237" s="2">
        <v>1817.97306</v>
      </c>
      <c r="O237" s="2">
        <v>21.43852</v>
      </c>
      <c r="P237" s="2">
        <v>1299</v>
      </c>
      <c r="Q237" s="2">
        <v>1809.5583300000001</v>
      </c>
      <c r="R237" s="2">
        <v>21.435020000000002</v>
      </c>
      <c r="S237" s="2">
        <v>509</v>
      </c>
      <c r="T237" s="2">
        <v>1758.06232</v>
      </c>
      <c r="U237" s="2">
        <v>21.868849999999998</v>
      </c>
      <c r="V237" s="2">
        <v>112</v>
      </c>
    </row>
    <row r="238" spans="1:22" x14ac:dyDescent="0.25">
      <c r="A238" s="2" t="s">
        <v>0</v>
      </c>
      <c r="B238" s="2">
        <v>100</v>
      </c>
      <c r="C238" s="2">
        <v>1</v>
      </c>
      <c r="D238" s="2">
        <v>1823.95913</v>
      </c>
      <c r="E238" s="2">
        <v>1.9369999999999998E-2</v>
      </c>
      <c r="F238" s="2">
        <v>1822.7629300000001</v>
      </c>
      <c r="G238" s="2">
        <v>7.2349999999999998E-2</v>
      </c>
      <c r="H238" s="2">
        <v>1823.95913</v>
      </c>
      <c r="I238" s="2">
        <v>21.447299999999998</v>
      </c>
      <c r="J238" s="2">
        <v>314</v>
      </c>
      <c r="K238" s="2">
        <v>1757.8417099999999</v>
      </c>
      <c r="L238" s="2">
        <v>21.435400000000001</v>
      </c>
      <c r="M238" s="2">
        <v>144</v>
      </c>
      <c r="N238" s="2">
        <v>1828.50098</v>
      </c>
      <c r="O238" s="2">
        <v>21.438669999999998</v>
      </c>
      <c r="P238" s="2">
        <v>1248</v>
      </c>
      <c r="Q238" s="2">
        <v>1801.59898</v>
      </c>
      <c r="R238" s="2">
        <v>21.45654</v>
      </c>
      <c r="S238" s="2">
        <v>523</v>
      </c>
      <c r="T238" s="2">
        <v>1757.97075</v>
      </c>
      <c r="U238" s="2">
        <v>21.514330000000001</v>
      </c>
      <c r="V238" s="2">
        <v>132</v>
      </c>
    </row>
    <row r="239" spans="1:22" x14ac:dyDescent="0.25">
      <c r="A239" s="2" t="s">
        <v>0</v>
      </c>
      <c r="B239" s="2">
        <v>100</v>
      </c>
      <c r="C239" s="2">
        <v>1</v>
      </c>
      <c r="D239" s="2">
        <v>1823.95913</v>
      </c>
      <c r="E239" s="2">
        <v>1.9089999999999999E-2</v>
      </c>
      <c r="F239" s="2">
        <v>1822.7629300000001</v>
      </c>
      <c r="G239" s="2">
        <v>7.3300000000000004E-2</v>
      </c>
      <c r="H239" s="2">
        <v>1817.279</v>
      </c>
      <c r="I239" s="2">
        <v>21.49719</v>
      </c>
      <c r="J239" s="2">
        <v>318</v>
      </c>
      <c r="K239" s="2">
        <v>1757.6387400000001</v>
      </c>
      <c r="L239" s="2">
        <v>21.559760000000001</v>
      </c>
      <c r="M239" s="2">
        <v>149</v>
      </c>
      <c r="N239" s="2">
        <v>1812.2471</v>
      </c>
      <c r="O239" s="2">
        <v>21.43655</v>
      </c>
      <c r="P239" s="2">
        <v>1273</v>
      </c>
      <c r="Q239" s="2">
        <v>1797.22522</v>
      </c>
      <c r="R239" s="2">
        <v>21.442779999999999</v>
      </c>
      <c r="S239" s="2">
        <v>521</v>
      </c>
      <c r="T239" s="2">
        <v>1754.75683</v>
      </c>
      <c r="U239" s="2">
        <v>21.582429999999999</v>
      </c>
      <c r="V239" s="2">
        <v>115</v>
      </c>
    </row>
    <row r="240" spans="1:22" x14ac:dyDescent="0.25">
      <c r="A240" s="2" t="s">
        <v>0</v>
      </c>
      <c r="B240" s="2">
        <v>100</v>
      </c>
      <c r="C240" s="2">
        <v>1</v>
      </c>
      <c r="D240" s="2">
        <v>1823.95913</v>
      </c>
      <c r="E240" s="2">
        <v>1.9550000000000001E-2</v>
      </c>
      <c r="F240" s="2">
        <v>1822.7629300000001</v>
      </c>
      <c r="G240" s="2">
        <v>7.4700000000000003E-2</v>
      </c>
      <c r="H240" s="2">
        <v>1823.95913</v>
      </c>
      <c r="I240" s="2">
        <v>21.463760000000001</v>
      </c>
      <c r="J240" s="2">
        <v>323</v>
      </c>
      <c r="K240" s="2">
        <v>1755.70065</v>
      </c>
      <c r="L240" s="2">
        <v>21.482600000000001</v>
      </c>
      <c r="M240" s="2">
        <v>151</v>
      </c>
      <c r="N240" s="2">
        <v>1836.9667899999999</v>
      </c>
      <c r="O240" s="2">
        <v>21.44594</v>
      </c>
      <c r="P240" s="2">
        <v>1296</v>
      </c>
      <c r="Q240" s="2">
        <v>1792.35969</v>
      </c>
      <c r="R240" s="2">
        <v>21.531870000000001</v>
      </c>
      <c r="S240" s="2">
        <v>507</v>
      </c>
      <c r="T240" s="2">
        <v>1763.1627800000001</v>
      </c>
      <c r="U240" s="2">
        <v>21.503489999999999</v>
      </c>
      <c r="V240" s="2">
        <v>107</v>
      </c>
    </row>
    <row r="241" spans="1:22" x14ac:dyDescent="0.25">
      <c r="A241" s="2" t="s">
        <v>0</v>
      </c>
      <c r="B241" s="2">
        <v>100</v>
      </c>
      <c r="C241" s="2">
        <v>1</v>
      </c>
      <c r="D241" s="2">
        <v>1823.95913</v>
      </c>
      <c r="E241" s="2">
        <v>2.0240000000000001E-2</v>
      </c>
      <c r="F241" s="2">
        <v>1822.7629300000001</v>
      </c>
      <c r="G241" s="2">
        <v>7.6929999999999998E-2</v>
      </c>
      <c r="H241" s="2">
        <v>1822.29646</v>
      </c>
      <c r="I241" s="2">
        <v>21.446059999999999</v>
      </c>
      <c r="J241" s="2">
        <v>310</v>
      </c>
      <c r="K241" s="2">
        <v>1756.9382000000001</v>
      </c>
      <c r="L241" s="2">
        <v>21.559280000000001</v>
      </c>
      <c r="M241" s="2">
        <v>155</v>
      </c>
      <c r="N241" s="2">
        <v>1874.11608</v>
      </c>
      <c r="O241" s="2">
        <v>21.436019999999999</v>
      </c>
      <c r="P241" s="2">
        <v>1270</v>
      </c>
      <c r="Q241" s="2">
        <v>1805.4543900000001</v>
      </c>
      <c r="R241" s="2">
        <v>21.46688</v>
      </c>
      <c r="S241" s="2">
        <v>517</v>
      </c>
      <c r="T241" s="2">
        <v>1757.0559599999999</v>
      </c>
      <c r="U241" s="2">
        <v>21.542680000000001</v>
      </c>
      <c r="V241" s="2">
        <v>116</v>
      </c>
    </row>
    <row r="242" spans="1:22" x14ac:dyDescent="0.25">
      <c r="A242" s="2" t="s">
        <v>0</v>
      </c>
      <c r="B242" s="2">
        <v>100</v>
      </c>
      <c r="C242" s="2">
        <v>1</v>
      </c>
      <c r="D242" s="2">
        <v>1823.95913</v>
      </c>
      <c r="E242" s="2">
        <v>1.9089999999999999E-2</v>
      </c>
      <c r="F242" s="2">
        <v>1822.7629300000001</v>
      </c>
      <c r="G242" s="2">
        <v>7.3889999999999997E-2</v>
      </c>
      <c r="H242" s="2">
        <v>1823.95913</v>
      </c>
      <c r="I242" s="2">
        <v>21.433250000000001</v>
      </c>
      <c r="J242" s="2">
        <v>320</v>
      </c>
      <c r="K242" s="2">
        <v>1756.82854</v>
      </c>
      <c r="L242" s="2">
        <v>21.546559999999999</v>
      </c>
      <c r="M242" s="2">
        <v>148</v>
      </c>
      <c r="N242" s="2">
        <v>1802.7270799999999</v>
      </c>
      <c r="O242" s="2">
        <v>21.446349999999999</v>
      </c>
      <c r="P242" s="2">
        <v>1287</v>
      </c>
      <c r="Q242" s="2">
        <v>1802.72597</v>
      </c>
      <c r="R242" s="2">
        <v>21.465630000000001</v>
      </c>
      <c r="S242" s="2">
        <v>527</v>
      </c>
      <c r="T242" s="2">
        <v>1755.99938</v>
      </c>
      <c r="U242" s="2">
        <v>21.50639</v>
      </c>
      <c r="V242" s="2">
        <v>112</v>
      </c>
    </row>
    <row r="243" spans="1:22" x14ac:dyDescent="0.25">
      <c r="A243" s="2" t="s">
        <v>0</v>
      </c>
      <c r="B243" s="2">
        <v>1000</v>
      </c>
      <c r="C243" s="2">
        <v>0.4</v>
      </c>
      <c r="D243" s="2">
        <v>19213.120289999999</v>
      </c>
      <c r="E243" s="2">
        <v>0.13471</v>
      </c>
      <c r="F243" s="2">
        <v>19334.768029999999</v>
      </c>
      <c r="G243" s="2">
        <v>7.6509999999999995E-2</v>
      </c>
      <c r="H243" s="2">
        <v>19172.612779999999</v>
      </c>
      <c r="I243" s="2">
        <v>350.47843999999998</v>
      </c>
      <c r="J243" s="2">
        <v>192</v>
      </c>
      <c r="K243" s="2">
        <v>19013.258409999999</v>
      </c>
      <c r="L243" s="2">
        <v>362.19188000000003</v>
      </c>
      <c r="M243" s="2">
        <v>14</v>
      </c>
      <c r="N243" s="2">
        <v>19040.469519999999</v>
      </c>
      <c r="O243" s="2">
        <v>349.10246000000001</v>
      </c>
      <c r="P243" s="2">
        <v>3131</v>
      </c>
      <c r="Q243" s="2">
        <v>19271.476210000001</v>
      </c>
      <c r="R243" s="2">
        <v>353.36194999999998</v>
      </c>
      <c r="S243" s="2">
        <v>60</v>
      </c>
      <c r="T243" s="2">
        <v>18979.853950000001</v>
      </c>
      <c r="U243" s="2">
        <v>351.23656999999997</v>
      </c>
      <c r="V243" s="2">
        <v>29</v>
      </c>
    </row>
    <row r="244" spans="1:22" x14ac:dyDescent="0.25">
      <c r="A244" s="2" t="s">
        <v>0</v>
      </c>
      <c r="B244" s="2">
        <v>1000</v>
      </c>
      <c r="C244" s="2">
        <v>0.4</v>
      </c>
      <c r="D244" s="2">
        <v>19213.120289999999</v>
      </c>
      <c r="E244" s="2">
        <v>1.367E-2</v>
      </c>
      <c r="F244" s="2">
        <v>19334.768029999999</v>
      </c>
      <c r="G244" s="2">
        <v>7.4029999999999999E-2</v>
      </c>
      <c r="H244" s="2">
        <v>19213.120289999999</v>
      </c>
      <c r="I244" s="2">
        <v>350.8938</v>
      </c>
      <c r="J244" s="2">
        <v>192</v>
      </c>
      <c r="K244" s="2">
        <v>19029.248930000002</v>
      </c>
      <c r="L244" s="2">
        <v>359.01256999999998</v>
      </c>
      <c r="M244" s="2">
        <v>14</v>
      </c>
      <c r="N244" s="2">
        <v>19078.060440000001</v>
      </c>
      <c r="O244" s="2">
        <v>349.16149999999999</v>
      </c>
      <c r="P244" s="2">
        <v>3210</v>
      </c>
      <c r="Q244" s="2">
        <v>19241.0491</v>
      </c>
      <c r="R244" s="2">
        <v>352.15697999999998</v>
      </c>
      <c r="S244" s="2">
        <v>59</v>
      </c>
      <c r="T244" s="2">
        <v>18981.319350000002</v>
      </c>
      <c r="U244" s="2">
        <v>349.68493000000001</v>
      </c>
      <c r="V244" s="2">
        <v>27</v>
      </c>
    </row>
    <row r="245" spans="1:22" x14ac:dyDescent="0.25">
      <c r="A245" s="2" t="s">
        <v>0</v>
      </c>
      <c r="B245" s="2">
        <v>1000</v>
      </c>
      <c r="C245" s="2">
        <v>0.4</v>
      </c>
      <c r="D245" s="2">
        <v>19213.120289999999</v>
      </c>
      <c r="E245" s="2">
        <v>1.366E-2</v>
      </c>
      <c r="F245" s="2">
        <v>19334.768029999999</v>
      </c>
      <c r="G245" s="2">
        <v>7.4569999999999997E-2</v>
      </c>
      <c r="H245" s="2">
        <v>19144.725129999999</v>
      </c>
      <c r="I245" s="2">
        <v>349.46587</v>
      </c>
      <c r="J245" s="2">
        <v>191</v>
      </c>
      <c r="K245" s="2">
        <v>19017.767500000002</v>
      </c>
      <c r="L245" s="2">
        <v>359.03998000000001</v>
      </c>
      <c r="M245" s="2">
        <v>14</v>
      </c>
      <c r="N245" s="2">
        <v>19050.32963</v>
      </c>
      <c r="O245" s="2">
        <v>349.09244000000001</v>
      </c>
      <c r="P245" s="2">
        <v>3165</v>
      </c>
      <c r="Q245" s="2">
        <v>19260.276709999998</v>
      </c>
      <c r="R245" s="2">
        <v>350.16924</v>
      </c>
      <c r="S245" s="2">
        <v>59</v>
      </c>
      <c r="T245" s="2">
        <v>18981.226170000002</v>
      </c>
      <c r="U245" s="2">
        <v>354.67478</v>
      </c>
      <c r="V245" s="2">
        <v>25</v>
      </c>
    </row>
    <row r="246" spans="1:22" x14ac:dyDescent="0.25">
      <c r="A246" s="2" t="s">
        <v>0</v>
      </c>
      <c r="B246" s="2">
        <v>1000</v>
      </c>
      <c r="C246" s="2">
        <v>0.4</v>
      </c>
      <c r="D246" s="2">
        <v>19213.120289999999</v>
      </c>
      <c r="E246" s="2">
        <v>1.353E-2</v>
      </c>
      <c r="F246" s="2">
        <v>19334.768029999999</v>
      </c>
      <c r="G246" s="2">
        <v>7.2870000000000004E-2</v>
      </c>
      <c r="H246" s="2">
        <v>19191.762500000001</v>
      </c>
      <c r="I246" s="2">
        <v>349.68588999999997</v>
      </c>
      <c r="J246" s="2">
        <v>191</v>
      </c>
      <c r="K246" s="2">
        <v>19022.74279</v>
      </c>
      <c r="L246" s="2">
        <v>357.80676</v>
      </c>
      <c r="M246" s="2">
        <v>14</v>
      </c>
      <c r="N246" s="2">
        <v>19032.20881</v>
      </c>
      <c r="O246" s="2">
        <v>349.13177000000002</v>
      </c>
      <c r="P246" s="2">
        <v>3279</v>
      </c>
      <c r="Q246" s="2">
        <v>19259.87933</v>
      </c>
      <c r="R246" s="2">
        <v>352.35964999999999</v>
      </c>
      <c r="S246" s="2">
        <v>60</v>
      </c>
      <c r="T246" s="2">
        <v>18981.698659999998</v>
      </c>
      <c r="U246" s="2">
        <v>350.78271999999998</v>
      </c>
      <c r="V246" s="2">
        <v>25</v>
      </c>
    </row>
    <row r="247" spans="1:22" x14ac:dyDescent="0.25">
      <c r="A247" s="2" t="s">
        <v>0</v>
      </c>
      <c r="B247" s="2">
        <v>1000</v>
      </c>
      <c r="C247" s="2">
        <v>0.4</v>
      </c>
      <c r="D247" s="2">
        <v>19213.120289999999</v>
      </c>
      <c r="E247" s="2">
        <v>1.427E-2</v>
      </c>
      <c r="F247" s="2">
        <v>19334.768029999999</v>
      </c>
      <c r="G247" s="2">
        <v>7.4300000000000005E-2</v>
      </c>
      <c r="H247" s="2">
        <v>19213.120289999999</v>
      </c>
      <c r="I247" s="2">
        <v>349.45740999999998</v>
      </c>
      <c r="J247" s="2">
        <v>192</v>
      </c>
      <c r="K247" s="2">
        <v>19017.896540000002</v>
      </c>
      <c r="L247" s="2">
        <v>358.84273999999999</v>
      </c>
      <c r="M247" s="2">
        <v>14</v>
      </c>
      <c r="N247" s="2">
        <v>19048.58093</v>
      </c>
      <c r="O247" s="2">
        <v>349.15311000000003</v>
      </c>
      <c r="P247" s="2">
        <v>3243</v>
      </c>
      <c r="Q247" s="2">
        <v>19240.5573</v>
      </c>
      <c r="R247" s="2">
        <v>351.63708000000003</v>
      </c>
      <c r="S247" s="2">
        <v>60</v>
      </c>
      <c r="T247" s="2">
        <v>18979.614450000001</v>
      </c>
      <c r="U247" s="2">
        <v>356.20254</v>
      </c>
      <c r="V247" s="2">
        <v>28</v>
      </c>
    </row>
    <row r="248" spans="1:22" x14ac:dyDescent="0.25">
      <c r="A248" s="2" t="s">
        <v>0</v>
      </c>
      <c r="B248" s="2">
        <v>1000</v>
      </c>
      <c r="C248" s="2">
        <v>0.4</v>
      </c>
      <c r="D248" s="2">
        <v>19213.120289999999</v>
      </c>
      <c r="E248" s="2">
        <v>1.464E-2</v>
      </c>
      <c r="F248" s="2">
        <v>19334.768029999999</v>
      </c>
      <c r="G248" s="2">
        <v>7.3660000000000003E-2</v>
      </c>
      <c r="H248" s="2">
        <v>19200.8406</v>
      </c>
      <c r="I248" s="2">
        <v>349.54298</v>
      </c>
      <c r="J248" s="2">
        <v>193</v>
      </c>
      <c r="K248" s="2">
        <v>19031.37572</v>
      </c>
      <c r="L248" s="2">
        <v>358.36</v>
      </c>
      <c r="M248" s="2">
        <v>14</v>
      </c>
      <c r="N248" s="2">
        <v>19026.151620000001</v>
      </c>
      <c r="O248" s="2">
        <v>349.13950999999997</v>
      </c>
      <c r="P248" s="2">
        <v>3229</v>
      </c>
      <c r="Q248" s="2">
        <v>19222.560669999999</v>
      </c>
      <c r="R248" s="2">
        <v>352.68428999999998</v>
      </c>
      <c r="S248" s="2">
        <v>61</v>
      </c>
      <c r="T248" s="2">
        <v>18980.937300000001</v>
      </c>
      <c r="U248" s="2">
        <v>349.45506</v>
      </c>
      <c r="V248" s="2">
        <v>27</v>
      </c>
    </row>
    <row r="249" spans="1:22" x14ac:dyDescent="0.25">
      <c r="A249" s="2" t="s">
        <v>0</v>
      </c>
      <c r="B249" s="2">
        <v>1000</v>
      </c>
      <c r="C249" s="2">
        <v>0.4</v>
      </c>
      <c r="D249" s="2">
        <v>19213.120289999999</v>
      </c>
      <c r="E249" s="2">
        <v>1.372E-2</v>
      </c>
      <c r="F249" s="2">
        <v>19334.768029999999</v>
      </c>
      <c r="G249" s="2">
        <v>7.5800000000000006E-2</v>
      </c>
      <c r="H249" s="2">
        <v>19213.120289999999</v>
      </c>
      <c r="I249" s="2">
        <v>349.50590999999997</v>
      </c>
      <c r="J249" s="2">
        <v>190</v>
      </c>
      <c r="K249" s="2">
        <v>19009.716540000001</v>
      </c>
      <c r="L249" s="2">
        <v>360.60408999999999</v>
      </c>
      <c r="M249" s="2">
        <v>14</v>
      </c>
      <c r="N249" s="2">
        <v>19096.63839</v>
      </c>
      <c r="O249" s="2">
        <v>349.06929000000002</v>
      </c>
      <c r="P249" s="2">
        <v>3161</v>
      </c>
      <c r="Q249" s="2">
        <v>19211.145469999999</v>
      </c>
      <c r="R249" s="2">
        <v>350.49666000000002</v>
      </c>
      <c r="S249" s="2">
        <v>60</v>
      </c>
      <c r="T249" s="2">
        <v>18982.647929999999</v>
      </c>
      <c r="U249" s="2">
        <v>351.00173999999998</v>
      </c>
      <c r="V249" s="2">
        <v>26</v>
      </c>
    </row>
    <row r="250" spans="1:22" x14ac:dyDescent="0.25">
      <c r="A250" s="2" t="s">
        <v>0</v>
      </c>
      <c r="B250" s="2">
        <v>1000</v>
      </c>
      <c r="C250" s="2">
        <v>0.4</v>
      </c>
      <c r="D250" s="2">
        <v>19213.120289999999</v>
      </c>
      <c r="E250" s="2">
        <v>1.372E-2</v>
      </c>
      <c r="F250" s="2">
        <v>19334.768029999999</v>
      </c>
      <c r="G250" s="2">
        <v>7.3499999999999996E-2</v>
      </c>
      <c r="H250" s="2">
        <v>19150.99079</v>
      </c>
      <c r="I250" s="2">
        <v>349.65850999999998</v>
      </c>
      <c r="J250" s="2">
        <v>192</v>
      </c>
      <c r="K250" s="2">
        <v>19025.563109999999</v>
      </c>
      <c r="L250" s="2">
        <v>358.07261</v>
      </c>
      <c r="M250" s="2">
        <v>14</v>
      </c>
      <c r="N250" s="2">
        <v>19100.89271</v>
      </c>
      <c r="O250" s="2">
        <v>349.07130000000001</v>
      </c>
      <c r="P250" s="2">
        <v>3125</v>
      </c>
      <c r="Q250" s="2">
        <v>19143.172869999999</v>
      </c>
      <c r="R250" s="2">
        <v>350.24759</v>
      </c>
      <c r="S250" s="2">
        <v>61</v>
      </c>
      <c r="T250" s="2">
        <v>18982.921330000001</v>
      </c>
      <c r="U250" s="2">
        <v>351.58841000000001</v>
      </c>
      <c r="V250" s="2">
        <v>25</v>
      </c>
    </row>
    <row r="251" spans="1:22" x14ac:dyDescent="0.25">
      <c r="A251" s="2" t="s">
        <v>0</v>
      </c>
      <c r="B251" s="2">
        <v>1000</v>
      </c>
      <c r="C251" s="2">
        <v>0.4</v>
      </c>
      <c r="D251" s="2">
        <v>19213.120289999999</v>
      </c>
      <c r="E251" s="2">
        <v>1.3520000000000001E-2</v>
      </c>
      <c r="F251" s="2">
        <v>19334.768029999999</v>
      </c>
      <c r="G251" s="2">
        <v>7.2859999999999994E-2</v>
      </c>
      <c r="H251" s="2">
        <v>19183.861939999999</v>
      </c>
      <c r="I251" s="2">
        <v>349.13348000000002</v>
      </c>
      <c r="J251" s="2">
        <v>190</v>
      </c>
      <c r="K251" s="2">
        <v>19038.125</v>
      </c>
      <c r="L251" s="2">
        <v>357.57076999999998</v>
      </c>
      <c r="M251" s="2">
        <v>14</v>
      </c>
      <c r="N251" s="2">
        <v>19030.327430000001</v>
      </c>
      <c r="O251" s="2">
        <v>349.16244</v>
      </c>
      <c r="P251" s="2">
        <v>3179</v>
      </c>
      <c r="Q251" s="2">
        <v>19238.464660000001</v>
      </c>
      <c r="R251" s="2">
        <v>353.57697000000002</v>
      </c>
      <c r="S251" s="2">
        <v>60</v>
      </c>
      <c r="T251" s="2">
        <v>18980.288670000002</v>
      </c>
      <c r="U251" s="2">
        <v>351.99052999999998</v>
      </c>
      <c r="V251" s="2">
        <v>27</v>
      </c>
    </row>
    <row r="252" spans="1:22" x14ac:dyDescent="0.25">
      <c r="A252" s="2" t="s">
        <v>0</v>
      </c>
      <c r="B252" s="2">
        <v>1000</v>
      </c>
      <c r="C252" s="2">
        <v>0.4</v>
      </c>
      <c r="D252" s="2">
        <v>19213.120289999999</v>
      </c>
      <c r="E252" s="2">
        <v>1.3729999999999999E-2</v>
      </c>
      <c r="F252" s="2">
        <v>19334.768029999999</v>
      </c>
      <c r="G252" s="2">
        <v>7.4440000000000006E-2</v>
      </c>
      <c r="H252" s="2">
        <v>19180.252570000001</v>
      </c>
      <c r="I252" s="2">
        <v>349.29863</v>
      </c>
      <c r="J252" s="2">
        <v>192</v>
      </c>
      <c r="K252" s="2">
        <v>19042.844150000001</v>
      </c>
      <c r="L252" s="2">
        <v>359.42093</v>
      </c>
      <c r="M252" s="2">
        <v>14</v>
      </c>
      <c r="N252" s="2">
        <v>19132.097890000001</v>
      </c>
      <c r="O252" s="2">
        <v>349.12437999999997</v>
      </c>
      <c r="P252" s="2">
        <v>3046</v>
      </c>
      <c r="Q252" s="2">
        <v>19205.5219</v>
      </c>
      <c r="R252" s="2">
        <v>353.68463000000003</v>
      </c>
      <c r="S252" s="2">
        <v>60</v>
      </c>
      <c r="T252" s="2">
        <v>18980.247599999999</v>
      </c>
      <c r="U252" s="2">
        <v>358.62407999999999</v>
      </c>
      <c r="V252" s="2">
        <v>28</v>
      </c>
    </row>
    <row r="253" spans="1:22" x14ac:dyDescent="0.25">
      <c r="A253" s="2" t="s">
        <v>0</v>
      </c>
      <c r="B253" s="2">
        <v>1000</v>
      </c>
      <c r="C253" s="2">
        <v>0.7</v>
      </c>
      <c r="D253" s="2">
        <v>19063.323270000001</v>
      </c>
      <c r="E253" s="2">
        <v>1.464E-2</v>
      </c>
      <c r="F253" s="2">
        <v>19103.333340000001</v>
      </c>
      <c r="G253" s="2">
        <v>9.2410000000000006E-2</v>
      </c>
      <c r="H253" s="2">
        <v>19063.323270000001</v>
      </c>
      <c r="I253" s="2">
        <v>675.21741999999995</v>
      </c>
      <c r="J253" s="2">
        <v>370</v>
      </c>
      <c r="K253" s="2">
        <v>18984.606240000001</v>
      </c>
      <c r="L253" s="2">
        <v>694.32070999999996</v>
      </c>
      <c r="M253" s="2">
        <v>26</v>
      </c>
      <c r="N253" s="2">
        <v>19027.71128</v>
      </c>
      <c r="O253" s="2">
        <v>674.44426999999996</v>
      </c>
      <c r="P253" s="2">
        <v>6184</v>
      </c>
      <c r="Q253" s="2">
        <v>19109.471969999999</v>
      </c>
      <c r="R253" s="2">
        <v>676.77840000000003</v>
      </c>
      <c r="S253" s="2">
        <v>124</v>
      </c>
      <c r="T253" s="2">
        <v>18978.275000000001</v>
      </c>
      <c r="U253" s="2">
        <v>688.30150000000003</v>
      </c>
      <c r="V253" s="2">
        <v>41</v>
      </c>
    </row>
    <row r="254" spans="1:22" x14ac:dyDescent="0.25">
      <c r="A254" s="2" t="s">
        <v>0</v>
      </c>
      <c r="B254" s="2">
        <v>1000</v>
      </c>
      <c r="C254" s="2">
        <v>0.7</v>
      </c>
      <c r="D254" s="2">
        <v>19063.323270000001</v>
      </c>
      <c r="E254" s="2">
        <v>1.512E-2</v>
      </c>
      <c r="F254" s="2">
        <v>19103.333340000001</v>
      </c>
      <c r="G254" s="2">
        <v>9.2149999999999996E-2</v>
      </c>
      <c r="H254" s="2">
        <v>19063.323270000001</v>
      </c>
      <c r="I254" s="2">
        <v>675.49800000000005</v>
      </c>
      <c r="J254" s="2">
        <v>383</v>
      </c>
      <c r="K254" s="2">
        <v>18989.33655</v>
      </c>
      <c r="L254" s="2">
        <v>697.55744000000004</v>
      </c>
      <c r="M254" s="2">
        <v>26</v>
      </c>
      <c r="N254" s="2">
        <v>19083.96053</v>
      </c>
      <c r="O254" s="2">
        <v>674.37679000000003</v>
      </c>
      <c r="P254" s="2">
        <v>6021</v>
      </c>
      <c r="Q254" s="2">
        <v>19175.788049999999</v>
      </c>
      <c r="R254" s="2">
        <v>674.51349000000005</v>
      </c>
      <c r="S254" s="2">
        <v>123</v>
      </c>
      <c r="T254" s="2">
        <v>18976.509620000001</v>
      </c>
      <c r="U254" s="2">
        <v>680.36165000000005</v>
      </c>
      <c r="V254" s="2">
        <v>48</v>
      </c>
    </row>
    <row r="255" spans="1:22" x14ac:dyDescent="0.25">
      <c r="A255" s="2" t="s">
        <v>0</v>
      </c>
      <c r="B255" s="2">
        <v>1000</v>
      </c>
      <c r="C255" s="2">
        <v>0.7</v>
      </c>
      <c r="D255" s="2">
        <v>19063.323270000001</v>
      </c>
      <c r="E255" s="2">
        <v>1.438E-2</v>
      </c>
      <c r="F255" s="2">
        <v>19103.333340000001</v>
      </c>
      <c r="G255" s="2">
        <v>9.2880000000000004E-2</v>
      </c>
      <c r="H255" s="2">
        <v>19063.323270000001</v>
      </c>
      <c r="I255" s="2">
        <v>675.71405000000004</v>
      </c>
      <c r="J255" s="2">
        <v>369</v>
      </c>
      <c r="K255" s="2">
        <v>18983.882020000001</v>
      </c>
      <c r="L255" s="2">
        <v>696.69521999999995</v>
      </c>
      <c r="M255" s="2">
        <v>26</v>
      </c>
      <c r="N255" s="2">
        <v>19032.664499999999</v>
      </c>
      <c r="O255" s="2">
        <v>674.40554999999995</v>
      </c>
      <c r="P255" s="2">
        <v>6042</v>
      </c>
      <c r="Q255" s="2">
        <v>19085.73072</v>
      </c>
      <c r="R255" s="2">
        <v>676.16664000000003</v>
      </c>
      <c r="S255" s="2">
        <v>125</v>
      </c>
      <c r="T255" s="2">
        <v>18976.541669999999</v>
      </c>
      <c r="U255" s="2">
        <v>689.32168000000001</v>
      </c>
      <c r="V255" s="2">
        <v>41</v>
      </c>
    </row>
    <row r="256" spans="1:22" x14ac:dyDescent="0.25">
      <c r="A256" s="2" t="s">
        <v>0</v>
      </c>
      <c r="B256" s="2">
        <v>1000</v>
      </c>
      <c r="C256" s="2">
        <v>0.7</v>
      </c>
      <c r="D256" s="2">
        <v>19063.323270000001</v>
      </c>
      <c r="E256" s="2">
        <v>1.537E-2</v>
      </c>
      <c r="F256" s="2">
        <v>19103.333340000001</v>
      </c>
      <c r="G256" s="2">
        <v>9.3179999999999999E-2</v>
      </c>
      <c r="H256" s="2">
        <v>19063.323270000001</v>
      </c>
      <c r="I256" s="2">
        <v>675.24941000000001</v>
      </c>
      <c r="J256" s="2">
        <v>369</v>
      </c>
      <c r="K256" s="2">
        <v>18984.396629999999</v>
      </c>
      <c r="L256" s="2">
        <v>694.87480000000005</v>
      </c>
      <c r="M256" s="2">
        <v>26</v>
      </c>
      <c r="N256" s="2">
        <v>19077.949089999998</v>
      </c>
      <c r="O256" s="2">
        <v>674.37428</v>
      </c>
      <c r="P256" s="2">
        <v>6013</v>
      </c>
      <c r="Q256" s="2">
        <v>19168.446209999998</v>
      </c>
      <c r="R256" s="2">
        <v>679.33006</v>
      </c>
      <c r="S256" s="2">
        <v>122</v>
      </c>
      <c r="T256" s="2">
        <v>18976.411250000001</v>
      </c>
      <c r="U256" s="2">
        <v>688.45884000000001</v>
      </c>
      <c r="V256" s="2">
        <v>41</v>
      </c>
    </row>
    <row r="257" spans="1:22" x14ac:dyDescent="0.25">
      <c r="A257" s="2" t="s">
        <v>0</v>
      </c>
      <c r="B257" s="2">
        <v>1000</v>
      </c>
      <c r="C257" s="2">
        <v>0.7</v>
      </c>
      <c r="D257" s="2">
        <v>19063.323270000001</v>
      </c>
      <c r="E257" s="2">
        <v>1.434E-2</v>
      </c>
      <c r="F257" s="2">
        <v>19103.333340000001</v>
      </c>
      <c r="G257" s="2">
        <v>9.1499999999999998E-2</v>
      </c>
      <c r="H257" s="2">
        <v>19063.323270000001</v>
      </c>
      <c r="I257" s="2">
        <v>674.54647</v>
      </c>
      <c r="J257" s="2">
        <v>367</v>
      </c>
      <c r="K257" s="2">
        <v>18983.10713</v>
      </c>
      <c r="L257" s="2">
        <v>697.92642999999998</v>
      </c>
      <c r="M257" s="2">
        <v>26</v>
      </c>
      <c r="N257" s="2">
        <v>19059.802599999999</v>
      </c>
      <c r="O257" s="2">
        <v>674.44413999999995</v>
      </c>
      <c r="P257" s="2">
        <v>5972</v>
      </c>
      <c r="Q257" s="2">
        <v>19083.253700000001</v>
      </c>
      <c r="R257" s="2">
        <v>674.78151000000003</v>
      </c>
      <c r="S257" s="2">
        <v>125</v>
      </c>
      <c r="T257" s="2">
        <v>18976.597290000002</v>
      </c>
      <c r="U257" s="2">
        <v>687.74686999999994</v>
      </c>
      <c r="V257" s="2">
        <v>41</v>
      </c>
    </row>
    <row r="258" spans="1:22" x14ac:dyDescent="0.25">
      <c r="A258" s="2" t="s">
        <v>0</v>
      </c>
      <c r="B258" s="2">
        <v>1000</v>
      </c>
      <c r="C258" s="2">
        <v>0.7</v>
      </c>
      <c r="D258" s="2">
        <v>19063.323270000001</v>
      </c>
      <c r="E258" s="2">
        <v>1.482E-2</v>
      </c>
      <c r="F258" s="2">
        <v>19103.333340000001</v>
      </c>
      <c r="G258" s="2">
        <v>9.0319999999999998E-2</v>
      </c>
      <c r="H258" s="2">
        <v>19063.323270000001</v>
      </c>
      <c r="I258" s="2">
        <v>675.14617999999996</v>
      </c>
      <c r="J258" s="2">
        <v>364</v>
      </c>
      <c r="K258" s="2">
        <v>18983.427960000001</v>
      </c>
      <c r="L258" s="2">
        <v>698.46348999999998</v>
      </c>
      <c r="M258" s="2">
        <v>26</v>
      </c>
      <c r="N258" s="2">
        <v>19063.470099999999</v>
      </c>
      <c r="O258" s="2">
        <v>674.40290000000005</v>
      </c>
      <c r="P258" s="2">
        <v>5983</v>
      </c>
      <c r="Q258" s="2">
        <v>19100.25806</v>
      </c>
      <c r="R258" s="2">
        <v>676.89769999999999</v>
      </c>
      <c r="S258" s="2">
        <v>125</v>
      </c>
      <c r="T258" s="2">
        <v>18976.631109999998</v>
      </c>
      <c r="U258" s="2">
        <v>677.83776999999998</v>
      </c>
      <c r="V258" s="2">
        <v>44</v>
      </c>
    </row>
    <row r="259" spans="1:22" x14ac:dyDescent="0.25">
      <c r="A259" s="2" t="s">
        <v>0</v>
      </c>
      <c r="B259" s="2">
        <v>1000</v>
      </c>
      <c r="C259" s="2">
        <v>0.7</v>
      </c>
      <c r="D259" s="2">
        <v>19063.323270000001</v>
      </c>
      <c r="E259" s="2">
        <v>1.404E-2</v>
      </c>
      <c r="F259" s="2">
        <v>19103.333340000001</v>
      </c>
      <c r="G259" s="2">
        <v>9.1389999999999999E-2</v>
      </c>
      <c r="H259" s="2">
        <v>19063.323270000001</v>
      </c>
      <c r="I259" s="2">
        <v>674.70974000000001</v>
      </c>
      <c r="J259" s="2">
        <v>367</v>
      </c>
      <c r="K259" s="2">
        <v>18987.670590000002</v>
      </c>
      <c r="L259" s="2">
        <v>697.87653999999998</v>
      </c>
      <c r="M259" s="2">
        <v>26</v>
      </c>
      <c r="N259" s="2">
        <v>19099.428540000001</v>
      </c>
      <c r="O259" s="2">
        <v>674.40624000000003</v>
      </c>
      <c r="P259" s="2">
        <v>5752</v>
      </c>
      <c r="Q259" s="2">
        <v>19049.887309999998</v>
      </c>
      <c r="R259" s="2">
        <v>675.50863000000004</v>
      </c>
      <c r="S259" s="2">
        <v>126</v>
      </c>
      <c r="T259" s="2">
        <v>18976.879150000001</v>
      </c>
      <c r="U259" s="2">
        <v>674.77711999999997</v>
      </c>
      <c r="V259" s="2">
        <v>49</v>
      </c>
    </row>
    <row r="260" spans="1:22" x14ac:dyDescent="0.25">
      <c r="A260" s="2" t="s">
        <v>0</v>
      </c>
      <c r="B260" s="2">
        <v>1000</v>
      </c>
      <c r="C260" s="2">
        <v>0.7</v>
      </c>
      <c r="D260" s="2">
        <v>19063.323270000001</v>
      </c>
      <c r="E260" s="2">
        <v>1.545E-2</v>
      </c>
      <c r="F260" s="2">
        <v>19103.333340000001</v>
      </c>
      <c r="G260" s="2">
        <v>9.3259999999999996E-2</v>
      </c>
      <c r="H260" s="2">
        <v>19063.323270000001</v>
      </c>
      <c r="I260" s="2">
        <v>675.61485000000005</v>
      </c>
      <c r="J260" s="2">
        <v>368</v>
      </c>
      <c r="K260" s="2">
        <v>18985.152020000001</v>
      </c>
      <c r="L260" s="2">
        <v>697.04741000000001</v>
      </c>
      <c r="M260" s="2">
        <v>26</v>
      </c>
      <c r="N260" s="2">
        <v>19083.89212</v>
      </c>
      <c r="O260" s="2">
        <v>674.44992000000002</v>
      </c>
      <c r="P260" s="2">
        <v>6032</v>
      </c>
      <c r="Q260" s="2">
        <v>19110.31479</v>
      </c>
      <c r="R260" s="2">
        <v>675.10299999999995</v>
      </c>
      <c r="S260" s="2">
        <v>123</v>
      </c>
      <c r="T260" s="2">
        <v>18977.116170000001</v>
      </c>
      <c r="U260" s="2">
        <v>681.21307000000002</v>
      </c>
      <c r="V260" s="2">
        <v>48</v>
      </c>
    </row>
    <row r="261" spans="1:22" x14ac:dyDescent="0.25">
      <c r="A261" s="2" t="s">
        <v>0</v>
      </c>
      <c r="B261" s="2">
        <v>1000</v>
      </c>
      <c r="C261" s="2">
        <v>0.7</v>
      </c>
      <c r="D261" s="2">
        <v>19063.323270000001</v>
      </c>
      <c r="E261" s="2">
        <v>1.4710000000000001E-2</v>
      </c>
      <c r="F261" s="2">
        <v>19103.333340000001</v>
      </c>
      <c r="G261" s="2">
        <v>9.5829999999999999E-2</v>
      </c>
      <c r="H261" s="2">
        <v>19063.323270000001</v>
      </c>
      <c r="I261" s="2">
        <v>674.62728000000004</v>
      </c>
      <c r="J261" s="2">
        <v>364</v>
      </c>
      <c r="K261" s="2">
        <v>18980.89256</v>
      </c>
      <c r="L261" s="2">
        <v>698.92345999999998</v>
      </c>
      <c r="M261" s="2">
        <v>26</v>
      </c>
      <c r="N261" s="2">
        <v>19006.383239999999</v>
      </c>
      <c r="O261" s="2">
        <v>674.41797999999994</v>
      </c>
      <c r="P261" s="2">
        <v>6226</v>
      </c>
      <c r="Q261" s="2">
        <v>19137.85828</v>
      </c>
      <c r="R261" s="2">
        <v>676.43750999999997</v>
      </c>
      <c r="S261" s="2">
        <v>123</v>
      </c>
      <c r="T261" s="2">
        <v>18976.355319999999</v>
      </c>
      <c r="U261" s="2">
        <v>690.92557999999997</v>
      </c>
      <c r="V261" s="2">
        <v>41</v>
      </c>
    </row>
    <row r="262" spans="1:22" x14ac:dyDescent="0.25">
      <c r="A262" s="2" t="s">
        <v>0</v>
      </c>
      <c r="B262" s="2">
        <v>1000</v>
      </c>
      <c r="C262" s="2">
        <v>0.7</v>
      </c>
      <c r="D262" s="2">
        <v>19063.323270000001</v>
      </c>
      <c r="E262" s="2">
        <v>1.6109999999999999E-2</v>
      </c>
      <c r="F262" s="2">
        <v>19103.333340000001</v>
      </c>
      <c r="G262" s="2">
        <v>9.3609999999999999E-2</v>
      </c>
      <c r="H262" s="2">
        <v>19063.323270000001</v>
      </c>
      <c r="I262" s="2">
        <v>674.83471999999995</v>
      </c>
      <c r="J262" s="2">
        <v>362</v>
      </c>
      <c r="K262" s="2">
        <v>18988.352500000001</v>
      </c>
      <c r="L262" s="2">
        <v>698.12252999999998</v>
      </c>
      <c r="M262" s="2">
        <v>26</v>
      </c>
      <c r="N262" s="2">
        <v>19017.648969999998</v>
      </c>
      <c r="O262" s="2">
        <v>674.41372999999999</v>
      </c>
      <c r="P262" s="2">
        <v>6260</v>
      </c>
      <c r="Q262" s="2">
        <v>19150.818090000001</v>
      </c>
      <c r="R262" s="2">
        <v>676.62755000000004</v>
      </c>
      <c r="S262" s="2">
        <v>123</v>
      </c>
      <c r="T262" s="2">
        <v>18976.9375</v>
      </c>
      <c r="U262" s="2">
        <v>676.72081000000003</v>
      </c>
      <c r="V262" s="2">
        <v>40</v>
      </c>
    </row>
    <row r="263" spans="1:22" x14ac:dyDescent="0.25">
      <c r="A263" s="2" t="s">
        <v>0</v>
      </c>
      <c r="B263" s="2">
        <v>1000</v>
      </c>
      <c r="C263" s="2">
        <v>1</v>
      </c>
      <c r="D263" s="2">
        <v>19013.342670000002</v>
      </c>
      <c r="E263" s="2">
        <v>1.6480000000000002E-2</v>
      </c>
      <c r="F263" s="2">
        <v>19054.946049999999</v>
      </c>
      <c r="G263" s="2">
        <v>8.3909999999999998E-2</v>
      </c>
      <c r="H263" s="2">
        <v>19013.342670000002</v>
      </c>
      <c r="I263" s="2">
        <v>1134.83277</v>
      </c>
      <c r="J263" s="2">
        <v>614</v>
      </c>
      <c r="K263" s="2">
        <v>18977.484469999999</v>
      </c>
      <c r="L263" s="2">
        <v>1143.97858</v>
      </c>
      <c r="M263" s="2">
        <v>41</v>
      </c>
      <c r="N263" s="2">
        <v>19038.79725</v>
      </c>
      <c r="O263" s="2">
        <v>1133.5742399999999</v>
      </c>
      <c r="P263" s="2">
        <v>10339</v>
      </c>
      <c r="Q263" s="2">
        <v>19035.813529999999</v>
      </c>
      <c r="R263" s="2">
        <v>1136.2554600000001</v>
      </c>
      <c r="S263" s="2">
        <v>217</v>
      </c>
      <c r="T263" s="2">
        <v>18975.385419999999</v>
      </c>
      <c r="U263" s="2">
        <v>1144.67977</v>
      </c>
      <c r="V263" s="2">
        <v>60</v>
      </c>
    </row>
    <row r="264" spans="1:22" x14ac:dyDescent="0.25">
      <c r="A264" s="2" t="s">
        <v>0</v>
      </c>
      <c r="B264" s="2">
        <v>1000</v>
      </c>
      <c r="C264" s="2">
        <v>1</v>
      </c>
      <c r="D264" s="2">
        <v>19013.342670000002</v>
      </c>
      <c r="E264" s="2">
        <v>1.519E-2</v>
      </c>
      <c r="F264" s="2">
        <v>19054.946049999999</v>
      </c>
      <c r="G264" s="2">
        <v>8.1989999999999993E-2</v>
      </c>
      <c r="H264" s="2">
        <v>19013.342670000002</v>
      </c>
      <c r="I264" s="2">
        <v>1133.84836</v>
      </c>
      <c r="J264" s="2">
        <v>618</v>
      </c>
      <c r="K264" s="2">
        <v>18977.86393</v>
      </c>
      <c r="L264" s="2">
        <v>1146.9291499999999</v>
      </c>
      <c r="M264" s="2">
        <v>41</v>
      </c>
      <c r="N264" s="2">
        <v>19107.612990000001</v>
      </c>
      <c r="O264" s="2">
        <v>1133.5612799999999</v>
      </c>
      <c r="P264" s="2">
        <v>9973</v>
      </c>
      <c r="Q264" s="2">
        <v>18996.325860000001</v>
      </c>
      <c r="R264" s="2">
        <v>1137.08906</v>
      </c>
      <c r="S264" s="2">
        <v>222</v>
      </c>
      <c r="T264" s="2">
        <v>18975.58654</v>
      </c>
      <c r="U264" s="2">
        <v>1135.2595100000001</v>
      </c>
      <c r="V264" s="2">
        <v>59</v>
      </c>
    </row>
    <row r="265" spans="1:22" x14ac:dyDescent="0.25">
      <c r="A265" s="2" t="s">
        <v>0</v>
      </c>
      <c r="B265" s="2">
        <v>1000</v>
      </c>
      <c r="C265" s="2">
        <v>1</v>
      </c>
      <c r="D265" s="2">
        <v>19013.342670000002</v>
      </c>
      <c r="E265" s="2">
        <v>1.5310000000000001E-2</v>
      </c>
      <c r="F265" s="2">
        <v>19054.946049999999</v>
      </c>
      <c r="G265" s="2">
        <v>8.0399999999999999E-2</v>
      </c>
      <c r="H265" s="2">
        <v>19013.342670000002</v>
      </c>
      <c r="I265" s="2">
        <v>1134.9958999999999</v>
      </c>
      <c r="J265" s="2">
        <v>622</v>
      </c>
      <c r="K265" s="2">
        <v>18976.376240000001</v>
      </c>
      <c r="L265" s="2">
        <v>1142.86582</v>
      </c>
      <c r="M265" s="2">
        <v>41</v>
      </c>
      <c r="N265" s="2">
        <v>19029.667939999999</v>
      </c>
      <c r="O265" s="2">
        <v>1133.58662</v>
      </c>
      <c r="P265" s="2">
        <v>10456</v>
      </c>
      <c r="Q265" s="2">
        <v>19029.855960000001</v>
      </c>
      <c r="R265" s="2">
        <v>1134.48171</v>
      </c>
      <c r="S265" s="2">
        <v>217</v>
      </c>
      <c r="T265" s="2">
        <v>18975.432290000001</v>
      </c>
      <c r="U265" s="2">
        <v>1136.66462</v>
      </c>
      <c r="V265" s="2">
        <v>60</v>
      </c>
    </row>
    <row r="266" spans="1:22" x14ac:dyDescent="0.25">
      <c r="A266" s="2" t="s">
        <v>0</v>
      </c>
      <c r="B266" s="2">
        <v>1000</v>
      </c>
      <c r="C266" s="2">
        <v>1</v>
      </c>
      <c r="D266" s="2">
        <v>19013.342670000002</v>
      </c>
      <c r="E266" s="2">
        <v>1.5509999999999999E-2</v>
      </c>
      <c r="F266" s="2">
        <v>19054.946049999999</v>
      </c>
      <c r="G266" s="2">
        <v>8.3299999999999999E-2</v>
      </c>
      <c r="H266" s="2">
        <v>19013.342670000002</v>
      </c>
      <c r="I266" s="2">
        <v>1133.72974</v>
      </c>
      <c r="J266" s="2">
        <v>621</v>
      </c>
      <c r="K266" s="2">
        <v>18976.47709</v>
      </c>
      <c r="L266" s="2">
        <v>1144.74161</v>
      </c>
      <c r="M266" s="2">
        <v>41</v>
      </c>
      <c r="N266" s="2">
        <v>19062.19904</v>
      </c>
      <c r="O266" s="2">
        <v>1133.5982300000001</v>
      </c>
      <c r="P266" s="2">
        <v>10016</v>
      </c>
      <c r="Q266" s="2">
        <v>19044.308229999999</v>
      </c>
      <c r="R266" s="2">
        <v>1134.06306</v>
      </c>
      <c r="S266" s="2">
        <v>218</v>
      </c>
      <c r="T266" s="2">
        <v>18975.458330000001</v>
      </c>
      <c r="U266" s="2">
        <v>1151.6070299999999</v>
      </c>
      <c r="V266" s="2">
        <v>61</v>
      </c>
    </row>
    <row r="267" spans="1:22" x14ac:dyDescent="0.25">
      <c r="A267" s="2" t="s">
        <v>0</v>
      </c>
      <c r="B267" s="2">
        <v>1000</v>
      </c>
      <c r="C267" s="2">
        <v>1</v>
      </c>
      <c r="D267" s="2">
        <v>19013.342670000002</v>
      </c>
      <c r="E267" s="2">
        <v>1.7270000000000001E-2</v>
      </c>
      <c r="F267" s="2">
        <v>19054.946049999999</v>
      </c>
      <c r="G267" s="2">
        <v>8.3390000000000006E-2</v>
      </c>
      <c r="H267" s="2">
        <v>19013.342670000002</v>
      </c>
      <c r="I267" s="2">
        <v>1134.7955199999999</v>
      </c>
      <c r="J267" s="2">
        <v>620</v>
      </c>
      <c r="K267" s="2">
        <v>18976.42625</v>
      </c>
      <c r="L267" s="2">
        <v>1143.63777</v>
      </c>
      <c r="M267" s="2">
        <v>41</v>
      </c>
      <c r="N267" s="2">
        <v>19018.513309999998</v>
      </c>
      <c r="O267" s="2">
        <v>1133.58996</v>
      </c>
      <c r="P267" s="2">
        <v>10496</v>
      </c>
      <c r="Q267" s="2">
        <v>19017.521199999999</v>
      </c>
      <c r="R267" s="2">
        <v>1136.6898699999999</v>
      </c>
      <c r="S267" s="2">
        <v>216</v>
      </c>
      <c r="T267" s="2">
        <v>18976.193370000001</v>
      </c>
      <c r="U267" s="2">
        <v>1138.2808</v>
      </c>
      <c r="V267" s="2">
        <v>58</v>
      </c>
    </row>
    <row r="268" spans="1:22" x14ac:dyDescent="0.25">
      <c r="A268" s="2" t="s">
        <v>0</v>
      </c>
      <c r="B268" s="2">
        <v>1000</v>
      </c>
      <c r="C268" s="2">
        <v>1</v>
      </c>
      <c r="D268" s="2">
        <v>19013.342670000002</v>
      </c>
      <c r="E268" s="2">
        <v>1.503E-2</v>
      </c>
      <c r="F268" s="2">
        <v>19054.946049999999</v>
      </c>
      <c r="G268" s="2">
        <v>8.0839999999999995E-2</v>
      </c>
      <c r="H268" s="2">
        <v>19013.342670000002</v>
      </c>
      <c r="I268" s="2">
        <v>1134.06825</v>
      </c>
      <c r="J268" s="2">
        <v>617</v>
      </c>
      <c r="K268" s="2">
        <v>18978.039799999999</v>
      </c>
      <c r="L268" s="2">
        <v>1143.94902</v>
      </c>
      <c r="M268" s="2">
        <v>41</v>
      </c>
      <c r="N268" s="2">
        <v>19054.46329</v>
      </c>
      <c r="O268" s="2">
        <v>1133.5951299999999</v>
      </c>
      <c r="P268" s="2">
        <v>10209</v>
      </c>
      <c r="Q268" s="2">
        <v>19045.707009999998</v>
      </c>
      <c r="R268" s="2">
        <v>1137.3028899999999</v>
      </c>
      <c r="S268" s="2">
        <v>218</v>
      </c>
      <c r="T268" s="2">
        <v>18975.46429</v>
      </c>
      <c r="U268" s="2">
        <v>1136.7802200000001</v>
      </c>
      <c r="V268" s="2">
        <v>60</v>
      </c>
    </row>
    <row r="269" spans="1:22" x14ac:dyDescent="0.25">
      <c r="A269" s="2" t="s">
        <v>0</v>
      </c>
      <c r="B269" s="2">
        <v>1000</v>
      </c>
      <c r="C269" s="2">
        <v>1</v>
      </c>
      <c r="D269" s="2">
        <v>19013.342670000002</v>
      </c>
      <c r="E269" s="2">
        <v>1.507E-2</v>
      </c>
      <c r="F269" s="2">
        <v>19054.946049999999</v>
      </c>
      <c r="G269" s="2">
        <v>8.1799999999999998E-2</v>
      </c>
      <c r="H269" s="2">
        <v>19013.342670000002</v>
      </c>
      <c r="I269" s="2">
        <v>1134.38411</v>
      </c>
      <c r="J269" s="2">
        <v>619</v>
      </c>
      <c r="K269" s="2">
        <v>18976.67164</v>
      </c>
      <c r="L269" s="2">
        <v>1147.5212100000001</v>
      </c>
      <c r="M269" s="2">
        <v>41</v>
      </c>
      <c r="N269" s="2">
        <v>19083.300869999999</v>
      </c>
      <c r="O269" s="2">
        <v>1133.6000300000001</v>
      </c>
      <c r="P269" s="2">
        <v>10009</v>
      </c>
      <c r="Q269" s="2">
        <v>19076.568759999998</v>
      </c>
      <c r="R269" s="2">
        <v>1136.94382</v>
      </c>
      <c r="S269" s="2">
        <v>214</v>
      </c>
      <c r="T269" s="2">
        <v>18975.89904</v>
      </c>
      <c r="U269" s="2">
        <v>1147.22327</v>
      </c>
      <c r="V269" s="2">
        <v>59</v>
      </c>
    </row>
    <row r="270" spans="1:22" x14ac:dyDescent="0.25">
      <c r="A270" s="2" t="s">
        <v>0</v>
      </c>
      <c r="B270" s="2">
        <v>1000</v>
      </c>
      <c r="C270" s="2">
        <v>1</v>
      </c>
      <c r="D270" s="2">
        <v>19013.342670000002</v>
      </c>
      <c r="E270" s="2">
        <v>1.5699999999999999E-2</v>
      </c>
      <c r="F270" s="2">
        <v>19054.946049999999</v>
      </c>
      <c r="G270" s="2">
        <v>8.2320000000000004E-2</v>
      </c>
      <c r="H270" s="2">
        <v>19013.342670000002</v>
      </c>
      <c r="I270" s="2">
        <v>1133.7341200000001</v>
      </c>
      <c r="J270" s="2">
        <v>619</v>
      </c>
      <c r="K270" s="2">
        <v>18976.795529999999</v>
      </c>
      <c r="L270" s="2">
        <v>1144.6404399999999</v>
      </c>
      <c r="M270" s="2">
        <v>41</v>
      </c>
      <c r="N270" s="2">
        <v>19093.07141</v>
      </c>
      <c r="O270" s="2">
        <v>1133.60285</v>
      </c>
      <c r="P270" s="2">
        <v>10010</v>
      </c>
      <c r="Q270" s="2">
        <v>19064.719639999999</v>
      </c>
      <c r="R270" s="2">
        <v>1135.24855</v>
      </c>
      <c r="S270" s="2">
        <v>217</v>
      </c>
      <c r="T270" s="2">
        <v>18975.466670000002</v>
      </c>
      <c r="U270" s="2">
        <v>1139.1713999999999</v>
      </c>
      <c r="V270" s="2">
        <v>60</v>
      </c>
    </row>
    <row r="271" spans="1:22" x14ac:dyDescent="0.25">
      <c r="A271" s="2" t="s">
        <v>0</v>
      </c>
      <c r="B271" s="2">
        <v>1000</v>
      </c>
      <c r="C271" s="2">
        <v>1</v>
      </c>
      <c r="D271" s="2">
        <v>19013.342670000002</v>
      </c>
      <c r="E271" s="2">
        <v>1.443E-2</v>
      </c>
      <c r="F271" s="2">
        <v>19054.946049999999</v>
      </c>
      <c r="G271" s="2">
        <v>8.0269999999999994E-2</v>
      </c>
      <c r="H271" s="2">
        <v>19013.342670000002</v>
      </c>
      <c r="I271" s="2">
        <v>1135.0213100000001</v>
      </c>
      <c r="J271" s="2">
        <v>617</v>
      </c>
      <c r="K271" s="2">
        <v>18980.115679999999</v>
      </c>
      <c r="L271" s="2">
        <v>1143.05447</v>
      </c>
      <c r="M271" s="2">
        <v>41</v>
      </c>
      <c r="N271" s="2">
        <v>19102.336350000001</v>
      </c>
      <c r="O271" s="2">
        <v>1133.5301899999999</v>
      </c>
      <c r="P271" s="2">
        <v>10116</v>
      </c>
      <c r="Q271" s="2">
        <v>19065.80114</v>
      </c>
      <c r="R271" s="2">
        <v>1134.2136800000001</v>
      </c>
      <c r="S271" s="2">
        <v>216</v>
      </c>
      <c r="T271" s="2">
        <v>18975.494320000002</v>
      </c>
      <c r="U271" s="2">
        <v>1143.01974</v>
      </c>
      <c r="V271" s="2">
        <v>60</v>
      </c>
    </row>
    <row r="272" spans="1:22" x14ac:dyDescent="0.25">
      <c r="A272" s="2" t="s">
        <v>0</v>
      </c>
      <c r="B272" s="2">
        <v>1000</v>
      </c>
      <c r="C272" s="2">
        <v>1</v>
      </c>
      <c r="D272" s="2">
        <v>19013.342670000002</v>
      </c>
      <c r="E272" s="2">
        <v>1.549E-2</v>
      </c>
      <c r="F272" s="2">
        <v>19054.946049999999</v>
      </c>
      <c r="G272" s="2">
        <v>8.7120000000000003E-2</v>
      </c>
      <c r="H272" s="2">
        <v>19013.342670000002</v>
      </c>
      <c r="I272" s="2">
        <v>1133.9432200000001</v>
      </c>
      <c r="J272" s="2">
        <v>615</v>
      </c>
      <c r="K272" s="2">
        <v>18976.614580000001</v>
      </c>
      <c r="L272" s="2">
        <v>1143.3063299999999</v>
      </c>
      <c r="M272" s="2">
        <v>41</v>
      </c>
      <c r="N272" s="2">
        <v>19120.321609999999</v>
      </c>
      <c r="O272" s="2">
        <v>1133.56008</v>
      </c>
      <c r="P272" s="2">
        <v>9595</v>
      </c>
      <c r="Q272" s="2">
        <v>19037.526709999998</v>
      </c>
      <c r="R272" s="2">
        <v>1135.97588</v>
      </c>
      <c r="S272" s="2">
        <v>218</v>
      </c>
      <c r="T272" s="2">
        <v>18975.949619999999</v>
      </c>
      <c r="U272" s="2">
        <v>1134.0595000000001</v>
      </c>
      <c r="V272" s="2">
        <v>79</v>
      </c>
    </row>
  </sheetData>
  <mergeCells count="7">
    <mergeCell ref="T1:V1"/>
    <mergeCell ref="D1:E1"/>
    <mergeCell ref="F1:G1"/>
    <mergeCell ref="H1:J1"/>
    <mergeCell ref="K1:M1"/>
    <mergeCell ref="N1:P1"/>
    <mergeCell ref="Q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55"/>
  <sheetViews>
    <sheetView tabSelected="1" zoomScale="85" zoomScaleNormal="85" workbookViewId="0">
      <selection sqref="A1:A1048576"/>
    </sheetView>
  </sheetViews>
  <sheetFormatPr defaultRowHeight="13.8" x14ac:dyDescent="0.25"/>
  <cols>
    <col min="1" max="1" width="10.5546875" customWidth="1"/>
    <col min="2" max="2" width="5.44140625" bestFit="1" customWidth="1"/>
    <col min="3" max="3" width="4.44140625" bestFit="1" customWidth="1"/>
    <col min="4" max="4" width="13.21875" style="16" customWidth="1"/>
    <col min="5" max="10" width="13.21875" customWidth="1"/>
    <col min="11" max="11" width="4.44140625" customWidth="1"/>
    <col min="12" max="17" width="8.109375" customWidth="1"/>
  </cols>
  <sheetData>
    <row r="1" spans="1:17" s="3" customFormat="1" x14ac:dyDescent="0.25">
      <c r="D1" s="30" t="s">
        <v>49</v>
      </c>
      <c r="E1" s="30" t="s">
        <v>58</v>
      </c>
      <c r="F1" s="29" t="s">
        <v>50</v>
      </c>
      <c r="G1" s="29" t="s">
        <v>51</v>
      </c>
      <c r="H1" s="29" t="s">
        <v>52</v>
      </c>
      <c r="I1" s="29" t="s">
        <v>53</v>
      </c>
      <c r="J1" s="29" t="s">
        <v>54</v>
      </c>
      <c r="K1" s="9"/>
      <c r="L1" s="18" t="s">
        <v>49</v>
      </c>
      <c r="M1" s="18" t="s">
        <v>59</v>
      </c>
      <c r="N1" s="18" t="s">
        <v>50</v>
      </c>
      <c r="O1" s="18" t="s">
        <v>51</v>
      </c>
      <c r="P1" s="18" t="s">
        <v>52</v>
      </c>
      <c r="Q1" s="18" t="s">
        <v>53</v>
      </c>
    </row>
    <row r="2" spans="1:17" s="3" customFormat="1" x14ac:dyDescent="0.25">
      <c r="D2" s="13" t="s">
        <v>55</v>
      </c>
      <c r="E2" s="13" t="s">
        <v>55</v>
      </c>
      <c r="F2" s="9" t="s">
        <v>55</v>
      </c>
      <c r="G2" s="9" t="s">
        <v>55</v>
      </c>
      <c r="H2" s="9" t="s">
        <v>55</v>
      </c>
      <c r="I2" s="9" t="s">
        <v>56</v>
      </c>
      <c r="J2" s="9" t="s">
        <v>55</v>
      </c>
      <c r="K2" s="9"/>
      <c r="M2" s="9"/>
    </row>
    <row r="3" spans="1:17" s="3" customFormat="1" x14ac:dyDescent="0.25">
      <c r="A3" s="3" t="s">
        <v>1</v>
      </c>
      <c r="B3" s="3">
        <v>25</v>
      </c>
      <c r="C3" s="3">
        <v>0.4</v>
      </c>
      <c r="D3" s="14">
        <v>43.130929999999992</v>
      </c>
      <c r="E3" s="14">
        <v>40.925920000000005</v>
      </c>
      <c r="F3" s="14">
        <v>37.053529000000005</v>
      </c>
      <c r="G3" s="14">
        <v>35.501834000000002</v>
      </c>
      <c r="H3" s="14">
        <v>35.984609000000006</v>
      </c>
      <c r="I3" s="14">
        <v>35.561758000000005</v>
      </c>
      <c r="J3" s="14">
        <v>35.364860000000007</v>
      </c>
      <c r="L3" s="3">
        <f>(D3-J3)/MAX(D3,J3)</f>
        <v>0.18005802332571977</v>
      </c>
      <c r="M3" s="3">
        <f>(E3-J3)/MAX(J3,E3)</f>
        <v>0.13588112374749295</v>
      </c>
      <c r="N3" s="3">
        <f t="shared" ref="N3:N29" si="0">(F3-J3)/MAX(F3,J3)</f>
        <v>4.5573769775073165E-2</v>
      </c>
      <c r="O3" s="3">
        <f t="shared" ref="O3:O29" si="1">(G3-J3)/MAX(G3,J3)</f>
        <v>3.8582232117922426E-3</v>
      </c>
      <c r="P3" s="3">
        <f t="shared" ref="P3:P29" si="2">(H3-J3)/MAX(H3,J3)</f>
        <v>1.7222613145525596E-2</v>
      </c>
      <c r="Q3" s="3">
        <f t="shared" ref="Q3:Q29" si="3">(I3-J3)/MAX(I3,J3)</f>
        <v>5.5367903915210636E-3</v>
      </c>
    </row>
    <row r="4" spans="1:17" s="3" customFormat="1" x14ac:dyDescent="0.25">
      <c r="A4" s="3" t="s">
        <v>1</v>
      </c>
      <c r="B4" s="3">
        <v>25</v>
      </c>
      <c r="C4" s="3">
        <v>0.7</v>
      </c>
      <c r="D4" s="14">
        <v>36.930029999999995</v>
      </c>
      <c r="E4" s="14">
        <v>32.931289999999997</v>
      </c>
      <c r="F4" s="14">
        <v>33.17154</v>
      </c>
      <c r="G4" s="14">
        <v>32.987563000000002</v>
      </c>
      <c r="H4" s="14">
        <v>34.189762000000002</v>
      </c>
      <c r="I4" s="14">
        <v>32.894614000000004</v>
      </c>
      <c r="J4" s="14">
        <v>32.961436000000006</v>
      </c>
      <c r="L4" s="3">
        <f>(D4-J4)/MAX(D4,J4)</f>
        <v>0.10746251763131494</v>
      </c>
      <c r="M4" s="3">
        <f>(E4-J4)/MAX(J4,E4)</f>
        <v>-9.1458393985046965E-4</v>
      </c>
      <c r="N4" s="3">
        <f t="shared" si="0"/>
        <v>6.3338633057130923E-3</v>
      </c>
      <c r="O4" s="3">
        <f t="shared" si="1"/>
        <v>7.9202577043946377E-4</v>
      </c>
      <c r="P4" s="3">
        <f t="shared" si="2"/>
        <v>3.5926719817470372E-2</v>
      </c>
      <c r="Q4" s="3">
        <f t="shared" si="3"/>
        <v>-2.0272781804773895E-3</v>
      </c>
    </row>
    <row r="5" spans="1:17" s="3" customFormat="1" x14ac:dyDescent="0.25">
      <c r="A5" s="3" t="s">
        <v>1</v>
      </c>
      <c r="B5" s="3">
        <v>25</v>
      </c>
      <c r="C5" s="3">
        <v>1</v>
      </c>
      <c r="D5" s="14">
        <v>35.4848</v>
      </c>
      <c r="E5" s="14">
        <v>31.254740000000005</v>
      </c>
      <c r="F5" s="14">
        <v>34.720382999999998</v>
      </c>
      <c r="G5" s="14">
        <v>32.385875999999996</v>
      </c>
      <c r="H5" s="14">
        <v>33.889438999999996</v>
      </c>
      <c r="I5" s="14">
        <v>33.327735000000004</v>
      </c>
      <c r="J5" s="14">
        <v>32.280338</v>
      </c>
      <c r="L5" s="3">
        <f>(D5-J5)/MAX(D5,J5)</f>
        <v>9.0305201100189358E-2</v>
      </c>
      <c r="M5" s="3">
        <f>(E5-J5)/MAX(J5,E5)</f>
        <v>-3.1771600408892715E-2</v>
      </c>
      <c r="N5" s="3">
        <f t="shared" si="0"/>
        <v>7.0277018545561495E-2</v>
      </c>
      <c r="O5" s="3">
        <f t="shared" si="1"/>
        <v>3.2587662597113537E-3</v>
      </c>
      <c r="P5" s="3">
        <f t="shared" si="2"/>
        <v>4.7480898105158827E-2</v>
      </c>
      <c r="Q5" s="3">
        <f t="shared" si="3"/>
        <v>3.1427188196257672E-2</v>
      </c>
    </row>
    <row r="6" spans="1:17" s="3" customFormat="1" x14ac:dyDescent="0.25">
      <c r="A6" s="3" t="s">
        <v>1</v>
      </c>
      <c r="B6" s="3">
        <v>100</v>
      </c>
      <c r="C6" s="3">
        <v>0.4</v>
      </c>
      <c r="D6" s="14">
        <v>161.68949999999998</v>
      </c>
      <c r="E6" s="14">
        <v>158.55757999999997</v>
      </c>
      <c r="F6" s="14">
        <v>146.21593000000001</v>
      </c>
      <c r="G6" s="14">
        <v>144.43202200000002</v>
      </c>
      <c r="H6" s="14">
        <v>146.23460900000001</v>
      </c>
      <c r="I6" s="14">
        <v>145.06885</v>
      </c>
      <c r="J6" s="14">
        <v>144.26364000000001</v>
      </c>
      <c r="L6" s="3">
        <f>(D6-J6)/MAX(D6,J6)</f>
        <v>0.10777360310966373</v>
      </c>
      <c r="M6" s="3">
        <f>(E6-J6)/MAX(J6,E6)</f>
        <v>9.0149837049732756E-2</v>
      </c>
      <c r="N6" s="3">
        <f t="shared" si="0"/>
        <v>1.3352101922136697E-2</v>
      </c>
      <c r="O6" s="3">
        <f t="shared" si="1"/>
        <v>1.1658218009300474E-3</v>
      </c>
      <c r="P6" s="3">
        <f t="shared" si="2"/>
        <v>1.3478129517206125E-2</v>
      </c>
      <c r="Q6" s="3">
        <f t="shared" si="3"/>
        <v>5.550536865770896E-3</v>
      </c>
    </row>
    <row r="7" spans="1:17" s="3" customFormat="1" x14ac:dyDescent="0.25">
      <c r="A7" s="3" t="s">
        <v>1</v>
      </c>
      <c r="B7" s="3">
        <v>100</v>
      </c>
      <c r="C7" s="3">
        <v>0.7</v>
      </c>
      <c r="D7" s="14">
        <v>156.72594000000001</v>
      </c>
      <c r="E7" s="14">
        <v>113.64506000000003</v>
      </c>
      <c r="F7" s="14">
        <v>112.876233</v>
      </c>
      <c r="G7" s="14">
        <v>153.32168800000002</v>
      </c>
      <c r="H7" s="14">
        <v>111.84845900000001</v>
      </c>
      <c r="I7" s="14">
        <v>111.32371700000002</v>
      </c>
      <c r="J7" s="14">
        <v>110.34069099999999</v>
      </c>
      <c r="L7" s="3">
        <f>(D7-J7)/MAX(D7,J7)</f>
        <v>0.29596408226998039</v>
      </c>
      <c r="M7" s="3">
        <f>(E7-J7)/MAX(J7,E7)</f>
        <v>2.9076222054878899E-2</v>
      </c>
      <c r="N7" s="3">
        <f t="shared" si="0"/>
        <v>2.2463028155803238E-2</v>
      </c>
      <c r="O7" s="3">
        <f t="shared" si="1"/>
        <v>0.28033214061666228</v>
      </c>
      <c r="P7" s="3">
        <f t="shared" si="2"/>
        <v>1.3480453941703505E-2</v>
      </c>
      <c r="Q7" s="3">
        <f t="shared" si="3"/>
        <v>8.8303375640971776E-3</v>
      </c>
    </row>
    <row r="8" spans="1:17" s="3" customFormat="1" x14ac:dyDescent="0.25">
      <c r="A8" s="3" t="s">
        <v>1</v>
      </c>
      <c r="B8" s="3">
        <v>100</v>
      </c>
      <c r="C8" s="3">
        <v>1</v>
      </c>
      <c r="D8" s="14">
        <v>115.33732999999999</v>
      </c>
      <c r="E8" s="14">
        <v>114.89748</v>
      </c>
      <c r="F8" s="14">
        <v>110.016831</v>
      </c>
      <c r="G8" s="14">
        <v>112.63303399999999</v>
      </c>
      <c r="H8" s="14">
        <v>109.94721699999998</v>
      </c>
      <c r="I8" s="14">
        <v>108.7963</v>
      </c>
      <c r="J8" s="14">
        <v>108.34021399999999</v>
      </c>
      <c r="L8" s="3">
        <f>(D8-J8)/MAX(D8,J8)</f>
        <v>6.0666533549892356E-2</v>
      </c>
      <c r="M8" s="3">
        <f>(E8-J8)/MAX(J8,E8)</f>
        <v>5.707058153059591E-2</v>
      </c>
      <c r="N8" s="3">
        <f t="shared" si="0"/>
        <v>1.5239640923669282E-2</v>
      </c>
      <c r="O8" s="3">
        <f t="shared" si="1"/>
        <v>3.811333005555019E-2</v>
      </c>
      <c r="P8" s="3">
        <f t="shared" si="2"/>
        <v>1.4616131666161155E-2</v>
      </c>
      <c r="Q8" s="3">
        <f t="shared" si="3"/>
        <v>4.1921094743112893E-3</v>
      </c>
    </row>
    <row r="9" spans="1:17" s="3" customFormat="1" x14ac:dyDescent="0.25">
      <c r="A9" s="3" t="s">
        <v>1</v>
      </c>
      <c r="B9" s="3">
        <v>1000</v>
      </c>
      <c r="C9" s="3">
        <v>0.4</v>
      </c>
      <c r="D9" s="14">
        <v>1325.6123100000002</v>
      </c>
      <c r="E9" s="14">
        <v>1234.7285100000001</v>
      </c>
      <c r="F9" s="14">
        <v>1087.163127</v>
      </c>
      <c r="G9" s="14">
        <v>1085.701544</v>
      </c>
      <c r="H9" s="14">
        <v>1086.5081709999999</v>
      </c>
      <c r="I9" s="14">
        <v>1088.388101</v>
      </c>
      <c r="J9" s="14">
        <v>1083.3226300000001</v>
      </c>
      <c r="L9" s="3">
        <f>(D9-J9)/MAX(D9,J9)</f>
        <v>0.18277567141783713</v>
      </c>
      <c r="M9" s="3">
        <f>(E9-J9)/MAX(J9,E9)</f>
        <v>0.12262281041846196</v>
      </c>
      <c r="N9" s="3">
        <f t="shared" si="0"/>
        <v>3.5325857772583505E-3</v>
      </c>
      <c r="O9" s="3">
        <f t="shared" si="1"/>
        <v>2.19113071464868E-3</v>
      </c>
      <c r="P9" s="3">
        <f t="shared" si="2"/>
        <v>2.9319070808900803E-3</v>
      </c>
      <c r="Q9" s="3">
        <f t="shared" si="3"/>
        <v>4.6541036192381969E-3</v>
      </c>
    </row>
    <row r="10" spans="1:17" s="3" customFormat="1" x14ac:dyDescent="0.25">
      <c r="A10" s="3" t="s">
        <v>1</v>
      </c>
      <c r="B10" s="3">
        <v>1000</v>
      </c>
      <c r="C10" s="3">
        <v>0.7</v>
      </c>
      <c r="D10" s="14">
        <v>1226.0392200000001</v>
      </c>
      <c r="E10" s="14">
        <v>1084.0526400000001</v>
      </c>
      <c r="F10" s="14">
        <v>1072.5939900000001</v>
      </c>
      <c r="G10" s="14">
        <v>1177.0601849999998</v>
      </c>
      <c r="H10" s="14">
        <v>1071.6316449999999</v>
      </c>
      <c r="I10" s="14">
        <v>1075.0310760000002</v>
      </c>
      <c r="J10" s="14">
        <v>1154.460828</v>
      </c>
      <c r="L10" s="3">
        <f>(D10-J10)/MAX(D10,J10)</f>
        <v>5.838181261444484E-2</v>
      </c>
      <c r="M10" s="3">
        <f>(E10-J10)/MAX(J10,E10)</f>
        <v>-6.0987940250840526E-2</v>
      </c>
      <c r="N10" s="3">
        <f t="shared" si="0"/>
        <v>-7.0913482739667216E-2</v>
      </c>
      <c r="O10" s="3">
        <f t="shared" si="1"/>
        <v>1.9199831315337399E-2</v>
      </c>
      <c r="P10" s="3">
        <f t="shared" si="2"/>
        <v>-7.1747071005860114E-2</v>
      </c>
      <c r="Q10" s="3">
        <f t="shared" si="3"/>
        <v>-6.8802466115376743E-2</v>
      </c>
    </row>
    <row r="11" spans="1:17" s="3" customFormat="1" x14ac:dyDescent="0.25">
      <c r="A11" s="3" t="s">
        <v>1</v>
      </c>
      <c r="B11" s="3">
        <v>1000</v>
      </c>
      <c r="C11" s="3">
        <v>1</v>
      </c>
      <c r="D11" s="14">
        <v>1071.7431199999999</v>
      </c>
      <c r="E11" s="14">
        <v>1071.2959499999999</v>
      </c>
      <c r="F11" s="14">
        <v>1066.0905789999999</v>
      </c>
      <c r="G11" s="14">
        <v>1067.4748380000001</v>
      </c>
      <c r="H11" s="14">
        <v>1069.6345919999999</v>
      </c>
      <c r="I11" s="14">
        <v>1065.905225</v>
      </c>
      <c r="J11" s="14">
        <v>1066.090426</v>
      </c>
      <c r="L11" s="3">
        <f>(D11-J11)/MAX(D11,J11)</f>
        <v>5.2742993115737317E-3</v>
      </c>
      <c r="M11" s="3">
        <f>(E11-J11)/MAX(J11,E11)</f>
        <v>4.8590905248918088E-3</v>
      </c>
      <c r="N11" s="3">
        <f t="shared" si="0"/>
        <v>1.4351500985806259E-7</v>
      </c>
      <c r="O11" s="3">
        <f t="shared" si="1"/>
        <v>1.2969036371797938E-3</v>
      </c>
      <c r="P11" s="3">
        <f t="shared" si="2"/>
        <v>3.31343622065647E-3</v>
      </c>
      <c r="Q11" s="3">
        <f t="shared" si="3"/>
        <v>-1.7371978537963757E-4</v>
      </c>
    </row>
    <row r="12" spans="1:17" s="3" customFormat="1" x14ac:dyDescent="0.25">
      <c r="A12" s="3" t="s">
        <v>57</v>
      </c>
      <c r="B12" s="3">
        <v>24</v>
      </c>
      <c r="C12" s="3">
        <v>0.4</v>
      </c>
      <c r="D12" s="14">
        <v>4195.5379600000006</v>
      </c>
      <c r="E12" s="14">
        <v>2772.0755700000004</v>
      </c>
      <c r="F12" s="14">
        <v>2775.1792639999999</v>
      </c>
      <c r="G12" s="14">
        <v>2758.0145899999998</v>
      </c>
      <c r="H12" s="14">
        <v>2760.3056299999994</v>
      </c>
      <c r="I12" s="14">
        <v>2758.7019019999998</v>
      </c>
      <c r="J12" s="14">
        <v>2758.0145899999998</v>
      </c>
      <c r="L12" s="3">
        <f>(D12-J12)/MAX(D12,J12)</f>
        <v>0.34263147746612227</v>
      </c>
      <c r="M12" s="3">
        <f>(E12-J12)/MAX(J12,E12)</f>
        <v>5.0723653251634306E-3</v>
      </c>
      <c r="N12" s="3">
        <f t="shared" si="0"/>
        <v>6.1850685549083529E-3</v>
      </c>
      <c r="O12" s="3">
        <f t="shared" si="1"/>
        <v>0</v>
      </c>
      <c r="P12" s="3">
        <f t="shared" si="2"/>
        <v>8.2999504659910146E-4</v>
      </c>
      <c r="Q12" s="3">
        <f t="shared" si="3"/>
        <v>2.4914326535307546E-4</v>
      </c>
    </row>
    <row r="13" spans="1:17" s="3" customFormat="1" x14ac:dyDescent="0.25">
      <c r="A13" s="3" t="s">
        <v>2</v>
      </c>
      <c r="B13" s="3">
        <v>24</v>
      </c>
      <c r="C13" s="3">
        <v>0.7</v>
      </c>
      <c r="D13" s="14">
        <v>2581.5246200000001</v>
      </c>
      <c r="E13" s="14">
        <v>2581.5246200000001</v>
      </c>
      <c r="F13" s="14">
        <v>2571.2461979999998</v>
      </c>
      <c r="G13" s="14">
        <v>2581.5246200000001</v>
      </c>
      <c r="H13" s="14">
        <v>2571.6820420000004</v>
      </c>
      <c r="I13" s="14">
        <v>2566.8411599999999</v>
      </c>
      <c r="J13" s="14">
        <v>2566.8411599999999</v>
      </c>
      <c r="L13" s="3">
        <f>(D13-J13)/MAX(D13,J13)</f>
        <v>5.6879023683299966E-3</v>
      </c>
      <c r="M13" s="3">
        <f>(E13-J13)/MAX(J13,E13)</f>
        <v>5.6879023683299966E-3</v>
      </c>
      <c r="N13" s="3">
        <f t="shared" si="0"/>
        <v>1.7131918380380146E-3</v>
      </c>
      <c r="O13" s="3">
        <f t="shared" si="1"/>
        <v>5.6879023683299966E-3</v>
      </c>
      <c r="P13" s="3">
        <f t="shared" si="2"/>
        <v>1.8823796725024606E-3</v>
      </c>
      <c r="Q13" s="3">
        <f t="shared" si="3"/>
        <v>0</v>
      </c>
    </row>
    <row r="14" spans="1:17" s="3" customFormat="1" x14ac:dyDescent="0.25">
      <c r="A14" s="3" t="s">
        <v>2</v>
      </c>
      <c r="B14" s="3">
        <v>24</v>
      </c>
      <c r="C14" s="3">
        <v>1</v>
      </c>
      <c r="D14" s="14">
        <v>2325.4375</v>
      </c>
      <c r="E14" s="14">
        <v>2328.3583299999996</v>
      </c>
      <c r="F14" s="14">
        <v>2325.4375</v>
      </c>
      <c r="G14" s="14">
        <v>2325.4375</v>
      </c>
      <c r="H14" s="14">
        <v>2391.537883</v>
      </c>
      <c r="I14" s="14">
        <v>2328.137428</v>
      </c>
      <c r="J14" s="14">
        <v>2325.4375</v>
      </c>
      <c r="L14" s="3">
        <f>(D14-J14)/MAX(D14,J14)</f>
        <v>0</v>
      </c>
      <c r="M14" s="3">
        <f>(E14-J14)/MAX(J14,E14)</f>
        <v>1.2544589732455696E-3</v>
      </c>
      <c r="N14" s="3">
        <f t="shared" si="0"/>
        <v>0</v>
      </c>
      <c r="O14" s="3">
        <f t="shared" si="1"/>
        <v>0</v>
      </c>
      <c r="P14" s="3">
        <f t="shared" si="2"/>
        <v>2.7639279088935913E-2</v>
      </c>
      <c r="Q14" s="3">
        <f t="shared" si="3"/>
        <v>1.1596944267673187E-3</v>
      </c>
    </row>
    <row r="15" spans="1:17" s="3" customFormat="1" x14ac:dyDescent="0.25">
      <c r="A15" s="3" t="s">
        <v>2</v>
      </c>
      <c r="B15" s="3">
        <v>100</v>
      </c>
      <c r="C15" s="3">
        <v>0.4</v>
      </c>
      <c r="D15" s="14">
        <v>50073.074169999993</v>
      </c>
      <c r="E15" s="14">
        <v>50073.074169999993</v>
      </c>
      <c r="F15" s="14">
        <v>42013.985715000003</v>
      </c>
      <c r="G15" s="14">
        <v>37506.323056000001</v>
      </c>
      <c r="H15" s="14">
        <v>38774.502173000001</v>
      </c>
      <c r="I15" s="14">
        <v>38943.099952999997</v>
      </c>
      <c r="J15" s="14">
        <v>37723.193940999998</v>
      </c>
      <c r="L15" s="3">
        <f>(D15-J15)/MAX(D15,J15)</f>
        <v>0.24663714848167065</v>
      </c>
      <c r="M15" s="3">
        <f>(E15-J15)/MAX(J15,E15)</f>
        <v>0.24663714848167065</v>
      </c>
      <c r="N15" s="3">
        <f t="shared" si="0"/>
        <v>0.102127701073314</v>
      </c>
      <c r="O15" s="3">
        <f t="shared" si="1"/>
        <v>-5.7490064425400464E-3</v>
      </c>
      <c r="P15" s="3">
        <f t="shared" si="2"/>
        <v>2.7113390838891662E-2</v>
      </c>
      <c r="Q15" s="3">
        <f t="shared" si="3"/>
        <v>3.1325344245124058E-2</v>
      </c>
    </row>
    <row r="16" spans="1:17" s="3" customFormat="1" x14ac:dyDescent="0.25">
      <c r="A16" s="3" t="s">
        <v>2</v>
      </c>
      <c r="B16" s="3">
        <v>100</v>
      </c>
      <c r="C16" s="3">
        <v>0.7</v>
      </c>
      <c r="D16" s="14">
        <v>38833.915099999991</v>
      </c>
      <c r="E16" s="14">
        <v>38827.35616000001</v>
      </c>
      <c r="F16" s="14">
        <v>38772.114147</v>
      </c>
      <c r="G16" s="14">
        <v>36032.447914000004</v>
      </c>
      <c r="H16" s="14">
        <v>36855.750572000004</v>
      </c>
      <c r="I16" s="14">
        <v>37730.82101</v>
      </c>
      <c r="J16" s="14">
        <v>36147.968383000007</v>
      </c>
      <c r="L16" s="3">
        <f>(D16-J16)/MAX(D16,J16)</f>
        <v>6.9164973711341948E-2</v>
      </c>
      <c r="M16" s="3">
        <f>(E16-J16)/MAX(J16,E16)</f>
        <v>6.9007731712629763E-2</v>
      </c>
      <c r="N16" s="3">
        <f t="shared" si="0"/>
        <v>6.7681265820348294E-2</v>
      </c>
      <c r="O16" s="3">
        <f t="shared" si="1"/>
        <v>-3.1957665718865347E-3</v>
      </c>
      <c r="P16" s="3">
        <f t="shared" si="2"/>
        <v>1.9204118163793766E-2</v>
      </c>
      <c r="Q16" s="3">
        <f t="shared" si="3"/>
        <v>4.1951184327011629E-2</v>
      </c>
    </row>
    <row r="17" spans="1:17" s="3" customFormat="1" x14ac:dyDescent="0.25">
      <c r="A17" s="3" t="s">
        <v>2</v>
      </c>
      <c r="B17" s="3">
        <v>100</v>
      </c>
      <c r="C17" s="3">
        <v>1</v>
      </c>
      <c r="D17" s="14">
        <v>37626.44582999999</v>
      </c>
      <c r="E17" s="14">
        <v>37626.61667000001</v>
      </c>
      <c r="F17" s="14">
        <v>37546.061453999995</v>
      </c>
      <c r="G17" s="14">
        <v>35806.057752000008</v>
      </c>
      <c r="H17" s="14">
        <v>36363.965107999997</v>
      </c>
      <c r="I17" s="14">
        <v>37013.632798999999</v>
      </c>
      <c r="J17" s="14">
        <v>35856.181207999995</v>
      </c>
      <c r="L17" s="3">
        <f>(D17-J17)/MAX(D17,J17)</f>
        <v>4.7048414564538628E-2</v>
      </c>
      <c r="M17" s="3">
        <f>(E17-J17)/MAX(J17,E17)</f>
        <v>4.7052741348695262E-2</v>
      </c>
      <c r="N17" s="3">
        <f t="shared" si="0"/>
        <v>4.5008189422754169E-2</v>
      </c>
      <c r="O17" s="3">
        <f t="shared" si="1"/>
        <v>-1.3979027969884144E-3</v>
      </c>
      <c r="P17" s="3">
        <f t="shared" si="2"/>
        <v>1.3963931009500687E-2</v>
      </c>
      <c r="Q17" s="3">
        <f t="shared" si="3"/>
        <v>3.1270953523677779E-2</v>
      </c>
    </row>
    <row r="18" spans="1:17" s="3" customFormat="1" x14ac:dyDescent="0.25">
      <c r="A18" s="3" t="s">
        <v>2</v>
      </c>
      <c r="B18" s="3">
        <v>997</v>
      </c>
      <c r="C18" s="3">
        <v>0.4</v>
      </c>
      <c r="D18" s="14">
        <v>339113.66207000002</v>
      </c>
      <c r="E18" s="14">
        <v>338668.28476999997</v>
      </c>
      <c r="F18" s="14">
        <v>330118.930329</v>
      </c>
      <c r="G18" s="14">
        <v>324656.14544499997</v>
      </c>
      <c r="H18" s="14">
        <v>324875.64017200004</v>
      </c>
      <c r="I18" s="14">
        <v>326183.36149000004</v>
      </c>
      <c r="J18" s="14">
        <v>324201.31126900006</v>
      </c>
      <c r="L18" s="3">
        <f>(D18-J18)/MAX(D18,J18)</f>
        <v>4.3974491354824119E-2</v>
      </c>
      <c r="M18" s="3">
        <f>(E18-J18)/MAX(J18,E18)</f>
        <v>4.27172373428025E-2</v>
      </c>
      <c r="N18" s="3">
        <f t="shared" si="0"/>
        <v>1.7925718631471323E-2</v>
      </c>
      <c r="O18" s="3">
        <f t="shared" si="1"/>
        <v>1.4009720203401175E-3</v>
      </c>
      <c r="P18" s="3">
        <f t="shared" si="2"/>
        <v>2.075652402386878E-3</v>
      </c>
      <c r="Q18" s="3">
        <f t="shared" si="3"/>
        <v>6.0764908790749209E-3</v>
      </c>
    </row>
    <row r="19" spans="1:17" s="3" customFormat="1" x14ac:dyDescent="0.25">
      <c r="A19" s="3" t="s">
        <v>2</v>
      </c>
      <c r="B19" s="3">
        <v>997</v>
      </c>
      <c r="C19" s="3">
        <v>0.7</v>
      </c>
      <c r="D19" s="14">
        <v>328968.39711000008</v>
      </c>
      <c r="E19" s="14">
        <v>330108.04356000008</v>
      </c>
      <c r="F19" s="14">
        <v>327993.68628400005</v>
      </c>
      <c r="G19" s="14">
        <v>323867.19254100003</v>
      </c>
      <c r="H19" s="14">
        <v>324473.61113400001</v>
      </c>
      <c r="I19" s="14">
        <v>325201.05204099993</v>
      </c>
      <c r="J19" s="14">
        <v>323704.99750499998</v>
      </c>
      <c r="L19" s="3">
        <f>(D19-J19)/MAX(D19,J19)</f>
        <v>1.5999711982182079E-2</v>
      </c>
      <c r="M19" s="3">
        <f>(E19-J19)/MAX(J19,E19)</f>
        <v>1.9396819253319073E-2</v>
      </c>
      <c r="N19" s="3">
        <f t="shared" si="0"/>
        <v>1.3075522360167102E-2</v>
      </c>
      <c r="O19" s="3">
        <f t="shared" si="1"/>
        <v>5.0080724363433377E-4</v>
      </c>
      <c r="P19" s="3">
        <f t="shared" si="2"/>
        <v>2.3688016609850261E-3</v>
      </c>
      <c r="Q19" s="3">
        <f t="shared" si="3"/>
        <v>4.6003988197779152E-3</v>
      </c>
    </row>
    <row r="20" spans="1:17" s="3" customFormat="1" x14ac:dyDescent="0.25">
      <c r="A20" s="3" t="s">
        <v>2</v>
      </c>
      <c r="B20" s="3">
        <v>997</v>
      </c>
      <c r="C20" s="3">
        <v>1</v>
      </c>
      <c r="D20" s="14">
        <v>324822.94303000008</v>
      </c>
      <c r="E20" s="14">
        <v>324832.20196000003</v>
      </c>
      <c r="F20" s="14">
        <v>324822.94303000008</v>
      </c>
      <c r="G20" s="14">
        <v>323457.80904899997</v>
      </c>
      <c r="H20" s="14">
        <v>324186.80817900004</v>
      </c>
      <c r="I20" s="14">
        <v>324619.07038899994</v>
      </c>
      <c r="J20" s="14">
        <v>323401.86744900001</v>
      </c>
      <c r="L20" s="3">
        <f>(D20-J20)/MAX(D20,J20)</f>
        <v>4.3749236668569379E-3</v>
      </c>
      <c r="M20" s="3">
        <f>(E20-J20)/MAX(J20,E20)</f>
        <v>4.4033026971142314E-3</v>
      </c>
      <c r="N20" s="3">
        <f t="shared" si="0"/>
        <v>4.3749236668569379E-3</v>
      </c>
      <c r="O20" s="3">
        <f t="shared" si="1"/>
        <v>1.7294867656599821E-4</v>
      </c>
      <c r="P20" s="3">
        <f t="shared" si="2"/>
        <v>2.4212605516219076E-3</v>
      </c>
      <c r="Q20" s="3">
        <f t="shared" si="3"/>
        <v>3.7496347289187981E-3</v>
      </c>
    </row>
    <row r="21" spans="1:17" s="3" customFormat="1" x14ac:dyDescent="0.25">
      <c r="A21" s="3" t="s">
        <v>0</v>
      </c>
      <c r="B21" s="3">
        <v>30</v>
      </c>
      <c r="C21" s="3">
        <v>0.4</v>
      </c>
      <c r="D21" s="14">
        <v>1137.66669</v>
      </c>
      <c r="E21" s="14">
        <v>1137.66669</v>
      </c>
      <c r="F21" s="14">
        <v>846.85860400000024</v>
      </c>
      <c r="G21" s="14">
        <v>826.35804700000006</v>
      </c>
      <c r="H21" s="14">
        <v>826.6079299999999</v>
      </c>
      <c r="I21" s="14">
        <v>826.54026800000008</v>
      </c>
      <c r="J21" s="14">
        <v>826.2671200000002</v>
      </c>
      <c r="L21" s="3">
        <f>(D21-J21)/MAX(D21,J21)</f>
        <v>0.2737177529562721</v>
      </c>
      <c r="M21" s="3">
        <f>(E21-J21)/MAX(J21,E21)</f>
        <v>0.2737177529562721</v>
      </c>
      <c r="N21" s="3">
        <f t="shared" si="0"/>
        <v>2.4315138209306107E-2</v>
      </c>
      <c r="O21" s="3">
        <f t="shared" si="1"/>
        <v>1.1003341751187839E-4</v>
      </c>
      <c r="P21" s="3">
        <f t="shared" si="2"/>
        <v>4.1229945616380929E-4</v>
      </c>
      <c r="Q21" s="3">
        <f t="shared" si="3"/>
        <v>3.3047149736675411E-4</v>
      </c>
    </row>
    <row r="22" spans="1:17" s="3" customFormat="1" x14ac:dyDescent="0.25">
      <c r="A22" s="3" t="s">
        <v>0</v>
      </c>
      <c r="B22" s="3">
        <v>30</v>
      </c>
      <c r="C22" s="3">
        <v>0.7</v>
      </c>
      <c r="D22" s="14">
        <v>775.68113999999991</v>
      </c>
      <c r="E22" s="14">
        <v>775.68113999999991</v>
      </c>
      <c r="F22" s="14">
        <v>747.49903199999994</v>
      </c>
      <c r="G22" s="14">
        <v>644.12767099999996</v>
      </c>
      <c r="H22" s="14">
        <v>690.08822500000019</v>
      </c>
      <c r="I22" s="14">
        <v>710.39508799999999</v>
      </c>
      <c r="J22" s="14">
        <v>642.5733899999999</v>
      </c>
      <c r="L22" s="3">
        <f>(D22-J22)/MAX(D22,J22)</f>
        <v>0.17160111692286348</v>
      </c>
      <c r="M22" s="3">
        <f>(E22-J22)/MAX(J22,E22)</f>
        <v>0.17160111692286348</v>
      </c>
      <c r="N22" s="3">
        <f t="shared" si="0"/>
        <v>0.14036893361488667</v>
      </c>
      <c r="O22" s="3">
        <f t="shared" si="1"/>
        <v>2.4130014436222849E-3</v>
      </c>
      <c r="P22" s="3">
        <f t="shared" si="2"/>
        <v>6.8853275970619951E-2</v>
      </c>
      <c r="Q22" s="3">
        <f t="shared" si="3"/>
        <v>9.5470392666904366E-2</v>
      </c>
    </row>
    <row r="23" spans="1:17" s="3" customFormat="1" x14ac:dyDescent="0.25">
      <c r="A23" s="3" t="s">
        <v>0</v>
      </c>
      <c r="B23" s="3">
        <v>30</v>
      </c>
      <c r="C23" s="3">
        <v>1</v>
      </c>
      <c r="D23" s="14">
        <v>766.13257999999985</v>
      </c>
      <c r="E23" s="14">
        <v>766.35444999999993</v>
      </c>
      <c r="F23" s="14">
        <v>730.91655800000012</v>
      </c>
      <c r="G23" s="14">
        <v>589.36617200000012</v>
      </c>
      <c r="H23" s="14">
        <v>664.82887099999994</v>
      </c>
      <c r="I23" s="14">
        <v>687.838121</v>
      </c>
      <c r="J23" s="14">
        <v>589.1838879999998</v>
      </c>
      <c r="L23" s="3">
        <f>(D23-J23)/MAX(D23,J23)</f>
        <v>0.23096353897389416</v>
      </c>
      <c r="M23" s="3">
        <f>(E23-J23)/MAX(J23,E23)</f>
        <v>0.23118618545243672</v>
      </c>
      <c r="N23" s="3">
        <f t="shared" si="0"/>
        <v>0.19391087593886511</v>
      </c>
      <c r="O23" s="3">
        <f t="shared" si="1"/>
        <v>3.0928819579472316E-4</v>
      </c>
      <c r="P23" s="3">
        <f t="shared" si="2"/>
        <v>0.11378113421310812</v>
      </c>
      <c r="Q23" s="3">
        <f t="shared" si="3"/>
        <v>0.14342652724244723</v>
      </c>
    </row>
    <row r="24" spans="1:17" s="3" customFormat="1" x14ac:dyDescent="0.25">
      <c r="A24" s="3" t="s">
        <v>0</v>
      </c>
      <c r="B24" s="3">
        <v>100</v>
      </c>
      <c r="C24" s="3">
        <v>0.4</v>
      </c>
      <c r="D24" s="14">
        <v>2017.5955799999999</v>
      </c>
      <c r="E24" s="14">
        <v>2085.4951900000005</v>
      </c>
      <c r="F24" s="14">
        <v>1940.615708</v>
      </c>
      <c r="G24" s="14">
        <v>1804.4498059999999</v>
      </c>
      <c r="H24" s="14">
        <v>1927.1837719999999</v>
      </c>
      <c r="I24" s="14">
        <v>1844.0292990000003</v>
      </c>
      <c r="J24" s="14">
        <v>1804.6222039999998</v>
      </c>
      <c r="L24" s="3">
        <f>(D24-J24)/MAX(D24,J24)</f>
        <v>0.10555801078826717</v>
      </c>
      <c r="M24" s="3">
        <f>(E24-J24)/MAX(J24,E24)</f>
        <v>0.13467927777862709</v>
      </c>
      <c r="N24" s="3">
        <f t="shared" si="0"/>
        <v>7.0077503464173879E-2</v>
      </c>
      <c r="O24" s="3">
        <f t="shared" si="1"/>
        <v>-9.5531352555567982E-5</v>
      </c>
      <c r="P24" s="3">
        <f t="shared" si="2"/>
        <v>6.3596201763782848E-2</v>
      </c>
      <c r="Q24" s="3">
        <f t="shared" si="3"/>
        <v>2.1370102428074533E-2</v>
      </c>
    </row>
    <row r="25" spans="1:17" s="3" customFormat="1" x14ac:dyDescent="0.25">
      <c r="A25" s="3" t="s">
        <v>0</v>
      </c>
      <c r="B25" s="3">
        <v>100</v>
      </c>
      <c r="C25" s="3">
        <v>0.7</v>
      </c>
      <c r="D25" s="14">
        <v>1862.0941800000001</v>
      </c>
      <c r="E25" s="14">
        <v>1885.5904500000001</v>
      </c>
      <c r="F25" s="14">
        <v>1856.7578910000004</v>
      </c>
      <c r="G25" s="14">
        <v>1772.2001889999999</v>
      </c>
      <c r="H25" s="14">
        <v>1839.203632</v>
      </c>
      <c r="I25" s="14">
        <v>1808.5660259999997</v>
      </c>
      <c r="J25" s="14">
        <v>1763.9937749999997</v>
      </c>
      <c r="L25" s="3">
        <f>(D25-J25)/MAX(D25,J25)</f>
        <v>5.2682837449177983E-2</v>
      </c>
      <c r="M25" s="3">
        <f>(E25-J25)/MAX(J25,E25)</f>
        <v>6.4487320138898907E-2</v>
      </c>
      <c r="N25" s="3">
        <f t="shared" si="0"/>
        <v>4.9960264851784446E-2</v>
      </c>
      <c r="O25" s="3">
        <f t="shared" si="1"/>
        <v>4.6306360031655672E-3</v>
      </c>
      <c r="P25" s="3">
        <f t="shared" si="2"/>
        <v>4.0892620964550319E-2</v>
      </c>
      <c r="Q25" s="3">
        <f t="shared" si="3"/>
        <v>2.4645078122240507E-2</v>
      </c>
    </row>
    <row r="26" spans="1:17" s="3" customFormat="1" x14ac:dyDescent="0.25">
      <c r="A26" s="3" t="s">
        <v>0</v>
      </c>
      <c r="B26" s="3">
        <v>100</v>
      </c>
      <c r="C26" s="3">
        <v>1</v>
      </c>
      <c r="D26" s="14">
        <v>1823.9591299999997</v>
      </c>
      <c r="E26" s="14">
        <v>1822.7629300000003</v>
      </c>
      <c r="F26" s="14">
        <v>1818.6487300000001</v>
      </c>
      <c r="G26" s="14">
        <v>1756.794926</v>
      </c>
      <c r="H26" s="14">
        <v>1826.5882040000001</v>
      </c>
      <c r="I26" s="14">
        <v>1808.2868460000002</v>
      </c>
      <c r="J26" s="14">
        <v>1758.002964</v>
      </c>
      <c r="L26" s="3">
        <f>(D26-J26)/MAX(D26,J26)</f>
        <v>3.6160988980054459E-2</v>
      </c>
      <c r="M26" s="3">
        <f>(E26-J26)/MAX(J26,E26)</f>
        <v>3.5528463375102924E-2</v>
      </c>
      <c r="N26" s="3">
        <f t="shared" si="0"/>
        <v>3.3346607841086548E-2</v>
      </c>
      <c r="O26" s="3">
        <f t="shared" si="1"/>
        <v>-6.8716493927366762E-4</v>
      </c>
      <c r="P26" s="3">
        <f t="shared" si="2"/>
        <v>3.7548277082818667E-2</v>
      </c>
      <c r="Q26" s="3">
        <f t="shared" si="3"/>
        <v>2.7807469877486557E-2</v>
      </c>
    </row>
    <row r="27" spans="1:17" s="3" customFormat="1" x14ac:dyDescent="0.25">
      <c r="A27" s="3" t="s">
        <v>0</v>
      </c>
      <c r="B27" s="3">
        <v>1000</v>
      </c>
      <c r="C27" s="3">
        <v>0.4</v>
      </c>
      <c r="D27" s="14">
        <v>19213.120289999995</v>
      </c>
      <c r="E27" s="14">
        <v>19334.768030000003</v>
      </c>
      <c r="F27" s="14">
        <v>19186.440718000002</v>
      </c>
      <c r="G27" s="14">
        <v>19024.853868999999</v>
      </c>
      <c r="H27" s="14">
        <v>19063.575737000003</v>
      </c>
      <c r="I27" s="14">
        <v>19229.410421999997</v>
      </c>
      <c r="J27" s="14">
        <v>18981.075541000002</v>
      </c>
      <c r="L27" s="3">
        <f>(D27-J27)/MAX(D27,J27)</f>
        <v>1.20774109305279E-2</v>
      </c>
      <c r="M27" s="3">
        <f>(E27-J27)/MAX(J27,E27)</f>
        <v>1.8293081585008336E-2</v>
      </c>
      <c r="N27" s="3">
        <f t="shared" si="0"/>
        <v>1.0703662029786157E-2</v>
      </c>
      <c r="O27" s="3">
        <f t="shared" si="1"/>
        <v>2.3011124448809135E-3</v>
      </c>
      <c r="P27" s="3">
        <f t="shared" si="2"/>
        <v>4.3276349168785986E-3</v>
      </c>
      <c r="Q27" s="3">
        <f t="shared" si="3"/>
        <v>1.2914326313191593E-2</v>
      </c>
    </row>
    <row r="28" spans="1:17" s="3" customFormat="1" x14ac:dyDescent="0.25">
      <c r="A28" s="3" t="s">
        <v>0</v>
      </c>
      <c r="B28" s="3">
        <v>1000</v>
      </c>
      <c r="C28" s="3">
        <v>0.7</v>
      </c>
      <c r="D28" s="14">
        <v>19063.323269999997</v>
      </c>
      <c r="E28" s="14">
        <v>19103.333340000005</v>
      </c>
      <c r="F28" s="14">
        <v>19063.323269999997</v>
      </c>
      <c r="G28" s="14">
        <v>18985.082420000002</v>
      </c>
      <c r="H28" s="14">
        <v>19055.291097000001</v>
      </c>
      <c r="I28" s="14">
        <v>19117.182718000004</v>
      </c>
      <c r="J28" s="14">
        <v>18976.825408000001</v>
      </c>
      <c r="L28" s="3">
        <f>(D28-J28)/MAX(D28,J28)</f>
        <v>4.5373967998600983E-3</v>
      </c>
      <c r="M28" s="3">
        <f>(E28-J28)/MAX(J28,E28)</f>
        <v>6.6222962112644605E-3</v>
      </c>
      <c r="N28" s="3">
        <f t="shared" si="0"/>
        <v>4.5373967998600983E-3</v>
      </c>
      <c r="O28" s="3">
        <f t="shared" si="1"/>
        <v>4.3492105103022508E-4</v>
      </c>
      <c r="P28" s="3">
        <f t="shared" si="2"/>
        <v>4.1177900983288534E-3</v>
      </c>
      <c r="Q28" s="3">
        <f t="shared" si="3"/>
        <v>7.3419453101658131E-3</v>
      </c>
    </row>
    <row r="29" spans="1:17" s="3" customFormat="1" x14ac:dyDescent="0.25">
      <c r="A29" s="3" t="s">
        <v>0</v>
      </c>
      <c r="B29" s="3">
        <v>1000</v>
      </c>
      <c r="C29" s="3">
        <v>1</v>
      </c>
      <c r="D29" s="14">
        <v>19013.342670000005</v>
      </c>
      <c r="E29" s="14">
        <v>19054.946049999999</v>
      </c>
      <c r="F29" s="14">
        <v>19013.342670000005</v>
      </c>
      <c r="G29" s="14">
        <v>18977.286520999998</v>
      </c>
      <c r="H29" s="14">
        <v>19071.028405999998</v>
      </c>
      <c r="I29" s="14">
        <v>19041.414804</v>
      </c>
      <c r="J29" s="14">
        <v>18975.632988999998</v>
      </c>
      <c r="L29" s="3">
        <f>(D29-J29)/MAX(D29,J29)</f>
        <v>1.9833272694078858E-3</v>
      </c>
      <c r="M29" s="3">
        <f>(E29-J29)/MAX(J29,E29)</f>
        <v>4.1623345871399488E-3</v>
      </c>
      <c r="N29" s="3">
        <f t="shared" si="0"/>
        <v>1.9833272694078858E-3</v>
      </c>
      <c r="O29" s="3">
        <f t="shared" si="1"/>
        <v>8.7132161817259454E-5</v>
      </c>
      <c r="P29" s="3">
        <f t="shared" si="2"/>
        <v>5.0021118404913632E-3</v>
      </c>
      <c r="Q29" s="3">
        <f t="shared" si="3"/>
        <v>3.454670552430979E-3</v>
      </c>
    </row>
    <row r="30" spans="1:17" s="3" customFormat="1" x14ac:dyDescent="0.25">
      <c r="D30" s="14"/>
      <c r="H30" s="14"/>
      <c r="L30" s="24">
        <f>AVERAGE(L3:L29)</f>
        <v>0.10198011737025216</v>
      </c>
      <c r="M30" s="24">
        <f>AVERAGE(M3:M29)</f>
        <v>6.3981225082853907E-2</v>
      </c>
      <c r="N30" s="24">
        <f t="shared" ref="N30:Q30" si="4">AVERAGE(N3:N29)</f>
        <v>3.3079776317317518E-2</v>
      </c>
      <c r="O30" s="24">
        <f t="shared" si="4"/>
        <v>1.3227094677988903E-2</v>
      </c>
      <c r="P30" s="24">
        <f t="shared" si="4"/>
        <v>1.899012493447674E-2</v>
      </c>
      <c r="Q30" s="24">
        <f t="shared" si="4"/>
        <v>1.6530793713184309E-2</v>
      </c>
    </row>
    <row r="31" spans="1:17" s="3" customFormat="1" x14ac:dyDescent="0.25">
      <c r="D31" s="14"/>
      <c r="H31" s="14"/>
      <c r="L31" s="25" t="s">
        <v>49</v>
      </c>
      <c r="M31" s="25" t="s">
        <v>59</v>
      </c>
      <c r="N31" s="25" t="s">
        <v>50</v>
      </c>
      <c r="O31" s="25" t="s">
        <v>51</v>
      </c>
      <c r="P31" s="25" t="s">
        <v>52</v>
      </c>
      <c r="Q31" s="25" t="s">
        <v>53</v>
      </c>
    </row>
    <row r="32" spans="1:17" s="1" customFormat="1" x14ac:dyDescent="0.25">
      <c r="D32" s="15"/>
      <c r="H32" s="14"/>
    </row>
    <row r="33" spans="4:17" s="1" customFormat="1" x14ac:dyDescent="0.25">
      <c r="D33" s="15"/>
      <c r="H33" s="14"/>
      <c r="L33" s="17"/>
      <c r="M33" s="17"/>
      <c r="N33" s="17"/>
      <c r="O33" s="17"/>
      <c r="P33" s="17"/>
      <c r="Q33" s="17"/>
    </row>
    <row r="34" spans="4:17" x14ac:dyDescent="0.25">
      <c r="H34" s="14"/>
    </row>
    <row r="35" spans="4:17" x14ac:dyDescent="0.25">
      <c r="H35" s="14"/>
    </row>
    <row r="36" spans="4:17" x14ac:dyDescent="0.25">
      <c r="H36" s="14"/>
    </row>
    <row r="37" spans="4:17" x14ac:dyDescent="0.25">
      <c r="H37" s="14"/>
    </row>
    <row r="38" spans="4:17" x14ac:dyDescent="0.25">
      <c r="H38" s="14"/>
    </row>
    <row r="39" spans="4:17" x14ac:dyDescent="0.25">
      <c r="H39" s="14"/>
    </row>
    <row r="40" spans="4:17" x14ac:dyDescent="0.25">
      <c r="H40" s="14"/>
    </row>
    <row r="41" spans="4:17" x14ac:dyDescent="0.25">
      <c r="H41" s="14"/>
    </row>
    <row r="42" spans="4:17" x14ac:dyDescent="0.25">
      <c r="H42" s="14"/>
    </row>
    <row r="43" spans="4:17" x14ac:dyDescent="0.25">
      <c r="H43" s="14"/>
    </row>
    <row r="44" spans="4:17" x14ac:dyDescent="0.25">
      <c r="H44" s="14"/>
    </row>
    <row r="45" spans="4:17" x14ac:dyDescent="0.25">
      <c r="H45" s="14"/>
    </row>
    <row r="46" spans="4:17" x14ac:dyDescent="0.25">
      <c r="H46" s="14"/>
    </row>
    <row r="47" spans="4:17" x14ac:dyDescent="0.25">
      <c r="H47" s="14"/>
    </row>
    <row r="48" spans="4:17" x14ac:dyDescent="0.25">
      <c r="H48" s="14"/>
    </row>
    <row r="49" spans="8:8" x14ac:dyDescent="0.25">
      <c r="H49" s="14"/>
    </row>
    <row r="50" spans="8:8" x14ac:dyDescent="0.25">
      <c r="H50" s="14"/>
    </row>
    <row r="51" spans="8:8" x14ac:dyDescent="0.25">
      <c r="H51" s="14"/>
    </row>
    <row r="52" spans="8:8" x14ac:dyDescent="0.25">
      <c r="H52" s="14"/>
    </row>
    <row r="53" spans="8:8" x14ac:dyDescent="0.25">
      <c r="H53" s="14"/>
    </row>
    <row r="54" spans="8:8" x14ac:dyDescent="0.25">
      <c r="H54" s="14"/>
    </row>
    <row r="55" spans="8:8" x14ac:dyDescent="0.25">
      <c r="H55" s="14"/>
    </row>
  </sheetData>
  <phoneticPr fontId="1" type="noConversion"/>
  <conditionalFormatting sqref="N3:Q29 L3:L29">
    <cfRule type="cellIs" dxfId="4" priority="6" operator="lessThanOrEqual">
      <formula>0</formula>
    </cfRule>
  </conditionalFormatting>
  <conditionalFormatting sqref="M3:M29">
    <cfRule type="cellIs" dxfId="3" priority="1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76"/>
  <sheetViews>
    <sheetView topLeftCell="J1" zoomScale="85" zoomScaleNormal="85" workbookViewId="0">
      <selection activeCell="AI32" sqref="AI32"/>
    </sheetView>
  </sheetViews>
  <sheetFormatPr defaultRowHeight="13.8" x14ac:dyDescent="0.25"/>
  <cols>
    <col min="2" max="2" width="5.77734375" bestFit="1" customWidth="1"/>
    <col min="3" max="3" width="4.88671875" bestFit="1" customWidth="1"/>
    <col min="4" max="9" width="10.44140625" style="10" customWidth="1"/>
    <col min="10" max="24" width="10.44140625" bestFit="1" customWidth="1"/>
    <col min="25" max="25" width="4.77734375" customWidth="1"/>
    <col min="26" max="26" width="5.5546875" bestFit="1" customWidth="1"/>
    <col min="27" max="27" width="8.109375" customWidth="1"/>
    <col min="28" max="54" width="11.77734375" customWidth="1"/>
  </cols>
  <sheetData>
    <row r="1" spans="1:54" x14ac:dyDescent="0.25"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s="3" customFormat="1" x14ac:dyDescent="0.25">
      <c r="D2" s="34" t="s">
        <v>16</v>
      </c>
      <c r="E2" s="34"/>
      <c r="F2" s="34"/>
      <c r="G2" s="34" t="s">
        <v>61</v>
      </c>
      <c r="H2" s="34"/>
      <c r="I2" s="34"/>
      <c r="J2" s="34" t="s">
        <v>3</v>
      </c>
      <c r="K2" s="34"/>
      <c r="L2" s="34"/>
      <c r="M2" s="34" t="s">
        <v>5</v>
      </c>
      <c r="N2" s="34"/>
      <c r="O2" s="34"/>
      <c r="P2" s="34" t="s">
        <v>4</v>
      </c>
      <c r="Q2" s="34"/>
      <c r="R2" s="34"/>
      <c r="S2" s="34" t="s">
        <v>19</v>
      </c>
      <c r="T2" s="34"/>
      <c r="U2" s="34"/>
      <c r="V2" s="34" t="s">
        <v>7</v>
      </c>
      <c r="W2" s="34"/>
      <c r="X2" s="34"/>
      <c r="Y2" s="8"/>
      <c r="AB2" s="3">
        <v>25</v>
      </c>
      <c r="AC2" s="3">
        <v>25</v>
      </c>
      <c r="AD2" s="3">
        <v>25</v>
      </c>
      <c r="AE2" s="3">
        <v>100</v>
      </c>
      <c r="AF2" s="3">
        <v>100</v>
      </c>
      <c r="AG2" s="3">
        <v>100</v>
      </c>
      <c r="AH2" s="3">
        <v>1000</v>
      </c>
      <c r="AI2" s="3">
        <v>1000</v>
      </c>
      <c r="AJ2" s="3">
        <v>1000</v>
      </c>
      <c r="AK2" s="3">
        <v>24</v>
      </c>
      <c r="AL2" s="3">
        <v>24</v>
      </c>
      <c r="AM2" s="3">
        <v>24</v>
      </c>
      <c r="AN2" s="3">
        <v>100</v>
      </c>
      <c r="AO2" s="3">
        <v>100</v>
      </c>
      <c r="AP2" s="3">
        <v>100</v>
      </c>
      <c r="AQ2" s="3">
        <v>997</v>
      </c>
      <c r="AR2" s="3">
        <v>997</v>
      </c>
      <c r="AS2" s="3">
        <v>997</v>
      </c>
      <c r="AT2" s="3">
        <v>30</v>
      </c>
      <c r="AU2" s="3">
        <v>30</v>
      </c>
      <c r="AV2" s="3">
        <v>30</v>
      </c>
      <c r="AW2" s="3">
        <v>100</v>
      </c>
      <c r="AX2" s="3">
        <v>100</v>
      </c>
      <c r="AY2" s="3">
        <v>100</v>
      </c>
      <c r="AZ2" s="3">
        <v>1000</v>
      </c>
      <c r="BA2" s="3">
        <v>1000</v>
      </c>
      <c r="BB2" s="3">
        <v>1000</v>
      </c>
    </row>
    <row r="3" spans="1:54" s="3" customFormat="1" x14ac:dyDescent="0.25">
      <c r="D3" s="11" t="s">
        <v>8</v>
      </c>
      <c r="E3" s="11" t="s">
        <v>9</v>
      </c>
      <c r="F3" s="11" t="s">
        <v>10</v>
      </c>
      <c r="G3" s="11" t="s">
        <v>8</v>
      </c>
      <c r="H3" s="11" t="s">
        <v>9</v>
      </c>
      <c r="I3" s="11" t="s">
        <v>10</v>
      </c>
      <c r="J3" s="11" t="s">
        <v>8</v>
      </c>
      <c r="K3" s="11" t="s">
        <v>9</v>
      </c>
      <c r="L3" s="11" t="s">
        <v>10</v>
      </c>
      <c r="M3" s="11" t="s">
        <v>8</v>
      </c>
      <c r="N3" s="11" t="s">
        <v>9</v>
      </c>
      <c r="O3" s="11" t="s">
        <v>10</v>
      </c>
      <c r="P3" s="11" t="s">
        <v>8</v>
      </c>
      <c r="Q3" s="11" t="s">
        <v>9</v>
      </c>
      <c r="R3" s="11" t="s">
        <v>10</v>
      </c>
      <c r="S3" s="11" t="s">
        <v>8</v>
      </c>
      <c r="T3" s="11" t="s">
        <v>60</v>
      </c>
      <c r="U3" s="11" t="s">
        <v>10</v>
      </c>
      <c r="V3" s="11" t="s">
        <v>8</v>
      </c>
      <c r="W3" s="11" t="s">
        <v>9</v>
      </c>
      <c r="X3" s="11" t="s">
        <v>10</v>
      </c>
      <c r="Y3" s="6"/>
      <c r="AB3" s="3">
        <v>0.4</v>
      </c>
      <c r="AC3" s="3">
        <v>0.7</v>
      </c>
      <c r="AD3" s="3">
        <v>1</v>
      </c>
      <c r="AE3" s="3">
        <v>0.4</v>
      </c>
      <c r="AF3" s="3">
        <v>0.7</v>
      </c>
      <c r="AG3" s="3">
        <v>1</v>
      </c>
      <c r="AH3" s="3">
        <v>0.4</v>
      </c>
      <c r="AI3" s="3">
        <v>0.7</v>
      </c>
      <c r="AJ3" s="3">
        <v>1</v>
      </c>
      <c r="AK3" s="3">
        <v>0.4</v>
      </c>
      <c r="AL3" s="3">
        <v>0.7</v>
      </c>
      <c r="AM3" s="3">
        <v>1</v>
      </c>
      <c r="AN3" s="3">
        <v>0.4</v>
      </c>
      <c r="AO3" s="3">
        <v>0.7</v>
      </c>
      <c r="AP3" s="3">
        <v>1</v>
      </c>
      <c r="AQ3" s="3">
        <v>0.4</v>
      </c>
      <c r="AR3" s="3">
        <v>0.7</v>
      </c>
      <c r="AS3" s="3">
        <v>1</v>
      </c>
      <c r="AT3" s="3">
        <v>0.4</v>
      </c>
      <c r="AU3" s="3">
        <v>0.7</v>
      </c>
      <c r="AV3" s="3">
        <v>1</v>
      </c>
      <c r="AW3" s="3">
        <v>0.4</v>
      </c>
      <c r="AX3" s="3">
        <v>0.7</v>
      </c>
      <c r="AY3" s="3">
        <v>1</v>
      </c>
      <c r="AZ3" s="3">
        <v>0.4</v>
      </c>
      <c r="BA3" s="3">
        <v>0.7</v>
      </c>
      <c r="BB3" s="3">
        <v>1</v>
      </c>
    </row>
    <row r="4" spans="1:54" s="3" customFormat="1" x14ac:dyDescent="0.25">
      <c r="A4" s="3" t="s">
        <v>1</v>
      </c>
      <c r="B4" s="3">
        <v>25</v>
      </c>
      <c r="C4" s="19">
        <v>0.4</v>
      </c>
      <c r="D4" s="22">
        <v>43.130929999999999</v>
      </c>
      <c r="E4" s="21">
        <v>43.130929999999999</v>
      </c>
      <c r="F4" s="21">
        <v>43.130929999999992</v>
      </c>
      <c r="G4" s="21">
        <v>40.925919999999998</v>
      </c>
      <c r="H4" s="21">
        <v>40.925919999999998</v>
      </c>
      <c r="I4" s="21">
        <v>40.925920000000005</v>
      </c>
      <c r="J4" s="22">
        <v>41.80874</v>
      </c>
      <c r="K4" s="22">
        <v>35.718409999999999</v>
      </c>
      <c r="L4" s="22">
        <v>37.053529000000005</v>
      </c>
      <c r="M4" s="22">
        <v>36.7346</v>
      </c>
      <c r="N4" s="22">
        <v>35.36486</v>
      </c>
      <c r="O4" s="22">
        <v>35.501834000000002</v>
      </c>
      <c r="P4" s="22">
        <v>37.577860000000001</v>
      </c>
      <c r="Q4" s="22">
        <v>35.36486</v>
      </c>
      <c r="R4" s="22">
        <v>35.984609000000006</v>
      </c>
      <c r="S4" s="22">
        <v>36.495809999999999</v>
      </c>
      <c r="T4" s="22">
        <v>35.36486</v>
      </c>
      <c r="U4" s="22">
        <v>35.561758000000005</v>
      </c>
      <c r="V4" s="22">
        <v>35.36486</v>
      </c>
      <c r="W4" s="22">
        <v>35.36486</v>
      </c>
      <c r="X4" s="22">
        <v>35.364860000000007</v>
      </c>
      <c r="Y4" s="23"/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28</v>
      </c>
      <c r="AJ4" s="5" t="s">
        <v>29</v>
      </c>
      <c r="AK4" s="5" t="s">
        <v>30</v>
      </c>
      <c r="AL4" s="5" t="s">
        <v>31</v>
      </c>
      <c r="AM4" s="5" t="s">
        <v>32</v>
      </c>
      <c r="AN4" s="5" t="s">
        <v>33</v>
      </c>
      <c r="AO4" s="5" t="s">
        <v>34</v>
      </c>
      <c r="AP4" s="5" t="s">
        <v>35</v>
      </c>
      <c r="AQ4" s="5" t="s">
        <v>36</v>
      </c>
      <c r="AR4" s="5" t="s">
        <v>37</v>
      </c>
      <c r="AS4" s="5" t="s">
        <v>38</v>
      </c>
      <c r="AT4" s="5" t="s">
        <v>39</v>
      </c>
      <c r="AU4" s="5" t="s">
        <v>40</v>
      </c>
      <c r="AV4" s="5" t="s">
        <v>41</v>
      </c>
      <c r="AW4" s="5" t="s">
        <v>42</v>
      </c>
      <c r="AX4" s="5" t="s">
        <v>43</v>
      </c>
      <c r="AY4" s="5" t="s">
        <v>44</v>
      </c>
      <c r="AZ4" s="5" t="s">
        <v>45</v>
      </c>
      <c r="BA4" s="5" t="s">
        <v>46</v>
      </c>
      <c r="BB4" s="5" t="s">
        <v>47</v>
      </c>
    </row>
    <row r="5" spans="1:54" s="3" customFormat="1" x14ac:dyDescent="0.25">
      <c r="A5" s="3" t="s">
        <v>1</v>
      </c>
      <c r="B5" s="3">
        <v>25</v>
      </c>
      <c r="C5" s="19">
        <v>0.7</v>
      </c>
      <c r="D5" s="22">
        <v>36.930030000000002</v>
      </c>
      <c r="E5" s="21">
        <v>36.930030000000002</v>
      </c>
      <c r="F5" s="21">
        <v>36.930029999999995</v>
      </c>
      <c r="G5" s="21">
        <v>32.931289999999997</v>
      </c>
      <c r="H5" s="21">
        <v>32.931289999999997</v>
      </c>
      <c r="I5" s="21">
        <v>32.931289999999997</v>
      </c>
      <c r="J5" s="22">
        <v>33.874749999999999</v>
      </c>
      <c r="K5" s="22">
        <v>32.962949999999999</v>
      </c>
      <c r="L5" s="22">
        <v>33.17154</v>
      </c>
      <c r="M5" s="22">
        <v>32.99485</v>
      </c>
      <c r="N5" s="22">
        <v>32.984439999999999</v>
      </c>
      <c r="O5" s="22">
        <v>32.987563000000002</v>
      </c>
      <c r="P5" s="22">
        <v>38.175409999999999</v>
      </c>
      <c r="Q5" s="22">
        <v>32.926490000000001</v>
      </c>
      <c r="R5" s="22">
        <v>34.189762000000002</v>
      </c>
      <c r="S5" s="22">
        <v>33.112949999999998</v>
      </c>
      <c r="T5" s="22">
        <v>32.858780000000003</v>
      </c>
      <c r="U5" s="22">
        <v>32.894614000000004</v>
      </c>
      <c r="V5" s="22">
        <v>33.036520000000003</v>
      </c>
      <c r="W5" s="22">
        <v>32.759439999999998</v>
      </c>
      <c r="X5" s="22">
        <v>32.961436000000006</v>
      </c>
      <c r="Y5" s="23"/>
    </row>
    <row r="6" spans="1:54" s="3" customFormat="1" x14ac:dyDescent="0.25">
      <c r="A6" s="3" t="s">
        <v>1</v>
      </c>
      <c r="B6" s="3">
        <v>25</v>
      </c>
      <c r="C6" s="19">
        <v>1</v>
      </c>
      <c r="D6" s="22">
        <v>35.4848</v>
      </c>
      <c r="E6" s="21">
        <v>35.4848</v>
      </c>
      <c r="F6" s="21">
        <v>35.4848</v>
      </c>
      <c r="G6" s="21">
        <v>31.254740000000002</v>
      </c>
      <c r="H6" s="21">
        <v>31.254740000000002</v>
      </c>
      <c r="I6" s="21">
        <v>31.254740000000005</v>
      </c>
      <c r="J6" s="22">
        <v>35.23377</v>
      </c>
      <c r="K6" s="22">
        <v>33.436309999999999</v>
      </c>
      <c r="L6" s="22">
        <v>34.720382999999998</v>
      </c>
      <c r="M6" s="22">
        <v>32.3934</v>
      </c>
      <c r="N6" s="22">
        <v>32.385039999999996</v>
      </c>
      <c r="O6" s="22">
        <v>32.385875999999996</v>
      </c>
      <c r="P6" s="22">
        <v>35.236879999999999</v>
      </c>
      <c r="Q6" s="22">
        <v>32.02854</v>
      </c>
      <c r="R6" s="22">
        <v>33.889438999999996</v>
      </c>
      <c r="S6" s="22">
        <v>34.016950000000001</v>
      </c>
      <c r="T6" s="22">
        <v>32.695230000000002</v>
      </c>
      <c r="U6" s="22">
        <v>33.327735000000004</v>
      </c>
      <c r="V6" s="22">
        <v>32.386180000000003</v>
      </c>
      <c r="W6" s="22">
        <v>31.60266</v>
      </c>
      <c r="X6" s="22">
        <v>32.280338</v>
      </c>
      <c r="Y6" s="23"/>
      <c r="Z6" s="3" t="s">
        <v>17</v>
      </c>
      <c r="AA6" s="3" t="s">
        <v>15</v>
      </c>
      <c r="AB6" s="14">
        <f ca="1">INDIRECT("D"&amp;4+(ROW(A1)-1)+COLUMN(A1)-1)</f>
        <v>43.130929999999999</v>
      </c>
      <c r="AC6" s="14">
        <f t="shared" ref="AC6:BB6" ca="1" si="0">INDIRECT("D"&amp;4+(ROW(B1)-1)+COLUMN(B1)-1)</f>
        <v>36.930030000000002</v>
      </c>
      <c r="AD6" s="14">
        <f t="shared" ca="1" si="0"/>
        <v>35.4848</v>
      </c>
      <c r="AE6" s="14">
        <f t="shared" ca="1" si="0"/>
        <v>161.68950000000001</v>
      </c>
      <c r="AF6" s="14">
        <f t="shared" ca="1" si="0"/>
        <v>156.72594000000001</v>
      </c>
      <c r="AG6" s="14">
        <f t="shared" ca="1" si="0"/>
        <v>115.33732999999999</v>
      </c>
      <c r="AH6" s="14">
        <f t="shared" ca="1" si="0"/>
        <v>1325.61231</v>
      </c>
      <c r="AI6" s="14">
        <f t="shared" ca="1" si="0"/>
        <v>1226.0392199999999</v>
      </c>
      <c r="AJ6" s="14">
        <f t="shared" ca="1" si="0"/>
        <v>1071.7431200000001</v>
      </c>
      <c r="AK6" s="14">
        <f t="shared" ca="1" si="0"/>
        <v>4195.5379599999997</v>
      </c>
      <c r="AL6" s="14">
        <f t="shared" ca="1" si="0"/>
        <v>2581.5246200000001</v>
      </c>
      <c r="AM6" s="14">
        <f t="shared" ca="1" si="0"/>
        <v>2325.4375</v>
      </c>
      <c r="AN6" s="14">
        <f t="shared" ca="1" si="0"/>
        <v>50073.07417</v>
      </c>
      <c r="AO6" s="14">
        <f t="shared" ca="1" si="0"/>
        <v>38833.915099999998</v>
      </c>
      <c r="AP6" s="14">
        <f t="shared" ca="1" si="0"/>
        <v>37626.445829999997</v>
      </c>
      <c r="AQ6" s="14">
        <f t="shared" ca="1" si="0"/>
        <v>339113.66207000002</v>
      </c>
      <c r="AR6" s="14">
        <f t="shared" ca="1" si="0"/>
        <v>328968.39711000002</v>
      </c>
      <c r="AS6" s="14">
        <f t="shared" ca="1" si="0"/>
        <v>324822.94303000002</v>
      </c>
      <c r="AT6" s="14">
        <f t="shared" ca="1" si="0"/>
        <v>1137.66669</v>
      </c>
      <c r="AU6" s="14">
        <f t="shared" ca="1" si="0"/>
        <v>775.68114000000003</v>
      </c>
      <c r="AV6" s="14">
        <f t="shared" ca="1" si="0"/>
        <v>766.13257999999996</v>
      </c>
      <c r="AW6" s="14">
        <f t="shared" ca="1" si="0"/>
        <v>2017.5955799999999</v>
      </c>
      <c r="AX6" s="14">
        <f t="shared" ca="1" si="0"/>
        <v>1862.0941800000001</v>
      </c>
      <c r="AY6" s="14">
        <f t="shared" ca="1" si="0"/>
        <v>1823.95913</v>
      </c>
      <c r="AZ6" s="14">
        <f t="shared" ca="1" si="0"/>
        <v>19213.120289999999</v>
      </c>
      <c r="BA6" s="14">
        <f t="shared" ca="1" si="0"/>
        <v>19063.323270000001</v>
      </c>
      <c r="BB6" s="14">
        <f t="shared" ca="1" si="0"/>
        <v>19013.342670000002</v>
      </c>
    </row>
    <row r="7" spans="1:54" s="3" customFormat="1" x14ac:dyDescent="0.25">
      <c r="A7" s="3" t="s">
        <v>1</v>
      </c>
      <c r="B7" s="3">
        <v>100</v>
      </c>
      <c r="C7" s="19">
        <v>0.4</v>
      </c>
      <c r="D7" s="22">
        <v>161.68950000000001</v>
      </c>
      <c r="E7" s="21">
        <v>161.68950000000001</v>
      </c>
      <c r="F7" s="21">
        <v>161.68949999999998</v>
      </c>
      <c r="G7" s="21">
        <v>158.55758</v>
      </c>
      <c r="H7" s="21">
        <v>158.55758</v>
      </c>
      <c r="I7" s="21">
        <v>158.55757999999997</v>
      </c>
      <c r="J7" s="22">
        <v>148.40164999999999</v>
      </c>
      <c r="K7" s="22">
        <v>145.10399000000001</v>
      </c>
      <c r="L7" s="22">
        <v>146.21593000000001</v>
      </c>
      <c r="M7" s="22">
        <v>144.58658</v>
      </c>
      <c r="N7" s="22">
        <v>144.32240999999999</v>
      </c>
      <c r="O7" s="22">
        <v>144.43202200000002</v>
      </c>
      <c r="P7" s="22">
        <v>148.90368000000001</v>
      </c>
      <c r="Q7" s="22">
        <v>144.97836000000001</v>
      </c>
      <c r="R7" s="22">
        <v>146.23460900000001</v>
      </c>
      <c r="S7" s="22">
        <v>145.49278000000001</v>
      </c>
      <c r="T7" s="22">
        <v>144.72941</v>
      </c>
      <c r="U7" s="22">
        <v>145.06885</v>
      </c>
      <c r="V7" s="22">
        <v>144.49279999999999</v>
      </c>
      <c r="W7" s="22">
        <v>144.08534</v>
      </c>
      <c r="X7" s="22">
        <v>144.26364000000001</v>
      </c>
      <c r="Y7" s="23"/>
      <c r="Z7" s="3" t="s">
        <v>17</v>
      </c>
      <c r="AA7" s="3" t="s">
        <v>48</v>
      </c>
      <c r="AB7" s="14">
        <f ca="1">INDIRECT("G"&amp;4+(ROW(A1)-1)+COLUMN(A1)-1)</f>
        <v>40.925919999999998</v>
      </c>
      <c r="AC7" s="14">
        <f t="shared" ref="AC7:BB7" ca="1" si="1">INDIRECT("G"&amp;4+(ROW(B1)-1)+COLUMN(B1)-1)</f>
        <v>32.931289999999997</v>
      </c>
      <c r="AD7" s="14">
        <f t="shared" ca="1" si="1"/>
        <v>31.254740000000002</v>
      </c>
      <c r="AE7" s="14">
        <f t="shared" ca="1" si="1"/>
        <v>158.55758</v>
      </c>
      <c r="AF7" s="14">
        <f t="shared" ca="1" si="1"/>
        <v>113.64506</v>
      </c>
      <c r="AG7" s="14">
        <f t="shared" ca="1" si="1"/>
        <v>114.89748</v>
      </c>
      <c r="AH7" s="14">
        <f t="shared" ca="1" si="1"/>
        <v>1234.7285099999999</v>
      </c>
      <c r="AI7" s="14">
        <f t="shared" ca="1" si="1"/>
        <v>1084.0526400000001</v>
      </c>
      <c r="AJ7" s="14">
        <f t="shared" ca="1" si="1"/>
        <v>1071.2959499999999</v>
      </c>
      <c r="AK7" s="14">
        <f t="shared" ca="1" si="1"/>
        <v>2772.07557</v>
      </c>
      <c r="AL7" s="14">
        <f t="shared" ca="1" si="1"/>
        <v>2581.5246200000001</v>
      </c>
      <c r="AM7" s="14">
        <f t="shared" ca="1" si="1"/>
        <v>2328.35833</v>
      </c>
      <c r="AN7" s="14">
        <f t="shared" ca="1" si="1"/>
        <v>50073.07417</v>
      </c>
      <c r="AO7" s="14">
        <f t="shared" ca="1" si="1"/>
        <v>38827.356160000003</v>
      </c>
      <c r="AP7" s="14">
        <f t="shared" ca="1" si="1"/>
        <v>37626.616670000003</v>
      </c>
      <c r="AQ7" s="14">
        <f t="shared" ca="1" si="1"/>
        <v>338668.28477000003</v>
      </c>
      <c r="AR7" s="14">
        <f t="shared" ca="1" si="1"/>
        <v>330108.04356000002</v>
      </c>
      <c r="AS7" s="14">
        <f t="shared" ca="1" si="1"/>
        <v>324832.20195999998</v>
      </c>
      <c r="AT7" s="14">
        <f t="shared" ca="1" si="1"/>
        <v>1137.66669</v>
      </c>
      <c r="AU7" s="14">
        <f t="shared" ca="1" si="1"/>
        <v>775.68114000000003</v>
      </c>
      <c r="AV7" s="14">
        <f t="shared" ca="1" si="1"/>
        <v>766.35445000000004</v>
      </c>
      <c r="AW7" s="14">
        <f t="shared" ca="1" si="1"/>
        <v>2085.4951900000001</v>
      </c>
      <c r="AX7" s="14">
        <f t="shared" ca="1" si="1"/>
        <v>1885.5904499999999</v>
      </c>
      <c r="AY7" s="14">
        <f t="shared" ca="1" si="1"/>
        <v>1822.7629300000001</v>
      </c>
      <c r="AZ7" s="14">
        <f t="shared" ca="1" si="1"/>
        <v>19334.768029999999</v>
      </c>
      <c r="BA7" s="14">
        <f t="shared" ca="1" si="1"/>
        <v>19103.333340000001</v>
      </c>
      <c r="BB7" s="14">
        <f t="shared" ca="1" si="1"/>
        <v>19054.946049999999</v>
      </c>
    </row>
    <row r="8" spans="1:54" s="3" customFormat="1" x14ac:dyDescent="0.25">
      <c r="A8" s="3" t="s">
        <v>1</v>
      </c>
      <c r="B8" s="3">
        <v>100</v>
      </c>
      <c r="C8" s="19">
        <v>0.7</v>
      </c>
      <c r="D8" s="22">
        <v>156.72594000000001</v>
      </c>
      <c r="E8" s="21">
        <v>156.72594000000001</v>
      </c>
      <c r="F8" s="21">
        <v>156.72594000000001</v>
      </c>
      <c r="G8" s="21">
        <v>113.64506</v>
      </c>
      <c r="H8" s="21">
        <v>113.64506</v>
      </c>
      <c r="I8" s="21">
        <v>113.64506000000003</v>
      </c>
      <c r="J8" s="22">
        <v>116.14512999999999</v>
      </c>
      <c r="K8" s="22">
        <v>111.36534</v>
      </c>
      <c r="L8" s="22">
        <v>112.876233</v>
      </c>
      <c r="M8" s="22">
        <v>153.53005999999999</v>
      </c>
      <c r="N8" s="22">
        <v>153.08423999999999</v>
      </c>
      <c r="O8" s="22">
        <v>153.32168800000002</v>
      </c>
      <c r="P8" s="22">
        <v>112.81268</v>
      </c>
      <c r="Q8" s="22">
        <v>111.42066</v>
      </c>
      <c r="R8" s="22">
        <v>111.84845900000001</v>
      </c>
      <c r="S8" s="22">
        <v>112.43465999999999</v>
      </c>
      <c r="T8" s="22">
        <v>110.47948</v>
      </c>
      <c r="U8" s="22">
        <v>111.32371700000002</v>
      </c>
      <c r="V8" s="22">
        <v>110.80296</v>
      </c>
      <c r="W8" s="22">
        <v>110.09005999999999</v>
      </c>
      <c r="X8" s="22">
        <v>110.34069099999999</v>
      </c>
      <c r="Y8" s="23"/>
      <c r="Z8" s="3" t="s">
        <v>17</v>
      </c>
      <c r="AA8" s="3" t="s">
        <v>11</v>
      </c>
      <c r="AB8" s="14">
        <f ca="1">INDIRECT("J"&amp;4+(ROW(A1)-1)+COLUMN(A1)-1)</f>
        <v>41.80874</v>
      </c>
      <c r="AC8" s="14">
        <f t="shared" ref="AC8:BB8" ca="1" si="2">INDIRECT("J"&amp;4+(ROW(B1)-1)+COLUMN(B1)-1)</f>
        <v>33.874749999999999</v>
      </c>
      <c r="AD8" s="14">
        <f t="shared" ca="1" si="2"/>
        <v>35.23377</v>
      </c>
      <c r="AE8" s="14">
        <f t="shared" ca="1" si="2"/>
        <v>148.40164999999999</v>
      </c>
      <c r="AF8" s="14">
        <f t="shared" ca="1" si="2"/>
        <v>116.14512999999999</v>
      </c>
      <c r="AG8" s="14">
        <f t="shared" ca="1" si="2"/>
        <v>112.38548</v>
      </c>
      <c r="AH8" s="14">
        <f t="shared" ca="1" si="2"/>
        <v>1089.27649</v>
      </c>
      <c r="AI8" s="14">
        <f t="shared" ca="1" si="2"/>
        <v>1074.01153</v>
      </c>
      <c r="AJ8" s="14">
        <f t="shared" ca="1" si="2"/>
        <v>1066.44076</v>
      </c>
      <c r="AK8" s="14">
        <f t="shared" ca="1" si="2"/>
        <v>2783.1429499999999</v>
      </c>
      <c r="AL8" s="14">
        <f t="shared" ca="1" si="2"/>
        <v>2581.5246200000001</v>
      </c>
      <c r="AM8" s="14">
        <f t="shared" ca="1" si="2"/>
        <v>2325.4375</v>
      </c>
      <c r="AN8" s="14">
        <f t="shared" ca="1" si="2"/>
        <v>43234.879390000002</v>
      </c>
      <c r="AO8" s="14">
        <f t="shared" ca="1" si="2"/>
        <v>38833.915099999998</v>
      </c>
      <c r="AP8" s="14">
        <f t="shared" ca="1" si="2"/>
        <v>37625.623229999997</v>
      </c>
      <c r="AQ8" s="14">
        <f t="shared" ca="1" si="2"/>
        <v>334168.67794000002</v>
      </c>
      <c r="AR8" s="14">
        <f t="shared" ca="1" si="2"/>
        <v>328968.39711000002</v>
      </c>
      <c r="AS8" s="14">
        <f t="shared" ca="1" si="2"/>
        <v>324822.94303000002</v>
      </c>
      <c r="AT8" s="14">
        <f t="shared" ca="1" si="2"/>
        <v>853.83063000000004</v>
      </c>
      <c r="AU8" s="14">
        <f t="shared" ca="1" si="2"/>
        <v>775.68114000000003</v>
      </c>
      <c r="AV8" s="14">
        <f t="shared" ca="1" si="2"/>
        <v>763.39957000000004</v>
      </c>
      <c r="AW8" s="14">
        <f t="shared" ca="1" si="2"/>
        <v>1988.2158300000001</v>
      </c>
      <c r="AX8" s="14">
        <f t="shared" ca="1" si="2"/>
        <v>1862.0941800000001</v>
      </c>
      <c r="AY8" s="14">
        <f t="shared" ca="1" si="2"/>
        <v>1823.95913</v>
      </c>
      <c r="AZ8" s="14">
        <f t="shared" ca="1" si="2"/>
        <v>19213.120289999999</v>
      </c>
      <c r="BA8" s="14">
        <f t="shared" ca="1" si="2"/>
        <v>19063.323270000001</v>
      </c>
      <c r="BB8" s="14">
        <f t="shared" ca="1" si="2"/>
        <v>19013.342670000002</v>
      </c>
    </row>
    <row r="9" spans="1:54" s="3" customFormat="1" x14ac:dyDescent="0.25">
      <c r="A9" s="3" t="s">
        <v>1</v>
      </c>
      <c r="B9" s="3">
        <v>100</v>
      </c>
      <c r="C9" s="19">
        <v>1</v>
      </c>
      <c r="D9" s="22">
        <v>115.33732999999999</v>
      </c>
      <c r="E9" s="21">
        <v>115.33732999999999</v>
      </c>
      <c r="F9" s="21">
        <v>115.33732999999999</v>
      </c>
      <c r="G9" s="21">
        <v>114.89748</v>
      </c>
      <c r="H9" s="21">
        <v>114.89748</v>
      </c>
      <c r="I9" s="21">
        <v>114.89748</v>
      </c>
      <c r="J9" s="22">
        <v>112.38548</v>
      </c>
      <c r="K9" s="22">
        <v>109.15624</v>
      </c>
      <c r="L9" s="22">
        <v>110.016831</v>
      </c>
      <c r="M9" s="22">
        <v>112.81008</v>
      </c>
      <c r="N9" s="22">
        <v>112.33331</v>
      </c>
      <c r="O9" s="22">
        <v>112.63303399999999</v>
      </c>
      <c r="P9" s="22">
        <v>111.35839</v>
      </c>
      <c r="Q9" s="22">
        <v>109.1477</v>
      </c>
      <c r="R9" s="22">
        <v>109.94721699999998</v>
      </c>
      <c r="S9" s="22">
        <v>109.35026999999999</v>
      </c>
      <c r="T9" s="22">
        <v>108.23796</v>
      </c>
      <c r="U9" s="22">
        <v>108.7963</v>
      </c>
      <c r="V9" s="22">
        <v>108.59134</v>
      </c>
      <c r="W9" s="22">
        <v>107.98484999999999</v>
      </c>
      <c r="X9" s="22">
        <v>108.34021399999999</v>
      </c>
      <c r="Y9" s="23"/>
      <c r="Z9" s="3" t="s">
        <v>17</v>
      </c>
      <c r="AA9" s="3" t="s">
        <v>12</v>
      </c>
      <c r="AB9" s="14">
        <f ca="1">INDIRECT("M"&amp;4+(ROW(A1)-1)+COLUMN(A1)-1)</f>
        <v>36.7346</v>
      </c>
      <c r="AC9" s="14">
        <f t="shared" ref="AC9:BB9" ca="1" si="3">INDIRECT("M"&amp;4+(ROW(B1)-1)+COLUMN(B1)-1)</f>
        <v>32.99485</v>
      </c>
      <c r="AD9" s="14">
        <f t="shared" ca="1" si="3"/>
        <v>32.3934</v>
      </c>
      <c r="AE9" s="14">
        <f t="shared" ca="1" si="3"/>
        <v>144.58658</v>
      </c>
      <c r="AF9" s="14">
        <f t="shared" ca="1" si="3"/>
        <v>153.53005999999999</v>
      </c>
      <c r="AG9" s="14">
        <f t="shared" ca="1" si="3"/>
        <v>112.81008</v>
      </c>
      <c r="AH9" s="14">
        <f t="shared" ca="1" si="3"/>
        <v>1086.0871500000001</v>
      </c>
      <c r="AI9" s="14">
        <f t="shared" ca="1" si="3"/>
        <v>1177.3424</v>
      </c>
      <c r="AJ9" s="14">
        <f t="shared" ca="1" si="3"/>
        <v>1067.7242799999999</v>
      </c>
      <c r="AK9" s="14">
        <f t="shared" ca="1" si="3"/>
        <v>2758.0145900000002</v>
      </c>
      <c r="AL9" s="14">
        <f t="shared" ca="1" si="3"/>
        <v>2581.5246200000001</v>
      </c>
      <c r="AM9" s="14">
        <f t="shared" ca="1" si="3"/>
        <v>2325.4375</v>
      </c>
      <c r="AN9" s="14">
        <f t="shared" ca="1" si="3"/>
        <v>37506.865180000001</v>
      </c>
      <c r="AO9" s="14">
        <f t="shared" ca="1" si="3"/>
        <v>36152.967989999997</v>
      </c>
      <c r="AP9" s="14">
        <f t="shared" ca="1" si="3"/>
        <v>35861.193189999998</v>
      </c>
      <c r="AQ9" s="14">
        <f t="shared" ca="1" si="3"/>
        <v>324913.62310000003</v>
      </c>
      <c r="AR9" s="14">
        <f t="shared" ca="1" si="3"/>
        <v>324064.37562000001</v>
      </c>
      <c r="AS9" s="14">
        <f t="shared" ca="1" si="3"/>
        <v>323532.69773999997</v>
      </c>
      <c r="AT9" s="14">
        <f t="shared" ca="1" si="3"/>
        <v>826.94874000000004</v>
      </c>
      <c r="AU9" s="14">
        <f t="shared" ca="1" si="3"/>
        <v>645.20042000000001</v>
      </c>
      <c r="AV9" s="14">
        <f t="shared" ca="1" si="3"/>
        <v>589.38625999999999</v>
      </c>
      <c r="AW9" s="14">
        <f t="shared" ca="1" si="3"/>
        <v>1823.5355099999999</v>
      </c>
      <c r="AX9" s="14">
        <f t="shared" ca="1" si="3"/>
        <v>1782.6145799999999</v>
      </c>
      <c r="AY9" s="14">
        <f t="shared" ca="1" si="3"/>
        <v>1758.2466899999999</v>
      </c>
      <c r="AZ9" s="14">
        <f t="shared" ca="1" si="3"/>
        <v>19042.844150000001</v>
      </c>
      <c r="BA9" s="14">
        <f t="shared" ca="1" si="3"/>
        <v>18989.33655</v>
      </c>
      <c r="BB9" s="14">
        <f t="shared" ca="1" si="3"/>
        <v>18980.115679999999</v>
      </c>
    </row>
    <row r="10" spans="1:54" s="3" customFormat="1" x14ac:dyDescent="0.25">
      <c r="A10" s="3" t="s">
        <v>1</v>
      </c>
      <c r="B10" s="3">
        <v>1000</v>
      </c>
      <c r="C10" s="19">
        <v>0.4</v>
      </c>
      <c r="D10" s="22">
        <v>1325.61231</v>
      </c>
      <c r="E10" s="21">
        <v>1325.61231</v>
      </c>
      <c r="F10" s="21">
        <v>1325.6123100000002</v>
      </c>
      <c r="G10" s="21">
        <v>1234.7285099999999</v>
      </c>
      <c r="H10" s="21">
        <v>1234.7285099999999</v>
      </c>
      <c r="I10" s="21">
        <v>1234.7285100000001</v>
      </c>
      <c r="J10" s="22">
        <v>1089.27649</v>
      </c>
      <c r="K10" s="22">
        <v>1085.7618299999999</v>
      </c>
      <c r="L10" s="22">
        <v>1087.163127</v>
      </c>
      <c r="M10" s="22">
        <v>1086.0871500000001</v>
      </c>
      <c r="N10" s="22">
        <v>1085.0264400000001</v>
      </c>
      <c r="O10" s="22">
        <v>1085.701544</v>
      </c>
      <c r="P10" s="22">
        <v>1088.23523</v>
      </c>
      <c r="Q10" s="22">
        <v>1084.95758</v>
      </c>
      <c r="R10" s="22">
        <v>1086.5081709999999</v>
      </c>
      <c r="S10" s="22">
        <v>1090.24217</v>
      </c>
      <c r="T10" s="22">
        <v>1087.0544500000001</v>
      </c>
      <c r="U10" s="22">
        <v>1088.388101</v>
      </c>
      <c r="V10" s="22">
        <v>1083.5729100000001</v>
      </c>
      <c r="W10" s="22">
        <v>1083.09917</v>
      </c>
      <c r="X10" s="22">
        <v>1083.3226300000001</v>
      </c>
      <c r="Y10" s="23"/>
      <c r="Z10" s="3" t="s">
        <v>17</v>
      </c>
      <c r="AA10" s="3" t="s">
        <v>13</v>
      </c>
      <c r="AB10" s="14">
        <f ca="1">INDIRECT("P"&amp;4+(ROW(A1)-1)+COLUMN(A1)-1)</f>
        <v>37.577860000000001</v>
      </c>
      <c r="AC10" s="14">
        <f t="shared" ref="AC10:BB10" ca="1" si="4">INDIRECT("P"&amp;4+(ROW(B1)-1)+COLUMN(B1)-1)</f>
        <v>38.175409999999999</v>
      </c>
      <c r="AD10" s="14">
        <f t="shared" ca="1" si="4"/>
        <v>35.236879999999999</v>
      </c>
      <c r="AE10" s="14">
        <f t="shared" ca="1" si="4"/>
        <v>148.90368000000001</v>
      </c>
      <c r="AF10" s="14">
        <f t="shared" ca="1" si="4"/>
        <v>112.81268</v>
      </c>
      <c r="AG10" s="14">
        <f t="shared" ca="1" si="4"/>
        <v>111.35839</v>
      </c>
      <c r="AH10" s="14">
        <f t="shared" ca="1" si="4"/>
        <v>1088.23523</v>
      </c>
      <c r="AI10" s="14">
        <f t="shared" ca="1" si="4"/>
        <v>1072.9590700000001</v>
      </c>
      <c r="AJ10" s="14">
        <f t="shared" ca="1" si="4"/>
        <v>1073.71866</v>
      </c>
      <c r="AK10" s="14">
        <f t="shared" ca="1" si="4"/>
        <v>2760.3056299999998</v>
      </c>
      <c r="AL10" s="14">
        <f t="shared" ca="1" si="4"/>
        <v>2579.61679</v>
      </c>
      <c r="AM10" s="14">
        <f t="shared" ca="1" si="4"/>
        <v>2464.6472199999998</v>
      </c>
      <c r="AN10" s="14">
        <f t="shared" ca="1" si="4"/>
        <v>39560.939700000003</v>
      </c>
      <c r="AO10" s="14">
        <f t="shared" ca="1" si="4"/>
        <v>37765.059269999998</v>
      </c>
      <c r="AP10" s="14">
        <f t="shared" ca="1" si="4"/>
        <v>36996.771350000003</v>
      </c>
      <c r="AQ10" s="14">
        <f t="shared" ca="1" si="4"/>
        <v>325252.62280999997</v>
      </c>
      <c r="AR10" s="14">
        <f t="shared" ca="1" si="4"/>
        <v>324926.60973000003</v>
      </c>
      <c r="AS10" s="14">
        <f t="shared" ca="1" si="4"/>
        <v>324722.25968000002</v>
      </c>
      <c r="AT10" s="14">
        <f t="shared" ca="1" si="4"/>
        <v>826.94874000000004</v>
      </c>
      <c r="AU10" s="14">
        <f t="shared" ca="1" si="4"/>
        <v>718.12455999999997</v>
      </c>
      <c r="AV10" s="14">
        <f t="shared" ca="1" si="4"/>
        <v>695.47358999999994</v>
      </c>
      <c r="AW10" s="14">
        <f t="shared" ca="1" si="4"/>
        <v>2087.0684200000001</v>
      </c>
      <c r="AX10" s="14">
        <f t="shared" ca="1" si="4"/>
        <v>1942.77046</v>
      </c>
      <c r="AY10" s="14">
        <f t="shared" ca="1" si="4"/>
        <v>1874.11608</v>
      </c>
      <c r="AZ10" s="14">
        <f t="shared" ca="1" si="4"/>
        <v>19132.097890000001</v>
      </c>
      <c r="BA10" s="14">
        <f t="shared" ca="1" si="4"/>
        <v>19099.428540000001</v>
      </c>
      <c r="BB10" s="14">
        <f t="shared" ca="1" si="4"/>
        <v>19120.321609999999</v>
      </c>
    </row>
    <row r="11" spans="1:54" s="3" customFormat="1" x14ac:dyDescent="0.25">
      <c r="A11" s="3" t="s">
        <v>1</v>
      </c>
      <c r="B11" s="3">
        <v>1000</v>
      </c>
      <c r="C11" s="19">
        <v>0.7</v>
      </c>
      <c r="D11" s="22">
        <v>1226.0392199999999</v>
      </c>
      <c r="E11" s="21">
        <v>1226.0392199999999</v>
      </c>
      <c r="F11" s="21">
        <v>1226.0392200000001</v>
      </c>
      <c r="G11" s="21">
        <v>1084.0526400000001</v>
      </c>
      <c r="H11" s="21">
        <v>1084.0526400000001</v>
      </c>
      <c r="I11" s="21">
        <v>1084.0526400000001</v>
      </c>
      <c r="J11" s="22">
        <v>1074.01153</v>
      </c>
      <c r="K11" s="22">
        <v>1070.94094</v>
      </c>
      <c r="L11" s="22">
        <v>1072.5939900000001</v>
      </c>
      <c r="M11" s="22">
        <v>1177.3424</v>
      </c>
      <c r="N11" s="22">
        <v>1176.6019799999999</v>
      </c>
      <c r="O11" s="22">
        <v>1177.0601849999998</v>
      </c>
      <c r="P11" s="22">
        <v>1072.9590700000001</v>
      </c>
      <c r="Q11" s="22">
        <v>1070.4005</v>
      </c>
      <c r="R11" s="22">
        <v>1071.6316449999999</v>
      </c>
      <c r="S11" s="22">
        <v>1078.4271699999999</v>
      </c>
      <c r="T11" s="22">
        <v>1072.6519800000001</v>
      </c>
      <c r="U11" s="22">
        <v>1075.0310760000002</v>
      </c>
      <c r="V11" s="22">
        <v>1175.9011700000001</v>
      </c>
      <c r="W11" s="22">
        <v>1069.16317</v>
      </c>
      <c r="X11" s="22">
        <v>1154.460828</v>
      </c>
      <c r="Y11" s="23"/>
      <c r="Z11" s="3" t="s">
        <v>17</v>
      </c>
      <c r="AA11" s="3" t="s">
        <v>20</v>
      </c>
      <c r="AB11" s="14">
        <f ca="1">INDIRECT("S"&amp;4+(ROW(A1)-1)+COLUMN(A1)-1)</f>
        <v>36.495809999999999</v>
      </c>
      <c r="AC11" s="14">
        <f t="shared" ref="AC11:BB11" ca="1" si="5">INDIRECT("S"&amp;4+(ROW(B1)-1)+COLUMN(B1)-1)</f>
        <v>33.112949999999998</v>
      </c>
      <c r="AD11" s="14">
        <f t="shared" ca="1" si="5"/>
        <v>34.016950000000001</v>
      </c>
      <c r="AE11" s="14">
        <f t="shared" ca="1" si="5"/>
        <v>145.49278000000001</v>
      </c>
      <c r="AF11" s="14">
        <f t="shared" ca="1" si="5"/>
        <v>112.43465999999999</v>
      </c>
      <c r="AG11" s="14">
        <f t="shared" ca="1" si="5"/>
        <v>109.35026999999999</v>
      </c>
      <c r="AH11" s="14">
        <f t="shared" ca="1" si="5"/>
        <v>1090.24217</v>
      </c>
      <c r="AI11" s="14">
        <f t="shared" ca="1" si="5"/>
        <v>1078.4271699999999</v>
      </c>
      <c r="AJ11" s="14">
        <f t="shared" ca="1" si="5"/>
        <v>1067.8271299999999</v>
      </c>
      <c r="AK11" s="14">
        <f t="shared" ca="1" si="5"/>
        <v>2760.3056299999998</v>
      </c>
      <c r="AL11" s="14">
        <f t="shared" ca="1" si="5"/>
        <v>2566.8411599999999</v>
      </c>
      <c r="AM11" s="14">
        <f t="shared" ca="1" si="5"/>
        <v>2335.17362</v>
      </c>
      <c r="AN11" s="14">
        <f t="shared" ca="1" si="5"/>
        <v>40002.062660000003</v>
      </c>
      <c r="AO11" s="14">
        <f t="shared" ca="1" si="5"/>
        <v>38871.640769999998</v>
      </c>
      <c r="AP11" s="14">
        <f t="shared" ca="1" si="5"/>
        <v>37721.36838</v>
      </c>
      <c r="AQ11" s="14">
        <f t="shared" ca="1" si="5"/>
        <v>326810.99932</v>
      </c>
      <c r="AR11" s="14">
        <f t="shared" ca="1" si="5"/>
        <v>326074.15542999998</v>
      </c>
      <c r="AS11" s="14">
        <f t="shared" ca="1" si="5"/>
        <v>325565.54626999999</v>
      </c>
      <c r="AT11" s="14">
        <f t="shared" ca="1" si="5"/>
        <v>826.95374000000004</v>
      </c>
      <c r="AU11" s="14">
        <f t="shared" ca="1" si="5"/>
        <v>749.80453</v>
      </c>
      <c r="AV11" s="14">
        <f t="shared" ca="1" si="5"/>
        <v>715.12091999999996</v>
      </c>
      <c r="AW11" s="14">
        <f t="shared" ca="1" si="5"/>
        <v>1880.88636</v>
      </c>
      <c r="AX11" s="14">
        <f t="shared" ca="1" si="5"/>
        <v>1864.8753099999999</v>
      </c>
      <c r="AY11" s="14">
        <f t="shared" ca="1" si="5"/>
        <v>1827.8333299999999</v>
      </c>
      <c r="AZ11" s="14">
        <f t="shared" ca="1" si="5"/>
        <v>19271.476210000001</v>
      </c>
      <c r="BA11" s="14">
        <f t="shared" ca="1" si="5"/>
        <v>19175.788049999999</v>
      </c>
      <c r="BB11" s="14">
        <f t="shared" ca="1" si="5"/>
        <v>19076.568759999998</v>
      </c>
    </row>
    <row r="12" spans="1:54" s="3" customFormat="1" x14ac:dyDescent="0.25">
      <c r="A12" s="3" t="s">
        <v>1</v>
      </c>
      <c r="B12" s="3">
        <v>1000</v>
      </c>
      <c r="C12" s="19">
        <v>1</v>
      </c>
      <c r="D12" s="22">
        <v>1071.7431200000001</v>
      </c>
      <c r="E12" s="21">
        <v>1071.7431200000001</v>
      </c>
      <c r="F12" s="21">
        <v>1071.7431199999999</v>
      </c>
      <c r="G12" s="21">
        <v>1071.2959499999999</v>
      </c>
      <c r="H12" s="21">
        <v>1071.2959499999999</v>
      </c>
      <c r="I12" s="21">
        <v>1071.2959499999999</v>
      </c>
      <c r="J12" s="22">
        <v>1066.44076</v>
      </c>
      <c r="K12" s="22">
        <v>1065.58797</v>
      </c>
      <c r="L12" s="22">
        <v>1066.0905789999999</v>
      </c>
      <c r="M12" s="22">
        <v>1067.7242799999999</v>
      </c>
      <c r="N12" s="22">
        <v>1067.1255200000001</v>
      </c>
      <c r="O12" s="22">
        <v>1067.4748380000001</v>
      </c>
      <c r="P12" s="22">
        <v>1073.71866</v>
      </c>
      <c r="Q12" s="22">
        <v>1065.6125</v>
      </c>
      <c r="R12" s="22">
        <v>1069.6345919999999</v>
      </c>
      <c r="S12" s="22">
        <v>1067.8271299999999</v>
      </c>
      <c r="T12" s="22">
        <v>1065.1064799999999</v>
      </c>
      <c r="U12" s="22">
        <v>1065.905225</v>
      </c>
      <c r="V12" s="22">
        <v>1066.59304</v>
      </c>
      <c r="W12" s="22">
        <v>1064.26279</v>
      </c>
      <c r="X12" s="22">
        <v>1066.090426</v>
      </c>
      <c r="Y12" s="23"/>
      <c r="Z12" s="3" t="s">
        <v>17</v>
      </c>
      <c r="AA12" s="3" t="s">
        <v>14</v>
      </c>
      <c r="AB12" s="14">
        <f ca="1">INDIRECT("V"&amp;4+(ROW(A1)-1)+COLUMN(A1)-1)</f>
        <v>35.36486</v>
      </c>
      <c r="AC12" s="14">
        <f t="shared" ref="AC12:BB12" ca="1" si="6">INDIRECT("V"&amp;4+(ROW(B1)-1)+COLUMN(B1)-1)</f>
        <v>33.036520000000003</v>
      </c>
      <c r="AD12" s="14">
        <f t="shared" ca="1" si="6"/>
        <v>32.386180000000003</v>
      </c>
      <c r="AE12" s="14">
        <f t="shared" ca="1" si="6"/>
        <v>144.49279999999999</v>
      </c>
      <c r="AF12" s="14">
        <f t="shared" ca="1" si="6"/>
        <v>110.80296</v>
      </c>
      <c r="AG12" s="14">
        <f t="shared" ca="1" si="6"/>
        <v>108.59134</v>
      </c>
      <c r="AH12" s="14">
        <f t="shared" ca="1" si="6"/>
        <v>1083.5729100000001</v>
      </c>
      <c r="AI12" s="14">
        <f t="shared" ca="1" si="6"/>
        <v>1175.9011700000001</v>
      </c>
      <c r="AJ12" s="14">
        <f t="shared" ca="1" si="6"/>
        <v>1066.59304</v>
      </c>
      <c r="AK12" s="14">
        <f t="shared" ca="1" si="6"/>
        <v>2758.0145900000002</v>
      </c>
      <c r="AL12" s="14">
        <f t="shared" ca="1" si="6"/>
        <v>2566.8411599999999</v>
      </c>
      <c r="AM12" s="14">
        <f t="shared" ca="1" si="6"/>
        <v>2325.4375</v>
      </c>
      <c r="AN12" s="14">
        <f t="shared" ca="1" si="6"/>
        <v>38420.574540000001</v>
      </c>
      <c r="AO12" s="14">
        <f t="shared" ca="1" si="6"/>
        <v>36492.598680000003</v>
      </c>
      <c r="AP12" s="14">
        <f t="shared" ca="1" si="6"/>
        <v>35931.448470000003</v>
      </c>
      <c r="AQ12" s="14">
        <f t="shared" ca="1" si="6"/>
        <v>324408.10444000002</v>
      </c>
      <c r="AR12" s="14">
        <f t="shared" ca="1" si="6"/>
        <v>323825.43680999998</v>
      </c>
      <c r="AS12" s="14">
        <f t="shared" ca="1" si="6"/>
        <v>323506.83536000003</v>
      </c>
      <c r="AT12" s="14">
        <f t="shared" ca="1" si="6"/>
        <v>826.26711999999998</v>
      </c>
      <c r="AU12" s="14">
        <f t="shared" ca="1" si="6"/>
        <v>642.57339000000002</v>
      </c>
      <c r="AV12" s="14">
        <f t="shared" ca="1" si="6"/>
        <v>589.68462999999997</v>
      </c>
      <c r="AW12" s="14">
        <f t="shared" ca="1" si="6"/>
        <v>1817.3323</v>
      </c>
      <c r="AX12" s="14">
        <f t="shared" ca="1" si="6"/>
        <v>1768.7951</v>
      </c>
      <c r="AY12" s="14">
        <f t="shared" ca="1" si="6"/>
        <v>1763.1627800000001</v>
      </c>
      <c r="AZ12" s="14">
        <f t="shared" ca="1" si="6"/>
        <v>18982.921330000001</v>
      </c>
      <c r="BA12" s="14">
        <f t="shared" ca="1" si="6"/>
        <v>18978.275000000001</v>
      </c>
      <c r="BB12" s="14">
        <f t="shared" ca="1" si="6"/>
        <v>18976.193370000001</v>
      </c>
    </row>
    <row r="13" spans="1:54" s="3" customFormat="1" x14ac:dyDescent="0.25">
      <c r="A13" s="3" t="s">
        <v>6</v>
      </c>
      <c r="B13" s="3">
        <v>24</v>
      </c>
      <c r="C13" s="19">
        <v>0.4</v>
      </c>
      <c r="D13" s="22">
        <v>4195.5379599999997</v>
      </c>
      <c r="E13" s="21">
        <v>4195.5379599999997</v>
      </c>
      <c r="F13" s="21">
        <v>4195.5379600000006</v>
      </c>
      <c r="G13" s="21">
        <v>2772.07557</v>
      </c>
      <c r="H13" s="21">
        <v>2772.07557</v>
      </c>
      <c r="I13" s="21">
        <v>2772.0755700000004</v>
      </c>
      <c r="J13" s="22">
        <v>2783.1429499999999</v>
      </c>
      <c r="K13" s="22">
        <v>2767.8332599999999</v>
      </c>
      <c r="L13" s="22">
        <v>2775.1792639999999</v>
      </c>
      <c r="M13" s="22">
        <v>2758.0145900000002</v>
      </c>
      <c r="N13" s="22">
        <v>2758.0145900000002</v>
      </c>
      <c r="O13" s="22">
        <v>2758.0145899999998</v>
      </c>
      <c r="P13" s="22">
        <v>2760.3056299999998</v>
      </c>
      <c r="Q13" s="22">
        <v>2760.3056299999998</v>
      </c>
      <c r="R13" s="22">
        <v>2760.3056299999994</v>
      </c>
      <c r="S13" s="22">
        <v>2760.3056299999998</v>
      </c>
      <c r="T13" s="22">
        <v>2758.0145900000002</v>
      </c>
      <c r="U13" s="22">
        <v>2758.7019019999998</v>
      </c>
      <c r="V13" s="22">
        <v>2758.0145900000002</v>
      </c>
      <c r="W13" s="22">
        <v>2758.0145900000002</v>
      </c>
      <c r="X13" s="22">
        <v>2758.0145899999998</v>
      </c>
      <c r="Y13" s="23"/>
      <c r="AB13" s="26">
        <f ca="1">MAX(AB6:AB12)</f>
        <v>43.130929999999999</v>
      </c>
      <c r="AC13" s="26">
        <f t="shared" ref="AC13:BB13" ca="1" si="7">MAX(AC6:AC12)</f>
        <v>38.175409999999999</v>
      </c>
      <c r="AD13" s="26">
        <f t="shared" ca="1" si="7"/>
        <v>35.4848</v>
      </c>
      <c r="AE13" s="26">
        <f t="shared" ca="1" si="7"/>
        <v>161.68950000000001</v>
      </c>
      <c r="AF13" s="26">
        <f t="shared" ca="1" si="7"/>
        <v>156.72594000000001</v>
      </c>
      <c r="AG13" s="26">
        <f t="shared" ca="1" si="7"/>
        <v>115.33732999999999</v>
      </c>
      <c r="AH13" s="26">
        <f t="shared" ca="1" si="7"/>
        <v>1325.61231</v>
      </c>
      <c r="AI13" s="26">
        <f t="shared" ca="1" si="7"/>
        <v>1226.0392199999999</v>
      </c>
      <c r="AJ13" s="26">
        <f t="shared" ca="1" si="7"/>
        <v>1073.71866</v>
      </c>
      <c r="AK13" s="26">
        <f t="shared" ca="1" si="7"/>
        <v>4195.5379599999997</v>
      </c>
      <c r="AL13" s="26">
        <f t="shared" ca="1" si="7"/>
        <v>2581.5246200000001</v>
      </c>
      <c r="AM13" s="26">
        <f t="shared" ca="1" si="7"/>
        <v>2464.6472199999998</v>
      </c>
      <c r="AN13" s="26">
        <f t="shared" ca="1" si="7"/>
        <v>50073.07417</v>
      </c>
      <c r="AO13" s="26">
        <f t="shared" ca="1" si="7"/>
        <v>38871.640769999998</v>
      </c>
      <c r="AP13" s="26">
        <f t="shared" ca="1" si="7"/>
        <v>37721.36838</v>
      </c>
      <c r="AQ13" s="26">
        <f t="shared" ca="1" si="7"/>
        <v>339113.66207000002</v>
      </c>
      <c r="AR13" s="26">
        <f t="shared" ca="1" si="7"/>
        <v>330108.04356000002</v>
      </c>
      <c r="AS13" s="26">
        <f t="shared" ca="1" si="7"/>
        <v>325565.54626999999</v>
      </c>
      <c r="AT13" s="26">
        <f t="shared" ca="1" si="7"/>
        <v>1137.66669</v>
      </c>
      <c r="AU13" s="26">
        <f t="shared" ca="1" si="7"/>
        <v>775.68114000000003</v>
      </c>
      <c r="AV13" s="26">
        <f t="shared" ca="1" si="7"/>
        <v>766.35445000000004</v>
      </c>
      <c r="AW13" s="26">
        <f t="shared" ca="1" si="7"/>
        <v>2087.0684200000001</v>
      </c>
      <c r="AX13" s="26">
        <f t="shared" ca="1" si="7"/>
        <v>1942.77046</v>
      </c>
      <c r="AY13" s="26">
        <f t="shared" ca="1" si="7"/>
        <v>1874.11608</v>
      </c>
      <c r="AZ13" s="26">
        <f t="shared" ca="1" si="7"/>
        <v>19334.768029999999</v>
      </c>
      <c r="BA13" s="26">
        <f t="shared" ca="1" si="7"/>
        <v>19175.788049999999</v>
      </c>
      <c r="BB13" s="26">
        <f t="shared" ca="1" si="7"/>
        <v>19120.321609999999</v>
      </c>
    </row>
    <row r="14" spans="1:54" s="3" customFormat="1" x14ac:dyDescent="0.25">
      <c r="A14" s="3" t="s">
        <v>2</v>
      </c>
      <c r="B14" s="3">
        <v>24</v>
      </c>
      <c r="C14" s="19">
        <v>0.7</v>
      </c>
      <c r="D14" s="22">
        <v>2581.5246200000001</v>
      </c>
      <c r="E14" s="21">
        <v>2581.5246200000001</v>
      </c>
      <c r="F14" s="21">
        <v>2581.5246200000001</v>
      </c>
      <c r="G14" s="21">
        <v>2581.5246200000001</v>
      </c>
      <c r="H14" s="21">
        <v>2581.5246200000001</v>
      </c>
      <c r="I14" s="21">
        <v>2581.5246200000001</v>
      </c>
      <c r="J14" s="22">
        <v>2581.5246200000001</v>
      </c>
      <c r="K14" s="22">
        <v>2566.8411599999999</v>
      </c>
      <c r="L14" s="22">
        <v>2571.2461979999998</v>
      </c>
      <c r="M14" s="22">
        <v>2581.5246200000001</v>
      </c>
      <c r="N14" s="22">
        <v>2581.5246200000001</v>
      </c>
      <c r="O14" s="22">
        <v>2581.5246200000001</v>
      </c>
      <c r="P14" s="22">
        <v>2579.61679</v>
      </c>
      <c r="Q14" s="22">
        <v>2568.0641599999999</v>
      </c>
      <c r="R14" s="22">
        <v>2571.6820420000004</v>
      </c>
      <c r="S14" s="22">
        <v>2566.8411599999999</v>
      </c>
      <c r="T14" s="22">
        <v>2566.8411599999999</v>
      </c>
      <c r="U14" s="22">
        <v>2566.8411599999999</v>
      </c>
      <c r="V14" s="22">
        <v>2566.8411599999999</v>
      </c>
      <c r="W14" s="22">
        <v>2566.8411599999999</v>
      </c>
      <c r="X14" s="22">
        <v>2566.8411599999999</v>
      </c>
      <c r="Y14" s="23"/>
    </row>
    <row r="15" spans="1:54" s="3" customFormat="1" x14ac:dyDescent="0.25">
      <c r="A15" s="3" t="s">
        <v>2</v>
      </c>
      <c r="B15" s="3">
        <v>24</v>
      </c>
      <c r="C15" s="19">
        <v>1</v>
      </c>
      <c r="D15" s="22">
        <v>2325.4375</v>
      </c>
      <c r="E15" s="21">
        <v>2325.4375</v>
      </c>
      <c r="F15" s="21">
        <v>2325.4375</v>
      </c>
      <c r="G15" s="21">
        <v>2328.35833</v>
      </c>
      <c r="H15" s="21">
        <v>2328.35833</v>
      </c>
      <c r="I15" s="21">
        <v>2328.3583299999996</v>
      </c>
      <c r="J15" s="22">
        <v>2325.4375</v>
      </c>
      <c r="K15" s="22">
        <v>2325.4375</v>
      </c>
      <c r="L15" s="22">
        <v>2325.4375</v>
      </c>
      <c r="M15" s="22">
        <v>2325.4375</v>
      </c>
      <c r="N15" s="22">
        <v>2325.4375</v>
      </c>
      <c r="O15" s="22">
        <v>2325.4375</v>
      </c>
      <c r="P15" s="22">
        <v>2464.6472199999998</v>
      </c>
      <c r="Q15" s="22">
        <v>2330.5603599999999</v>
      </c>
      <c r="R15" s="22">
        <v>2391.537883</v>
      </c>
      <c r="S15" s="22">
        <v>2335.17362</v>
      </c>
      <c r="T15" s="22">
        <v>2325.4375</v>
      </c>
      <c r="U15" s="22">
        <v>2328.137428</v>
      </c>
      <c r="V15" s="22">
        <v>2325.4375</v>
      </c>
      <c r="W15" s="22">
        <v>2325.4375</v>
      </c>
      <c r="X15" s="22">
        <v>2325.4375</v>
      </c>
      <c r="Y15" s="23"/>
      <c r="Z15" s="3" t="s">
        <v>18</v>
      </c>
      <c r="AA15" s="3" t="s">
        <v>15</v>
      </c>
      <c r="AB15" s="14">
        <f ca="1">INDIRECT("F"&amp;4+(ROW(A1)-1)+COLUMN(A1)-1)</f>
        <v>43.130929999999992</v>
      </c>
      <c r="AC15" s="14">
        <f t="shared" ref="AC15:BB15" ca="1" si="8">INDIRECT("F"&amp;4+(ROW(B1)-1)+COLUMN(B1)-1)</f>
        <v>36.930029999999995</v>
      </c>
      <c r="AD15" s="14">
        <f t="shared" ca="1" si="8"/>
        <v>35.4848</v>
      </c>
      <c r="AE15" s="14">
        <f t="shared" ca="1" si="8"/>
        <v>161.68949999999998</v>
      </c>
      <c r="AF15" s="14">
        <f t="shared" ca="1" si="8"/>
        <v>156.72594000000001</v>
      </c>
      <c r="AG15" s="14">
        <f t="shared" ca="1" si="8"/>
        <v>115.33732999999999</v>
      </c>
      <c r="AH15" s="14">
        <f t="shared" ca="1" si="8"/>
        <v>1325.6123100000002</v>
      </c>
      <c r="AI15" s="14">
        <f t="shared" ca="1" si="8"/>
        <v>1226.0392200000001</v>
      </c>
      <c r="AJ15" s="14">
        <f t="shared" ca="1" si="8"/>
        <v>1071.7431199999999</v>
      </c>
      <c r="AK15" s="14">
        <f t="shared" ca="1" si="8"/>
        <v>4195.5379600000006</v>
      </c>
      <c r="AL15" s="14">
        <f t="shared" ca="1" si="8"/>
        <v>2581.5246200000001</v>
      </c>
      <c r="AM15" s="14">
        <f t="shared" ca="1" si="8"/>
        <v>2325.4375</v>
      </c>
      <c r="AN15" s="14">
        <f t="shared" ca="1" si="8"/>
        <v>50073.074169999993</v>
      </c>
      <c r="AO15" s="14">
        <f t="shared" ca="1" si="8"/>
        <v>38833.915099999991</v>
      </c>
      <c r="AP15" s="14">
        <f t="shared" ca="1" si="8"/>
        <v>37626.44582999999</v>
      </c>
      <c r="AQ15" s="14">
        <f t="shared" ca="1" si="8"/>
        <v>339113.66207000002</v>
      </c>
      <c r="AR15" s="14">
        <f t="shared" ca="1" si="8"/>
        <v>328968.39711000008</v>
      </c>
      <c r="AS15" s="14">
        <f t="shared" ca="1" si="8"/>
        <v>324822.94303000008</v>
      </c>
      <c r="AT15" s="14">
        <f t="shared" ca="1" si="8"/>
        <v>1137.66669</v>
      </c>
      <c r="AU15" s="14">
        <f t="shared" ca="1" si="8"/>
        <v>775.68113999999991</v>
      </c>
      <c r="AV15" s="14">
        <f t="shared" ca="1" si="8"/>
        <v>766.13257999999985</v>
      </c>
      <c r="AW15" s="14">
        <f t="shared" ca="1" si="8"/>
        <v>2017.5955799999999</v>
      </c>
      <c r="AX15" s="14">
        <f t="shared" ca="1" si="8"/>
        <v>1862.0941800000001</v>
      </c>
      <c r="AY15" s="14">
        <f t="shared" ca="1" si="8"/>
        <v>1823.9591299999997</v>
      </c>
      <c r="AZ15" s="14">
        <f t="shared" ca="1" si="8"/>
        <v>19213.120289999995</v>
      </c>
      <c r="BA15" s="14">
        <f t="shared" ca="1" si="8"/>
        <v>19063.323269999997</v>
      </c>
      <c r="BB15" s="14">
        <f t="shared" ca="1" si="8"/>
        <v>19013.342670000005</v>
      </c>
    </row>
    <row r="16" spans="1:54" s="3" customFormat="1" x14ac:dyDescent="0.25">
      <c r="A16" s="3" t="s">
        <v>2</v>
      </c>
      <c r="B16" s="3">
        <v>100</v>
      </c>
      <c r="C16" s="19">
        <v>0.4</v>
      </c>
      <c r="D16" s="22">
        <v>50073.07417</v>
      </c>
      <c r="E16" s="21">
        <v>50073.07417</v>
      </c>
      <c r="F16" s="21">
        <v>50073.074169999993</v>
      </c>
      <c r="G16" s="21">
        <v>50073.07417</v>
      </c>
      <c r="H16" s="21">
        <v>50073.07417</v>
      </c>
      <c r="I16" s="21">
        <v>50073.074169999993</v>
      </c>
      <c r="J16" s="22">
        <v>43234.879390000002</v>
      </c>
      <c r="K16" s="22">
        <v>39761.137340000001</v>
      </c>
      <c r="L16" s="22">
        <v>42013.985715000003</v>
      </c>
      <c r="M16" s="22">
        <v>37506.865180000001</v>
      </c>
      <c r="N16" s="22">
        <v>37504.771970000002</v>
      </c>
      <c r="O16" s="22">
        <v>37506.323056000001</v>
      </c>
      <c r="P16" s="22">
        <v>39560.939700000003</v>
      </c>
      <c r="Q16" s="22">
        <v>37923.122389999997</v>
      </c>
      <c r="R16" s="22">
        <v>38774.502173000001</v>
      </c>
      <c r="S16" s="22">
        <v>40002.062660000003</v>
      </c>
      <c r="T16" s="22">
        <v>37620.09115</v>
      </c>
      <c r="U16" s="22">
        <v>38943.099952999997</v>
      </c>
      <c r="V16" s="22">
        <v>38420.574540000001</v>
      </c>
      <c r="W16" s="22">
        <v>37506.828889999997</v>
      </c>
      <c r="X16" s="22">
        <v>37723.193940999998</v>
      </c>
      <c r="Y16" s="23"/>
      <c r="Z16" s="3" t="s">
        <v>18</v>
      </c>
      <c r="AA16" s="3" t="s">
        <v>48</v>
      </c>
      <c r="AB16" s="14">
        <f ca="1">INDIRECT("I"&amp;4+(ROW(A1)-1)+COLUMN(A1)-1)</f>
        <v>40.925920000000005</v>
      </c>
      <c r="AC16" s="14">
        <f t="shared" ref="AC16:BB16" ca="1" si="9">INDIRECT("I"&amp;4+(ROW(B1)-1)+COLUMN(B1)-1)</f>
        <v>32.931289999999997</v>
      </c>
      <c r="AD16" s="14">
        <f t="shared" ca="1" si="9"/>
        <v>31.254740000000005</v>
      </c>
      <c r="AE16" s="14">
        <f t="shared" ca="1" si="9"/>
        <v>158.55757999999997</v>
      </c>
      <c r="AF16" s="14">
        <f t="shared" ca="1" si="9"/>
        <v>113.64506000000003</v>
      </c>
      <c r="AG16" s="14">
        <f t="shared" ca="1" si="9"/>
        <v>114.89748</v>
      </c>
      <c r="AH16" s="14">
        <f t="shared" ca="1" si="9"/>
        <v>1234.7285100000001</v>
      </c>
      <c r="AI16" s="14">
        <f t="shared" ca="1" si="9"/>
        <v>1084.0526400000001</v>
      </c>
      <c r="AJ16" s="14">
        <f t="shared" ca="1" si="9"/>
        <v>1071.2959499999999</v>
      </c>
      <c r="AK16" s="14">
        <f t="shared" ca="1" si="9"/>
        <v>2772.0755700000004</v>
      </c>
      <c r="AL16" s="14">
        <f t="shared" ca="1" si="9"/>
        <v>2581.5246200000001</v>
      </c>
      <c r="AM16" s="14">
        <f t="shared" ca="1" si="9"/>
        <v>2328.3583299999996</v>
      </c>
      <c r="AN16" s="14">
        <f t="shared" ca="1" si="9"/>
        <v>50073.074169999993</v>
      </c>
      <c r="AO16" s="14">
        <f t="shared" ca="1" si="9"/>
        <v>38827.35616000001</v>
      </c>
      <c r="AP16" s="14">
        <f t="shared" ca="1" si="9"/>
        <v>37626.61667000001</v>
      </c>
      <c r="AQ16" s="14">
        <f t="shared" ca="1" si="9"/>
        <v>338668.28476999997</v>
      </c>
      <c r="AR16" s="14">
        <f t="shared" ca="1" si="9"/>
        <v>330108.04356000008</v>
      </c>
      <c r="AS16" s="14">
        <f t="shared" ca="1" si="9"/>
        <v>324832.20196000003</v>
      </c>
      <c r="AT16" s="14">
        <f t="shared" ca="1" si="9"/>
        <v>1137.66669</v>
      </c>
      <c r="AU16" s="14">
        <f t="shared" ca="1" si="9"/>
        <v>775.68113999999991</v>
      </c>
      <c r="AV16" s="14">
        <f t="shared" ca="1" si="9"/>
        <v>766.35444999999993</v>
      </c>
      <c r="AW16" s="14">
        <f t="shared" ca="1" si="9"/>
        <v>2085.4951900000005</v>
      </c>
      <c r="AX16" s="14">
        <f t="shared" ca="1" si="9"/>
        <v>1885.5904500000001</v>
      </c>
      <c r="AY16" s="14">
        <f t="shared" ca="1" si="9"/>
        <v>1822.7629300000003</v>
      </c>
      <c r="AZ16" s="14">
        <f t="shared" ca="1" si="9"/>
        <v>19334.768030000003</v>
      </c>
      <c r="BA16" s="14">
        <f t="shared" ca="1" si="9"/>
        <v>19103.333340000005</v>
      </c>
      <c r="BB16" s="14">
        <f t="shared" ca="1" si="9"/>
        <v>19054.946049999999</v>
      </c>
    </row>
    <row r="17" spans="1:54" s="3" customFormat="1" x14ac:dyDescent="0.25">
      <c r="A17" s="3" t="s">
        <v>2</v>
      </c>
      <c r="B17" s="3">
        <v>100</v>
      </c>
      <c r="C17" s="19">
        <v>0.7</v>
      </c>
      <c r="D17" s="22">
        <v>38833.915099999998</v>
      </c>
      <c r="E17" s="21">
        <v>38833.915099999998</v>
      </c>
      <c r="F17" s="21">
        <v>38833.915099999991</v>
      </c>
      <c r="G17" s="21">
        <v>38827.356160000003</v>
      </c>
      <c r="H17" s="21">
        <v>38827.356160000003</v>
      </c>
      <c r="I17" s="21">
        <v>38827.35616000001</v>
      </c>
      <c r="J17" s="22">
        <v>38833.915099999998</v>
      </c>
      <c r="K17" s="22">
        <v>38258.29967</v>
      </c>
      <c r="L17" s="22">
        <v>38772.114147</v>
      </c>
      <c r="M17" s="22">
        <v>36152.967989999997</v>
      </c>
      <c r="N17" s="22">
        <v>35918.51208</v>
      </c>
      <c r="O17" s="22">
        <v>36032.447914000004</v>
      </c>
      <c r="P17" s="22">
        <v>37765.059269999998</v>
      </c>
      <c r="Q17" s="22">
        <v>36042.834450000002</v>
      </c>
      <c r="R17" s="22">
        <v>36855.750572000004</v>
      </c>
      <c r="S17" s="22">
        <v>38871.640769999998</v>
      </c>
      <c r="T17" s="22">
        <v>37048.871489999998</v>
      </c>
      <c r="U17" s="22">
        <v>37730.82101</v>
      </c>
      <c r="V17" s="22">
        <v>36492.598680000003</v>
      </c>
      <c r="W17" s="22">
        <v>35830.972119999999</v>
      </c>
      <c r="X17" s="22">
        <v>36147.968383000007</v>
      </c>
      <c r="Y17" s="23"/>
      <c r="Z17" s="3" t="s">
        <v>18</v>
      </c>
      <c r="AA17" s="3" t="s">
        <v>11</v>
      </c>
      <c r="AB17" s="14">
        <f ca="1">INDIRECT("L"&amp;4+(ROW(A1)-1)+COLUMN(A1)-1)</f>
        <v>37.053529000000005</v>
      </c>
      <c r="AC17" s="14">
        <f t="shared" ref="AC17:BB17" ca="1" si="10">INDIRECT("L"&amp;4+(ROW(B1)-1)+COLUMN(B1)-1)</f>
        <v>33.17154</v>
      </c>
      <c r="AD17" s="14">
        <f t="shared" ca="1" si="10"/>
        <v>34.720382999999998</v>
      </c>
      <c r="AE17" s="14">
        <f t="shared" ca="1" si="10"/>
        <v>146.21593000000001</v>
      </c>
      <c r="AF17" s="14">
        <f t="shared" ca="1" si="10"/>
        <v>112.876233</v>
      </c>
      <c r="AG17" s="14">
        <f t="shared" ca="1" si="10"/>
        <v>110.016831</v>
      </c>
      <c r="AH17" s="14">
        <f t="shared" ca="1" si="10"/>
        <v>1087.163127</v>
      </c>
      <c r="AI17" s="14">
        <f t="shared" ca="1" si="10"/>
        <v>1072.5939900000001</v>
      </c>
      <c r="AJ17" s="14">
        <f t="shared" ca="1" si="10"/>
        <v>1066.0905789999999</v>
      </c>
      <c r="AK17" s="14">
        <f t="shared" ca="1" si="10"/>
        <v>2775.1792639999999</v>
      </c>
      <c r="AL17" s="14">
        <f t="shared" ca="1" si="10"/>
        <v>2571.2461979999998</v>
      </c>
      <c r="AM17" s="14">
        <f t="shared" ca="1" si="10"/>
        <v>2325.4375</v>
      </c>
      <c r="AN17" s="14">
        <f t="shared" ca="1" si="10"/>
        <v>42013.985715000003</v>
      </c>
      <c r="AO17" s="14">
        <f t="shared" ca="1" si="10"/>
        <v>38772.114147</v>
      </c>
      <c r="AP17" s="14">
        <f t="shared" ca="1" si="10"/>
        <v>37546.061453999995</v>
      </c>
      <c r="AQ17" s="14">
        <f t="shared" ca="1" si="10"/>
        <v>330118.930329</v>
      </c>
      <c r="AR17" s="14">
        <f t="shared" ca="1" si="10"/>
        <v>327993.68628400005</v>
      </c>
      <c r="AS17" s="14">
        <f t="shared" ca="1" si="10"/>
        <v>324822.94303000008</v>
      </c>
      <c r="AT17" s="14">
        <f t="shared" ca="1" si="10"/>
        <v>846.85860400000024</v>
      </c>
      <c r="AU17" s="14">
        <f t="shared" ca="1" si="10"/>
        <v>747.49903199999994</v>
      </c>
      <c r="AV17" s="14">
        <f t="shared" ca="1" si="10"/>
        <v>730.91655800000012</v>
      </c>
      <c r="AW17" s="14">
        <f t="shared" ca="1" si="10"/>
        <v>1940.615708</v>
      </c>
      <c r="AX17" s="14">
        <f t="shared" ca="1" si="10"/>
        <v>1856.7578910000004</v>
      </c>
      <c r="AY17" s="14">
        <f t="shared" ca="1" si="10"/>
        <v>1818.6487300000001</v>
      </c>
      <c r="AZ17" s="14">
        <f t="shared" ca="1" si="10"/>
        <v>19186.440718000002</v>
      </c>
      <c r="BA17" s="14">
        <f t="shared" ca="1" si="10"/>
        <v>19063.323269999997</v>
      </c>
      <c r="BB17" s="14">
        <f t="shared" ca="1" si="10"/>
        <v>19013.342670000005</v>
      </c>
    </row>
    <row r="18" spans="1:54" s="3" customFormat="1" x14ac:dyDescent="0.25">
      <c r="A18" s="3" t="s">
        <v>2</v>
      </c>
      <c r="B18" s="3">
        <v>100</v>
      </c>
      <c r="C18" s="19">
        <v>1</v>
      </c>
      <c r="D18" s="22">
        <v>37626.445829999997</v>
      </c>
      <c r="E18" s="21">
        <v>37626.445829999997</v>
      </c>
      <c r="F18" s="21">
        <v>37626.44582999999</v>
      </c>
      <c r="G18" s="21">
        <v>37626.616670000003</v>
      </c>
      <c r="H18" s="21">
        <v>37626.616670000003</v>
      </c>
      <c r="I18" s="21">
        <v>37626.61667000001</v>
      </c>
      <c r="J18" s="22">
        <v>37625.623229999997</v>
      </c>
      <c r="K18" s="22">
        <v>37220.429680000001</v>
      </c>
      <c r="L18" s="22">
        <v>37546.061453999995</v>
      </c>
      <c r="M18" s="22">
        <v>35861.193189999998</v>
      </c>
      <c r="N18" s="22">
        <v>35743.506399999998</v>
      </c>
      <c r="O18" s="22">
        <v>35806.057752000008</v>
      </c>
      <c r="P18" s="22">
        <v>36996.771350000003</v>
      </c>
      <c r="Q18" s="22">
        <v>36037.03643</v>
      </c>
      <c r="R18" s="22">
        <v>36363.965107999997</v>
      </c>
      <c r="S18" s="22">
        <v>37721.36838</v>
      </c>
      <c r="T18" s="22">
        <v>36258.12644</v>
      </c>
      <c r="U18" s="22">
        <v>37013.632798999999</v>
      </c>
      <c r="V18" s="22">
        <v>35931.448470000003</v>
      </c>
      <c r="W18" s="22">
        <v>35800.053399999997</v>
      </c>
      <c r="X18" s="22">
        <v>35856.181207999995</v>
      </c>
      <c r="Y18" s="23"/>
      <c r="Z18" s="3" t="s">
        <v>18</v>
      </c>
      <c r="AA18" s="3" t="s">
        <v>12</v>
      </c>
      <c r="AB18" s="14">
        <f ca="1">INDIRECT("O"&amp;4+(ROW(A1)-1)+COLUMN(A1)-1)</f>
        <v>35.501834000000002</v>
      </c>
      <c r="AC18" s="14">
        <f t="shared" ref="AC18:BB18" ca="1" si="11">INDIRECT("O"&amp;4+(ROW(B1)-1)+COLUMN(B1)-1)</f>
        <v>32.987563000000002</v>
      </c>
      <c r="AD18" s="14">
        <f t="shared" ca="1" si="11"/>
        <v>32.385875999999996</v>
      </c>
      <c r="AE18" s="14">
        <f t="shared" ca="1" si="11"/>
        <v>144.43202200000002</v>
      </c>
      <c r="AF18" s="14">
        <f t="shared" ca="1" si="11"/>
        <v>153.32168800000002</v>
      </c>
      <c r="AG18" s="14">
        <f t="shared" ca="1" si="11"/>
        <v>112.63303399999999</v>
      </c>
      <c r="AH18" s="14">
        <f t="shared" ca="1" si="11"/>
        <v>1085.701544</v>
      </c>
      <c r="AI18" s="14">
        <f t="shared" ca="1" si="11"/>
        <v>1177.0601849999998</v>
      </c>
      <c r="AJ18" s="14">
        <f t="shared" ca="1" si="11"/>
        <v>1067.4748380000001</v>
      </c>
      <c r="AK18" s="14">
        <f t="shared" ca="1" si="11"/>
        <v>2758.0145899999998</v>
      </c>
      <c r="AL18" s="14">
        <f t="shared" ca="1" si="11"/>
        <v>2581.5246200000001</v>
      </c>
      <c r="AM18" s="14">
        <f t="shared" ca="1" si="11"/>
        <v>2325.4375</v>
      </c>
      <c r="AN18" s="14">
        <f t="shared" ca="1" si="11"/>
        <v>37506.323056000001</v>
      </c>
      <c r="AO18" s="14">
        <f t="shared" ca="1" si="11"/>
        <v>36032.447914000004</v>
      </c>
      <c r="AP18" s="14">
        <f t="shared" ca="1" si="11"/>
        <v>35806.057752000008</v>
      </c>
      <c r="AQ18" s="14">
        <f t="shared" ca="1" si="11"/>
        <v>324656.14544499997</v>
      </c>
      <c r="AR18" s="14">
        <f t="shared" ca="1" si="11"/>
        <v>323867.19254100003</v>
      </c>
      <c r="AS18" s="14">
        <f t="shared" ca="1" si="11"/>
        <v>323457.80904899997</v>
      </c>
      <c r="AT18" s="14">
        <f t="shared" ca="1" si="11"/>
        <v>826.35804700000006</v>
      </c>
      <c r="AU18" s="14">
        <f t="shared" ca="1" si="11"/>
        <v>644.12767099999996</v>
      </c>
      <c r="AV18" s="14">
        <f t="shared" ca="1" si="11"/>
        <v>589.36617200000012</v>
      </c>
      <c r="AW18" s="14">
        <f t="shared" ca="1" si="11"/>
        <v>1804.4498059999999</v>
      </c>
      <c r="AX18" s="14">
        <f t="shared" ca="1" si="11"/>
        <v>1772.2001889999999</v>
      </c>
      <c r="AY18" s="14">
        <f t="shared" ca="1" si="11"/>
        <v>1756.794926</v>
      </c>
      <c r="AZ18" s="14">
        <f t="shared" ca="1" si="11"/>
        <v>19024.853868999999</v>
      </c>
      <c r="BA18" s="14">
        <f t="shared" ca="1" si="11"/>
        <v>18985.082420000002</v>
      </c>
      <c r="BB18" s="14">
        <f t="shared" ca="1" si="11"/>
        <v>18977.286520999998</v>
      </c>
    </row>
    <row r="19" spans="1:54" s="3" customFormat="1" x14ac:dyDescent="0.25">
      <c r="A19" s="3" t="s">
        <v>2</v>
      </c>
      <c r="B19" s="3">
        <v>997</v>
      </c>
      <c r="C19" s="19">
        <v>0.4</v>
      </c>
      <c r="D19" s="22">
        <v>339113.66207000002</v>
      </c>
      <c r="E19" s="21">
        <v>339113.66207000002</v>
      </c>
      <c r="F19" s="21">
        <v>339113.66207000002</v>
      </c>
      <c r="G19" s="21">
        <v>338668.28477000003</v>
      </c>
      <c r="H19" s="21">
        <v>338668.28477000003</v>
      </c>
      <c r="I19" s="21">
        <v>338668.28476999997</v>
      </c>
      <c r="J19" s="22">
        <v>334168.67794000002</v>
      </c>
      <c r="K19" s="22">
        <v>328459.38894999999</v>
      </c>
      <c r="L19" s="22">
        <v>330118.930329</v>
      </c>
      <c r="M19" s="22">
        <v>324913.62310000003</v>
      </c>
      <c r="N19" s="22">
        <v>324291.00206000003</v>
      </c>
      <c r="O19" s="22">
        <v>324656.14544499997</v>
      </c>
      <c r="P19" s="22">
        <v>325252.62280999997</v>
      </c>
      <c r="Q19" s="22">
        <v>324405.97866999998</v>
      </c>
      <c r="R19" s="22">
        <v>324875.64017200004</v>
      </c>
      <c r="S19" s="22">
        <v>326810.99932</v>
      </c>
      <c r="T19" s="22">
        <v>325381.53045999998</v>
      </c>
      <c r="U19" s="22">
        <v>326183.36149000004</v>
      </c>
      <c r="V19" s="22">
        <v>324408.10444000002</v>
      </c>
      <c r="W19" s="22">
        <v>323980.21584000002</v>
      </c>
      <c r="X19" s="22">
        <v>324201.31126900006</v>
      </c>
      <c r="Y19" s="23"/>
      <c r="Z19" s="3" t="s">
        <v>18</v>
      </c>
      <c r="AA19" s="3" t="s">
        <v>13</v>
      </c>
      <c r="AB19" s="14">
        <f ca="1">INDIRECT("R"&amp;4+(ROW(A1)-1)+COLUMN(A1)-1)</f>
        <v>35.984609000000006</v>
      </c>
      <c r="AC19" s="14">
        <f t="shared" ref="AC19:BB19" ca="1" si="12">INDIRECT("R"&amp;4+(ROW(B1)-1)+COLUMN(B1)-1)</f>
        <v>34.189762000000002</v>
      </c>
      <c r="AD19" s="14">
        <f t="shared" ca="1" si="12"/>
        <v>33.889438999999996</v>
      </c>
      <c r="AE19" s="14">
        <f t="shared" ca="1" si="12"/>
        <v>146.23460900000001</v>
      </c>
      <c r="AF19" s="14">
        <f t="shared" ca="1" si="12"/>
        <v>111.84845900000001</v>
      </c>
      <c r="AG19" s="14">
        <f t="shared" ca="1" si="12"/>
        <v>109.94721699999998</v>
      </c>
      <c r="AH19" s="14">
        <f t="shared" ca="1" si="12"/>
        <v>1086.5081709999999</v>
      </c>
      <c r="AI19" s="14">
        <f t="shared" ca="1" si="12"/>
        <v>1071.6316449999999</v>
      </c>
      <c r="AJ19" s="14">
        <f t="shared" ca="1" si="12"/>
        <v>1069.6345919999999</v>
      </c>
      <c r="AK19" s="14">
        <f t="shared" ca="1" si="12"/>
        <v>2760.3056299999994</v>
      </c>
      <c r="AL19" s="14">
        <f t="shared" ca="1" si="12"/>
        <v>2571.6820420000004</v>
      </c>
      <c r="AM19" s="14">
        <f t="shared" ca="1" si="12"/>
        <v>2391.537883</v>
      </c>
      <c r="AN19" s="14">
        <f t="shared" ca="1" si="12"/>
        <v>38774.502173000001</v>
      </c>
      <c r="AO19" s="14">
        <f t="shared" ca="1" si="12"/>
        <v>36855.750572000004</v>
      </c>
      <c r="AP19" s="14">
        <f t="shared" ca="1" si="12"/>
        <v>36363.965107999997</v>
      </c>
      <c r="AQ19" s="14">
        <f t="shared" ca="1" si="12"/>
        <v>324875.64017200004</v>
      </c>
      <c r="AR19" s="14">
        <f t="shared" ca="1" si="12"/>
        <v>324473.61113400001</v>
      </c>
      <c r="AS19" s="14">
        <f t="shared" ca="1" si="12"/>
        <v>324186.80817900004</v>
      </c>
      <c r="AT19" s="14">
        <f t="shared" ca="1" si="12"/>
        <v>826.6079299999999</v>
      </c>
      <c r="AU19" s="14">
        <f t="shared" ca="1" si="12"/>
        <v>690.08822500000019</v>
      </c>
      <c r="AV19" s="14">
        <f t="shared" ca="1" si="12"/>
        <v>664.82887099999994</v>
      </c>
      <c r="AW19" s="14">
        <f t="shared" ca="1" si="12"/>
        <v>1927.1837719999999</v>
      </c>
      <c r="AX19" s="14">
        <f t="shared" ca="1" si="12"/>
        <v>1839.203632</v>
      </c>
      <c r="AY19" s="14">
        <f t="shared" ca="1" si="12"/>
        <v>1826.5882040000001</v>
      </c>
      <c r="AZ19" s="14">
        <f t="shared" ca="1" si="12"/>
        <v>19063.575737000003</v>
      </c>
      <c r="BA19" s="14">
        <f t="shared" ca="1" si="12"/>
        <v>19055.291097000001</v>
      </c>
      <c r="BB19" s="14">
        <f t="shared" ca="1" si="12"/>
        <v>19071.028405999998</v>
      </c>
    </row>
    <row r="20" spans="1:54" s="3" customFormat="1" x14ac:dyDescent="0.25">
      <c r="A20" s="3" t="s">
        <v>2</v>
      </c>
      <c r="B20" s="3">
        <v>997</v>
      </c>
      <c r="C20" s="19">
        <v>0.7</v>
      </c>
      <c r="D20" s="22">
        <v>328968.39711000002</v>
      </c>
      <c r="E20" s="21">
        <v>328968.39711000002</v>
      </c>
      <c r="F20" s="21">
        <v>328968.39711000008</v>
      </c>
      <c r="G20" s="21">
        <v>330108.04356000002</v>
      </c>
      <c r="H20" s="21">
        <v>330108.04356000002</v>
      </c>
      <c r="I20" s="21">
        <v>330108.04356000008</v>
      </c>
      <c r="J20" s="22">
        <v>328968.39711000002</v>
      </c>
      <c r="K20" s="22">
        <v>326688.90182000003</v>
      </c>
      <c r="L20" s="22">
        <v>327993.68628400005</v>
      </c>
      <c r="M20" s="22">
        <v>324064.37562000001</v>
      </c>
      <c r="N20" s="22">
        <v>323751.47853999998</v>
      </c>
      <c r="O20" s="22">
        <v>323867.19254100003</v>
      </c>
      <c r="P20" s="22">
        <v>324926.60973000003</v>
      </c>
      <c r="Q20" s="22">
        <v>323864.43131000001</v>
      </c>
      <c r="R20" s="22">
        <v>324473.61113400001</v>
      </c>
      <c r="S20" s="22">
        <v>326074.15542999998</v>
      </c>
      <c r="T20" s="22">
        <v>324286.14302999998</v>
      </c>
      <c r="U20" s="22">
        <v>325201.05204099993</v>
      </c>
      <c r="V20" s="22">
        <v>323825.43680999998</v>
      </c>
      <c r="W20" s="22">
        <v>323619.24848000001</v>
      </c>
      <c r="X20" s="22">
        <v>323704.99750499998</v>
      </c>
      <c r="Y20" s="23"/>
      <c r="Z20" s="3" t="s">
        <v>18</v>
      </c>
      <c r="AA20" s="3" t="s">
        <v>19</v>
      </c>
      <c r="AB20" s="14">
        <f ca="1">INDIRECT("U"&amp;4+(ROW(A1)-1)+COLUMN(A1)-1)</f>
        <v>35.561758000000005</v>
      </c>
      <c r="AC20" s="14">
        <f t="shared" ref="AC20:BB20" ca="1" si="13">INDIRECT("U"&amp;4+(ROW(B1)-1)+COLUMN(B1)-1)</f>
        <v>32.894614000000004</v>
      </c>
      <c r="AD20" s="14">
        <f t="shared" ca="1" si="13"/>
        <v>33.327735000000004</v>
      </c>
      <c r="AE20" s="14">
        <f t="shared" ca="1" si="13"/>
        <v>145.06885</v>
      </c>
      <c r="AF20" s="14">
        <f t="shared" ca="1" si="13"/>
        <v>111.32371700000002</v>
      </c>
      <c r="AG20" s="14">
        <f t="shared" ca="1" si="13"/>
        <v>108.7963</v>
      </c>
      <c r="AH20" s="14">
        <f t="shared" ca="1" si="13"/>
        <v>1088.388101</v>
      </c>
      <c r="AI20" s="14">
        <f t="shared" ca="1" si="13"/>
        <v>1075.0310760000002</v>
      </c>
      <c r="AJ20" s="14">
        <f t="shared" ca="1" si="13"/>
        <v>1065.905225</v>
      </c>
      <c r="AK20" s="14">
        <f t="shared" ca="1" si="13"/>
        <v>2758.7019019999998</v>
      </c>
      <c r="AL20" s="14">
        <f t="shared" ca="1" si="13"/>
        <v>2566.8411599999999</v>
      </c>
      <c r="AM20" s="14">
        <f t="shared" ca="1" si="13"/>
        <v>2328.137428</v>
      </c>
      <c r="AN20" s="14">
        <f t="shared" ca="1" si="13"/>
        <v>38943.099952999997</v>
      </c>
      <c r="AO20" s="14">
        <f t="shared" ca="1" si="13"/>
        <v>37730.82101</v>
      </c>
      <c r="AP20" s="14">
        <f t="shared" ca="1" si="13"/>
        <v>37013.632798999999</v>
      </c>
      <c r="AQ20" s="14">
        <f t="shared" ca="1" si="13"/>
        <v>326183.36149000004</v>
      </c>
      <c r="AR20" s="14">
        <f t="shared" ca="1" si="13"/>
        <v>325201.05204099993</v>
      </c>
      <c r="AS20" s="14">
        <f t="shared" ca="1" si="13"/>
        <v>324619.07038899994</v>
      </c>
      <c r="AT20" s="14">
        <f t="shared" ca="1" si="13"/>
        <v>826.54026800000008</v>
      </c>
      <c r="AU20" s="14">
        <f t="shared" ca="1" si="13"/>
        <v>710.39508799999999</v>
      </c>
      <c r="AV20" s="14">
        <f t="shared" ca="1" si="13"/>
        <v>687.838121</v>
      </c>
      <c r="AW20" s="14">
        <f t="shared" ca="1" si="13"/>
        <v>1844.0292990000003</v>
      </c>
      <c r="AX20" s="14">
        <f t="shared" ca="1" si="13"/>
        <v>1808.5660259999997</v>
      </c>
      <c r="AY20" s="14">
        <f t="shared" ca="1" si="13"/>
        <v>1808.2868460000002</v>
      </c>
      <c r="AZ20" s="14">
        <f t="shared" ca="1" si="13"/>
        <v>19229.410421999997</v>
      </c>
      <c r="BA20" s="14">
        <f t="shared" ca="1" si="13"/>
        <v>19117.182718000004</v>
      </c>
      <c r="BB20" s="14">
        <f t="shared" ca="1" si="13"/>
        <v>19041.414804</v>
      </c>
    </row>
    <row r="21" spans="1:54" s="3" customFormat="1" x14ac:dyDescent="0.25">
      <c r="A21" s="3" t="s">
        <v>2</v>
      </c>
      <c r="B21" s="3">
        <v>997</v>
      </c>
      <c r="C21" s="19">
        <v>1</v>
      </c>
      <c r="D21" s="22">
        <v>324822.94303000002</v>
      </c>
      <c r="E21" s="21">
        <v>324822.94303000002</v>
      </c>
      <c r="F21" s="21">
        <v>324822.94303000008</v>
      </c>
      <c r="G21" s="21">
        <v>324832.20195999998</v>
      </c>
      <c r="H21" s="21">
        <v>324832.20195999998</v>
      </c>
      <c r="I21" s="21">
        <v>324832.20196000003</v>
      </c>
      <c r="J21" s="22">
        <v>324822.94303000002</v>
      </c>
      <c r="K21" s="22">
        <v>324822.94303000002</v>
      </c>
      <c r="L21" s="22">
        <v>324822.94303000008</v>
      </c>
      <c r="M21" s="22">
        <v>323532.69773999997</v>
      </c>
      <c r="N21" s="22">
        <v>323390.62562000001</v>
      </c>
      <c r="O21" s="22">
        <v>323457.80904899997</v>
      </c>
      <c r="P21" s="22">
        <v>324722.25968000002</v>
      </c>
      <c r="Q21" s="22">
        <v>323815.73112000001</v>
      </c>
      <c r="R21" s="22">
        <v>324186.80817900004</v>
      </c>
      <c r="S21" s="22">
        <v>325565.54626999999</v>
      </c>
      <c r="T21" s="22">
        <v>324072.50780000002</v>
      </c>
      <c r="U21" s="22">
        <v>324619.07038899994</v>
      </c>
      <c r="V21" s="22">
        <v>323506.83536000003</v>
      </c>
      <c r="W21" s="22">
        <v>323340.37277000002</v>
      </c>
      <c r="X21" s="22">
        <v>323401.86744900001</v>
      </c>
      <c r="Y21" s="23"/>
      <c r="Z21" s="3" t="s">
        <v>18</v>
      </c>
      <c r="AA21" s="3" t="s">
        <v>14</v>
      </c>
      <c r="AB21" s="14">
        <f ca="1">INDIRECT("X"&amp;4+(ROW(A1)-1)+COLUMN(A1)-1)</f>
        <v>35.364860000000007</v>
      </c>
      <c r="AC21" s="14">
        <f t="shared" ref="AC21:BB21" ca="1" si="14">INDIRECT("X"&amp;4+(ROW(B1)-1)+COLUMN(B1)-1)</f>
        <v>32.961436000000006</v>
      </c>
      <c r="AD21" s="14">
        <f t="shared" ca="1" si="14"/>
        <v>32.280338</v>
      </c>
      <c r="AE21" s="14">
        <f t="shared" ca="1" si="14"/>
        <v>144.26364000000001</v>
      </c>
      <c r="AF21" s="14">
        <f t="shared" ca="1" si="14"/>
        <v>110.34069099999999</v>
      </c>
      <c r="AG21" s="14">
        <f t="shared" ca="1" si="14"/>
        <v>108.34021399999999</v>
      </c>
      <c r="AH21" s="14">
        <f t="shared" ca="1" si="14"/>
        <v>1083.3226300000001</v>
      </c>
      <c r="AI21" s="14">
        <f t="shared" ca="1" si="14"/>
        <v>1154.460828</v>
      </c>
      <c r="AJ21" s="14">
        <f t="shared" ca="1" si="14"/>
        <v>1066.090426</v>
      </c>
      <c r="AK21" s="14">
        <f t="shared" ca="1" si="14"/>
        <v>2758.0145899999998</v>
      </c>
      <c r="AL21" s="14">
        <f t="shared" ca="1" si="14"/>
        <v>2566.8411599999999</v>
      </c>
      <c r="AM21" s="14">
        <f t="shared" ca="1" si="14"/>
        <v>2325.4375</v>
      </c>
      <c r="AN21" s="14">
        <f t="shared" ca="1" si="14"/>
        <v>37723.193940999998</v>
      </c>
      <c r="AO21" s="14">
        <f t="shared" ca="1" si="14"/>
        <v>36147.968383000007</v>
      </c>
      <c r="AP21" s="14">
        <f t="shared" ca="1" si="14"/>
        <v>35856.181207999995</v>
      </c>
      <c r="AQ21" s="14">
        <f t="shared" ca="1" si="14"/>
        <v>324201.31126900006</v>
      </c>
      <c r="AR21" s="14">
        <f t="shared" ca="1" si="14"/>
        <v>323704.99750499998</v>
      </c>
      <c r="AS21" s="14">
        <f t="shared" ca="1" si="14"/>
        <v>323401.86744900001</v>
      </c>
      <c r="AT21" s="14">
        <f t="shared" ca="1" si="14"/>
        <v>826.2671200000002</v>
      </c>
      <c r="AU21" s="14">
        <f t="shared" ca="1" si="14"/>
        <v>642.5733899999999</v>
      </c>
      <c r="AV21" s="14">
        <f t="shared" ca="1" si="14"/>
        <v>589.1838879999998</v>
      </c>
      <c r="AW21" s="14">
        <f t="shared" ca="1" si="14"/>
        <v>1804.6222039999998</v>
      </c>
      <c r="AX21" s="14">
        <f t="shared" ca="1" si="14"/>
        <v>1763.9937749999997</v>
      </c>
      <c r="AY21" s="14">
        <f t="shared" ca="1" si="14"/>
        <v>1758.002964</v>
      </c>
      <c r="AZ21" s="14">
        <f t="shared" ca="1" si="14"/>
        <v>18981.075541000002</v>
      </c>
      <c r="BA21" s="14">
        <f t="shared" ca="1" si="14"/>
        <v>18976.825408000001</v>
      </c>
      <c r="BB21" s="14">
        <f t="shared" ca="1" si="14"/>
        <v>18975.632988999998</v>
      </c>
    </row>
    <row r="22" spans="1:54" s="3" customFormat="1" x14ac:dyDescent="0.25">
      <c r="A22" s="3" t="s">
        <v>0</v>
      </c>
      <c r="B22" s="3">
        <v>30</v>
      </c>
      <c r="C22" s="19">
        <v>0.4</v>
      </c>
      <c r="D22" s="22">
        <v>1137.66669</v>
      </c>
      <c r="E22" s="21">
        <v>1137.66669</v>
      </c>
      <c r="F22" s="21">
        <v>1137.66669</v>
      </c>
      <c r="G22" s="21">
        <v>1137.66669</v>
      </c>
      <c r="H22" s="21">
        <v>1137.66669</v>
      </c>
      <c r="I22" s="21">
        <v>1137.66669</v>
      </c>
      <c r="J22" s="22">
        <v>853.83063000000004</v>
      </c>
      <c r="K22" s="22">
        <v>843.87417000000005</v>
      </c>
      <c r="L22" s="22">
        <v>846.85860400000024</v>
      </c>
      <c r="M22" s="22">
        <v>826.94874000000004</v>
      </c>
      <c r="N22" s="22">
        <v>826.26711999999998</v>
      </c>
      <c r="O22" s="22">
        <v>826.35804700000006</v>
      </c>
      <c r="P22" s="22">
        <v>826.94874000000004</v>
      </c>
      <c r="Q22" s="22">
        <v>826.26711999999998</v>
      </c>
      <c r="R22" s="22">
        <v>826.6079299999999</v>
      </c>
      <c r="S22" s="22">
        <v>826.95374000000004</v>
      </c>
      <c r="T22" s="22">
        <v>826.26711999999998</v>
      </c>
      <c r="U22" s="22">
        <v>826.54026800000008</v>
      </c>
      <c r="V22" s="22">
        <v>826.26711999999998</v>
      </c>
      <c r="W22" s="22">
        <v>826.26711999999998</v>
      </c>
      <c r="X22" s="22">
        <v>826.2671200000002</v>
      </c>
      <c r="Y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s="3" customFormat="1" x14ac:dyDescent="0.25">
      <c r="A23" s="3" t="s">
        <v>0</v>
      </c>
      <c r="B23" s="3">
        <v>30</v>
      </c>
      <c r="C23" s="19">
        <v>0.7</v>
      </c>
      <c r="D23" s="22">
        <v>775.68114000000003</v>
      </c>
      <c r="E23" s="21">
        <v>775.68114000000003</v>
      </c>
      <c r="F23" s="21">
        <v>775.68113999999991</v>
      </c>
      <c r="G23" s="21">
        <v>775.68114000000003</v>
      </c>
      <c r="H23" s="21">
        <v>775.68114000000003</v>
      </c>
      <c r="I23" s="21">
        <v>775.68113999999991</v>
      </c>
      <c r="J23" s="22">
        <v>775.68114000000003</v>
      </c>
      <c r="K23" s="22">
        <v>670.61438999999996</v>
      </c>
      <c r="L23" s="22">
        <v>747.49903199999994</v>
      </c>
      <c r="M23" s="22">
        <v>645.20042000000001</v>
      </c>
      <c r="N23" s="22">
        <v>643.02814999999998</v>
      </c>
      <c r="O23" s="22">
        <v>644.12767099999996</v>
      </c>
      <c r="P23" s="22">
        <v>718.12455999999997</v>
      </c>
      <c r="Q23" s="22">
        <v>655.23167000000001</v>
      </c>
      <c r="R23" s="22">
        <v>690.08822500000019</v>
      </c>
      <c r="S23" s="22">
        <v>749.80453</v>
      </c>
      <c r="T23" s="22">
        <v>669.76367000000005</v>
      </c>
      <c r="U23" s="22">
        <v>710.39508799999999</v>
      </c>
      <c r="V23" s="22">
        <v>642.57339000000002</v>
      </c>
      <c r="W23" s="22">
        <v>642.57339000000002</v>
      </c>
      <c r="X23" s="22">
        <v>642.5733899999999</v>
      </c>
      <c r="Y23" s="23"/>
      <c r="Z23" s="3" t="s">
        <v>18</v>
      </c>
      <c r="AA23" s="3" t="s">
        <v>15</v>
      </c>
      <c r="AB23" s="3">
        <f t="shared" ref="AB23:BB23" ca="1" si="15">AB15/AB$13</f>
        <v>0.99999999999999989</v>
      </c>
      <c r="AC23" s="3">
        <f t="shared" ca="1" si="15"/>
        <v>0.96737742960717377</v>
      </c>
      <c r="AD23" s="3">
        <f t="shared" ca="1" si="15"/>
        <v>1</v>
      </c>
      <c r="AE23" s="3">
        <f t="shared" ca="1" si="15"/>
        <v>0.99999999999999978</v>
      </c>
      <c r="AF23" s="3">
        <f t="shared" ca="1" si="15"/>
        <v>1</v>
      </c>
      <c r="AG23" s="3">
        <f t="shared" ca="1" si="15"/>
        <v>1</v>
      </c>
      <c r="AH23" s="3">
        <f t="shared" ca="1" si="15"/>
        <v>1.0000000000000002</v>
      </c>
      <c r="AI23" s="3">
        <f t="shared" ca="1" si="15"/>
        <v>1.0000000000000002</v>
      </c>
      <c r="AJ23" s="3">
        <f t="shared" ca="1" si="15"/>
        <v>0.99816009530839289</v>
      </c>
      <c r="AK23" s="3">
        <f t="shared" ca="1" si="15"/>
        <v>1.0000000000000002</v>
      </c>
      <c r="AL23" s="3">
        <f t="shared" ca="1" si="15"/>
        <v>1</v>
      </c>
      <c r="AM23" s="3">
        <f t="shared" ca="1" si="15"/>
        <v>0.94351738501545068</v>
      </c>
      <c r="AN23" s="3">
        <f t="shared" ca="1" si="15"/>
        <v>0.99999999999999989</v>
      </c>
      <c r="AO23" s="3">
        <f t="shared" ca="1" si="15"/>
        <v>0.99902948089525656</v>
      </c>
      <c r="AP23" s="3">
        <f t="shared" ca="1" si="15"/>
        <v>0.99748358678180038</v>
      </c>
      <c r="AQ23" s="3">
        <f t="shared" ca="1" si="15"/>
        <v>1</v>
      </c>
      <c r="AR23" s="3">
        <f t="shared" ca="1" si="15"/>
        <v>0.99654765622276398</v>
      </c>
      <c r="AS23" s="3">
        <f t="shared" ca="1" si="15"/>
        <v>0.99771903615567459</v>
      </c>
      <c r="AT23" s="3">
        <f t="shared" ca="1" si="15"/>
        <v>1</v>
      </c>
      <c r="AU23" s="3">
        <f t="shared" ca="1" si="15"/>
        <v>0.99999999999999989</v>
      </c>
      <c r="AV23" s="3">
        <f t="shared" ca="1" si="15"/>
        <v>0.99971048644657812</v>
      </c>
      <c r="AW23" s="3">
        <f t="shared" ca="1" si="15"/>
        <v>0.96671271562817274</v>
      </c>
      <c r="AX23" s="3">
        <f t="shared" ca="1" si="15"/>
        <v>0.95847359136807142</v>
      </c>
      <c r="AY23" s="3">
        <f t="shared" ca="1" si="15"/>
        <v>0.97323700995084561</v>
      </c>
      <c r="AZ23" s="3">
        <f t="shared" ca="1" si="15"/>
        <v>0.99370834241138795</v>
      </c>
      <c r="BA23" s="3">
        <f t="shared" ca="1" si="15"/>
        <v>0.99413506346092506</v>
      </c>
      <c r="BB23" s="3">
        <f t="shared" ca="1" si="15"/>
        <v>0.99440496126675804</v>
      </c>
    </row>
    <row r="24" spans="1:54" s="3" customFormat="1" x14ac:dyDescent="0.25">
      <c r="A24" s="3" t="s">
        <v>0</v>
      </c>
      <c r="B24" s="3">
        <v>30</v>
      </c>
      <c r="C24" s="19">
        <v>1</v>
      </c>
      <c r="D24" s="22">
        <v>766.13257999999996</v>
      </c>
      <c r="E24" s="21">
        <v>766.13257999999996</v>
      </c>
      <c r="F24" s="21">
        <v>766.13257999999985</v>
      </c>
      <c r="G24" s="21">
        <v>766.35445000000004</v>
      </c>
      <c r="H24" s="21">
        <v>766.35445000000004</v>
      </c>
      <c r="I24" s="21">
        <v>766.35444999999993</v>
      </c>
      <c r="J24" s="22">
        <v>763.39957000000004</v>
      </c>
      <c r="K24" s="22">
        <v>685.99017000000003</v>
      </c>
      <c r="L24" s="22">
        <v>730.91655800000012</v>
      </c>
      <c r="M24" s="22">
        <v>589.38625999999999</v>
      </c>
      <c r="N24" s="22">
        <v>589.36393999999996</v>
      </c>
      <c r="O24" s="22">
        <v>589.36617200000012</v>
      </c>
      <c r="P24" s="22">
        <v>695.47358999999994</v>
      </c>
      <c r="Q24" s="22">
        <v>635.36130000000003</v>
      </c>
      <c r="R24" s="22">
        <v>664.82887099999994</v>
      </c>
      <c r="S24" s="22">
        <v>715.12091999999996</v>
      </c>
      <c r="T24" s="22">
        <v>661.90594999999996</v>
      </c>
      <c r="U24" s="22">
        <v>687.838121</v>
      </c>
      <c r="V24" s="22">
        <v>589.68462999999997</v>
      </c>
      <c r="W24" s="22">
        <v>589.12824999999998</v>
      </c>
      <c r="X24" s="22">
        <v>589.1838879999998</v>
      </c>
      <c r="Y24" s="23"/>
      <c r="Z24" s="3" t="s">
        <v>18</v>
      </c>
      <c r="AA24" s="3" t="s">
        <v>48</v>
      </c>
      <c r="AB24" s="3">
        <f t="shared" ref="AB24:BB24" ca="1" si="16">AB16/AB$13</f>
        <v>0.94887636320385405</v>
      </c>
      <c r="AC24" s="3">
        <f t="shared" ca="1" si="16"/>
        <v>0.86263094489358461</v>
      </c>
      <c r="AD24" s="3">
        <f t="shared" ca="1" si="16"/>
        <v>0.8807923392551178</v>
      </c>
      <c r="AE24" s="3">
        <f t="shared" ca="1" si="16"/>
        <v>0.98063003472705379</v>
      </c>
      <c r="AF24" s="3">
        <f t="shared" ca="1" si="16"/>
        <v>0.72511965792006117</v>
      </c>
      <c r="AG24" s="3">
        <f t="shared" ca="1" si="16"/>
        <v>0.99618640382953205</v>
      </c>
      <c r="AH24" s="3">
        <f t="shared" ca="1" si="16"/>
        <v>0.93144013576639173</v>
      </c>
      <c r="AI24" s="3">
        <f t="shared" ca="1" si="16"/>
        <v>0.88419083363418027</v>
      </c>
      <c r="AJ24" s="3">
        <f t="shared" ca="1" si="16"/>
        <v>0.9977436268081622</v>
      </c>
      <c r="AK24" s="3">
        <f t="shared" ca="1" si="16"/>
        <v>0.66071993542396668</v>
      </c>
      <c r="AL24" s="3">
        <f t="shared" ca="1" si="16"/>
        <v>1</v>
      </c>
      <c r="AM24" s="3">
        <f t="shared" ca="1" si="16"/>
        <v>0.94470247551290509</v>
      </c>
      <c r="AN24" s="3">
        <f t="shared" ca="1" si="16"/>
        <v>0.99999999999999989</v>
      </c>
      <c r="AO24" s="3">
        <f t="shared" ca="1" si="16"/>
        <v>0.99886074760100774</v>
      </c>
      <c r="AP24" s="3">
        <f t="shared" ca="1" si="16"/>
        <v>0.99748811577974916</v>
      </c>
      <c r="AQ24" s="3">
        <f t="shared" ca="1" si="16"/>
        <v>0.99868664300552978</v>
      </c>
      <c r="AR24" s="3">
        <f t="shared" ca="1" si="16"/>
        <v>1.0000000000000002</v>
      </c>
      <c r="AS24" s="3">
        <f t="shared" ca="1" si="16"/>
        <v>0.99774747568223399</v>
      </c>
      <c r="AT24" s="3">
        <f t="shared" ca="1" si="16"/>
        <v>1</v>
      </c>
      <c r="AU24" s="3">
        <f t="shared" ca="1" si="16"/>
        <v>0.99999999999999989</v>
      </c>
      <c r="AV24" s="3">
        <f t="shared" ca="1" si="16"/>
        <v>0.99999999999999989</v>
      </c>
      <c r="AW24" s="3">
        <f t="shared" ca="1" si="16"/>
        <v>0.99924620104212991</v>
      </c>
      <c r="AX24" s="3">
        <f t="shared" ca="1" si="16"/>
        <v>0.97056779934774184</v>
      </c>
      <c r="AY24" s="3">
        <f t="shared" ca="1" si="16"/>
        <v>0.97259873571972144</v>
      </c>
      <c r="AZ24" s="3">
        <f t="shared" ca="1" si="16"/>
        <v>1.0000000000000002</v>
      </c>
      <c r="BA24" s="3">
        <f t="shared" ca="1" si="16"/>
        <v>0.9962215524175031</v>
      </c>
      <c r="BB24" s="3">
        <f t="shared" ca="1" si="16"/>
        <v>0.99658083366307981</v>
      </c>
    </row>
    <row r="25" spans="1:54" s="3" customFormat="1" x14ac:dyDescent="0.25">
      <c r="A25" s="3" t="s">
        <v>0</v>
      </c>
      <c r="B25" s="3">
        <v>100</v>
      </c>
      <c r="C25" s="19">
        <v>0.4</v>
      </c>
      <c r="D25" s="22">
        <v>2017.5955799999999</v>
      </c>
      <c r="E25" s="21">
        <v>2017.5955799999999</v>
      </c>
      <c r="F25" s="21">
        <v>2017.5955799999999</v>
      </c>
      <c r="G25" s="21">
        <v>2085.4951900000001</v>
      </c>
      <c r="H25" s="21">
        <v>2085.4951900000001</v>
      </c>
      <c r="I25" s="21">
        <v>2085.4951900000005</v>
      </c>
      <c r="J25" s="22">
        <v>1988.2158300000001</v>
      </c>
      <c r="K25" s="22">
        <v>1894.9486400000001</v>
      </c>
      <c r="L25" s="22">
        <v>1940.615708</v>
      </c>
      <c r="M25" s="22">
        <v>1823.5355099999999</v>
      </c>
      <c r="N25" s="22">
        <v>1796.2769599999999</v>
      </c>
      <c r="O25" s="22">
        <v>1804.4498059999999</v>
      </c>
      <c r="P25" s="22">
        <v>2087.0684200000001</v>
      </c>
      <c r="Q25" s="22">
        <v>1844.52496</v>
      </c>
      <c r="R25" s="22">
        <v>1927.1837719999999</v>
      </c>
      <c r="S25" s="22">
        <v>1880.88636</v>
      </c>
      <c r="T25" s="22">
        <v>1790.2250300000001</v>
      </c>
      <c r="U25" s="22">
        <v>1844.0292990000003</v>
      </c>
      <c r="V25" s="22">
        <v>1817.3323</v>
      </c>
      <c r="W25" s="22">
        <v>1793.0625199999999</v>
      </c>
      <c r="X25" s="22">
        <v>1804.6222039999998</v>
      </c>
      <c r="Y25" s="23"/>
      <c r="Z25" s="3" t="s">
        <v>18</v>
      </c>
      <c r="AA25" s="3" t="s">
        <v>11</v>
      </c>
      <c r="AB25" s="3">
        <f t="shared" ref="AB25:BB25" ca="1" si="17">AB17/AB$13</f>
        <v>0.85909413499778475</v>
      </c>
      <c r="AC25" s="3">
        <f t="shared" ca="1" si="17"/>
        <v>0.86892426302690662</v>
      </c>
      <c r="AD25" s="3">
        <f t="shared" ca="1" si="17"/>
        <v>0.97845790310217329</v>
      </c>
      <c r="AE25" s="3">
        <f t="shared" ca="1" si="17"/>
        <v>0.90430071216745678</v>
      </c>
      <c r="AF25" s="3">
        <f t="shared" ca="1" si="17"/>
        <v>0.72021410750511361</v>
      </c>
      <c r="AG25" s="3">
        <f t="shared" ca="1" si="17"/>
        <v>0.95387010432788766</v>
      </c>
      <c r="AH25" s="3">
        <f t="shared" ca="1" si="17"/>
        <v>0.82012147805115065</v>
      </c>
      <c r="AI25" s="3">
        <f t="shared" ca="1" si="17"/>
        <v>0.87484476230703301</v>
      </c>
      <c r="AJ25" s="3">
        <f t="shared" ca="1" si="17"/>
        <v>0.9928956427002954</v>
      </c>
      <c r="AK25" s="3">
        <f t="shared" ca="1" si="17"/>
        <v>0.66145969610056876</v>
      </c>
      <c r="AL25" s="3">
        <f t="shared" ca="1" si="17"/>
        <v>0.99601846834216889</v>
      </c>
      <c r="AM25" s="3">
        <f t="shared" ca="1" si="17"/>
        <v>0.94351738501545068</v>
      </c>
      <c r="AN25" s="3">
        <f t="shared" ca="1" si="17"/>
        <v>0.8390534516087611</v>
      </c>
      <c r="AO25" s="3">
        <f t="shared" ca="1" si="17"/>
        <v>0.99743960838728452</v>
      </c>
      <c r="AP25" s="3">
        <f t="shared" ca="1" si="17"/>
        <v>0.99535258307084762</v>
      </c>
      <c r="AQ25" s="3">
        <f t="shared" ca="1" si="17"/>
        <v>0.97347576123564339</v>
      </c>
      <c r="AR25" s="3">
        <f t="shared" ca="1" si="17"/>
        <v>0.99359495378180429</v>
      </c>
      <c r="AS25" s="3">
        <f t="shared" ca="1" si="17"/>
        <v>0.99771903615567459</v>
      </c>
      <c r="AT25" s="3">
        <f t="shared" ca="1" si="17"/>
        <v>0.74438199821074147</v>
      </c>
      <c r="AU25" s="3">
        <f t="shared" ca="1" si="17"/>
        <v>0.9636679215895334</v>
      </c>
      <c r="AV25" s="3">
        <f t="shared" ca="1" si="17"/>
        <v>0.95375783098799793</v>
      </c>
      <c r="AW25" s="3">
        <f t="shared" ca="1" si="17"/>
        <v>0.92982850461605848</v>
      </c>
      <c r="AX25" s="3">
        <f t="shared" ca="1" si="17"/>
        <v>0.95572684948071551</v>
      </c>
      <c r="AY25" s="3">
        <f t="shared" ca="1" si="17"/>
        <v>0.9704034608144444</v>
      </c>
      <c r="AZ25" s="3">
        <f t="shared" ca="1" si="17"/>
        <v>0.99232846694773624</v>
      </c>
      <c r="BA25" s="3">
        <f t="shared" ca="1" si="17"/>
        <v>0.99413506346092506</v>
      </c>
      <c r="BB25" s="3">
        <f t="shared" ca="1" si="17"/>
        <v>0.99440496126675804</v>
      </c>
    </row>
    <row r="26" spans="1:54" s="3" customFormat="1" x14ac:dyDescent="0.25">
      <c r="A26" s="3" t="s">
        <v>0</v>
      </c>
      <c r="B26" s="3">
        <v>100</v>
      </c>
      <c r="C26" s="19">
        <v>0.7</v>
      </c>
      <c r="D26" s="22">
        <v>1862.0941800000001</v>
      </c>
      <c r="E26" s="21">
        <v>1862.0941800000001</v>
      </c>
      <c r="F26" s="21">
        <v>1862.0941800000001</v>
      </c>
      <c r="G26" s="21">
        <v>1885.5904499999999</v>
      </c>
      <c r="H26" s="21">
        <v>1885.5904499999999</v>
      </c>
      <c r="I26" s="21">
        <v>1885.5904500000001</v>
      </c>
      <c r="J26" s="22">
        <v>1862.0941800000001</v>
      </c>
      <c r="K26" s="22">
        <v>1828.3421800000001</v>
      </c>
      <c r="L26" s="22">
        <v>1856.7578910000004</v>
      </c>
      <c r="M26" s="22">
        <v>1782.6145799999999</v>
      </c>
      <c r="N26" s="22">
        <v>1761.9977699999999</v>
      </c>
      <c r="O26" s="22">
        <v>1772.2001889999999</v>
      </c>
      <c r="P26" s="22">
        <v>1942.77046</v>
      </c>
      <c r="Q26" s="22">
        <v>1792.15068</v>
      </c>
      <c r="R26" s="22">
        <v>1839.203632</v>
      </c>
      <c r="S26" s="22">
        <v>1864.8753099999999</v>
      </c>
      <c r="T26" s="22">
        <v>1773.89103</v>
      </c>
      <c r="U26" s="22">
        <v>1808.5660259999997</v>
      </c>
      <c r="V26" s="22">
        <v>1768.7951</v>
      </c>
      <c r="W26" s="22">
        <v>1759.56888</v>
      </c>
      <c r="X26" s="22">
        <v>1763.9937749999997</v>
      </c>
      <c r="Y26" s="23"/>
      <c r="Z26" s="3" t="s">
        <v>18</v>
      </c>
      <c r="AA26" s="3" t="s">
        <v>12</v>
      </c>
      <c r="AB26" s="3">
        <f t="shared" ref="AB26:BB26" ca="1" si="18">AB18/AB$13</f>
        <v>0.82311774867826881</v>
      </c>
      <c r="AC26" s="3">
        <f t="shared" ca="1" si="18"/>
        <v>0.86410500895733677</v>
      </c>
      <c r="AD26" s="3">
        <f t="shared" ca="1" si="18"/>
        <v>0.91266897375777789</v>
      </c>
      <c r="AE26" s="3">
        <f t="shared" ca="1" si="18"/>
        <v>0.89326778795159867</v>
      </c>
      <c r="AF26" s="3">
        <f t="shared" ca="1" si="18"/>
        <v>0.97827894986624431</v>
      </c>
      <c r="AG26" s="3">
        <f t="shared" ca="1" si="18"/>
        <v>0.97655315932838049</v>
      </c>
      <c r="AH26" s="3">
        <f t="shared" ca="1" si="18"/>
        <v>0.81901890606311589</v>
      </c>
      <c r="AI26" s="3">
        <f t="shared" ca="1" si="18"/>
        <v>0.96005100473050109</v>
      </c>
      <c r="AJ26" s="3">
        <f t="shared" ca="1" si="18"/>
        <v>0.99418486216864299</v>
      </c>
      <c r="AK26" s="3">
        <f t="shared" ca="1" si="18"/>
        <v>0.6573685225338779</v>
      </c>
      <c r="AL26" s="3">
        <f t="shared" ca="1" si="18"/>
        <v>1</v>
      </c>
      <c r="AM26" s="3">
        <f t="shared" ca="1" si="18"/>
        <v>0.94351738501545068</v>
      </c>
      <c r="AN26" s="3">
        <f t="shared" ca="1" si="18"/>
        <v>0.74903176363138002</v>
      </c>
      <c r="AO26" s="3">
        <f t="shared" ca="1" si="18"/>
        <v>0.92695978868504048</v>
      </c>
      <c r="AP26" s="3">
        <f t="shared" ca="1" si="18"/>
        <v>0.94922478398171006</v>
      </c>
      <c r="AQ26" s="3">
        <f t="shared" ca="1" si="18"/>
        <v>0.95736675267888283</v>
      </c>
      <c r="AR26" s="3">
        <f t="shared" ca="1" si="18"/>
        <v>0.98109451998898156</v>
      </c>
      <c r="AS26" s="3">
        <f t="shared" ca="1" si="18"/>
        <v>0.99352592052461219</v>
      </c>
      <c r="AT26" s="3">
        <f t="shared" ca="1" si="18"/>
        <v>0.72636217115577151</v>
      </c>
      <c r="AU26" s="3">
        <f t="shared" ca="1" si="18"/>
        <v>0.83040264586038526</v>
      </c>
      <c r="AV26" s="3">
        <f t="shared" ca="1" si="18"/>
        <v>0.76905167315202527</v>
      </c>
      <c r="AW26" s="3">
        <f t="shared" ca="1" si="18"/>
        <v>0.864585841416737</v>
      </c>
      <c r="AX26" s="3">
        <f t="shared" ca="1" si="18"/>
        <v>0.91220256097573149</v>
      </c>
      <c r="AY26" s="3">
        <f t="shared" ca="1" si="18"/>
        <v>0.93739920635012108</v>
      </c>
      <c r="AZ26" s="3">
        <f t="shared" ca="1" si="18"/>
        <v>0.98397114666598873</v>
      </c>
      <c r="BA26" s="3">
        <f t="shared" ca="1" si="18"/>
        <v>0.990054873911688</v>
      </c>
      <c r="BB26" s="3">
        <f t="shared" ca="1" si="18"/>
        <v>0.9925192111347545</v>
      </c>
    </row>
    <row r="27" spans="1:54" s="3" customFormat="1" x14ac:dyDescent="0.25">
      <c r="A27" s="3" t="s">
        <v>0</v>
      </c>
      <c r="B27" s="3">
        <v>100</v>
      </c>
      <c r="C27" s="19">
        <v>1</v>
      </c>
      <c r="D27" s="22">
        <v>1823.95913</v>
      </c>
      <c r="E27" s="21">
        <v>1823.95913</v>
      </c>
      <c r="F27" s="21">
        <v>1823.9591299999997</v>
      </c>
      <c r="G27" s="21">
        <v>1822.7629300000001</v>
      </c>
      <c r="H27" s="21">
        <v>1822.7629300000001</v>
      </c>
      <c r="I27" s="21">
        <v>1822.7629300000003</v>
      </c>
      <c r="J27" s="22">
        <v>1823.95913</v>
      </c>
      <c r="K27" s="22">
        <v>1786.2433799999999</v>
      </c>
      <c r="L27" s="22">
        <v>1818.6487300000001</v>
      </c>
      <c r="M27" s="22">
        <v>1758.2466899999999</v>
      </c>
      <c r="N27" s="22">
        <v>1754.96588</v>
      </c>
      <c r="O27" s="22">
        <v>1756.794926</v>
      </c>
      <c r="P27" s="22">
        <v>1874.11608</v>
      </c>
      <c r="Q27" s="22">
        <v>1802.7270799999999</v>
      </c>
      <c r="R27" s="22">
        <v>1826.5882040000001</v>
      </c>
      <c r="S27" s="22">
        <v>1827.8333299999999</v>
      </c>
      <c r="T27" s="22">
        <v>1792.35969</v>
      </c>
      <c r="U27" s="22">
        <v>1808.2868460000002</v>
      </c>
      <c r="V27" s="22">
        <v>1763.1627800000001</v>
      </c>
      <c r="W27" s="22">
        <v>1754.75683</v>
      </c>
      <c r="X27" s="22">
        <v>1758.002964</v>
      </c>
      <c r="Y27" s="23"/>
      <c r="Z27" s="3" t="s">
        <v>18</v>
      </c>
      <c r="AA27" s="3" t="s">
        <v>13</v>
      </c>
      <c r="AB27" s="3">
        <f t="shared" ref="AB27:BB27" ca="1" si="19">AB19/AB$13</f>
        <v>0.8343109921348788</v>
      </c>
      <c r="AC27" s="3">
        <f t="shared" ca="1" si="19"/>
        <v>0.89559645855800896</v>
      </c>
      <c r="AD27" s="3">
        <f t="shared" ca="1" si="19"/>
        <v>0.95504100347190901</v>
      </c>
      <c r="AE27" s="3">
        <f t="shared" ca="1" si="19"/>
        <v>0.90441623605738153</v>
      </c>
      <c r="AF27" s="3">
        <f t="shared" ca="1" si="19"/>
        <v>0.71365632900335452</v>
      </c>
      <c r="AG27" s="3">
        <f t="shared" ca="1" si="19"/>
        <v>0.95326653564808539</v>
      </c>
      <c r="AH27" s="3">
        <f t="shared" ca="1" si="19"/>
        <v>0.81962739995979661</v>
      </c>
      <c r="AI27" s="3">
        <f t="shared" ca="1" si="19"/>
        <v>0.87405984043479457</v>
      </c>
      <c r="AJ27" s="3">
        <f t="shared" ca="1" si="19"/>
        <v>0.99619633321823786</v>
      </c>
      <c r="AK27" s="3">
        <f t="shared" ca="1" si="19"/>
        <v>0.65791458838332129</v>
      </c>
      <c r="AL27" s="3">
        <f t="shared" ca="1" si="19"/>
        <v>0.996187300355865</v>
      </c>
      <c r="AM27" s="3">
        <f t="shared" ca="1" si="19"/>
        <v>0.97033679448858412</v>
      </c>
      <c r="AN27" s="3">
        <f t="shared" ca="1" si="19"/>
        <v>0.7743583316126964</v>
      </c>
      <c r="AO27" s="3">
        <f t="shared" ca="1" si="19"/>
        <v>0.94813982229544069</v>
      </c>
      <c r="AP27" s="3">
        <f t="shared" ca="1" si="19"/>
        <v>0.96401500448430966</v>
      </c>
      <c r="AQ27" s="3">
        <f t="shared" ca="1" si="19"/>
        <v>0.95801401273222386</v>
      </c>
      <c r="AR27" s="3">
        <f t="shared" ca="1" si="19"/>
        <v>0.98293155063646331</v>
      </c>
      <c r="AS27" s="3">
        <f t="shared" ca="1" si="19"/>
        <v>0.99576509828267723</v>
      </c>
      <c r="AT27" s="3">
        <f t="shared" ca="1" si="19"/>
        <v>0.72658181633145991</v>
      </c>
      <c r="AU27" s="3">
        <f t="shared" ca="1" si="19"/>
        <v>0.88965451061501921</v>
      </c>
      <c r="AV27" s="3">
        <f t="shared" ca="1" si="19"/>
        <v>0.86752138126163414</v>
      </c>
      <c r="AW27" s="3">
        <f t="shared" ca="1" si="19"/>
        <v>0.92339271368976006</v>
      </c>
      <c r="AX27" s="3">
        <f t="shared" ca="1" si="19"/>
        <v>0.94669116597541847</v>
      </c>
      <c r="AY27" s="3">
        <f t="shared" ca="1" si="19"/>
        <v>0.97463984408052251</v>
      </c>
      <c r="AZ27" s="3">
        <f t="shared" ca="1" si="19"/>
        <v>0.98597385328961729</v>
      </c>
      <c r="BA27" s="3">
        <f t="shared" ca="1" si="19"/>
        <v>0.99371619290504209</v>
      </c>
      <c r="BB27" s="3">
        <f t="shared" ca="1" si="19"/>
        <v>0.99742194692090214</v>
      </c>
    </row>
    <row r="28" spans="1:54" s="3" customFormat="1" x14ac:dyDescent="0.25">
      <c r="A28" s="3" t="s">
        <v>0</v>
      </c>
      <c r="B28" s="3">
        <v>1000</v>
      </c>
      <c r="C28" s="19">
        <v>0.4</v>
      </c>
      <c r="D28" s="22">
        <v>19213.120289999999</v>
      </c>
      <c r="E28" s="21">
        <v>19213.120289999999</v>
      </c>
      <c r="F28" s="21">
        <v>19213.120289999995</v>
      </c>
      <c r="G28" s="21">
        <v>19334.768029999999</v>
      </c>
      <c r="H28" s="21">
        <v>19334.768029999999</v>
      </c>
      <c r="I28" s="21">
        <v>19334.768030000003</v>
      </c>
      <c r="J28" s="22">
        <v>19213.120289999999</v>
      </c>
      <c r="K28" s="22">
        <v>19144.725129999999</v>
      </c>
      <c r="L28" s="22">
        <v>19186.440718000002</v>
      </c>
      <c r="M28" s="22">
        <v>19042.844150000001</v>
      </c>
      <c r="N28" s="22">
        <v>19009.716540000001</v>
      </c>
      <c r="O28" s="22">
        <v>19024.853868999999</v>
      </c>
      <c r="P28" s="22">
        <v>19132.097890000001</v>
      </c>
      <c r="Q28" s="22">
        <v>19026.151620000001</v>
      </c>
      <c r="R28" s="22">
        <v>19063.575737000003</v>
      </c>
      <c r="S28" s="22">
        <v>19271.476210000001</v>
      </c>
      <c r="T28" s="22">
        <v>19143.172869999999</v>
      </c>
      <c r="U28" s="22">
        <v>19229.410421999997</v>
      </c>
      <c r="V28" s="22">
        <v>18982.921330000001</v>
      </c>
      <c r="W28" s="22">
        <v>18979.614450000001</v>
      </c>
      <c r="X28" s="22">
        <v>18981.075541000002</v>
      </c>
      <c r="Y28" s="23"/>
      <c r="Z28" s="3" t="s">
        <v>18</v>
      </c>
      <c r="AA28" s="3" t="s">
        <v>19</v>
      </c>
      <c r="AB28" s="3">
        <f t="shared" ref="AB28:BB28" ca="1" si="20">AB20/AB$13</f>
        <v>0.82450709966142643</v>
      </c>
      <c r="AC28" s="3">
        <f t="shared" ca="1" si="20"/>
        <v>0.86167022174745489</v>
      </c>
      <c r="AD28" s="3">
        <f t="shared" ca="1" si="20"/>
        <v>0.93921157791505105</v>
      </c>
      <c r="AE28" s="3">
        <f t="shared" ca="1" si="20"/>
        <v>0.89720637394512315</v>
      </c>
      <c r="AF28" s="3">
        <f t="shared" ca="1" si="20"/>
        <v>0.71030817872267993</v>
      </c>
      <c r="AG28" s="3">
        <f t="shared" ca="1" si="20"/>
        <v>0.94328783230893243</v>
      </c>
      <c r="AH28" s="3">
        <f t="shared" ca="1" si="20"/>
        <v>0.82104555969309012</v>
      </c>
      <c r="AI28" s="3">
        <f t="shared" ca="1" si="20"/>
        <v>0.87683253395433824</v>
      </c>
      <c r="AJ28" s="3">
        <f t="shared" ca="1" si="20"/>
        <v>0.99272301461166745</v>
      </c>
      <c r="AK28" s="3">
        <f t="shared" ca="1" si="20"/>
        <v>0.65753234228871094</v>
      </c>
      <c r="AL28" s="3">
        <f t="shared" ca="1" si="20"/>
        <v>0.99431209763167006</v>
      </c>
      <c r="AM28" s="3">
        <f t="shared" ca="1" si="20"/>
        <v>0.94461284726988237</v>
      </c>
      <c r="AN28" s="3">
        <f t="shared" ca="1" si="20"/>
        <v>0.77772536634732437</v>
      </c>
      <c r="AO28" s="3">
        <f t="shared" ca="1" si="20"/>
        <v>0.97065161805877642</v>
      </c>
      <c r="AP28" s="3">
        <f t="shared" ca="1" si="20"/>
        <v>0.98123780733852584</v>
      </c>
      <c r="AQ28" s="3">
        <f t="shared" ca="1" si="20"/>
        <v>0.96187030477901858</v>
      </c>
      <c r="AR28" s="3">
        <f t="shared" ca="1" si="20"/>
        <v>0.9851351955375538</v>
      </c>
      <c r="AS28" s="3">
        <f t="shared" ca="1" si="20"/>
        <v>0.99709282541766531</v>
      </c>
      <c r="AT28" s="3">
        <f t="shared" ca="1" si="20"/>
        <v>0.72652234196994914</v>
      </c>
      <c r="AU28" s="3">
        <f t="shared" ca="1" si="20"/>
        <v>0.91583390566902267</v>
      </c>
      <c r="AV28" s="3">
        <f t="shared" ca="1" si="20"/>
        <v>0.89754567354570713</v>
      </c>
      <c r="AW28" s="3">
        <f t="shared" ca="1" si="20"/>
        <v>0.88354999832731895</v>
      </c>
      <c r="AX28" s="3">
        <f t="shared" ca="1" si="20"/>
        <v>0.93092110634624314</v>
      </c>
      <c r="AY28" s="3">
        <f t="shared" ca="1" si="20"/>
        <v>0.96487451620392706</v>
      </c>
      <c r="AZ28" s="3">
        <f t="shared" ca="1" si="20"/>
        <v>0.99455087292298883</v>
      </c>
      <c r="BA28" s="3">
        <f t="shared" ca="1" si="20"/>
        <v>0.99694378495177438</v>
      </c>
      <c r="BB28" s="3">
        <f t="shared" ca="1" si="20"/>
        <v>0.99587314441621466</v>
      </c>
    </row>
    <row r="29" spans="1:54" s="3" customFormat="1" x14ac:dyDescent="0.25">
      <c r="A29" s="3" t="s">
        <v>0</v>
      </c>
      <c r="B29" s="3">
        <v>1000</v>
      </c>
      <c r="C29" s="19">
        <v>0.7</v>
      </c>
      <c r="D29" s="22">
        <v>19063.323270000001</v>
      </c>
      <c r="E29" s="21">
        <v>19063.323270000001</v>
      </c>
      <c r="F29" s="21">
        <v>19063.323269999997</v>
      </c>
      <c r="G29" s="21">
        <v>19103.333340000001</v>
      </c>
      <c r="H29" s="21">
        <v>19103.333340000001</v>
      </c>
      <c r="I29" s="21">
        <v>19103.333340000005</v>
      </c>
      <c r="J29" s="22">
        <v>19063.323270000001</v>
      </c>
      <c r="K29" s="22">
        <v>19063.323270000001</v>
      </c>
      <c r="L29" s="22">
        <v>19063.323269999997</v>
      </c>
      <c r="M29" s="22">
        <v>18989.33655</v>
      </c>
      <c r="N29" s="22">
        <v>18980.89256</v>
      </c>
      <c r="O29" s="22">
        <v>18985.082420000002</v>
      </c>
      <c r="P29" s="22">
        <v>19099.428540000001</v>
      </c>
      <c r="Q29" s="22">
        <v>19006.383239999999</v>
      </c>
      <c r="R29" s="22">
        <v>19055.291097000001</v>
      </c>
      <c r="S29" s="22">
        <v>19175.788049999999</v>
      </c>
      <c r="T29" s="22">
        <v>19049.887309999998</v>
      </c>
      <c r="U29" s="22">
        <v>19117.182718000004</v>
      </c>
      <c r="V29" s="22">
        <v>18978.275000000001</v>
      </c>
      <c r="W29" s="22">
        <v>18976.355319999999</v>
      </c>
      <c r="X29" s="22">
        <v>18976.825408000001</v>
      </c>
      <c r="Y29" s="23"/>
      <c r="Z29" s="3" t="s">
        <v>18</v>
      </c>
      <c r="AA29" s="3" t="s">
        <v>14</v>
      </c>
      <c r="AB29" s="3">
        <f t="shared" ref="AB29:BB29" ca="1" si="21">AB21/AB$13</f>
        <v>0.81994197667428015</v>
      </c>
      <c r="AC29" s="3">
        <f t="shared" ca="1" si="21"/>
        <v>0.86342061552187666</v>
      </c>
      <c r="AD29" s="3">
        <f t="shared" ca="1" si="21"/>
        <v>0.90969479889981064</v>
      </c>
      <c r="AE29" s="3">
        <f t="shared" ca="1" si="21"/>
        <v>0.89222639689033612</v>
      </c>
      <c r="AF29" s="3">
        <f t="shared" ca="1" si="21"/>
        <v>0.70403591773001961</v>
      </c>
      <c r="AG29" s="3">
        <f t="shared" ca="1" si="21"/>
        <v>0.93933346645010762</v>
      </c>
      <c r="AH29" s="3">
        <f t="shared" ca="1" si="21"/>
        <v>0.81722432858216298</v>
      </c>
      <c r="AI29" s="3">
        <f t="shared" ca="1" si="21"/>
        <v>0.94161818738555536</v>
      </c>
      <c r="AJ29" s="3">
        <f t="shared" ca="1" si="21"/>
        <v>0.99289550020486739</v>
      </c>
      <c r="AK29" s="3">
        <f t="shared" ca="1" si="21"/>
        <v>0.6573685225338779</v>
      </c>
      <c r="AL29" s="3">
        <f t="shared" ca="1" si="21"/>
        <v>0.99431209763167006</v>
      </c>
      <c r="AM29" s="3">
        <f t="shared" ca="1" si="21"/>
        <v>0.94351738501545068</v>
      </c>
      <c r="AN29" s="3">
        <f t="shared" ca="1" si="21"/>
        <v>0.75336285151832927</v>
      </c>
      <c r="AO29" s="3">
        <f t="shared" ca="1" si="21"/>
        <v>0.92993163311228055</v>
      </c>
      <c r="AP29" s="3">
        <f t="shared" ca="1" si="21"/>
        <v>0.95055356546956726</v>
      </c>
      <c r="AQ29" s="3">
        <f t="shared" ca="1" si="21"/>
        <v>0.95602550864517588</v>
      </c>
      <c r="AR29" s="3">
        <f t="shared" ca="1" si="21"/>
        <v>0.98060318074668107</v>
      </c>
      <c r="AS29" s="3">
        <f t="shared" ca="1" si="21"/>
        <v>0.99335409153152343</v>
      </c>
      <c r="AT29" s="3">
        <f t="shared" ca="1" si="21"/>
        <v>0.7262822470437279</v>
      </c>
      <c r="AU29" s="3">
        <f t="shared" ca="1" si="21"/>
        <v>0.82839888307713638</v>
      </c>
      <c r="AV29" s="3">
        <f t="shared" ca="1" si="21"/>
        <v>0.76881381454756315</v>
      </c>
      <c r="AW29" s="3">
        <f t="shared" ca="1" si="21"/>
        <v>0.86466844436273904</v>
      </c>
      <c r="AX29" s="3">
        <f t="shared" ca="1" si="21"/>
        <v>0.90797848295469741</v>
      </c>
      <c r="AY29" s="3">
        <f t="shared" ca="1" si="21"/>
        <v>0.93804379715903186</v>
      </c>
      <c r="AZ29" s="3">
        <f t="shared" ca="1" si="21"/>
        <v>0.9817069184149918</v>
      </c>
      <c r="BA29" s="3">
        <f t="shared" ca="1" si="21"/>
        <v>0.98962427820534871</v>
      </c>
      <c r="BB29" s="3">
        <f t="shared" ca="1" si="21"/>
        <v>0.99243273079024319</v>
      </c>
    </row>
    <row r="30" spans="1:54" s="3" customFormat="1" x14ac:dyDescent="0.25">
      <c r="A30" s="3" t="s">
        <v>0</v>
      </c>
      <c r="B30" s="3">
        <v>1000</v>
      </c>
      <c r="C30" s="19">
        <v>1</v>
      </c>
      <c r="D30" s="22">
        <v>19013.342670000002</v>
      </c>
      <c r="E30" s="21">
        <v>19013.342670000002</v>
      </c>
      <c r="F30" s="21">
        <v>19013.342670000005</v>
      </c>
      <c r="G30" s="21">
        <v>19054.946049999999</v>
      </c>
      <c r="H30" s="21">
        <v>19054.946049999999</v>
      </c>
      <c r="I30" s="21">
        <v>19054.946049999999</v>
      </c>
      <c r="J30" s="22">
        <v>19013.342670000002</v>
      </c>
      <c r="K30" s="22">
        <v>19013.342670000002</v>
      </c>
      <c r="L30" s="22">
        <v>19013.342670000005</v>
      </c>
      <c r="M30" s="22">
        <v>18980.115679999999</v>
      </c>
      <c r="N30" s="22">
        <v>18976.376240000001</v>
      </c>
      <c r="O30" s="22">
        <v>18977.286520999998</v>
      </c>
      <c r="P30" s="22">
        <v>19120.321609999999</v>
      </c>
      <c r="Q30" s="22">
        <v>19018.513309999998</v>
      </c>
      <c r="R30" s="22">
        <v>19071.028405999998</v>
      </c>
      <c r="S30" s="22">
        <v>19076.568759999998</v>
      </c>
      <c r="T30" s="22">
        <v>18996.325860000001</v>
      </c>
      <c r="U30" s="22">
        <v>19041.414804</v>
      </c>
      <c r="V30" s="22">
        <v>18976.193370000001</v>
      </c>
      <c r="W30" s="22">
        <v>18975.385419999999</v>
      </c>
      <c r="X30" s="22">
        <v>18975.632988999998</v>
      </c>
      <c r="Y30" s="23"/>
    </row>
    <row r="31" spans="1:54" s="3" customFormat="1" x14ac:dyDescent="0.25">
      <c r="D31" s="12"/>
      <c r="E31" s="12"/>
      <c r="F31" s="12"/>
      <c r="G31" s="12"/>
      <c r="H31" s="12"/>
      <c r="I31" s="1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AB31" s="27" t="s">
        <v>15</v>
      </c>
      <c r="AC31" s="27" t="s">
        <v>48</v>
      </c>
      <c r="AD31" s="27" t="s">
        <v>11</v>
      </c>
      <c r="AE31" s="27" t="s">
        <v>12</v>
      </c>
      <c r="AF31" s="27" t="s">
        <v>13</v>
      </c>
      <c r="AG31" s="27" t="s">
        <v>19</v>
      </c>
      <c r="AH31" s="27" t="s">
        <v>14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s="3" customFormat="1" x14ac:dyDescent="0.25">
      <c r="D32" s="9"/>
      <c r="E32" s="9"/>
      <c r="F32" s="9"/>
      <c r="G32" s="9"/>
      <c r="H32" s="9"/>
      <c r="I32" s="9"/>
      <c r="AB32" s="28">
        <f ca="1">AVERAGE(AB23:BB23)</f>
        <v>0.99185988298219452</v>
      </c>
      <c r="AC32" s="28">
        <f ca="1">AVERAGE(AB24:BB24)</f>
        <v>0.95337151315679647</v>
      </c>
      <c r="AD32" s="28">
        <f ca="1">AVERAGE(AB25:BB25)</f>
        <v>0.92107367071329305</v>
      </c>
      <c r="AE32" s="28">
        <f ca="1">AVERAGE(AB26:BB26)</f>
        <v>0.90318093219129669</v>
      </c>
      <c r="AF32" s="28">
        <f ca="1">AVERAGE(AB27:BB27)</f>
        <v>0.90738618728990394</v>
      </c>
      <c r="AG32" s="28">
        <f ca="1">AVERAGE(AB28:BB28)</f>
        <v>0.90531770894748287</v>
      </c>
      <c r="AH32" s="28">
        <f ca="1">AVERAGE(AB29:BB29)</f>
        <v>0.8902729489295943</v>
      </c>
    </row>
    <row r="33" spans="4:55" s="3" customFormat="1" x14ac:dyDescent="0.25">
      <c r="D33" s="9"/>
      <c r="E33" s="9"/>
      <c r="F33" s="9"/>
      <c r="G33" s="9"/>
      <c r="H33" s="9"/>
      <c r="I33" s="9"/>
    </row>
    <row r="34" spans="4:55" s="2" customFormat="1" x14ac:dyDescent="0.25">
      <c r="D34" s="7"/>
      <c r="E34" s="7"/>
      <c r="F34" s="7"/>
      <c r="G34" s="7"/>
      <c r="H34" s="7"/>
      <c r="I34" s="7"/>
      <c r="BC34" s="3"/>
    </row>
    <row r="35" spans="4:55" x14ac:dyDescent="0.25">
      <c r="BC35" s="2"/>
    </row>
    <row r="40" spans="4:55" x14ac:dyDescent="0.25">
      <c r="Z40" s="3"/>
      <c r="AA40" s="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4:55" x14ac:dyDescent="0.25">
      <c r="Z41" s="3"/>
      <c r="AA41" s="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4:55" x14ac:dyDescent="0.25">
      <c r="Z42" s="3"/>
      <c r="AA42" s="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4:55" x14ac:dyDescent="0.25">
      <c r="Z43" s="3"/>
      <c r="AA43" s="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4:55" x14ac:dyDescent="0.25">
      <c r="Z44" s="3"/>
      <c r="AA44" s="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4:55" x14ac:dyDescent="0.25"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4:55" x14ac:dyDescent="0.2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4:55" x14ac:dyDescent="0.2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4:55" x14ac:dyDescent="0.2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26:54" x14ac:dyDescent="0.2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26:54" x14ac:dyDescent="0.2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26:54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26:54" x14ac:dyDescent="0.2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26:54" x14ac:dyDescent="0.25">
      <c r="Z53" s="3"/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6:54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76" spans="30:45" x14ac:dyDescent="0.25">
      <c r="AD76" s="33" t="s">
        <v>62</v>
      </c>
      <c r="AE76" s="33"/>
      <c r="AK76" s="33" t="s">
        <v>63</v>
      </c>
      <c r="AL76" s="33"/>
      <c r="AR76" s="33" t="s">
        <v>64</v>
      </c>
      <c r="AS76" s="33"/>
    </row>
  </sheetData>
  <sortState xmlns:xlrd2="http://schemas.microsoft.com/office/spreadsheetml/2017/richdata2" ref="Z15:BB35">
    <sortCondition ref="AA15:AA35"/>
  </sortState>
  <mergeCells count="10">
    <mergeCell ref="AD76:AE76"/>
    <mergeCell ref="AK76:AL76"/>
    <mergeCell ref="AR76:AS76"/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2" priority="3">
      <formula>D4=MIN($J4,$M4,$P4,$S4,$V4)</formula>
    </cfRule>
  </conditionalFormatting>
  <conditionalFormatting sqref="K4:K30 N4:N30 Q4:Q30 T4:T30 W4:W30 H4:H30 E4:E30">
    <cfRule type="expression" dxfId="1" priority="2">
      <formula>E4=MIN($K4,$N4,$Q4,$T4,$W4)</formula>
    </cfRule>
  </conditionalFormatting>
  <conditionalFormatting sqref="L4:L30 O4:O30 R4:R30 U4:U30 I4:I30 F4:F30 X4:Y30">
    <cfRule type="expression" dxfId="0" priority="1">
      <formula>F4=MIN($L4,$O4,$R4,$U4,$X4)</formula>
    </cfRule>
  </conditionalFormatting>
  <pageMargins left="0.7" right="0.7" top="0.75" bottom="0.75" header="0.3" footer="0.3"/>
  <pageSetup paperSize="9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Data_original</vt:lpstr>
      <vt:lpstr> Compare ms</vt:lpstr>
      <vt:lpstr>Average of normalized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FX G</cp:lastModifiedBy>
  <dcterms:created xsi:type="dcterms:W3CDTF">2015-06-05T18:19:34Z</dcterms:created>
  <dcterms:modified xsi:type="dcterms:W3CDTF">2021-10-07T06:25:25Z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